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F0F3A499-AC75-497D-A5AD-5CA4D3C11181}" xr6:coauthVersionLast="47" xr6:coauthVersionMax="47" xr10:uidLastSave="{00000000-0000-0000-0000-000000000000}"/>
  <bookViews>
    <workbookView xWindow="-120" yWindow="-120" windowWidth="20730" windowHeight="11760" firstSheet="1" activeTab="4" xr2:uid="{00000000-000D-0000-FFFF-FFFF00000000}"/>
  </bookViews>
  <sheets>
    <sheet name="AdvancePurchase Return Book" sheetId="2" r:id="rId1"/>
    <sheet name="Visualization Sheets" sheetId="4" r:id="rId2"/>
    <sheet name="Supplier having Highest Rate" sheetId="9" r:id="rId3"/>
    <sheet name="Quantity Rate" sheetId="5" r:id="rId4"/>
    <sheet name="Total Quantity , Total Rate" sheetId="6" r:id="rId5"/>
    <sheet name="Other Expenses" sheetId="7" r:id="rId6"/>
    <sheet name="Supplier vs Quantity" sheetId="8" r:id="rId7"/>
    <sheet name="Supplier Sheet" sheetId="3" r:id="rId8"/>
  </sheets>
  <definedNames>
    <definedName name="ABC__def__123">'Supplier Sheet'!#REF!</definedName>
    <definedName name="Address">'Supplier Sheet'!#REF!</definedName>
    <definedName name="Customer_Name" localSheetId="7">'Supplier Sheet'!$A$3:$A$23</definedName>
    <definedName name="Email">'Supplier Sheet'!#REF!</definedName>
    <definedName name="Email_Address">'Supplier Sheet'!#REF!</definedName>
    <definedName name="GST">'Supplier Sheet'!#REF!</definedName>
    <definedName name="New" localSheetId="7">'Supplier Sheet'!$A$3:$A$23</definedName>
    <definedName name="Phone">'Supplier Sheet'!#REF!</definedName>
    <definedName name="Phone_Number">'Supplier Sheet'!#REF!</definedName>
    <definedName name="Slicer_Product_Details">#N/A</definedName>
    <definedName name="Slicer_Supplier_Name">#N/A</definedName>
  </definedNames>
  <calcPr calcId="181029"/>
  <pivotCaches>
    <pivotCache cacheId="15"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J28" i="2" l="1"/>
  <c r="L28" i="2" s="1"/>
  <c r="J27" i="2"/>
  <c r="L27" i="2" s="1"/>
  <c r="J26" i="2"/>
  <c r="L26" i="2" s="1"/>
  <c r="J25" i="2"/>
  <c r="L25" i="2" s="1"/>
  <c r="J24" i="2"/>
  <c r="L24" i="2" s="1"/>
  <c r="J23" i="2"/>
  <c r="L23" i="2" s="1"/>
  <c r="J22" i="2"/>
  <c r="L22" i="2" s="1"/>
  <c r="J21" i="2"/>
  <c r="L21" i="2" s="1"/>
  <c r="J20" i="2"/>
  <c r="L20" i="2" s="1"/>
  <c r="J19" i="2"/>
  <c r="L19" i="2" s="1"/>
  <c r="J18" i="2"/>
  <c r="L18" i="2" s="1"/>
  <c r="J17" i="2"/>
  <c r="L17" i="2" s="1"/>
  <c r="J16" i="2"/>
  <c r="L16" i="2" s="1"/>
  <c r="J15" i="2"/>
  <c r="L15" i="2" s="1"/>
  <c r="J14" i="2"/>
  <c r="L14" i="2" s="1"/>
  <c r="J13" i="2"/>
  <c r="L13" i="2" s="1"/>
  <c r="L12" i="2"/>
  <c r="J12" i="2"/>
  <c r="J11" i="2"/>
  <c r="L11" i="2" s="1"/>
  <c r="L10" i="2"/>
  <c r="J10" i="2"/>
  <c r="J9" i="2"/>
  <c r="L9" i="2" s="1"/>
  <c r="L8" i="2"/>
  <c r="J8" i="2"/>
  <c r="J7" i="2"/>
  <c r="L7" i="2" s="1"/>
  <c r="L6" i="2"/>
  <c r="J6" i="2"/>
  <c r="L29" i="2" l="1"/>
</calcChain>
</file>

<file path=xl/sharedStrings.xml><?xml version="1.0" encoding="utf-8"?>
<sst xmlns="http://schemas.openxmlformats.org/spreadsheetml/2006/main" count="166" uniqueCount="96">
  <si>
    <t>Date</t>
  </si>
  <si>
    <t>Debit Note No.</t>
  </si>
  <si>
    <t>Rate</t>
  </si>
  <si>
    <t>Quantity</t>
  </si>
  <si>
    <t>Invoice No.</t>
  </si>
  <si>
    <t>Tax Paid</t>
  </si>
  <si>
    <t>Other Expenses</t>
  </si>
  <si>
    <t>Total Amount</t>
  </si>
  <si>
    <t>Tax %</t>
  </si>
  <si>
    <t>ABC123</t>
  </si>
  <si>
    <t>Children Toys</t>
  </si>
  <si>
    <t>ABC124</t>
  </si>
  <si>
    <t>ABC125</t>
  </si>
  <si>
    <t>AM124</t>
  </si>
  <si>
    <t>2017/02/201</t>
  </si>
  <si>
    <t>Dolls</t>
  </si>
  <si>
    <t>Balls</t>
  </si>
  <si>
    <t>Total Purchase Return</t>
  </si>
  <si>
    <t>Month</t>
  </si>
  <si>
    <t>Year</t>
  </si>
  <si>
    <t>June</t>
  </si>
  <si>
    <t>Saudi Arabia</t>
  </si>
  <si>
    <t>UAE</t>
  </si>
  <si>
    <t>Al Sultan Traders</t>
  </si>
  <si>
    <t>Digital World</t>
  </si>
  <si>
    <t>A A General Trading</t>
  </si>
  <si>
    <t>Sashi General Trading</t>
  </si>
  <si>
    <t>Infosys IT Sales</t>
  </si>
  <si>
    <t>AL Najm Trading Company</t>
  </si>
  <si>
    <t>Bushra Gen. Trading LLC</t>
  </si>
  <si>
    <t>Ramzi Furnitures</t>
  </si>
  <si>
    <t>A</t>
  </si>
  <si>
    <t>B</t>
  </si>
  <si>
    <t>C</t>
  </si>
  <si>
    <t>D</t>
  </si>
  <si>
    <t>E</t>
  </si>
  <si>
    <t>F</t>
  </si>
  <si>
    <t>G</t>
  </si>
  <si>
    <t>H</t>
  </si>
  <si>
    <t>I</t>
  </si>
  <si>
    <t>J</t>
  </si>
  <si>
    <t>K</t>
  </si>
  <si>
    <t>L</t>
  </si>
  <si>
    <t>M</t>
  </si>
  <si>
    <t>Product Details</t>
  </si>
  <si>
    <t>Supplier Name</t>
  </si>
  <si>
    <t>Purchase Return Book With Tax</t>
  </si>
  <si>
    <t>Tips:-</t>
  </si>
  <si>
    <t xml:space="preserve">COACHX.LIVE </t>
  </si>
  <si>
    <t>Grand Total</t>
  </si>
  <si>
    <t>Sum of Quantity</t>
  </si>
  <si>
    <t>Sum of Rate</t>
  </si>
  <si>
    <t>Product</t>
  </si>
  <si>
    <t>ABC126</t>
  </si>
  <si>
    <t>ABC127</t>
  </si>
  <si>
    <t>ABC128</t>
  </si>
  <si>
    <t>ABC129</t>
  </si>
  <si>
    <t>ABC130</t>
  </si>
  <si>
    <t>C4167</t>
  </si>
  <si>
    <t>2019/CT5</t>
  </si>
  <si>
    <t>NAV456</t>
  </si>
  <si>
    <t>Taking Tom</t>
  </si>
  <si>
    <t>Books</t>
  </si>
  <si>
    <t>Sum of Tax Paid</t>
  </si>
  <si>
    <t>Sum of Other Expenses</t>
  </si>
  <si>
    <t>Row Labels</t>
  </si>
  <si>
    <t>ABC131</t>
  </si>
  <si>
    <t>ABC132</t>
  </si>
  <si>
    <t>ABC133</t>
  </si>
  <si>
    <t>ABC134</t>
  </si>
  <si>
    <t>ABC135</t>
  </si>
  <si>
    <t>ABC136</t>
  </si>
  <si>
    <t>ABC137</t>
  </si>
  <si>
    <t>ABC138</t>
  </si>
  <si>
    <t>ABC139</t>
  </si>
  <si>
    <t>ABC140</t>
  </si>
  <si>
    <t>ABC141</t>
  </si>
  <si>
    <t>ABC142</t>
  </si>
  <si>
    <t>ABC143</t>
  </si>
  <si>
    <t>ABC144</t>
  </si>
  <si>
    <t>ABC145</t>
  </si>
  <si>
    <t>AB 1011</t>
  </si>
  <si>
    <t>AB 1012</t>
  </si>
  <si>
    <t>AB 1013</t>
  </si>
  <si>
    <t>AB 1014</t>
  </si>
  <si>
    <t>AB 1015</t>
  </si>
  <si>
    <t>AB 1016</t>
  </si>
  <si>
    <t>AB 1017</t>
  </si>
  <si>
    <t>AB 1018</t>
  </si>
  <si>
    <t>AB 1019</t>
  </si>
  <si>
    <t>AB 1020</t>
  </si>
  <si>
    <t>AB 1021</t>
  </si>
  <si>
    <t>AB 1022</t>
  </si>
  <si>
    <t>AB 1023</t>
  </si>
  <si>
    <t>AB 1024</t>
  </si>
  <si>
    <t>AB 1025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</si>
</sst>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4009]dd\-mm\-yyyy;@"/>
    <numFmt numFmtId="165" formatCode="_-[$$-409]* #,##0_ ;_-[$$-409]* \-#,##0\ ;_-[$$-409]* &quot;-&quot;_ ;_-@_ "/>
    <numFmt numFmtId="166" formatCode="0.0%"/>
  </numFmts>
  <fonts count="14" x14ac:knownFonts="1">
    <font>
      <sz val="11"/>
      <color theme="1"/>
      <name val="Calibri"/>
      <family val="2"/>
      <scheme val="minor"/>
    </font>
    <font>
      <sz val="11"/>
      <color theme="1"/>
      <name val="Times New Roman"/>
      <family val="1"/>
    </font>
    <font>
      <u/>
      <sz val="11"/>
      <color theme="10"/>
      <name val="Calibri"/>
      <family val="2"/>
    </font>
    <font>
      <b/>
      <sz val="11"/>
      <color theme="0"/>
      <name val="Times New Roman"/>
      <family val="1"/>
    </font>
    <font>
      <b/>
      <sz val="18"/>
      <color theme="0"/>
      <name val="Times New Roman"/>
      <family val="1"/>
    </font>
    <font>
      <b/>
      <u/>
      <sz val="45"/>
      <color rgb="FFFFFF00"/>
      <name val="Brush Script MT"/>
      <family val="4"/>
    </font>
    <font>
      <b/>
      <sz val="45"/>
      <color rgb="FFFFFF00"/>
      <name val="Brush Script MT"/>
      <family val="4"/>
    </font>
    <font>
      <b/>
      <sz val="16"/>
      <color theme="0"/>
      <name val="Times New Roman"/>
      <family val="1"/>
    </font>
    <font>
      <b/>
      <sz val="12"/>
      <color theme="0"/>
      <name val="Times New Roman"/>
      <family val="1"/>
    </font>
    <font>
      <b/>
      <sz val="28"/>
      <color theme="0"/>
      <name val="Lucida Calligraphy"/>
      <family val="4"/>
    </font>
    <font>
      <b/>
      <sz val="28"/>
      <name val="Lucida Calligraphy"/>
      <family val="4"/>
    </font>
    <font>
      <b/>
      <sz val="11"/>
      <color theme="1"/>
      <name val="Calibri"/>
      <family val="2"/>
      <scheme val="minor"/>
    </font>
    <font>
      <b/>
      <sz val="16"/>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theme="0"/>
        <bgColor indexed="64"/>
      </patternFill>
    </fill>
    <fill>
      <patternFill patternType="solid">
        <fgColor theme="9" tint="0.39997558519241921"/>
        <bgColor indexed="64"/>
      </patternFill>
    </fill>
  </fills>
  <borders count="11">
    <border>
      <left/>
      <right/>
      <top/>
      <bottom/>
      <diagonal/>
    </border>
    <border>
      <left style="medium">
        <color theme="0"/>
      </left>
      <right style="medium">
        <color theme="0"/>
      </right>
      <top style="medium">
        <color theme="0"/>
      </top>
      <bottom style="medium">
        <color theme="0"/>
      </bottom>
      <diagonal/>
    </border>
    <border>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diagonal/>
    </border>
    <border>
      <left style="medium">
        <color theme="0"/>
      </left>
      <right/>
      <top style="medium">
        <color theme="0"/>
      </top>
      <bottom/>
      <diagonal/>
    </border>
    <border>
      <left/>
      <right style="medium">
        <color theme="0"/>
      </right>
      <top/>
      <bottom/>
      <diagonal/>
    </border>
    <border>
      <left style="medium">
        <color theme="0"/>
      </left>
      <right/>
      <top/>
      <bottom/>
      <diagonal/>
    </border>
    <border>
      <left/>
      <right/>
      <top style="medium">
        <color theme="0"/>
      </top>
      <bottom style="medium">
        <color theme="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6">
    <xf numFmtId="0" fontId="0" fillId="0" borderId="0" xfId="0"/>
    <xf numFmtId="0" fontId="1" fillId="0" borderId="0" xfId="0" applyFont="1"/>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65" fontId="1" fillId="2" borderId="1" xfId="0" applyNumberFormat="1" applyFont="1" applyFill="1" applyBorder="1" applyAlignment="1">
      <alignment horizontal="center" vertical="center"/>
    </xf>
    <xf numFmtId="166" fontId="1" fillId="2" borderId="1" xfId="0" applyNumberFormat="1" applyFont="1" applyFill="1" applyBorder="1" applyAlignment="1">
      <alignment horizontal="center" vertical="center"/>
    </xf>
    <xf numFmtId="0" fontId="1" fillId="4" borderId="0" xfId="0" applyFont="1" applyFill="1"/>
    <xf numFmtId="165" fontId="3" fillId="3" borderId="1" xfId="0" applyNumberFormat="1" applyFont="1" applyFill="1" applyBorder="1" applyAlignment="1">
      <alignment horizontal="center" vertical="center"/>
    </xf>
    <xf numFmtId="0" fontId="9" fillId="3" borderId="9" xfId="0" applyFont="1" applyFill="1" applyBorder="1" applyAlignment="1">
      <alignment vertical="center"/>
    </xf>
    <xf numFmtId="0" fontId="12" fillId="0" borderId="0" xfId="0" applyFont="1" applyAlignment="1">
      <alignment horizontal="center" vertical="center"/>
    </xf>
    <xf numFmtId="0" fontId="11" fillId="0" borderId="10" xfId="0" applyFont="1" applyBorder="1"/>
    <xf numFmtId="0" fontId="0" fillId="0" borderId="10" xfId="0" applyBorder="1"/>
    <xf numFmtId="0" fontId="10" fillId="5" borderId="9" xfId="0" applyFont="1" applyFill="1" applyBorder="1"/>
    <xf numFmtId="0" fontId="10" fillId="5" borderId="2"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xf>
    <xf numFmtId="165" fontId="8" fillId="3" borderId="1" xfId="0" applyNumberFormat="1" applyFont="1" applyFill="1" applyBorder="1" applyAlignment="1">
      <alignment vertical="center"/>
    </xf>
    <xf numFmtId="165" fontId="7" fillId="3"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0" fontId="0" fillId="6" borderId="0" xfId="0" applyFill="1"/>
    <xf numFmtId="0" fontId="4" fillId="3" borderId="6" xfId="0" applyFont="1" applyFill="1" applyBorder="1" applyAlignment="1">
      <alignment horizontal="center"/>
    </xf>
    <xf numFmtId="0" fontId="4" fillId="3" borderId="5" xfId="0" applyFont="1" applyFill="1" applyBorder="1" applyAlignment="1">
      <alignment horizontal="center"/>
    </xf>
    <xf numFmtId="0" fontId="4" fillId="3" borderId="8" xfId="0" applyFont="1" applyFill="1" applyBorder="1" applyAlignment="1">
      <alignment horizontal="center"/>
    </xf>
    <xf numFmtId="0" fontId="4" fillId="3" borderId="7" xfId="0" applyFont="1" applyFill="1" applyBorder="1" applyAlignment="1">
      <alignment horizontal="center"/>
    </xf>
    <xf numFmtId="0" fontId="7" fillId="3" borderId="1" xfId="0" applyFont="1" applyFill="1" applyBorder="1" applyAlignment="1">
      <alignment horizontal="right" vertical="center" indent="2"/>
    </xf>
    <xf numFmtId="0" fontId="5" fillId="3" borderId="1" xfId="1" applyFont="1" applyFill="1" applyBorder="1" applyAlignment="1" applyProtection="1">
      <alignment horizontal="center"/>
    </xf>
    <xf numFmtId="0" fontId="6" fillId="3" borderId="1" xfId="0" applyFont="1" applyFill="1" applyBorder="1"/>
    <xf numFmtId="0" fontId="9" fillId="3" borderId="1" xfId="0" applyFont="1" applyFill="1" applyBorder="1" applyAlignment="1">
      <alignment horizontal="center"/>
    </xf>
    <xf numFmtId="0" fontId="9" fillId="3" borderId="1" xfId="0" applyFont="1" applyFill="1" applyBorder="1"/>
    <xf numFmtId="0" fontId="9" fillId="3" borderId="4"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9" xfId="0" applyFont="1" applyFill="1" applyBorder="1" applyAlignment="1">
      <alignment horizontal="center"/>
    </xf>
    <xf numFmtId="0" fontId="9" fillId="3" borderId="3" xfId="0" applyFont="1" applyFill="1" applyBorder="1" applyAlignment="1">
      <alignment horizontal="center"/>
    </xf>
    <xf numFmtId="0" fontId="0" fillId="0" borderId="0" xfId="0" applyNumberFormat="1"/>
  </cellXfs>
  <cellStyles count="2">
    <cellStyle name="Hyperlink" xfId="1" builtinId="8"/>
    <cellStyle name="Normal" xfId="0" builtinId="0"/>
  </cellStyles>
  <dxfs count="16">
    <dxf>
      <font>
        <b/>
        <i val="0"/>
        <strike val="0"/>
        <condense val="0"/>
        <extend val="0"/>
        <outline val="0"/>
        <shadow val="0"/>
        <u val="none"/>
        <vertAlign val="baseline"/>
        <sz val="12"/>
        <color theme="0"/>
        <name val="Times New Roman"/>
        <scheme val="none"/>
      </font>
      <numFmt numFmtId="165" formatCode="_-[$$-409]* #,##0_ ;_-[$$-409]* \-#,##0\ ;_-[$$-409]* &quot;-&quot;_ ;_-@_ "/>
      <fill>
        <patternFill patternType="solid">
          <fgColor indexed="64"/>
          <bgColor theme="3"/>
        </patternFill>
      </fill>
      <alignment horizontal="general" vertical="center" textRotation="0" wrapText="0" indent="0" justifyLastLine="0" shrinkToFit="0" readingOrder="0"/>
      <border diagonalUp="0" diagonalDown="0">
        <left style="medium">
          <color theme="0"/>
        </left>
        <right/>
        <top style="medium">
          <color theme="0"/>
        </top>
        <bottom style="medium">
          <color theme="0"/>
        </bottom>
      </border>
    </dxf>
    <dxf>
      <font>
        <b val="0"/>
        <i val="0"/>
        <strike val="0"/>
        <condense val="0"/>
        <extend val="0"/>
        <outline val="0"/>
        <shadow val="0"/>
        <u val="none"/>
        <vertAlign val="baseline"/>
        <sz val="11"/>
        <color theme="1"/>
        <name val="Times New Roman"/>
        <scheme val="none"/>
      </font>
      <numFmt numFmtId="165" formatCode="_-[$$-409]* #,##0_ ;_-[$$-409]* \-#,##0\ ;_-[$$-409]* &quot;-&quot;_ ;_-@_ "/>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i val="0"/>
        <strike val="0"/>
        <condense val="0"/>
        <extend val="0"/>
        <outline val="0"/>
        <shadow val="0"/>
        <u val="none"/>
        <vertAlign val="baseline"/>
        <sz val="11"/>
        <color theme="0"/>
        <name val="Times New Roman"/>
        <scheme val="none"/>
      </font>
      <numFmt numFmtId="165" formatCode="_-[$$-409]* #,##0_ ;_-[$$-409]* \-#,##0\ ;_-[$$-409]* &quot;-&quot;_ ;_-@_ "/>
      <fill>
        <patternFill patternType="solid">
          <fgColor indexed="64"/>
          <bgColor theme="3"/>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numFmt numFmtId="166" formatCode="0.0%"/>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numFmt numFmtId="165" formatCode="_-[$$-409]* #,##0_ ;_-[$$-409]* \-#,##0\ ;_-[$$-409]* &quot;-&quot;_ ;_-@_ "/>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numFmt numFmtId="0" formatCode="General"/>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vertical/>
        <horizontal/>
      </border>
    </dxf>
    <dxf>
      <font>
        <b val="0"/>
        <i val="0"/>
        <strike val="0"/>
        <condense val="0"/>
        <extend val="0"/>
        <outline val="0"/>
        <shadow val="0"/>
        <u val="none"/>
        <vertAlign val="baseline"/>
        <sz val="11"/>
        <color theme="1"/>
        <name val="Times New Roman"/>
        <scheme val="none"/>
      </font>
      <numFmt numFmtId="0" formatCode="General"/>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numFmt numFmtId="164" formatCode="[$-14009]dd\-mm\-yyyy;@"/>
      <fill>
        <patternFill patternType="solid">
          <fgColor indexed="64"/>
          <bgColor theme="4" tint="0.59999389629810485"/>
        </patternFill>
      </fill>
      <alignment horizontal="center" vertical="center" textRotation="0" wrapText="0" relativeIndent="0" justifyLastLine="0" shrinkToFit="0" readingOrder="0"/>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numFmt numFmtId="164" formatCode="[$-14009]dd\-mm\-yyyy;@"/>
      <fill>
        <patternFill patternType="solid">
          <fgColor indexed="64"/>
          <bgColor theme="4" tint="0.59999389629810485"/>
        </patternFill>
      </fill>
      <alignment horizontal="center" vertical="center" textRotation="0" wrapText="0" relativeIndent="0" justifyLastLine="0" shrinkToFit="0" readingOrder="0"/>
      <border diagonalUp="0" diagonalDown="0">
        <left/>
        <right style="medium">
          <color theme="0"/>
        </right>
        <top style="medium">
          <color theme="0"/>
        </top>
        <bottom style="medium">
          <color theme="0"/>
        </bottom>
      </border>
    </dxf>
    <dxf>
      <border>
        <top style="medium">
          <color theme="0"/>
        </top>
        <vertical/>
        <horizontal/>
      </border>
    </dxf>
    <dxf>
      <border diagonalUp="0" diagonalDown="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59999389629810485"/>
        </patternFill>
      </fill>
      <alignment horizontal="center" vertical="center" textRotation="0" wrapText="0" relativeIndent="0" justifyLastLine="0" shrinkToFit="0" readingOrder="0"/>
      <border diagonalUp="0" diagonalDown="0" outline="0"/>
    </dxf>
    <dxf>
      <border>
        <bottom style="medium">
          <color theme="0"/>
        </bottom>
        <vertical/>
        <horizontal/>
      </border>
    </dxf>
    <dxf>
      <font>
        <b/>
        <i val="0"/>
        <strike val="0"/>
        <condense val="0"/>
        <extend val="0"/>
        <outline val="0"/>
        <shadow val="0"/>
        <u val="none"/>
        <vertAlign val="baseline"/>
        <sz val="16"/>
        <color theme="0"/>
        <name val="Times New Roman"/>
        <scheme val="none"/>
      </font>
      <fill>
        <patternFill patternType="solid">
          <fgColor indexed="64"/>
          <bgColor theme="3"/>
        </patternFill>
      </fill>
      <alignment horizontal="left" vertical="center" textRotation="0" wrapText="1" indent="0" justifyLastLine="0" shrinkToFit="0" readingOrder="0"/>
      <border diagonalUp="0" diagonalDown="0">
        <left style="medium">
          <color theme="0"/>
        </left>
        <right style="medium">
          <color theme="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(2).xlsx]Quantity Rate!PivotTable1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 Wise Quantity &amp; Rate</a:t>
            </a:r>
          </a:p>
        </c:rich>
      </c:tx>
      <c:layout>
        <c:manualLayout>
          <c:xMode val="edge"/>
          <c:yMode val="edge"/>
          <c:x val="0.25228463469930029"/>
          <c:y val="2.675714623301424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920384951881E-2"/>
          <c:y val="0.24561497521143191"/>
          <c:w val="0.83111576997147807"/>
          <c:h val="0.48263984029435941"/>
        </c:manualLayout>
      </c:layout>
      <c:barChart>
        <c:barDir val="col"/>
        <c:grouping val="clustered"/>
        <c:varyColors val="0"/>
        <c:ser>
          <c:idx val="0"/>
          <c:order val="0"/>
          <c:tx>
            <c:strRef>
              <c:f>'Quantity Rate'!$B$3</c:f>
              <c:strCache>
                <c:ptCount val="1"/>
                <c:pt idx="0">
                  <c:v>Sum of Quantity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'Quantity Rate'!$A$4:$A$9</c:f>
              <c:strCache>
                <c:ptCount val="5"/>
                <c:pt idx="0">
                  <c:v>Balls</c:v>
                </c:pt>
                <c:pt idx="1">
                  <c:v>Children Toys</c:v>
                </c:pt>
                <c:pt idx="2">
                  <c:v>Dolls</c:v>
                </c:pt>
                <c:pt idx="3">
                  <c:v>Taking Tom</c:v>
                </c:pt>
                <c:pt idx="4">
                  <c:v>Books</c:v>
                </c:pt>
              </c:strCache>
            </c:strRef>
          </c:cat>
          <c:val>
            <c:numRef>
              <c:f>'Quantity Rate'!$B$4:$B$9</c:f>
              <c:numCache>
                <c:formatCode>General</c:formatCode>
                <c:ptCount val="5"/>
                <c:pt idx="0">
                  <c:v>405</c:v>
                </c:pt>
                <c:pt idx="1">
                  <c:v>390</c:v>
                </c:pt>
                <c:pt idx="2">
                  <c:v>495</c:v>
                </c:pt>
                <c:pt idx="3">
                  <c:v>260</c:v>
                </c:pt>
                <c:pt idx="4">
                  <c:v>230</c:v>
                </c:pt>
              </c:numCache>
            </c:numRef>
          </c:val>
          <c:extLst>
            <c:ext xmlns:c16="http://schemas.microsoft.com/office/drawing/2014/chart" uri="{C3380CC4-5D6E-409C-BE32-E72D297353CC}">
              <c16:uniqueId val="{00000000-D94A-49E1-B5B4-81865C324D46}"/>
            </c:ext>
          </c:extLst>
        </c:ser>
        <c:dLbls>
          <c:showLegendKey val="0"/>
          <c:showVal val="1"/>
          <c:showCatName val="0"/>
          <c:showSerName val="0"/>
          <c:showPercent val="0"/>
          <c:showBubbleSize val="0"/>
        </c:dLbls>
        <c:gapWidth val="219"/>
        <c:overlap val="-27"/>
        <c:axId val="308157360"/>
        <c:axId val="308159024"/>
      </c:barChart>
      <c:lineChart>
        <c:grouping val="standard"/>
        <c:varyColors val="0"/>
        <c:ser>
          <c:idx val="1"/>
          <c:order val="1"/>
          <c:tx>
            <c:strRef>
              <c:f>'Quantity Rate'!$C$3</c:f>
              <c:strCache>
                <c:ptCount val="1"/>
                <c:pt idx="0">
                  <c:v>Sum of Rate</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'Quantity Rate'!$A$4:$A$9</c:f>
              <c:strCache>
                <c:ptCount val="5"/>
                <c:pt idx="0">
                  <c:v>Balls</c:v>
                </c:pt>
                <c:pt idx="1">
                  <c:v>Children Toys</c:v>
                </c:pt>
                <c:pt idx="2">
                  <c:v>Dolls</c:v>
                </c:pt>
                <c:pt idx="3">
                  <c:v>Taking Tom</c:v>
                </c:pt>
                <c:pt idx="4">
                  <c:v>Books</c:v>
                </c:pt>
              </c:strCache>
            </c:strRef>
          </c:cat>
          <c:val>
            <c:numRef>
              <c:f>'Quantity Rate'!$C$4:$C$9</c:f>
              <c:numCache>
                <c:formatCode>General</c:formatCode>
                <c:ptCount val="5"/>
                <c:pt idx="0">
                  <c:v>5460</c:v>
                </c:pt>
                <c:pt idx="1">
                  <c:v>2750</c:v>
                </c:pt>
                <c:pt idx="2">
                  <c:v>4725</c:v>
                </c:pt>
                <c:pt idx="3">
                  <c:v>2720</c:v>
                </c:pt>
                <c:pt idx="4">
                  <c:v>2175</c:v>
                </c:pt>
              </c:numCache>
            </c:numRef>
          </c:val>
          <c:smooth val="0"/>
          <c:extLst>
            <c:ext xmlns:c16="http://schemas.microsoft.com/office/drawing/2014/chart" uri="{C3380CC4-5D6E-409C-BE32-E72D297353CC}">
              <c16:uniqueId val="{00000001-D94A-49E1-B5B4-81865C324D46}"/>
            </c:ext>
          </c:extLst>
        </c:ser>
        <c:dLbls>
          <c:showLegendKey val="0"/>
          <c:showVal val="1"/>
          <c:showCatName val="0"/>
          <c:showSerName val="0"/>
          <c:showPercent val="0"/>
          <c:showBubbleSize val="0"/>
        </c:dLbls>
        <c:marker val="1"/>
        <c:smooth val="0"/>
        <c:axId val="308160688"/>
        <c:axId val="308159856"/>
      </c:lineChart>
      <c:catAx>
        <c:axId val="308157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59024"/>
        <c:crosses val="autoZero"/>
        <c:auto val="1"/>
        <c:lblAlgn val="ctr"/>
        <c:lblOffset val="100"/>
        <c:noMultiLvlLbl val="0"/>
      </c:catAx>
      <c:valAx>
        <c:axId val="3081590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57360"/>
        <c:crosses val="autoZero"/>
        <c:crossBetween val="between"/>
      </c:valAx>
      <c:valAx>
        <c:axId val="30815985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60688"/>
        <c:crosses val="max"/>
        <c:crossBetween val="between"/>
      </c:valAx>
      <c:catAx>
        <c:axId val="308160688"/>
        <c:scaling>
          <c:orientation val="minMax"/>
        </c:scaling>
        <c:delete val="0"/>
        <c:axPos val="t"/>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59856"/>
        <c:crosses val="max"/>
        <c:auto val="1"/>
        <c:lblAlgn val="ctr"/>
        <c:lblOffset val="100"/>
        <c:noMultiLvlLbl val="0"/>
      </c:catAx>
      <c:spPr>
        <a:noFill/>
        <a:ln>
          <a:noFill/>
        </a:ln>
        <a:effectLst/>
      </c:spPr>
    </c:plotArea>
    <c:legend>
      <c:legendPos val="r"/>
      <c:layout>
        <c:manualLayout>
          <c:xMode val="edge"/>
          <c:yMode val="edge"/>
          <c:x val="0.10075541795665635"/>
          <c:y val="0.83226232260365407"/>
          <c:w val="0.75626201214012334"/>
          <c:h val="0.123772996801413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(2).xlsx]Total Quantity , Total Rate!PivotTable3</c:name>
    <c:fmtId val="4"/>
  </c:pivotSource>
  <c:chart>
    <c:autoTitleDeleted val="0"/>
    <c:pivotFmts>
      <c:pivotFmt>
        <c:idx val="0"/>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0.12861220870295456"/>
          <c:y val="0.2281393417209874"/>
          <c:w val="0.69360980903779978"/>
          <c:h val="0.64394361300863878"/>
        </c:manualLayout>
      </c:layout>
      <c:barChart>
        <c:barDir val="col"/>
        <c:grouping val="clustered"/>
        <c:varyColors val="0"/>
        <c:ser>
          <c:idx val="0"/>
          <c:order val="0"/>
          <c:tx>
            <c:strRef>
              <c:f>'Total Quantity , Total Rate'!$A$3</c:f>
              <c:strCache>
                <c:ptCount val="1"/>
                <c:pt idx="0">
                  <c:v>Sum of Quantity</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'Total Quantity , Total Rate'!$A$4</c:f>
              <c:strCache>
                <c:ptCount val="1"/>
                <c:pt idx="0">
                  <c:v>Total</c:v>
                </c:pt>
              </c:strCache>
            </c:strRef>
          </c:cat>
          <c:val>
            <c:numRef>
              <c:f>'Total Quantity , Total Rate'!$A$4</c:f>
              <c:numCache>
                <c:formatCode>General</c:formatCode>
                <c:ptCount val="1"/>
                <c:pt idx="0">
                  <c:v>1780</c:v>
                </c:pt>
              </c:numCache>
            </c:numRef>
          </c:val>
          <c:extLst>
            <c:ext xmlns:c16="http://schemas.microsoft.com/office/drawing/2014/chart" uri="{C3380CC4-5D6E-409C-BE32-E72D297353CC}">
              <c16:uniqueId val="{00000000-940C-44D2-B97F-F38EBFD725DD}"/>
            </c:ext>
          </c:extLst>
        </c:ser>
        <c:ser>
          <c:idx val="1"/>
          <c:order val="1"/>
          <c:tx>
            <c:strRef>
              <c:f>'Total Quantity , Total Rate'!$B$3</c:f>
              <c:strCache>
                <c:ptCount val="1"/>
                <c:pt idx="0">
                  <c:v>Sum of Tax Paid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'Total Quantity , Total Rate'!$A$4</c:f>
              <c:strCache>
                <c:ptCount val="1"/>
                <c:pt idx="0">
                  <c:v>Total</c:v>
                </c:pt>
              </c:strCache>
            </c:strRef>
          </c:cat>
          <c:val>
            <c:numRef>
              <c:f>'Total Quantity , Total Rate'!$B$4</c:f>
              <c:numCache>
                <c:formatCode>General</c:formatCode>
                <c:ptCount val="1"/>
                <c:pt idx="0">
                  <c:v>132964</c:v>
                </c:pt>
              </c:numCache>
            </c:numRef>
          </c:val>
          <c:extLst>
            <c:ext xmlns:c16="http://schemas.microsoft.com/office/drawing/2014/chart" uri="{C3380CC4-5D6E-409C-BE32-E72D297353CC}">
              <c16:uniqueId val="{00000001-940C-44D2-B97F-F38EBFD725DD}"/>
            </c:ext>
          </c:extLst>
        </c:ser>
        <c:ser>
          <c:idx val="2"/>
          <c:order val="2"/>
          <c:tx>
            <c:strRef>
              <c:f>'Total Quantity , Total Rate'!$C$3</c:f>
              <c:strCache>
                <c:ptCount val="1"/>
                <c:pt idx="0">
                  <c:v>Sum of Rate</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'Total Quantity , Total Rate'!$A$4</c:f>
              <c:strCache>
                <c:ptCount val="1"/>
                <c:pt idx="0">
                  <c:v>Total</c:v>
                </c:pt>
              </c:strCache>
            </c:strRef>
          </c:cat>
          <c:val>
            <c:numRef>
              <c:f>'Total Quantity , Total Rate'!$C$4</c:f>
              <c:numCache>
                <c:formatCode>General</c:formatCode>
                <c:ptCount val="1"/>
                <c:pt idx="0">
                  <c:v>17830</c:v>
                </c:pt>
              </c:numCache>
            </c:numRef>
          </c:val>
          <c:extLst>
            <c:ext xmlns:c16="http://schemas.microsoft.com/office/drawing/2014/chart" uri="{C3380CC4-5D6E-409C-BE32-E72D297353CC}">
              <c16:uniqueId val="{00000002-940C-44D2-B97F-F38EBFD725DD}"/>
            </c:ext>
          </c:extLst>
        </c:ser>
        <c:dLbls>
          <c:dLblPos val="inEnd"/>
          <c:showLegendKey val="0"/>
          <c:showVal val="1"/>
          <c:showCatName val="0"/>
          <c:showSerName val="0"/>
          <c:showPercent val="0"/>
          <c:showBubbleSize val="0"/>
        </c:dLbls>
        <c:gapWidth val="315"/>
        <c:overlap val="-40"/>
        <c:axId val="76726896"/>
        <c:axId val="76721072"/>
      </c:barChart>
      <c:catAx>
        <c:axId val="767268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721072"/>
        <c:crosses val="autoZero"/>
        <c:auto val="1"/>
        <c:lblAlgn val="ctr"/>
        <c:lblOffset val="100"/>
        <c:tickLblSkip val="1"/>
        <c:noMultiLvlLbl val="0"/>
      </c:catAx>
      <c:valAx>
        <c:axId val="76721072"/>
        <c:scaling>
          <c:logBase val="10"/>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 ??/1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726896"/>
        <c:crossesAt val="3"/>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(2).xlsx]Other Expenses!PivotTable1</c:name>
    <c:fmtId val="3"/>
  </c:pivotSource>
  <c:chart>
    <c:autoTitleDeleted val="1"/>
    <c:pivotFmts>
      <c:pivotFmt>
        <c:idx val="0"/>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dLbl>
          <c:idx val="0"/>
          <c:showLegendKey val="1"/>
          <c:showVal val="1"/>
          <c:showCatName val="1"/>
          <c:showSerName val="1"/>
          <c:showPercent val="1"/>
          <c:showBubbleSize val="1"/>
          <c:extLst>
            <c:ext xmlns:c15="http://schemas.microsoft.com/office/drawing/2012/chart" uri="{CE6537A1-D6FC-4f65-9D91-7224C49458BB}"/>
          </c:extLst>
        </c:dLbl>
      </c:pivotFmt>
      <c:pivotFmt>
        <c:idx val="3"/>
        <c:dLbl>
          <c:idx val="0"/>
          <c:showLegendKey val="1"/>
          <c:showVal val="1"/>
          <c:showCatName val="1"/>
          <c:showSerName val="1"/>
          <c:showPercent val="1"/>
          <c:showBubbleSize val="1"/>
          <c:extLst>
            <c:ext xmlns:c15="http://schemas.microsoft.com/office/drawing/2012/chart" uri="{CE6537A1-D6FC-4f65-9D91-7224C49458BB}"/>
          </c:extLst>
        </c:dLbl>
      </c:pivotFmt>
      <c:pivotFmt>
        <c:idx val="4"/>
        <c:dLbl>
          <c:idx val="0"/>
          <c:showLegendKey val="1"/>
          <c:showVal val="1"/>
          <c:showCatName val="1"/>
          <c:showSerName val="1"/>
          <c:showPercent val="1"/>
          <c:showBubbleSize val="1"/>
          <c:extLst>
            <c:ext xmlns:c15="http://schemas.microsoft.com/office/drawing/2012/chart" uri="{CE6537A1-D6FC-4f65-9D91-7224C49458BB}"/>
          </c:extLst>
        </c:dLbl>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Other Expenses</a:t>
                </a:r>
              </a:p>
              <a:p>
                <a:pPr>
                  <a:defRPr/>
                </a:pPr>
                <a:r>
                  <a:rPr lang="en-US"/>
                  <a:t> </a:t>
                </a:r>
                <a:fld id="{396F5062-110C-4B5A-A460-85AB4A4A9611}"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'Other Expenses'!$A$3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dLbl>
              <c:idx val="0"/>
              <c:tx>
                <c:rich>
                  <a:bodyPr/>
                  <a:lstStyle/>
                  <a:p>
                    <a:r>
                      <a:rPr lang="en-US"/>
                      <a:t>Other Expenses</a:t>
                    </a:r>
                  </a:p>
                  <a:p>
                    <a:r>
                      <a:rPr lang="en-US"/>
                      <a:t> </a:t>
                    </a:r>
                    <a:fld id="{396F5062-110C-4B5A-A460-85AB4A4A9611}" type="VALUE">
                      <a:rPr lang="en-US"/>
                      <a:pPr/>
                      <a:t>[VALUE]</a:t>
                    </a:fld>
                    <a:endParaRPr lang="en-US"/>
                  </a:p>
                </c:rich>
              </c:tx>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DBF1-42F3-AF7B-E244B05F241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'Other Expenses'!$A$4</c:f>
              <c:strCache>
                <c:ptCount val="1"/>
                <c:pt idx="0">
                  <c:v>Total</c:v>
                </c:pt>
              </c:strCache>
            </c:strRef>
          </c:cat>
          <c:val>
            <c:numRef>
              <c:f>'Other Expenses'!$A$4</c:f>
              <c:numCache>
                <c:formatCode>General</c:formatCode>
                <c:ptCount val="1"/>
                <c:pt idx="0">
                  <c:v>19100</c:v>
                </c:pt>
              </c:numCache>
            </c:numRef>
          </c:val>
          <c:extLst>
            <c:ext xmlns:c16="http://schemas.microsoft.com/office/drawing/2014/chart" uri="{C3380CC4-5D6E-409C-BE32-E72D297353CC}">
              <c16:uniqueId val="{00000001-DBF1-42F3-AF7B-E244B05F241A}"/>
            </c:ext>
          </c:extLst>
        </c:ser>
        <c:dLbls>
          <c:dLblPos val="inEnd"/>
          <c:showLegendKey val="0"/>
          <c:showVal val="1"/>
          <c:showCatName val="0"/>
          <c:showSerName val="0"/>
          <c:showPercent val="0"/>
          <c:showBubbleSize val="0"/>
        </c:dLbls>
        <c:gapWidth val="41"/>
        <c:axId val="114052992"/>
        <c:axId val="114053824"/>
      </c:barChart>
      <c:catAx>
        <c:axId val="1140529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4053824"/>
        <c:crosses val="autoZero"/>
        <c:auto val="1"/>
        <c:lblAlgn val="ctr"/>
        <c:lblOffset val="100"/>
        <c:noMultiLvlLbl val="0"/>
      </c:catAx>
      <c:valAx>
        <c:axId val="114053824"/>
        <c:scaling>
          <c:orientation val="minMax"/>
        </c:scaling>
        <c:delete val="1"/>
        <c:axPos val="l"/>
        <c:numFmt formatCode="General" sourceLinked="1"/>
        <c:majorTickMark val="none"/>
        <c:minorTickMark val="none"/>
        <c:tickLblPos val="nextTo"/>
        <c:crossAx val="114052992"/>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(2).xlsx]Supplier vs Quantity!PivotTable2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Supplier vs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'Supplier vs Quantity'!$B$3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'Supplier vs Quantity'!$A$4:$A$12</c:f>
              <c:strCache>
                <c:ptCount val="8"/>
                <c:pt idx="0">
                  <c:v>A</c:v>
                </c:pt>
                <c:pt idx="1">
                  <c:v>AL Najm Trading Company</c:v>
                </c:pt>
                <c:pt idx="2">
                  <c:v>Al Sultan Traders</c:v>
                </c:pt>
                <c:pt idx="3">
                  <c:v>B</c:v>
                </c:pt>
                <c:pt idx="4">
                  <c:v>Bushra Gen. Trading LLC</c:v>
                </c:pt>
                <c:pt idx="5">
                  <c:v>Infosys IT Sales</c:v>
                </c:pt>
                <c:pt idx="6">
                  <c:v>Ramzi Furnitures</c:v>
                </c:pt>
                <c:pt idx="7">
                  <c:v>Sashi General Trading</c:v>
                </c:pt>
              </c:strCache>
            </c:strRef>
          </c:cat>
          <c:val>
            <c:numRef>
              <c:f>'Supplier vs Quantity'!$B$4:$B$12</c:f>
              <c:numCache>
                <c:formatCode>General</c:formatCode>
                <c:ptCount val="8"/>
                <c:pt idx="0">
                  <c:v>305</c:v>
                </c:pt>
                <c:pt idx="1">
                  <c:v>165</c:v>
                </c:pt>
                <c:pt idx="2">
                  <c:v>230</c:v>
                </c:pt>
                <c:pt idx="3">
                  <c:v>220</c:v>
                </c:pt>
                <c:pt idx="4">
                  <c:v>195</c:v>
                </c:pt>
                <c:pt idx="5">
                  <c:v>335</c:v>
                </c:pt>
                <c:pt idx="6">
                  <c:v>185</c:v>
                </c:pt>
                <c:pt idx="7">
                  <c:v>145</c:v>
                </c:pt>
              </c:numCache>
            </c:numRef>
          </c:val>
          <c:extLst>
            <c:ext xmlns:c16="http://schemas.microsoft.com/office/drawing/2014/chart" uri="{C3380CC4-5D6E-409C-BE32-E72D297353CC}">
              <c16:uniqueId val="{00000000-B5B4-45F2-AF57-355537C95B03}"/>
            </c:ext>
          </c:extLst>
        </c:ser>
        <c:dLbls>
          <c:dLblPos val="outEnd"/>
          <c:showLegendKey val="0"/>
          <c:showVal val="1"/>
          <c:showCatName val="0"/>
          <c:showSerName val="0"/>
          <c:showPercent val="0"/>
          <c:showBubbleSize val="0"/>
        </c:dLbls>
        <c:gapWidth val="115"/>
        <c:overlap val="-20"/>
        <c:axId val="211010352"/>
        <c:axId val="211001616"/>
      </c:barChart>
      <c:catAx>
        <c:axId val="2110103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001616"/>
        <c:crosses val="autoZero"/>
        <c:auto val="1"/>
        <c:lblAlgn val="ctr"/>
        <c:lblOffset val="100"/>
        <c:noMultiLvlLbl val="0"/>
      </c:catAx>
      <c:valAx>
        <c:axId val="21100161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01035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(2).xlsx]Supplier having Highest Rate!PivotTable3</c:name>
    <c:fmtId val="3"/>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Supplier having Highest Rate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'Supplier having Highest Rate'!$B$3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'Supplier having Highest Rate'!$A$4:$A$12</c:f>
              <c:strCache>
                <c:ptCount val="8"/>
                <c:pt idx="0">
                  <c:v>A</c:v>
                </c:pt>
                <c:pt idx="1">
                  <c:v>AL Najm Trading Company</c:v>
                </c:pt>
                <c:pt idx="2">
                  <c:v>Al Sultan Traders</c:v>
                </c:pt>
                <c:pt idx="3">
                  <c:v>B</c:v>
                </c:pt>
                <c:pt idx="4">
                  <c:v>Bushra Gen. Trading LLC</c:v>
                </c:pt>
                <c:pt idx="5">
                  <c:v>Infosys IT Sales</c:v>
                </c:pt>
                <c:pt idx="6">
                  <c:v>Ramzi Furnitures</c:v>
                </c:pt>
                <c:pt idx="7">
                  <c:v>Sashi General Trading</c:v>
                </c:pt>
              </c:strCache>
            </c:strRef>
          </c:cat>
          <c:val>
            <c:numRef>
              <c:f>'Supplier having Highest Rate'!$B$4:$B$12</c:f>
              <c:numCache>
                <c:formatCode>General</c:formatCode>
                <c:ptCount val="8"/>
                <c:pt idx="0">
                  <c:v>3010</c:v>
                </c:pt>
                <c:pt idx="1">
                  <c:v>1560</c:v>
                </c:pt>
                <c:pt idx="2">
                  <c:v>1850</c:v>
                </c:pt>
                <c:pt idx="3">
                  <c:v>1750</c:v>
                </c:pt>
                <c:pt idx="4">
                  <c:v>2250</c:v>
                </c:pt>
                <c:pt idx="5">
                  <c:v>2700</c:v>
                </c:pt>
                <c:pt idx="6">
                  <c:v>2175</c:v>
                </c:pt>
                <c:pt idx="7">
                  <c:v>2535</c:v>
                </c:pt>
              </c:numCache>
            </c:numRef>
          </c:val>
          <c:extLst>
            <c:ext xmlns:c16="http://schemas.microsoft.com/office/drawing/2014/chart" uri="{C3380CC4-5D6E-409C-BE32-E72D297353CC}">
              <c16:uniqueId val="{00000000-8DEB-47E8-A952-A1B19427B0AC}"/>
            </c:ext>
          </c:extLst>
        </c:ser>
        <c:dLbls>
          <c:dLblPos val="inEnd"/>
          <c:showLegendKey val="0"/>
          <c:showVal val="1"/>
          <c:showCatName val="0"/>
          <c:showSerName val="0"/>
          <c:showPercent val="0"/>
          <c:showBubbleSize val="0"/>
        </c:dLbls>
        <c:gapWidth val="41"/>
        <c:axId val="216277392"/>
        <c:axId val="216278640"/>
      </c:barChart>
      <c:catAx>
        <c:axId val="216277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6278640"/>
        <c:crosses val="autoZero"/>
        <c:auto val="1"/>
        <c:lblAlgn val="ctr"/>
        <c:lblOffset val="100"/>
        <c:noMultiLvlLbl val="0"/>
      </c:catAx>
      <c:valAx>
        <c:axId val="216278640"/>
        <c:scaling>
          <c:orientation val="minMax"/>
        </c:scaling>
        <c:delete val="1"/>
        <c:axPos val="l"/>
        <c:numFmt formatCode="General" sourceLinked="1"/>
        <c:majorTickMark val="none"/>
        <c:minorTickMark val="none"/>
        <c:tickLblPos val="nextTo"/>
        <c:crossAx val="216277392"/>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(2).xlsx]Supplier having Highest Rate!PivotTable3</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Supplier having Highest Rate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'Supplier having Highest Rate'!$B$3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'Supplier having Highest Rate'!$A$4:$A$12</c:f>
              <c:strCache>
                <c:ptCount val="8"/>
                <c:pt idx="0">
                  <c:v>A</c:v>
                </c:pt>
                <c:pt idx="1">
                  <c:v>AL Najm Trading Company</c:v>
                </c:pt>
                <c:pt idx="2">
                  <c:v>Al Sultan Traders</c:v>
                </c:pt>
                <c:pt idx="3">
                  <c:v>B</c:v>
                </c:pt>
                <c:pt idx="4">
                  <c:v>Bushra Gen. Trading LLC</c:v>
                </c:pt>
                <c:pt idx="5">
                  <c:v>Infosys IT Sales</c:v>
                </c:pt>
                <c:pt idx="6">
                  <c:v>Ramzi Furnitures</c:v>
                </c:pt>
                <c:pt idx="7">
                  <c:v>Sashi General Trading</c:v>
                </c:pt>
              </c:strCache>
            </c:strRef>
          </c:cat>
          <c:val>
            <c:numRef>
              <c:f>'Supplier having Highest Rate'!$B$4:$B$12</c:f>
              <c:numCache>
                <c:formatCode>General</c:formatCode>
                <c:ptCount val="8"/>
                <c:pt idx="0">
                  <c:v>3010</c:v>
                </c:pt>
                <c:pt idx="1">
                  <c:v>1560</c:v>
                </c:pt>
                <c:pt idx="2">
                  <c:v>1850</c:v>
                </c:pt>
                <c:pt idx="3">
                  <c:v>1750</c:v>
                </c:pt>
                <c:pt idx="4">
                  <c:v>2250</c:v>
                </c:pt>
                <c:pt idx="5">
                  <c:v>2700</c:v>
                </c:pt>
                <c:pt idx="6">
                  <c:v>2175</c:v>
                </c:pt>
                <c:pt idx="7">
                  <c:v>2535</c:v>
                </c:pt>
              </c:numCache>
            </c:numRef>
          </c:val>
          <c:extLst>
            <c:ext xmlns:c16="http://schemas.microsoft.com/office/drawing/2014/chart" uri="{C3380CC4-5D6E-409C-BE32-E72D297353CC}">
              <c16:uniqueId val="{00000000-A36F-476C-8422-777ECA9346E5}"/>
            </c:ext>
          </c:extLst>
        </c:ser>
        <c:dLbls>
          <c:dLblPos val="inEnd"/>
          <c:showLegendKey val="0"/>
          <c:showVal val="1"/>
          <c:showCatName val="0"/>
          <c:showSerName val="0"/>
          <c:showPercent val="0"/>
          <c:showBubbleSize val="0"/>
        </c:dLbls>
        <c:gapWidth val="41"/>
        <c:axId val="216277392"/>
        <c:axId val="216278640"/>
      </c:barChart>
      <c:catAx>
        <c:axId val="216277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6278640"/>
        <c:crosses val="autoZero"/>
        <c:auto val="1"/>
        <c:lblAlgn val="ctr"/>
        <c:lblOffset val="100"/>
        <c:noMultiLvlLbl val="0"/>
      </c:catAx>
      <c:valAx>
        <c:axId val="216278640"/>
        <c:scaling>
          <c:orientation val="minMax"/>
        </c:scaling>
        <c:delete val="1"/>
        <c:axPos val="l"/>
        <c:numFmt formatCode="General" sourceLinked="1"/>
        <c:majorTickMark val="none"/>
        <c:minorTickMark val="none"/>
        <c:tickLblPos val="nextTo"/>
        <c:crossAx val="216277392"/>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(2).xlsx]Quantity Rate!PivotTable1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 Wise Quantity &amp; Rate</a:t>
            </a:r>
          </a:p>
        </c:rich>
      </c:tx>
      <c:layout>
        <c:manualLayout>
          <c:xMode val="edge"/>
          <c:yMode val="edge"/>
          <c:x val="0.26466853562809295"/>
          <c:y val="3.596312678592398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920384951881E-2"/>
          <c:y val="0.24561497521143191"/>
          <c:w val="0.83111576997147807"/>
          <c:h val="0.48263984029435941"/>
        </c:manualLayout>
      </c:layout>
      <c:barChart>
        <c:barDir val="col"/>
        <c:grouping val="clustered"/>
        <c:varyColors val="0"/>
        <c:ser>
          <c:idx val="0"/>
          <c:order val="0"/>
          <c:tx>
            <c:strRef>
              <c:f>'Quantity Rate'!$B$3</c:f>
              <c:strCache>
                <c:ptCount val="1"/>
                <c:pt idx="0">
                  <c:v>Sum of Quantity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'Quantity Rate'!$A$4:$A$9</c:f>
              <c:strCache>
                <c:ptCount val="5"/>
                <c:pt idx="0">
                  <c:v>Balls</c:v>
                </c:pt>
                <c:pt idx="1">
                  <c:v>Children Toys</c:v>
                </c:pt>
                <c:pt idx="2">
                  <c:v>Dolls</c:v>
                </c:pt>
                <c:pt idx="3">
                  <c:v>Taking Tom</c:v>
                </c:pt>
                <c:pt idx="4">
                  <c:v>Books</c:v>
                </c:pt>
              </c:strCache>
            </c:strRef>
          </c:cat>
          <c:val>
            <c:numRef>
              <c:f>'Quantity Rate'!$B$4:$B$9</c:f>
              <c:numCache>
                <c:formatCode>General</c:formatCode>
                <c:ptCount val="5"/>
                <c:pt idx="0">
                  <c:v>405</c:v>
                </c:pt>
                <c:pt idx="1">
                  <c:v>390</c:v>
                </c:pt>
                <c:pt idx="2">
                  <c:v>495</c:v>
                </c:pt>
                <c:pt idx="3">
                  <c:v>260</c:v>
                </c:pt>
                <c:pt idx="4">
                  <c:v>230</c:v>
                </c:pt>
              </c:numCache>
            </c:numRef>
          </c:val>
          <c:extLst>
            <c:ext xmlns:c16="http://schemas.microsoft.com/office/drawing/2014/chart" uri="{C3380CC4-5D6E-409C-BE32-E72D297353CC}">
              <c16:uniqueId val="{00000000-86E0-41F0-81D8-8CA7A182D23D}"/>
            </c:ext>
          </c:extLst>
        </c:ser>
        <c:dLbls>
          <c:showLegendKey val="0"/>
          <c:showVal val="1"/>
          <c:showCatName val="0"/>
          <c:showSerName val="0"/>
          <c:showPercent val="0"/>
          <c:showBubbleSize val="0"/>
        </c:dLbls>
        <c:gapWidth val="247"/>
        <c:overlap val="-27"/>
        <c:axId val="308157360"/>
        <c:axId val="308159024"/>
      </c:barChart>
      <c:lineChart>
        <c:grouping val="standard"/>
        <c:varyColors val="0"/>
        <c:ser>
          <c:idx val="1"/>
          <c:order val="1"/>
          <c:tx>
            <c:strRef>
              <c:f>'Quantity Rate'!$C$3</c:f>
              <c:strCache>
                <c:ptCount val="1"/>
                <c:pt idx="0">
                  <c:v>Sum of Rate</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'Quantity Rate'!$A$4:$A$9</c:f>
              <c:strCache>
                <c:ptCount val="5"/>
                <c:pt idx="0">
                  <c:v>Balls</c:v>
                </c:pt>
                <c:pt idx="1">
                  <c:v>Children Toys</c:v>
                </c:pt>
                <c:pt idx="2">
                  <c:v>Dolls</c:v>
                </c:pt>
                <c:pt idx="3">
                  <c:v>Taking Tom</c:v>
                </c:pt>
                <c:pt idx="4">
                  <c:v>Books</c:v>
                </c:pt>
              </c:strCache>
            </c:strRef>
          </c:cat>
          <c:val>
            <c:numRef>
              <c:f>'Quantity Rate'!$C$4:$C$9</c:f>
              <c:numCache>
                <c:formatCode>General</c:formatCode>
                <c:ptCount val="5"/>
                <c:pt idx="0">
                  <c:v>5460</c:v>
                </c:pt>
                <c:pt idx="1">
                  <c:v>2750</c:v>
                </c:pt>
                <c:pt idx="2">
                  <c:v>4725</c:v>
                </c:pt>
                <c:pt idx="3">
                  <c:v>2720</c:v>
                </c:pt>
                <c:pt idx="4">
                  <c:v>2175</c:v>
                </c:pt>
              </c:numCache>
            </c:numRef>
          </c:val>
          <c:smooth val="0"/>
          <c:extLst>
            <c:ext xmlns:c16="http://schemas.microsoft.com/office/drawing/2014/chart" uri="{C3380CC4-5D6E-409C-BE32-E72D297353CC}">
              <c16:uniqueId val="{00000001-86E0-41F0-81D8-8CA7A182D23D}"/>
            </c:ext>
          </c:extLst>
        </c:ser>
        <c:dLbls>
          <c:showLegendKey val="0"/>
          <c:showVal val="1"/>
          <c:showCatName val="0"/>
          <c:showSerName val="0"/>
          <c:showPercent val="0"/>
          <c:showBubbleSize val="0"/>
        </c:dLbls>
        <c:marker val="1"/>
        <c:smooth val="0"/>
        <c:axId val="308160688"/>
        <c:axId val="308159856"/>
      </c:lineChart>
      <c:catAx>
        <c:axId val="308157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59024"/>
        <c:crosses val="autoZero"/>
        <c:auto val="1"/>
        <c:lblAlgn val="ctr"/>
        <c:lblOffset val="100"/>
        <c:noMultiLvlLbl val="0"/>
      </c:catAx>
      <c:valAx>
        <c:axId val="3081590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57360"/>
        <c:crosses val="autoZero"/>
        <c:crossBetween val="between"/>
      </c:valAx>
      <c:valAx>
        <c:axId val="30815985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60688"/>
        <c:crosses val="max"/>
        <c:crossBetween val="between"/>
      </c:valAx>
      <c:catAx>
        <c:axId val="308160688"/>
        <c:scaling>
          <c:orientation val="minMax"/>
        </c:scaling>
        <c:delete val="0"/>
        <c:axPos val="t"/>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8159856"/>
        <c:crosses val="max"/>
        <c:auto val="1"/>
        <c:lblAlgn val="ctr"/>
        <c:lblOffset val="100"/>
        <c:noMultiLvlLbl val="0"/>
      </c:catAx>
      <c:spPr>
        <a:noFill/>
        <a:ln>
          <a:noFill/>
        </a:ln>
        <a:effectLst/>
      </c:spPr>
    </c:plotArea>
    <c:legend>
      <c:legendPos val="r"/>
      <c:layout>
        <c:manualLayout>
          <c:xMode val="edge"/>
          <c:yMode val="edge"/>
          <c:x val="0.11313931888544891"/>
          <c:y val="0.84146830315656396"/>
          <c:w val="0.75626201214012334"/>
          <c:h val="0.123772996801413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(2).xlsx]Total Quantity , Total Rate!PivotTable3</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0.12861216107379816"/>
          <c:y val="0.1309172446159462"/>
          <c:w val="0.69360980903779978"/>
          <c:h val="0.64394361300863878"/>
        </c:manualLayout>
      </c:layout>
      <c:barChart>
        <c:barDir val="col"/>
        <c:grouping val="clustered"/>
        <c:varyColors val="0"/>
        <c:ser>
          <c:idx val="0"/>
          <c:order val="0"/>
          <c:tx>
            <c:strRef>
              <c:f>'Total Quantity , Total Rate'!$A$3</c:f>
              <c:strCache>
                <c:ptCount val="1"/>
                <c:pt idx="0">
                  <c:v>Sum of Quantity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Quantity , Total Rate'!$A$4</c:f>
              <c:strCache>
                <c:ptCount val="1"/>
                <c:pt idx="0">
                  <c:v>Total</c:v>
                </c:pt>
              </c:strCache>
            </c:strRef>
          </c:cat>
          <c:val>
            <c:numRef>
              <c:f>'Total Quantity , Total Rate'!$A$4</c:f>
              <c:numCache>
                <c:formatCode>General</c:formatCode>
                <c:ptCount val="1"/>
                <c:pt idx="0">
                  <c:v>1780</c:v>
                </c:pt>
              </c:numCache>
            </c:numRef>
          </c:val>
          <c:extLst>
            <c:ext xmlns:c16="http://schemas.microsoft.com/office/drawing/2014/chart" uri="{C3380CC4-5D6E-409C-BE32-E72D297353CC}">
              <c16:uniqueId val="{00000000-5782-4B87-8804-426FA26A6954}"/>
            </c:ext>
          </c:extLst>
        </c:ser>
        <c:ser>
          <c:idx val="1"/>
          <c:order val="1"/>
          <c:tx>
            <c:strRef>
              <c:f>'Total Quantity , Total Rate'!$B$3</c:f>
              <c:strCache>
                <c:ptCount val="1"/>
                <c:pt idx="0">
                  <c:v>Sum of Tax Paid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Quantity , Total Rate'!$A$4</c:f>
              <c:strCache>
                <c:ptCount val="1"/>
                <c:pt idx="0">
                  <c:v>Total</c:v>
                </c:pt>
              </c:strCache>
            </c:strRef>
          </c:cat>
          <c:val>
            <c:numRef>
              <c:f>'Total Quantity , Total Rate'!$B$4</c:f>
              <c:numCache>
                <c:formatCode>General</c:formatCode>
                <c:ptCount val="1"/>
                <c:pt idx="0">
                  <c:v>132964</c:v>
                </c:pt>
              </c:numCache>
            </c:numRef>
          </c:val>
          <c:extLst>
            <c:ext xmlns:c16="http://schemas.microsoft.com/office/drawing/2014/chart" uri="{C3380CC4-5D6E-409C-BE32-E72D297353CC}">
              <c16:uniqueId val="{00000001-5782-4B87-8804-426FA26A6954}"/>
            </c:ext>
          </c:extLst>
        </c:ser>
        <c:ser>
          <c:idx val="2"/>
          <c:order val="2"/>
          <c:tx>
            <c:strRef>
              <c:f>'Total Quantity , Total Rate'!$C$3</c:f>
              <c:strCache>
                <c:ptCount val="1"/>
                <c:pt idx="0">
                  <c:v>Sum of Rate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Quantity , Total Rate'!$A$4</c:f>
              <c:strCache>
                <c:ptCount val="1"/>
                <c:pt idx="0">
                  <c:v>Total</c:v>
                </c:pt>
              </c:strCache>
            </c:strRef>
          </c:cat>
          <c:val>
            <c:numRef>
              <c:f>'Total Quantity , Total Rate'!$C$4</c:f>
              <c:numCache>
                <c:formatCode>General</c:formatCode>
                <c:ptCount val="1"/>
                <c:pt idx="0">
                  <c:v>17830</c:v>
                </c:pt>
              </c:numCache>
            </c:numRef>
          </c:val>
          <c:extLst>
            <c:ext xmlns:c16="http://schemas.microsoft.com/office/drawing/2014/chart" uri="{C3380CC4-5D6E-409C-BE32-E72D297353CC}">
              <c16:uniqueId val="{00000002-5782-4B87-8804-426FA26A6954}"/>
            </c:ext>
          </c:extLst>
        </c:ser>
        <c:dLbls>
          <c:dLblPos val="inEnd"/>
          <c:showLegendKey val="0"/>
          <c:showVal val="1"/>
          <c:showCatName val="0"/>
          <c:showSerName val="0"/>
          <c:showPercent val="0"/>
          <c:showBubbleSize val="0"/>
        </c:dLbls>
        <c:gapWidth val="65"/>
        <c:axId val="76726896"/>
        <c:axId val="76721072"/>
      </c:barChart>
      <c:catAx>
        <c:axId val="76726896"/>
        <c:scaling>
          <c:orientation val="minMax"/>
        </c:scaling>
        <c:delete val="0"/>
        <c:axPos val="b"/>
        <c:numFmt formatCode="#,##0.00" sourceLinked="0"/>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6721072"/>
        <c:crosses val="autoZero"/>
        <c:auto val="1"/>
        <c:lblAlgn val="ctr"/>
        <c:lblOffset val="100"/>
        <c:tickLblSkip val="1"/>
        <c:noMultiLvlLbl val="0"/>
      </c:catAx>
      <c:valAx>
        <c:axId val="76721072"/>
        <c:scaling>
          <c:logBase val="10"/>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 ??/100" sourceLinked="0"/>
        <c:majorTickMark val="none"/>
        <c:minorTickMark val="none"/>
        <c:tickLblPos val="nextTo"/>
        <c:crossAx val="76726896"/>
        <c:crossesAt val="3"/>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(2).xlsx]Other Expenses!PivotTable1</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Other Expenses</a:t>
                </a:r>
              </a:p>
              <a:p>
                <a:pPr>
                  <a:defRPr/>
                </a:pPr>
                <a:r>
                  <a:rPr lang="en-US" baseline="0"/>
                  <a:t>, </a:t>
                </a:r>
                <a:fld id="{396F5062-110C-4B5A-A460-85AB4A4A9611}"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91819645449346754"/>
                  <c:h val="0.29576535181566865"/>
                </c:manualLayout>
              </c15:layout>
              <c15:dlblFieldTable/>
              <c15:showDataLabelsRange val="0"/>
            </c:ext>
          </c:extLst>
        </c:dLbl>
      </c:pivotFmt>
    </c:pivotFmts>
    <c:plotArea>
      <c:layout/>
      <c:barChart>
        <c:barDir val="col"/>
        <c:grouping val="clustered"/>
        <c:varyColors val="0"/>
        <c:ser>
          <c:idx val="0"/>
          <c:order val="0"/>
          <c:tx>
            <c:strRef>
              <c:f>'Other Expenses'!$A$3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C969-4C1A-9000-C8B379A60D78}"/>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Other Expenses</a:t>
                    </a:r>
                  </a:p>
                  <a:p>
                    <a:pPr>
                      <a:defRPr/>
                    </a:pPr>
                    <a:r>
                      <a:rPr lang="en-US" baseline="0"/>
                      <a:t>, </a:t>
                    </a:r>
                    <a:fld id="{396F5062-110C-4B5A-A460-85AB4A4A9611}"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91819645449346754"/>
                      <c:h val="0.29576535181566865"/>
                    </c:manualLayout>
                  </c15:layout>
                  <c15:dlblFieldTable/>
                  <c15:showDataLabelsRange val="0"/>
                </c:ext>
                <c:ext xmlns:c16="http://schemas.microsoft.com/office/drawing/2014/chart" uri="{C3380CC4-5D6E-409C-BE32-E72D297353CC}">
                  <c16:uniqueId val="{00000001-C969-4C1A-9000-C8B379A60D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'Other Expenses'!$A$4</c:f>
              <c:strCache>
                <c:ptCount val="1"/>
                <c:pt idx="0">
                  <c:v>Total</c:v>
                </c:pt>
              </c:strCache>
            </c:strRef>
          </c:cat>
          <c:val>
            <c:numRef>
              <c:f>'Other Expenses'!$A$4</c:f>
              <c:numCache>
                <c:formatCode>General</c:formatCode>
                <c:ptCount val="1"/>
                <c:pt idx="0">
                  <c:v>19100</c:v>
                </c:pt>
              </c:numCache>
            </c:numRef>
          </c:val>
          <c:extLst>
            <c:ext xmlns:c16="http://schemas.microsoft.com/office/drawing/2014/chart" uri="{C3380CC4-5D6E-409C-BE32-E72D297353CC}">
              <c16:uniqueId val="{00000000-C969-4C1A-9000-C8B379A60D78}"/>
            </c:ext>
          </c:extLst>
        </c:ser>
        <c:dLbls>
          <c:dLblPos val="outEnd"/>
          <c:showLegendKey val="0"/>
          <c:showVal val="1"/>
          <c:showCatName val="0"/>
          <c:showSerName val="0"/>
          <c:showPercent val="0"/>
          <c:showBubbleSize val="0"/>
        </c:dLbls>
        <c:gapWidth val="219"/>
        <c:overlap val="-27"/>
        <c:axId val="114052992"/>
        <c:axId val="114053824"/>
      </c:barChart>
      <c:catAx>
        <c:axId val="114052992"/>
        <c:scaling>
          <c:orientation val="minMax"/>
        </c:scaling>
        <c:delete val="1"/>
        <c:axPos val="b"/>
        <c:numFmt formatCode="General" sourceLinked="1"/>
        <c:majorTickMark val="none"/>
        <c:minorTickMark val="none"/>
        <c:tickLblPos val="nextTo"/>
        <c:crossAx val="114053824"/>
        <c:crosses val="autoZero"/>
        <c:auto val="1"/>
        <c:lblAlgn val="ctr"/>
        <c:lblOffset val="100"/>
        <c:noMultiLvlLbl val="0"/>
      </c:catAx>
      <c:valAx>
        <c:axId val="114053824"/>
        <c:scaling>
          <c:orientation val="minMax"/>
        </c:scaling>
        <c:delete val="1"/>
        <c:axPos val="l"/>
        <c:numFmt formatCode="General" sourceLinked="1"/>
        <c:majorTickMark val="none"/>
        <c:minorTickMark val="none"/>
        <c:tickLblPos val="nextTo"/>
        <c:crossAx val="11405299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[Purchase-Return-Book-With-Tax  (2).xlsx]Supplier vs Quantity!PivotTable2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Supplier vs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a:outerShdw blurRad="50800" dist="50800" dir="5400000" algn="ctr" rotWithShape="0">
                <a:schemeClr val="bg1"/>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'Supplier vs Quantity'!$B$3</c:f>
              <c:strCache>
                <c:ptCount val="1"/>
                <c:pt idx="0">
                  <c:v>Total</c:v>
                </c:pt>
              </c:strCache>
            </c:strRef>
          </c:tx>
          <c:spPr>
            <a:solidFill>
              <a:srgbClr val="92D050"/>
            </a:solidFill>
            <a:ln>
              <a:noFill/>
            </a:ln>
            <a:effectLst/>
          </c:spPr>
          <c:invertIfNegative val="0"/>
          <c:dLbls>
            <c:spPr>
              <a:noFill/>
              <a:ln>
                <a:noFill/>
              </a:ln>
              <a:effectLst>
                <a:outerShdw blurRad="50800" dist="50800" dir="5400000" algn="ctr" rotWithShape="0">
                  <a:schemeClr val="bg1"/>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'Supplier vs Quantity'!$A$4:$A$12</c:f>
              <c:strCache>
                <c:ptCount val="8"/>
                <c:pt idx="0">
                  <c:v>A</c:v>
                </c:pt>
                <c:pt idx="1">
                  <c:v>AL Najm Trading Company</c:v>
                </c:pt>
                <c:pt idx="2">
                  <c:v>Al Sultan Traders</c:v>
                </c:pt>
                <c:pt idx="3">
                  <c:v>B</c:v>
                </c:pt>
                <c:pt idx="4">
                  <c:v>Bushra Gen. Trading LLC</c:v>
                </c:pt>
                <c:pt idx="5">
                  <c:v>Infosys IT Sales</c:v>
                </c:pt>
                <c:pt idx="6">
                  <c:v>Ramzi Furnitures</c:v>
                </c:pt>
                <c:pt idx="7">
                  <c:v>Sashi General Trading</c:v>
                </c:pt>
              </c:strCache>
            </c:strRef>
          </c:cat>
          <c:val>
            <c:numRef>
              <c:f>'Supplier vs Quantity'!$B$4:$B$12</c:f>
              <c:numCache>
                <c:formatCode>General</c:formatCode>
                <c:ptCount val="8"/>
                <c:pt idx="0">
                  <c:v>305</c:v>
                </c:pt>
                <c:pt idx="1">
                  <c:v>165</c:v>
                </c:pt>
                <c:pt idx="2">
                  <c:v>230</c:v>
                </c:pt>
                <c:pt idx="3">
                  <c:v>220</c:v>
                </c:pt>
                <c:pt idx="4">
                  <c:v>195</c:v>
                </c:pt>
                <c:pt idx="5">
                  <c:v>335</c:v>
                </c:pt>
                <c:pt idx="6">
                  <c:v>185</c:v>
                </c:pt>
                <c:pt idx="7">
                  <c:v>145</c:v>
                </c:pt>
              </c:numCache>
            </c:numRef>
          </c:val>
          <c:extLst>
            <c:ext xmlns:c16="http://schemas.microsoft.com/office/drawing/2014/chart" uri="{C3380CC4-5D6E-409C-BE32-E72D297353CC}">
              <c16:uniqueId val="{00000000-4D7C-409B-AD10-44AA3234EA66}"/>
            </c:ext>
          </c:extLst>
        </c:ser>
        <c:dLbls>
          <c:dLblPos val="outEnd"/>
          <c:showLegendKey val="0"/>
          <c:showVal val="1"/>
          <c:showCatName val="0"/>
          <c:showSerName val="0"/>
          <c:showPercent val="0"/>
          <c:showBubbleSize val="0"/>
        </c:dLbls>
        <c:gapWidth val="182"/>
        <c:axId val="211010352"/>
        <c:axId val="211001616"/>
      </c:barChart>
      <c:catAx>
        <c:axId val="21101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01616"/>
        <c:crosses val="autoZero"/>
        <c:auto val="1"/>
        <c:lblAlgn val="ctr"/>
        <c:lblOffset val="100"/>
        <c:noMultiLvlLbl val="0"/>
      </c:catAx>
      <c:valAx>
        <c:axId val="211001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10352"/>
        <c:crosses val="autoZero"/>
        <c:crossBetween val="between"/>
      </c:valAx>
      <c:spPr>
        <a:noFill/>
        <a:ln>
          <a:noFill/>
        </a:ln>
        <a:effectLst/>
      </c:spPr>
    </c:plotArea>
    <c:plotVisOnly val="1"/>
    <c:dispBlanksAs val="gap"/>
    <c:showDLblsOverMax val="0"/>
  </c:chart>
  <c:spPr>
    <a:noFill/>
    <a:ln w="9525" cap="flat" cmpd="sng" algn="ctr">
      <a:solidFill>
        <a:schemeClr val="tx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13</xdr:col>
      <xdr:colOff>402166</xdr:colOff>
      <xdr:row>1</xdr:row>
      <xdr:rowOff>190500</xdr:rowOff>
    </xdr:from>
    <xdr:to>
      <xdr:col>23</xdr:col>
      <xdr:colOff>105833</xdr:colOff>
      <xdr:row>11</xdr:row>
      <xdr:rowOff>31750</xdr:rowOff>
    </xdr:to>
    <xdr:sp macro="" textlink="">
      <xdr:nvSpPr>
        <xdr:cNvPr id="3" name="TextBox 2">
          <a:extLst>
            <a:ext uri="{FF2B5EF4-FFF2-40B4-BE49-F238E27FC236}">
              <a16:creationId xmlns:a16="http://schemas.microsoft.com/office/drawing/2014/main" id="{B137A9DC-E3D0-4699-9A45-422E969B99A8}"/>
            </a:ext>
          </a:extLst>
        </xdr:cNvPr>
        <xdr:cNvSpPr txBox="1"/>
      </xdr:nvSpPr>
      <xdr:spPr>
        <a:xfrm>
          <a:off x="13906499" y="391583"/>
          <a:ext cx="5842001" cy="3439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1)Choose</a:t>
          </a:r>
          <a:r>
            <a:rPr lang="en-US" sz="1600" b="1" baseline="0">
              <a:solidFill>
                <a:srgbClr val="FF0000"/>
              </a:solidFill>
            </a:rPr>
            <a:t> Supplier Name from list of Suppliers</a:t>
          </a:r>
          <a:endParaRPr lang="en-US" sz="1600" b="1">
            <a:solidFill>
              <a:srgbClr val="FF0000"/>
            </a:solidFill>
          </a:endParaRPr>
        </a:p>
        <a:p>
          <a:r>
            <a:rPr lang="en-US" sz="1600" b="1">
              <a:solidFill>
                <a:srgbClr val="FF0000"/>
              </a:solidFill>
            </a:rPr>
            <a:t>2) Calculate</a:t>
          </a:r>
          <a:r>
            <a:rPr lang="en-US" sz="1600" b="1" baseline="0">
              <a:solidFill>
                <a:srgbClr val="FF0000"/>
              </a:solidFill>
            </a:rPr>
            <a:t> the TAX paid = (Quantity *Rate) *Tax%</a:t>
          </a:r>
        </a:p>
        <a:p>
          <a:r>
            <a:rPr lang="en-US" sz="1600" b="1" baseline="0">
              <a:solidFill>
                <a:srgbClr val="FF0000"/>
              </a:solidFill>
            </a:rPr>
            <a:t>3) Total Amount = (Quanity*Rate)+Tax%+Tax Paid</a:t>
          </a:r>
        </a:p>
        <a:p>
          <a:endParaRPr lang="en-US" sz="1600" b="1" baseline="0">
            <a:solidFill>
              <a:srgbClr val="FF0000"/>
            </a:solidFill>
          </a:endParaRPr>
        </a:p>
        <a:p>
          <a:r>
            <a:rPr lang="en-US" sz="1600" b="1" baseline="0">
              <a:solidFill>
                <a:srgbClr val="FF0000"/>
              </a:solidFill>
            </a:rPr>
            <a:t>Visualization:--</a:t>
          </a:r>
        </a:p>
        <a:p>
          <a:endParaRPr lang="en-US" sz="1600" b="1" baseline="0">
            <a:solidFill>
              <a:srgbClr val="FF0000"/>
            </a:solidFill>
          </a:endParaRPr>
        </a:p>
        <a:p>
          <a:r>
            <a:rPr lang="en-US" sz="1600" b="1" baseline="0">
              <a:solidFill>
                <a:schemeClr val="accent1"/>
              </a:solidFill>
            </a:rPr>
            <a:t>1) Create Visual of Quanity and Rate </a:t>
          </a:r>
        </a:p>
        <a:p>
          <a:r>
            <a:rPr lang="en-US" sz="1600" b="1" baseline="0">
              <a:solidFill>
                <a:schemeClr val="accent1"/>
              </a:solidFill>
            </a:rPr>
            <a:t>2) Use Number card and Display the Total Quantity , Total Rate , and How much Tax Paid</a:t>
          </a:r>
        </a:p>
        <a:p>
          <a:r>
            <a:rPr lang="en-US" sz="1600" b="1" baseline="0">
              <a:solidFill>
                <a:schemeClr val="accent1"/>
              </a:solidFill>
            </a:rPr>
            <a:t>3) Find the total Other Expenses and Create a Nos Card of it.</a:t>
          </a:r>
        </a:p>
        <a:p>
          <a:r>
            <a:rPr lang="en-US" sz="1600" b="1" baseline="0">
              <a:solidFill>
                <a:schemeClr val="accent1"/>
              </a:solidFill>
            </a:rPr>
            <a:t>4) Show the visual of Supplier Name and their Quanity </a:t>
          </a:r>
        </a:p>
        <a:p>
          <a:r>
            <a:rPr lang="en-US" sz="1600" b="1" baseline="0">
              <a:solidFill>
                <a:schemeClr val="accent1"/>
              </a:solidFill>
            </a:rPr>
            <a:t>5) For which supplier Name  highest rate is given show in Number Card</a:t>
          </a:r>
        </a:p>
        <a:p>
          <a:endParaRPr lang="en-US" sz="1100" baseline="0"/>
        </a:p>
        <a:p>
          <a:endParaRPr lang="en-US" sz="1100"/>
        </a:p>
      </xdr:txBody>
    </xdr:sp>
    <xdr:clientData/>
  </xdr:twoCellAnchor>
  <xdr:twoCellAnchor editAs="oneCell">
    <xdr:from>
      <xdr:col>10</xdr:col>
      <xdr:colOff>0</xdr:colOff>
      <xdr:row>1</xdr:row>
      <xdr:rowOff>0</xdr:rowOff>
    </xdr:from>
    <xdr:to>
      <xdr:col>11</xdr:col>
      <xdr:colOff>1345021</xdr:colOff>
      <xdr:row>2</xdr:row>
      <xdr:rowOff>486833</xdr:rowOff>
    </xdr:to>
    <xdr:pic>
      <xdr:nvPicPr>
        <xdr:cNvPr id="6" name="Picture 5">
          <a:extLst>
            <a:ext uri="{FF2B5EF4-FFF2-40B4-BE49-F238E27FC236}">
              <a16:creationId xmlns:a16="http://schemas.microsoft.com/office/drawing/2014/main" id="{0B0E3A35-631D-4A0B-A562-7CF02B42FCEB}"/>
            </a:ext>
          </a:extLst>
        </xdr:cNvPr>
        <xdr:cNvPicPr>
          <a:picLocks noChangeAspect="1"/>
        </xdr:cNvPicPr>
      </xdr:nvPicPr>
      <xdr:blipFill>
        <a:blip xmlns:r="http://schemas.openxmlformats.org/officeDocument/2006/relationships" r:embed="rId1"/>
        <a:stretch>
          <a:fillRect/>
        </a:stretch>
      </xdr:blipFill>
      <xdr:spPr>
        <a:xfrm>
          <a:off x="10816167" y="201083"/>
          <a:ext cx="2466854" cy="127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146050</xdr:colOff>
      <xdr:row>0</xdr:row>
      <xdr:rowOff>107950</xdr:rowOff>
    </xdr:from>
    <xdr:to>
      <xdr:col>8</xdr:col>
      <xdr:colOff>396875</xdr:colOff>
      <xdr:row>15</xdr:row>
      <xdr:rowOff>104776</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565150</xdr:colOff>
      <xdr:row>0</xdr:row>
      <xdr:rowOff>186871</xdr:rowOff>
    </xdr:from>
    <xdr:to>
      <xdr:col>17</xdr:col>
      <xdr:colOff>367393</xdr:colOff>
      <xdr:row>15</xdr:row>
      <xdr:rowOff>122464</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565150</xdr:colOff>
      <xdr:row>16</xdr:row>
      <xdr:rowOff>68036</xdr:rowOff>
    </xdr:from>
    <xdr:to>
      <xdr:col>14</xdr:col>
      <xdr:colOff>57150</xdr:colOff>
      <xdr:row>31</xdr:row>
      <xdr:rowOff>27213</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158750</xdr:colOff>
      <xdr:row>16</xdr:row>
      <xdr:rowOff>57150</xdr:rowOff>
    </xdr:from>
    <xdr:to>
      <xdr:col>8</xdr:col>
      <xdr:colOff>393700</xdr:colOff>
      <xdr:row>31</xdr:row>
      <xdr:rowOff>38100</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585107</xdr:colOff>
      <xdr:row>1</xdr:row>
      <xdr:rowOff>1</xdr:rowOff>
    </xdr:from>
    <xdr:to>
      <xdr:col>25</xdr:col>
      <xdr:colOff>290285</xdr:colOff>
      <xdr:row>15</xdr:row>
      <xdr:rowOff>121557</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302985</xdr:colOff>
      <xdr:row>16</xdr:row>
      <xdr:rowOff>136978</xdr:rowOff>
    </xdr:from>
    <xdr:to>
      <xdr:col>24</xdr:col>
      <xdr:colOff>308428</xdr:colOff>
      <xdr:row>30</xdr:row>
      <xdr:rowOff>136072</xdr:rowOff>
    </xdr:to>
    <mc:AlternateContent xmlns:mc="http://schemas.openxmlformats.org/markup-compatibility/2006">
      <mc:Choice xmlns:a14="http://schemas.microsoft.com/office/drawing/2010/main" Requires="a14">
        <xdr:graphicFrame macro="">
          <xdr:nvGraphicFramePr>
            <xdr:cNvPr id="8" name="Supplier Name">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Supplier Name"/>
            </a:graphicData>
          </a:graphic>
        </xdr:graphicFrame>
      </mc:Choice>
      <mc:Fallback>
        <xdr:sp macro="" textlink="">
          <xdr:nvSpPr>
            <xdr:cNvPr id="0" name=""/>
            <xdr:cNvSpPr>
              <a:spLocks noTextEdit="1"/>
            </xdr:cNvSpPr>
          </xdr:nvSpPr>
          <xdr:spPr>
            <a:xfrm>
              <a:off x="13161735" y="3184978"/>
              <a:ext cx="1842407" cy="2666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529771</xdr:colOff>
      <xdr:row>16</xdr:row>
      <xdr:rowOff>141515</xdr:rowOff>
    </xdr:from>
    <xdr:to>
      <xdr:col>20</xdr:col>
      <xdr:colOff>535214</xdr:colOff>
      <xdr:row>26</xdr:row>
      <xdr:rowOff>45357</xdr:rowOff>
    </xdr:to>
    <mc:AlternateContent xmlns:mc="http://schemas.openxmlformats.org/markup-compatibility/2006">
      <mc:Choice xmlns:a14="http://schemas.microsoft.com/office/drawing/2010/main" Requires="a14">
        <xdr:graphicFrame macro="">
          <xdr:nvGraphicFramePr>
            <xdr:cNvPr id="9" name="Product Details">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microsoft.com/office/drawing/2010/slicer">
              <sle:slicer xmlns:sle="http://schemas.microsoft.com/office/drawing/2010/slicer" name="Product Details"/>
            </a:graphicData>
          </a:graphic>
        </xdr:graphicFrame>
      </mc:Choice>
      <mc:Fallback>
        <xdr:sp macro="" textlink="">
          <xdr:nvSpPr>
            <xdr:cNvPr id="0" name=""/>
            <xdr:cNvSpPr>
              <a:spLocks noTextEdit="1"/>
            </xdr:cNvSpPr>
          </xdr:nvSpPr>
          <xdr:spPr>
            <a:xfrm>
              <a:off x="10939235" y="3189515"/>
              <a:ext cx="1842408" cy="18088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234950</xdr:colOff>
      <xdr:row>2</xdr:row>
      <xdr:rowOff>69850</xdr:rowOff>
    </xdr:from>
    <xdr:to>
      <xdr:col>12</xdr:col>
      <xdr:colOff>400050</xdr:colOff>
      <xdr:row>17</xdr:row>
      <xdr:rowOff>50800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276223</xdr:colOff>
      <xdr:row>1</xdr:row>
      <xdr:rowOff>95250</xdr:rowOff>
    </xdr:from>
    <xdr:to>
      <xdr:col>12</xdr:col>
      <xdr:colOff>209549</xdr:colOff>
      <xdr:row>16</xdr:row>
      <xdr:rowOff>92076</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234949</xdr:colOff>
      <xdr:row>2</xdr:row>
      <xdr:rowOff>6351</xdr:rowOff>
    </xdr:from>
    <xdr:to>
      <xdr:col>10</xdr:col>
      <xdr:colOff>171450</xdr:colOff>
      <xdr:row>14</xdr:row>
      <xdr:rowOff>76200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222250</xdr:colOff>
      <xdr:row>1</xdr:row>
      <xdr:rowOff>12700</xdr:rowOff>
    </xdr:from>
    <xdr:to>
      <xdr:col>8</xdr:col>
      <xdr:colOff>57150</xdr:colOff>
      <xdr:row>13</xdr:row>
      <xdr:rowOff>95251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85725</xdr:colOff>
      <xdr:row>4</xdr:row>
      <xdr:rowOff>22225</xdr:rowOff>
    </xdr:from>
    <xdr:to>
      <xdr:col>9</xdr:col>
      <xdr:colOff>390525</xdr:colOff>
      <xdr:row>19</xdr:row>
      <xdr:rowOff>3175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5.547821990738" createdVersion="6" refreshedVersion="8" minRefreshableVersion="3" recordCount="24" xr:uid="{00000000-000A-0000-FFFF-FFFF06000000}">
  <cacheSource type="worksheet">
    <worksheetSource ref="B5:L29" sheet="AdvancePurchase Return Book"/>
  </cacheSource>
  <cacheFields count="11">
    <cacheField name="Date" numFmtId="0">
      <sharedItems containsDate="1" containsBlank="1" containsMixedTypes="1" minDate="2018-06-05T00:00:00" maxDate="2019-09-27T00:00:00"/>
    </cacheField>
    <cacheField name="Debit Note No." numFmtId="0">
      <sharedItems containsBlank="1"/>
    </cacheField>
    <cacheField name="Invoice No." numFmtId="0">
      <sharedItems containsBlank="1" containsMixedTypes="1" containsNumber="1" containsInteger="1" minValue="3451" maxValue="8976"/>
    </cacheField>
    <cacheField name="Supplier Name" numFmtId="0">
      <sharedItems containsBlank="1" count="9">
        <s v="Al Sultan Traders"/>
        <s v="Infosys IT Sales"/>
        <s v="Sashi General Trading"/>
        <s v="AL Najm Trading Company"/>
        <s v="Bushra Gen. Trading LLC"/>
        <s v="Ramzi Furnitures"/>
        <s v="A"/>
        <s v="B"/>
        <m/>
      </sharedItems>
    </cacheField>
    <cacheField name="Product Details" numFmtId="0">
      <sharedItems containsBlank="1" count="6">
        <s v="Children Toys"/>
        <s v="Dolls"/>
        <s v="Balls"/>
        <s v="Taking Tom"/>
        <s v="Books"/>
        <m/>
      </sharedItems>
    </cacheField>
    <cacheField name="Quantity" numFmtId="0">
      <sharedItems containsString="0" containsBlank="1" containsNumber="1" containsInteger="1" minValue="20" maxValue="150"/>
    </cacheField>
    <cacheField name="Rate" numFmtId="0">
      <sharedItems containsString="0" containsBlank="1" containsNumber="1" containsInteger="1" minValue="500" maxValue="1060"/>
    </cacheField>
    <cacheField name="Tax %" numFmtId="0">
      <sharedItems containsString="0" containsBlank="1" containsNumber="1" minValue="0.04" maxValue="0.18"/>
    </cacheField>
    <cacheField name="Tax Paid" numFmtId="0">
      <sharedItems containsString="0" containsBlank="1" containsNumber="1" minValue="500" maxValue="21060"/>
    </cacheField>
    <cacheField name="Other Expenses" numFmtId="0">
      <sharedItems containsString="0" containsBlank="1" containsNumber="1" containsInteger="1" minValue="200" maxValue="2500"/>
    </cacheField>
    <cacheField name="Total Amount" numFmtId="165">
      <sharedItems containsSemiMixedTypes="0" containsString="0" containsNumber="1" minValue="11000" maxValue="1567364.304999999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d v="2018-06-05T00:00:00"/>
    <s v="ABC123"/>
    <n v="4501"/>
    <x v="0"/>
    <x v="0"/>
    <n v="120"/>
    <n v="500"/>
    <n v="0.05"/>
    <n v="3000"/>
    <n v="1000"/>
    <n v="63000.05"/>
  </r>
  <r>
    <d v="2018-06-07T00:00:00"/>
    <s v="ABC124"/>
    <s v="AM124"/>
    <x v="1"/>
    <x v="1"/>
    <n v="150"/>
    <n v="750"/>
    <n v="7.4999999999999997E-2"/>
    <n v="8437.5"/>
    <n v="800"/>
    <n v="120937.575"/>
  </r>
  <r>
    <d v="2018-06-11T00:00:00"/>
    <s v="ABC125"/>
    <s v="2017/02/201"/>
    <x v="2"/>
    <x v="2"/>
    <n v="75"/>
    <n v="975"/>
    <n v="0.18"/>
    <n v="13162.5"/>
    <n v="2500"/>
    <n v="86287.679999999993"/>
  </r>
  <r>
    <d v="2018-08-18T00:00:00"/>
    <s v="ABC126"/>
    <n v="3451"/>
    <x v="3"/>
    <x v="3"/>
    <n v="65"/>
    <n v="1060"/>
    <n v="0.04"/>
    <n v="2756"/>
    <n v="700"/>
    <n v="72356"/>
  </r>
  <r>
    <d v="2018-12-26T00:00:00"/>
    <s v="ABC127"/>
    <s v="C4167"/>
    <x v="4"/>
    <x v="1"/>
    <n v="20"/>
    <n v="750"/>
    <n v="7.4999999999999997E-2"/>
    <n v="1125"/>
    <n v="600"/>
    <n v="16725"/>
  </r>
  <r>
    <d v="2019-01-09T00:00:00"/>
    <s v="ABC128"/>
    <s v="2019/CT5"/>
    <x v="5"/>
    <x v="4"/>
    <n v="35"/>
    <n v="600"/>
    <n v="7.0000000000000007E-2"/>
    <n v="1470.0000000000002"/>
    <n v="400"/>
    <n v="22870"/>
  </r>
  <r>
    <d v="2019-05-25T00:00:00"/>
    <s v="ABC129"/>
    <s v="NAV456"/>
    <x v="6"/>
    <x v="2"/>
    <n v="120"/>
    <n v="975"/>
    <n v="0.18"/>
    <n v="21060"/>
    <n v="200"/>
    <n v="138260"/>
  </r>
  <r>
    <d v="2019-09-26T00:00:00"/>
    <s v="ABC130"/>
    <n v="8976"/>
    <x v="7"/>
    <x v="0"/>
    <n v="50"/>
    <n v="500"/>
    <n v="0.05"/>
    <n v="1250"/>
    <n v="500"/>
    <n v="26750"/>
  </r>
  <r>
    <m/>
    <s v="ABC131"/>
    <s v="AB 1011"/>
    <x v="3"/>
    <x v="0"/>
    <n v="100"/>
    <n v="500"/>
    <n v="0.05"/>
    <n v="2500"/>
    <n v="1000"/>
    <n v="53500"/>
  </r>
  <r>
    <m/>
    <s v="ABC132"/>
    <s v="AB 1012"/>
    <x v="4"/>
    <x v="1"/>
    <n v="75"/>
    <n v="750"/>
    <n v="7.4999999999999997E-2"/>
    <n v="4218.75"/>
    <n v="800"/>
    <n v="61268.75"/>
  </r>
  <r>
    <m/>
    <s v="ABC133"/>
    <s v="AB 1013"/>
    <x v="5"/>
    <x v="2"/>
    <n v="75"/>
    <n v="975"/>
    <n v="0.18"/>
    <n v="13162.5"/>
    <n v="2500"/>
    <n v="88787.5"/>
  </r>
  <r>
    <m/>
    <s v="ABC134"/>
    <s v="AB 1014"/>
    <x v="6"/>
    <x v="3"/>
    <n v="120"/>
    <n v="1060"/>
    <n v="0.04"/>
    <n v="5088"/>
    <n v="700"/>
    <n v="132988"/>
  </r>
  <r>
    <m/>
    <s v="ABC135"/>
    <s v="AB 1015"/>
    <x v="7"/>
    <x v="1"/>
    <n v="150"/>
    <n v="750"/>
    <n v="7.4999999999999997E-2"/>
    <n v="8437.5"/>
    <n v="600"/>
    <n v="121537.5"/>
  </r>
  <r>
    <m/>
    <s v="ABC136"/>
    <s v="AB 1016"/>
    <x v="0"/>
    <x v="4"/>
    <n v="75"/>
    <n v="600"/>
    <n v="7.0000000000000007E-2"/>
    <n v="3150.0000000000005"/>
    <n v="400"/>
    <n v="48550"/>
  </r>
  <r>
    <m/>
    <s v="ABC137"/>
    <s v="AB 1017"/>
    <x v="1"/>
    <x v="2"/>
    <n v="65"/>
    <n v="975"/>
    <n v="0.18"/>
    <n v="11407.5"/>
    <n v="200"/>
    <n v="74982.5"/>
  </r>
  <r>
    <m/>
    <s v="ABC138"/>
    <s v="AB 1018"/>
    <x v="2"/>
    <x v="0"/>
    <n v="20"/>
    <n v="500"/>
    <n v="0.05"/>
    <n v="500"/>
    <n v="500"/>
    <n v="11000"/>
  </r>
  <r>
    <m/>
    <s v="ABC139"/>
    <s v="AB 1019"/>
    <x v="0"/>
    <x v="1"/>
    <n v="35"/>
    <n v="750"/>
    <n v="0.05"/>
    <n v="1312.5"/>
    <n v="800"/>
    <n v="28362.5"/>
  </r>
  <r>
    <m/>
    <s v="ABC140"/>
    <s v="AB 1020"/>
    <x v="1"/>
    <x v="4"/>
    <n v="120"/>
    <n v="975"/>
    <n v="7.4999999999999997E-2"/>
    <n v="8775"/>
    <n v="2500"/>
    <n v="128275"/>
  </r>
  <r>
    <m/>
    <s v="ABC141"/>
    <s v="AB 1021"/>
    <x v="2"/>
    <x v="2"/>
    <n v="50"/>
    <n v="1060"/>
    <n v="0.18"/>
    <n v="9540"/>
    <n v="700"/>
    <n v="63240"/>
  </r>
  <r>
    <m/>
    <s v="ABC142"/>
    <s v="AB 1022"/>
    <x v="4"/>
    <x v="0"/>
    <n v="100"/>
    <n v="750"/>
    <n v="0.04"/>
    <n v="3000"/>
    <n v="600"/>
    <n v="78600"/>
  </r>
  <r>
    <m/>
    <s v="ABC143"/>
    <s v="AB 1023"/>
    <x v="5"/>
    <x v="3"/>
    <n v="75"/>
    <n v="600"/>
    <n v="7.4999999999999997E-2"/>
    <n v="3375"/>
    <n v="400"/>
    <n v="48775"/>
  </r>
  <r>
    <m/>
    <s v="ABC144"/>
    <s v="AB 1024"/>
    <x v="6"/>
    <x v="1"/>
    <n v="65"/>
    <n v="975"/>
    <n v="7.0000000000000007E-2"/>
    <n v="4436.25"/>
    <n v="200"/>
    <n v="68011.25"/>
  </r>
  <r>
    <m/>
    <s v="ABC145"/>
    <s v="AB 1025"/>
    <x v="7"/>
    <x v="2"/>
    <n v="20"/>
    <n v="500"/>
    <n v="0.18"/>
    <n v="1800"/>
    <n v="500"/>
    <n v="12300"/>
  </r>
  <r>
    <s v="Total Purchase Return"/>
    <m/>
    <m/>
    <x v="8"/>
    <x v="5"/>
    <m/>
    <m/>
    <m/>
    <m/>
    <m/>
    <n v="1567364.304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A3:B12" firstHeaderRow="1" firstDataRow="1" firstDataCol="1"/>
  <pivotFields count="11">
    <pivotField showAll="0"/>
    <pivotField showAll="0"/>
    <pivotField showAll="0"/>
    <pivotField axis="axisRow" showAll="0">
      <items count="10">
        <item x="6"/>
        <item x="3"/>
        <item x="0"/>
        <item x="7"/>
        <item x="4"/>
        <item x="1"/>
        <item x="5"/>
        <item x="2"/>
        <item h="1" x="8"/>
        <item t="default"/>
      </items>
    </pivotField>
    <pivotField showAll="0">
      <items count="7">
        <item x="2"/>
        <item x="4"/>
        <item x="0"/>
        <item x="1"/>
        <item x="3"/>
        <item x="5"/>
        <item t="default"/>
      </items>
    </pivotField>
    <pivotField showAll="0"/>
    <pivotField dataField="1" showAll="0"/>
    <pivotField showAll="0"/>
    <pivotField showAll="0"/>
    <pivotField showAll="0"/>
    <pivotField numFmtId="165" showAll="0"/>
  </pivotFields>
  <rowFields count="1">
    <field x="3"/>
  </rowFields>
  <rowItems count="9">
    <i>
      <x/>
    </i>
    <i>
      <x v="1"/>
    </i>
    <i>
      <x v="2"/>
    </i>
    <i>
      <x v="3"/>
    </i>
    <i>
      <x v="4"/>
    </i>
    <i>
      <x v="5"/>
    </i>
    <i>
      <x v="6"/>
    </i>
    <i>
      <x v="7"/>
    </i>
    <i t="grand">
      <x/>
    </i>
  </rowItems>
  <colItems count="1">
    <i/>
  </colItems>
  <dataFields count="1">
    <dataField name="Sum of Rate" fld="6" baseField="3"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1" rowHeaderCaption="Product">
  <location ref="A3:C9" firstHeaderRow="0" firstDataRow="1" firstDataCol="1"/>
  <pivotFields count="11">
    <pivotField showAll="0"/>
    <pivotField showAll="0"/>
    <pivotField showAll="0"/>
    <pivotField showAll="0">
      <items count="10">
        <item x="6"/>
        <item x="3"/>
        <item x="0"/>
        <item x="7"/>
        <item x="4"/>
        <item x="1"/>
        <item x="5"/>
        <item x="2"/>
        <item h="1" x="8"/>
        <item t="default"/>
      </items>
    </pivotField>
    <pivotField axis="axisRow" showAll="0">
      <items count="7">
        <item x="2"/>
        <item x="0"/>
        <item x="1"/>
        <item x="5"/>
        <item x="3"/>
        <item x="4"/>
        <item t="default"/>
      </items>
    </pivotField>
    <pivotField dataField="1" showAll="0"/>
    <pivotField dataField="1" showAll="0"/>
    <pivotField showAll="0"/>
    <pivotField showAll="0"/>
    <pivotField showAll="0"/>
    <pivotField numFmtId="165" showAll="0"/>
  </pivotFields>
  <rowFields count="1">
    <field x="4"/>
  </rowFields>
  <rowItems count="6">
    <i>
      <x/>
    </i>
    <i>
      <x v="1"/>
    </i>
    <i>
      <x v="2"/>
    </i>
    <i>
      <x v="4"/>
    </i>
    <i>
      <x v="5"/>
    </i>
    <i t="grand">
      <x/>
    </i>
  </rowItems>
  <colFields count="1">
    <field x="-2"/>
  </colFields>
  <colItems count="2">
    <i>
      <x/>
    </i>
    <i i="1">
      <x v="1"/>
    </i>
  </colItems>
  <dataFields count="2">
    <dataField name="Sum of Quantity" fld="5" baseField="3" baseItem="0"/>
    <dataField name="Sum of Rate" fld="6" baseField="3" baseItem="0"/>
  </dataFields>
  <chartFormats count="8">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1">
  <location ref="A3:C4" firstHeaderRow="0" firstDataRow="1" firstDataCol="0"/>
  <pivotFields count="11">
    <pivotField showAll="0"/>
    <pivotField showAll="0"/>
    <pivotField showAll="0"/>
    <pivotField showAll="0">
      <items count="10">
        <item x="6"/>
        <item x="3"/>
        <item x="0"/>
        <item x="7"/>
        <item x="4"/>
        <item x="1"/>
        <item x="5"/>
        <item x="2"/>
        <item h="1" x="8"/>
        <item t="default"/>
      </items>
    </pivotField>
    <pivotField showAll="0">
      <items count="7">
        <item x="2"/>
        <item x="4"/>
        <item x="0"/>
        <item x="1"/>
        <item x="3"/>
        <item x="5"/>
        <item t="default"/>
      </items>
    </pivotField>
    <pivotField dataField="1" showAll="0"/>
    <pivotField dataField="1" showAll="0"/>
    <pivotField showAll="0"/>
    <pivotField dataField="1" showAll="0"/>
    <pivotField showAll="0"/>
    <pivotField numFmtId="165" showAll="0"/>
  </pivotFields>
  <rowItems count="1">
    <i/>
  </rowItems>
  <colFields count="1">
    <field x="-2"/>
  </colFields>
  <colItems count="3">
    <i>
      <x/>
    </i>
    <i i="1">
      <x v="1"/>
    </i>
    <i i="2">
      <x v="2"/>
    </i>
  </colItems>
  <dataFields count="3">
    <dataField name="Sum of Quantity" fld="5" baseField="0" baseItem="2038030864"/>
    <dataField name="Sum of Tax Paid" fld="8" baseField="0" baseItem="1"/>
    <dataField name="Sum of Rate" fld="6" baseField="0" baseItem="1"/>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1"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A3:A4" firstHeaderRow="1" firstDataRow="1" firstDataCol="0"/>
  <pivotFields count="11">
    <pivotField showAll="0"/>
    <pivotField showAll="0"/>
    <pivotField showAll="0"/>
    <pivotField showAll="0">
      <items count="10">
        <item x="6"/>
        <item x="3"/>
        <item x="0"/>
        <item x="7"/>
        <item x="4"/>
        <item x="1"/>
        <item x="5"/>
        <item x="2"/>
        <item h="1" x="8"/>
        <item t="default"/>
      </items>
    </pivotField>
    <pivotField showAll="0">
      <items count="7">
        <item x="2"/>
        <item x="4"/>
        <item x="0"/>
        <item x="1"/>
        <item x="3"/>
        <item x="5"/>
        <item t="default"/>
      </items>
    </pivotField>
    <pivotField showAll="0"/>
    <pivotField showAll="0"/>
    <pivotField showAll="0"/>
    <pivotField showAll="0"/>
    <pivotField dataField="1" showAll="0"/>
    <pivotField numFmtId="165" showAll="0"/>
  </pivotFields>
  <rowItems count="1">
    <i/>
  </rowItems>
  <colItems count="1">
    <i/>
  </colItems>
  <dataFields count="1">
    <dataField name="Sum of Other Expenses" fld="9" baseField="0" baseItem="140042208"/>
  </dataFields>
  <chartFormats count="4">
    <chartFormat chart="0" format="1" series="1">
      <pivotArea type="data" outline="0" fieldPosition="0">
        <references count="1">
          <reference field="4294967294" count="1" selected="0">
            <x v="0"/>
          </reference>
        </references>
      </pivotArea>
    </chartFormat>
    <chartFormat chart="0" format="2">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4000000}" name="PivotTable2"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3:B12" firstHeaderRow="1" firstDataRow="1" firstDataCol="1"/>
  <pivotFields count="11">
    <pivotField showAll="0"/>
    <pivotField showAll="0"/>
    <pivotField showAll="0"/>
    <pivotField axis="axisRow" showAll="0">
      <items count="10">
        <item x="6"/>
        <item x="3"/>
        <item x="0"/>
        <item x="7"/>
        <item x="4"/>
        <item x="1"/>
        <item x="5"/>
        <item x="2"/>
        <item h="1" x="8"/>
        <item t="default"/>
      </items>
    </pivotField>
    <pivotField showAll="0">
      <items count="7">
        <item x="2"/>
        <item x="4"/>
        <item x="0"/>
        <item x="1"/>
        <item x="3"/>
        <item x="5"/>
        <item t="default"/>
      </items>
    </pivotField>
    <pivotField dataField="1" showAll="0"/>
    <pivotField showAll="0"/>
    <pivotField showAll="0"/>
    <pivotField showAll="0"/>
    <pivotField showAll="0"/>
    <pivotField numFmtId="165" showAll="0"/>
  </pivotFields>
  <rowFields count="1">
    <field x="3"/>
  </rowFields>
  <rowItems count="9">
    <i>
      <x/>
    </i>
    <i>
      <x v="1"/>
    </i>
    <i>
      <x v="2"/>
    </i>
    <i>
      <x v="3"/>
    </i>
    <i>
      <x v="4"/>
    </i>
    <i>
      <x v="5"/>
    </i>
    <i>
      <x v="6"/>
    </i>
    <i>
      <x v="7"/>
    </i>
    <i t="grand">
      <x/>
    </i>
  </rowItems>
  <colItems count="1">
    <i/>
  </colItems>
  <dataFields count="1">
    <dataField name="Sum of Quantity" fld="5" baseField="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_Name" xr10:uid="{00000000-0013-0000-FFFF-FFFF01000000}" sourceName="Supplier Name">
  <pivotTables>
    <pivotTable tabId="9" name="PivotTable3"/>
    <pivotTable tabId="7" name="PivotTable1"/>
    <pivotTable tabId="5" name="PivotTable1"/>
    <pivotTable tabId="8" name="PivotTable2"/>
    <pivotTable tabId="6" name="PivotTable3"/>
  </pivotTables>
  <data>
    <tabular pivotCacheId="1">
      <items count="9">
        <i x="6" s="1"/>
        <i x="3" s="1"/>
        <i x="0" s="1"/>
        <i x="7" s="1"/>
        <i x="4" s="1"/>
        <i x="1" s="1"/>
        <i x="5" s="1"/>
        <i x="2" s="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Details" xr10:uid="{00000000-0013-0000-FFFF-FFFF02000000}" sourceName="Product Details">
  <pivotTables>
    <pivotTable tabId="9" name="PivotTable3"/>
    <pivotTable tabId="7" name="PivotTable1"/>
    <pivotTable tabId="5" name="PivotTable1"/>
    <pivotTable tabId="8" name="PivotTable2"/>
    <pivotTable tabId="6" name="PivotTable3"/>
  </pivotTables>
  <data>
    <tabular pivotCacheId="1">
      <items count="6">
        <i x="2" s="1"/>
        <i x="4" s="1"/>
        <i x="0" s="1"/>
        <i x="1"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ier Name" xr10:uid="{00000000-0014-0000-FFFF-FFFF01000000}" cache="Slicer_Supplier_Name" caption="Supplier Name" style="SlicerStyleLight6" rowHeight="241300"/>
  <slicer name="Product Details" xr10:uid="{00000000-0014-0000-FFFF-FFFF02000000}" cache="Slicer_Product_Details" caption="Product Details"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5:L28" totalsRowShown="0" headerRowDxfId="15" dataDxfId="13" headerRowBorderDxfId="14" tableBorderDxfId="12" totalsRowBorderDxfId="11">
  <autoFilter ref="B5:L28" xr:uid="{00000000-0009-0000-0100-000003000000}"/>
  <tableColumns count="11">
    <tableColumn id="1" xr3:uid="{00000000-0010-0000-0000-000001000000}" name="Date" dataDxfId="10"/>
    <tableColumn id="2" xr3:uid="{00000000-0010-0000-0000-000002000000}" name="Debit Note No." dataDxfId="9"/>
    <tableColumn id="3" xr3:uid="{00000000-0010-0000-0000-000003000000}" name="Invoice No." dataDxfId="8"/>
    <tableColumn id="14" xr3:uid="{00000000-0010-0000-0000-00000E000000}" name="Supplier Name" dataDxfId="7"/>
    <tableColumn id="4" xr3:uid="{00000000-0010-0000-0000-000004000000}" name="Product Details" dataDxfId="6"/>
    <tableColumn id="5" xr3:uid="{00000000-0010-0000-0000-000005000000}" name="Quantity" dataDxfId="5"/>
    <tableColumn id="6" xr3:uid="{00000000-0010-0000-0000-000006000000}" name="Rate" dataDxfId="4"/>
    <tableColumn id="7" xr3:uid="{00000000-0010-0000-0000-000007000000}" name="Tax %" dataDxfId="3"/>
    <tableColumn id="8" xr3:uid="{00000000-0010-0000-0000-000008000000}" name="Tax Paid" dataDxfId="2">
      <calculatedColumnFormula>(G6*H6)*I6</calculatedColumnFormula>
    </tableColumn>
    <tableColumn id="9" xr3:uid="{00000000-0010-0000-0000-000009000000}" name="Other Expenses" dataDxfId="1"/>
    <tableColumn id="10" xr3:uid="{00000000-0010-0000-0000-00000A000000}" name="Total Amount" dataDxfId="0">
      <calculatedColumnFormula>(G6*H6)+J6+K6</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opLeftCell="A2" zoomScale="55" zoomScaleNormal="55" workbookViewId="0">
      <selection activeCell="O21" sqref="O21"/>
    </sheetView>
  </sheetViews>
  <sheetFormatPr defaultColWidth="9.140625" defaultRowHeight="15" x14ac:dyDescent="0.25"/>
  <cols>
    <col min="1" max="1" width="3" style="1" customWidth="1"/>
    <col min="2" max="2" width="12.85546875" style="1" bestFit="1" customWidth="1"/>
    <col min="3" max="3" width="16" style="1" customWidth="1"/>
    <col min="4" max="4" width="16.28515625" style="1" bestFit="1" customWidth="1"/>
    <col min="5" max="5" width="26.85546875" style="1" customWidth="1"/>
    <col min="6" max="6" width="33" style="1" customWidth="1"/>
    <col min="7" max="7" width="19.140625" style="1" bestFit="1" customWidth="1"/>
    <col min="8" max="8" width="11.7109375" style="1" customWidth="1"/>
    <col min="9" max="9" width="11.28515625" style="1" customWidth="1"/>
    <col min="10" max="10" width="11.85546875" style="1" bestFit="1" customWidth="1"/>
    <col min="11" max="11" width="16.85546875" style="1" customWidth="1"/>
    <col min="12" max="12" width="20.42578125" style="1" customWidth="1"/>
    <col min="13" max="13" width="3" style="1" customWidth="1"/>
    <col min="14" max="16384" width="9.140625" style="1"/>
  </cols>
  <sheetData>
    <row r="1" spans="1:16" ht="15.75" thickBot="1" x14ac:dyDescent="0.3">
      <c r="A1" s="6"/>
      <c r="B1" s="6"/>
      <c r="C1" s="6"/>
      <c r="D1" s="6"/>
      <c r="E1" s="6"/>
      <c r="F1" s="6"/>
      <c r="G1" s="6"/>
      <c r="H1" s="6"/>
      <c r="I1" s="6"/>
      <c r="J1" s="6"/>
      <c r="K1" s="6"/>
      <c r="L1" s="6"/>
      <c r="M1" s="6"/>
      <c r="O1" s="1" t="s">
        <v>47</v>
      </c>
    </row>
    <row r="2" spans="1:16" ht="61.5" thickBot="1" x14ac:dyDescent="1.1000000000000001">
      <c r="A2" s="6"/>
      <c r="B2" s="27" t="s">
        <v>48</v>
      </c>
      <c r="C2" s="28"/>
      <c r="D2" s="28"/>
      <c r="E2" s="28"/>
      <c r="F2" s="28"/>
      <c r="G2" s="28"/>
      <c r="H2" s="28"/>
      <c r="I2" s="28"/>
      <c r="J2" s="28"/>
      <c r="K2" s="22"/>
      <c r="L2" s="23"/>
      <c r="M2" s="6"/>
    </row>
    <row r="3" spans="1:16" ht="39.75" thickBot="1" x14ac:dyDescent="0.75">
      <c r="A3" s="6"/>
      <c r="B3" s="29" t="s">
        <v>46</v>
      </c>
      <c r="C3" s="30"/>
      <c r="D3" s="30"/>
      <c r="E3" s="30"/>
      <c r="F3" s="30"/>
      <c r="G3" s="30"/>
      <c r="H3" s="30"/>
      <c r="I3" s="30"/>
      <c r="J3" s="30"/>
      <c r="K3" s="24"/>
      <c r="L3" s="25"/>
      <c r="M3" s="6"/>
    </row>
    <row r="4" spans="1:16" ht="39.75" thickBot="1" x14ac:dyDescent="0.75">
      <c r="A4" s="6"/>
      <c r="B4" s="31" t="s">
        <v>18</v>
      </c>
      <c r="C4" s="32"/>
      <c r="D4" s="12" t="s">
        <v>20</v>
      </c>
      <c r="E4" s="33"/>
      <c r="F4" s="33"/>
      <c r="G4" s="33"/>
      <c r="H4" s="33"/>
      <c r="I4" s="33"/>
      <c r="J4" s="34"/>
      <c r="K4" s="8" t="s">
        <v>19</v>
      </c>
      <c r="L4" s="13">
        <v>2023</v>
      </c>
      <c r="M4" s="6"/>
    </row>
    <row r="5" spans="1:16" ht="41.25" thickBot="1" x14ac:dyDescent="0.3">
      <c r="A5" s="6"/>
      <c r="B5" s="16" t="s">
        <v>0</v>
      </c>
      <c r="C5" s="14" t="s">
        <v>1</v>
      </c>
      <c r="D5" s="14" t="s">
        <v>4</v>
      </c>
      <c r="E5" s="14" t="s">
        <v>45</v>
      </c>
      <c r="F5" s="15" t="s">
        <v>44</v>
      </c>
      <c r="G5" s="15" t="s">
        <v>3</v>
      </c>
      <c r="H5" s="15" t="s">
        <v>2</v>
      </c>
      <c r="I5" s="14" t="s">
        <v>8</v>
      </c>
      <c r="J5" s="14" t="s">
        <v>5</v>
      </c>
      <c r="K5" s="14" t="s">
        <v>6</v>
      </c>
      <c r="L5" s="14" t="s">
        <v>7</v>
      </c>
      <c r="M5" s="6"/>
    </row>
    <row r="6" spans="1:16" ht="16.5" thickBot="1" x14ac:dyDescent="0.3">
      <c r="A6" s="6"/>
      <c r="B6" s="2">
        <v>43256</v>
      </c>
      <c r="C6" s="2" t="s">
        <v>9</v>
      </c>
      <c r="D6" s="3">
        <v>4501</v>
      </c>
      <c r="E6" s="3" t="s">
        <v>23</v>
      </c>
      <c r="F6" s="3" t="s">
        <v>10</v>
      </c>
      <c r="G6" s="3">
        <v>120</v>
      </c>
      <c r="H6" s="4">
        <v>500</v>
      </c>
      <c r="I6" s="5">
        <v>0.05</v>
      </c>
      <c r="J6" s="7">
        <f>(Table3[[#This Row],[Quantity]]*Table3[[#This Row],[Rate]])*Table3[[#This Row],[Tax %]]</f>
        <v>3000</v>
      </c>
      <c r="K6" s="4">
        <v>1000</v>
      </c>
      <c r="L6" s="17">
        <f>(Table3[[#This Row],[Quantity]]*Table3[[#This Row],[Rate]])+Table3[[#This Row],[Tax %]]+Table3[[#This Row],[Tax Paid]]</f>
        <v>63000.05</v>
      </c>
      <c r="M6" s="6"/>
    </row>
    <row r="7" spans="1:16" ht="16.5" thickBot="1" x14ac:dyDescent="0.3">
      <c r="A7" s="6"/>
      <c r="B7" s="2">
        <v>43258</v>
      </c>
      <c r="C7" s="2" t="s">
        <v>11</v>
      </c>
      <c r="D7" s="3" t="s">
        <v>13</v>
      </c>
      <c r="E7" s="3" t="s">
        <v>27</v>
      </c>
      <c r="F7" s="3" t="s">
        <v>15</v>
      </c>
      <c r="G7" s="3">
        <v>150</v>
      </c>
      <c r="H7" s="4">
        <v>750</v>
      </c>
      <c r="I7" s="5">
        <v>7.4999999999999997E-2</v>
      </c>
      <c r="J7" s="7">
        <f>(Table3[[#This Row],[Quantity]]*Table3[[#This Row],[Rate]])*Table3[[#This Row],[Tax %]]</f>
        <v>8437.5</v>
      </c>
      <c r="K7" s="4">
        <v>800</v>
      </c>
      <c r="L7" s="17">
        <f>(Table3[[#This Row],[Quantity]]*Table3[[#This Row],[Rate]])+Table3[[#This Row],[Tax %]]+Table3[[#This Row],[Tax Paid]]</f>
        <v>120937.575</v>
      </c>
      <c r="M7" s="6"/>
    </row>
    <row r="8" spans="1:16" ht="16.5" thickBot="1" x14ac:dyDescent="0.3">
      <c r="A8" s="6"/>
      <c r="B8" s="2">
        <v>43262</v>
      </c>
      <c r="C8" s="2" t="s">
        <v>12</v>
      </c>
      <c r="D8" s="3" t="s">
        <v>14</v>
      </c>
      <c r="E8" s="3" t="s">
        <v>26</v>
      </c>
      <c r="F8" s="3" t="s">
        <v>16</v>
      </c>
      <c r="G8" s="3">
        <v>75</v>
      </c>
      <c r="H8" s="4">
        <v>975</v>
      </c>
      <c r="I8" s="5">
        <v>0.18</v>
      </c>
      <c r="J8" s="7">
        <f>(Table3[[#This Row],[Quantity]]*Table3[[#This Row],[Rate]])*Table3[[#This Row],[Tax %]]</f>
        <v>13162.5</v>
      </c>
      <c r="K8" s="4">
        <v>2500</v>
      </c>
      <c r="L8" s="17">
        <f>(Table3[[#This Row],[Quantity]]*Table3[[#This Row],[Rate]])+Table3[[#This Row],[Tax %]]+Table3[[#This Row],[Tax Paid]]</f>
        <v>86287.679999999993</v>
      </c>
      <c r="M8" s="6"/>
    </row>
    <row r="9" spans="1:16" ht="16.5" thickBot="1" x14ac:dyDescent="0.3">
      <c r="A9" s="6"/>
      <c r="B9" s="2">
        <v>43330</v>
      </c>
      <c r="C9" s="2" t="s">
        <v>53</v>
      </c>
      <c r="D9" s="3">
        <v>3451</v>
      </c>
      <c r="E9" s="3" t="s">
        <v>28</v>
      </c>
      <c r="F9" s="3" t="s">
        <v>61</v>
      </c>
      <c r="G9" s="3">
        <v>65</v>
      </c>
      <c r="H9" s="4">
        <v>1060</v>
      </c>
      <c r="I9" s="5">
        <v>0.04</v>
      </c>
      <c r="J9" s="7">
        <f t="shared" ref="J9:J28" si="0">(G9*H9)*I9</f>
        <v>2756</v>
      </c>
      <c r="K9" s="4">
        <v>700</v>
      </c>
      <c r="L9" s="17">
        <f t="shared" ref="L9:L28" si="1">(G9*H9)+J9+K9</f>
        <v>72356</v>
      </c>
      <c r="M9" s="6"/>
      <c r="O9"/>
      <c r="P9"/>
    </row>
    <row r="10" spans="1:16" ht="16.5" thickBot="1" x14ac:dyDescent="0.3">
      <c r="A10" s="6"/>
      <c r="B10" s="2">
        <v>43460</v>
      </c>
      <c r="C10" s="2" t="s">
        <v>54</v>
      </c>
      <c r="D10" s="3" t="s">
        <v>58</v>
      </c>
      <c r="E10" s="3" t="s">
        <v>29</v>
      </c>
      <c r="F10" s="3" t="s">
        <v>15</v>
      </c>
      <c r="G10" s="3">
        <v>20</v>
      </c>
      <c r="H10" s="4">
        <v>750</v>
      </c>
      <c r="I10" s="5">
        <v>7.4999999999999997E-2</v>
      </c>
      <c r="J10" s="7">
        <f t="shared" si="0"/>
        <v>1125</v>
      </c>
      <c r="K10" s="4">
        <v>600</v>
      </c>
      <c r="L10" s="17">
        <f t="shared" si="1"/>
        <v>16725</v>
      </c>
      <c r="M10" s="6"/>
      <c r="O10"/>
      <c r="P10"/>
    </row>
    <row r="11" spans="1:16" ht="16.5" thickBot="1" x14ac:dyDescent="0.3">
      <c r="A11" s="6"/>
      <c r="B11" s="2">
        <v>43474</v>
      </c>
      <c r="C11" s="2" t="s">
        <v>55</v>
      </c>
      <c r="D11" s="3" t="s">
        <v>59</v>
      </c>
      <c r="E11" s="3" t="s">
        <v>30</v>
      </c>
      <c r="F11" s="3" t="s">
        <v>62</v>
      </c>
      <c r="G11" s="3">
        <v>35</v>
      </c>
      <c r="H11" s="4">
        <v>600</v>
      </c>
      <c r="I11" s="5">
        <v>7.0000000000000007E-2</v>
      </c>
      <c r="J11" s="7">
        <f t="shared" si="0"/>
        <v>1470.0000000000002</v>
      </c>
      <c r="K11" s="4">
        <v>400</v>
      </c>
      <c r="L11" s="17">
        <f t="shared" si="1"/>
        <v>22870</v>
      </c>
      <c r="M11" s="6"/>
      <c r="O11"/>
      <c r="P11"/>
    </row>
    <row r="12" spans="1:16" ht="16.5" thickBot="1" x14ac:dyDescent="0.3">
      <c r="A12" s="6"/>
      <c r="B12" s="2">
        <v>43610</v>
      </c>
      <c r="C12" s="2" t="s">
        <v>56</v>
      </c>
      <c r="D12" s="3" t="s">
        <v>60</v>
      </c>
      <c r="E12" s="3" t="s">
        <v>31</v>
      </c>
      <c r="F12" s="3" t="s">
        <v>16</v>
      </c>
      <c r="G12" s="3">
        <v>120</v>
      </c>
      <c r="H12" s="4">
        <v>975</v>
      </c>
      <c r="I12" s="5">
        <v>0.18</v>
      </c>
      <c r="J12" s="7">
        <f t="shared" si="0"/>
        <v>21060</v>
      </c>
      <c r="K12" s="4">
        <v>200</v>
      </c>
      <c r="L12" s="17">
        <f t="shared" si="1"/>
        <v>138260</v>
      </c>
      <c r="M12" s="6"/>
      <c r="O12"/>
      <c r="P12"/>
    </row>
    <row r="13" spans="1:16" ht="16.5" thickBot="1" x14ac:dyDescent="0.3">
      <c r="A13" s="6"/>
      <c r="B13" s="2">
        <v>43734</v>
      </c>
      <c r="C13" s="2" t="s">
        <v>57</v>
      </c>
      <c r="D13" s="3">
        <v>8976</v>
      </c>
      <c r="E13" s="3" t="s">
        <v>32</v>
      </c>
      <c r="F13" s="3" t="s">
        <v>10</v>
      </c>
      <c r="G13" s="3">
        <v>50</v>
      </c>
      <c r="H13" s="4">
        <v>500</v>
      </c>
      <c r="I13" s="5">
        <v>0.05</v>
      </c>
      <c r="J13" s="7">
        <f t="shared" si="0"/>
        <v>1250</v>
      </c>
      <c r="K13" s="4">
        <v>500</v>
      </c>
      <c r="L13" s="17">
        <f t="shared" si="1"/>
        <v>26750</v>
      </c>
      <c r="M13" s="6"/>
    </row>
    <row r="14" spans="1:16" ht="16.5" thickBot="1" x14ac:dyDescent="0.3">
      <c r="A14" s="6"/>
      <c r="B14" s="2"/>
      <c r="C14" s="2" t="s">
        <v>66</v>
      </c>
      <c r="D14" s="3" t="s">
        <v>81</v>
      </c>
      <c r="E14" s="3" t="s">
        <v>28</v>
      </c>
      <c r="F14" s="3" t="s">
        <v>10</v>
      </c>
      <c r="G14" s="3">
        <v>100</v>
      </c>
      <c r="H14" s="4">
        <v>500</v>
      </c>
      <c r="I14" s="5">
        <v>0.05</v>
      </c>
      <c r="J14" s="7">
        <f t="shared" si="0"/>
        <v>2500</v>
      </c>
      <c r="K14" s="4">
        <v>1000</v>
      </c>
      <c r="L14" s="17">
        <f t="shared" si="1"/>
        <v>53500</v>
      </c>
      <c r="M14" s="6"/>
    </row>
    <row r="15" spans="1:16" ht="16.5" thickBot="1" x14ac:dyDescent="0.3">
      <c r="A15" s="6"/>
      <c r="B15" s="2"/>
      <c r="C15" s="2" t="s">
        <v>67</v>
      </c>
      <c r="D15" s="3" t="s">
        <v>82</v>
      </c>
      <c r="E15" s="3" t="s">
        <v>29</v>
      </c>
      <c r="F15" s="3" t="s">
        <v>15</v>
      </c>
      <c r="G15" s="3">
        <v>75</v>
      </c>
      <c r="H15" s="4">
        <v>750</v>
      </c>
      <c r="I15" s="5">
        <v>7.4999999999999997E-2</v>
      </c>
      <c r="J15" s="7">
        <f t="shared" si="0"/>
        <v>4218.75</v>
      </c>
      <c r="K15" s="4">
        <v>800</v>
      </c>
      <c r="L15" s="17">
        <f t="shared" si="1"/>
        <v>61268.75</v>
      </c>
      <c r="M15" s="6"/>
    </row>
    <row r="16" spans="1:16" ht="16.5" thickBot="1" x14ac:dyDescent="0.3">
      <c r="A16" s="6"/>
      <c r="B16" s="2"/>
      <c r="C16" s="2" t="s">
        <v>68</v>
      </c>
      <c r="D16" s="3" t="s">
        <v>83</v>
      </c>
      <c r="E16" s="3" t="s">
        <v>30</v>
      </c>
      <c r="F16" s="3" t="s">
        <v>16</v>
      </c>
      <c r="G16" s="3">
        <v>75</v>
      </c>
      <c r="H16" s="4">
        <v>975</v>
      </c>
      <c r="I16" s="5">
        <v>0.18</v>
      </c>
      <c r="J16" s="7">
        <f t="shared" si="0"/>
        <v>13162.5</v>
      </c>
      <c r="K16" s="4">
        <v>2500</v>
      </c>
      <c r="L16" s="17">
        <f t="shared" si="1"/>
        <v>88787.5</v>
      </c>
      <c r="M16" s="6"/>
    </row>
    <row r="17" spans="1:13" ht="16.5" thickBot="1" x14ac:dyDescent="0.3">
      <c r="A17" s="6"/>
      <c r="B17" s="2"/>
      <c r="C17" s="2" t="s">
        <v>69</v>
      </c>
      <c r="D17" s="3" t="s">
        <v>84</v>
      </c>
      <c r="E17" s="3" t="s">
        <v>31</v>
      </c>
      <c r="F17" s="3" t="s">
        <v>61</v>
      </c>
      <c r="G17" s="3">
        <v>120</v>
      </c>
      <c r="H17" s="4">
        <v>1060</v>
      </c>
      <c r="I17" s="5">
        <v>0.04</v>
      </c>
      <c r="J17" s="7">
        <f t="shared" si="0"/>
        <v>5088</v>
      </c>
      <c r="K17" s="4">
        <v>700</v>
      </c>
      <c r="L17" s="17">
        <f t="shared" si="1"/>
        <v>132988</v>
      </c>
      <c r="M17" s="6"/>
    </row>
    <row r="18" spans="1:13" ht="16.5" thickBot="1" x14ac:dyDescent="0.3">
      <c r="A18" s="6"/>
      <c r="B18" s="2"/>
      <c r="C18" s="2" t="s">
        <v>70</v>
      </c>
      <c r="D18" s="3" t="s">
        <v>85</v>
      </c>
      <c r="E18" s="3" t="s">
        <v>32</v>
      </c>
      <c r="F18" s="3" t="s">
        <v>15</v>
      </c>
      <c r="G18" s="3">
        <v>150</v>
      </c>
      <c r="H18" s="4">
        <v>750</v>
      </c>
      <c r="I18" s="5">
        <v>7.4999999999999997E-2</v>
      </c>
      <c r="J18" s="7">
        <f t="shared" si="0"/>
        <v>8437.5</v>
      </c>
      <c r="K18" s="4">
        <v>600</v>
      </c>
      <c r="L18" s="17">
        <f t="shared" si="1"/>
        <v>121537.5</v>
      </c>
      <c r="M18" s="6"/>
    </row>
    <row r="19" spans="1:13" ht="16.5" thickBot="1" x14ac:dyDescent="0.3">
      <c r="A19" s="6"/>
      <c r="B19" s="2"/>
      <c r="C19" s="2" t="s">
        <v>71</v>
      </c>
      <c r="D19" s="3" t="s">
        <v>86</v>
      </c>
      <c r="E19" s="3" t="s">
        <v>23</v>
      </c>
      <c r="F19" s="3" t="s">
        <v>62</v>
      </c>
      <c r="G19" s="3">
        <v>75</v>
      </c>
      <c r="H19" s="4">
        <v>600</v>
      </c>
      <c r="I19" s="5">
        <v>7.0000000000000007E-2</v>
      </c>
      <c r="J19" s="7">
        <f t="shared" si="0"/>
        <v>3150.0000000000005</v>
      </c>
      <c r="K19" s="4">
        <v>400</v>
      </c>
      <c r="L19" s="17">
        <f t="shared" si="1"/>
        <v>48550</v>
      </c>
      <c r="M19" s="6"/>
    </row>
    <row r="20" spans="1:13" ht="16.5" thickBot="1" x14ac:dyDescent="0.3">
      <c r="A20" s="6"/>
      <c r="B20" s="2"/>
      <c r="C20" s="2" t="s">
        <v>72</v>
      </c>
      <c r="D20" s="3" t="s">
        <v>87</v>
      </c>
      <c r="E20" s="3" t="s">
        <v>27</v>
      </c>
      <c r="F20" s="3" t="s">
        <v>16</v>
      </c>
      <c r="G20" s="3">
        <v>65</v>
      </c>
      <c r="H20" s="4">
        <v>975</v>
      </c>
      <c r="I20" s="5">
        <v>0.18</v>
      </c>
      <c r="J20" s="7">
        <f t="shared" si="0"/>
        <v>11407.5</v>
      </c>
      <c r="K20" s="4">
        <v>200</v>
      </c>
      <c r="L20" s="17">
        <f t="shared" si="1"/>
        <v>74982.5</v>
      </c>
      <c r="M20" s="6"/>
    </row>
    <row r="21" spans="1:13" ht="16.5" thickBot="1" x14ac:dyDescent="0.3">
      <c r="A21" s="6"/>
      <c r="B21" s="2"/>
      <c r="C21" s="2" t="s">
        <v>73</v>
      </c>
      <c r="D21" s="3" t="s">
        <v>88</v>
      </c>
      <c r="E21" s="3" t="s">
        <v>26</v>
      </c>
      <c r="F21" s="3" t="s">
        <v>10</v>
      </c>
      <c r="G21" s="3">
        <v>20</v>
      </c>
      <c r="H21" s="4">
        <v>500</v>
      </c>
      <c r="I21" s="5">
        <v>0.05</v>
      </c>
      <c r="J21" s="7">
        <f t="shared" si="0"/>
        <v>500</v>
      </c>
      <c r="K21" s="4">
        <v>500</v>
      </c>
      <c r="L21" s="17">
        <f t="shared" si="1"/>
        <v>11000</v>
      </c>
      <c r="M21" s="6"/>
    </row>
    <row r="22" spans="1:13" ht="16.5" thickBot="1" x14ac:dyDescent="0.3">
      <c r="A22" s="6"/>
      <c r="B22" s="2"/>
      <c r="C22" s="2" t="s">
        <v>74</v>
      </c>
      <c r="D22" s="3" t="s">
        <v>89</v>
      </c>
      <c r="E22" s="3" t="s">
        <v>23</v>
      </c>
      <c r="F22" s="3" t="s">
        <v>15</v>
      </c>
      <c r="G22" s="3">
        <v>35</v>
      </c>
      <c r="H22" s="4">
        <v>750</v>
      </c>
      <c r="I22" s="5">
        <v>0.05</v>
      </c>
      <c r="J22" s="7">
        <f t="shared" si="0"/>
        <v>1312.5</v>
      </c>
      <c r="K22" s="4">
        <v>800</v>
      </c>
      <c r="L22" s="17">
        <f t="shared" si="1"/>
        <v>28362.5</v>
      </c>
      <c r="M22" s="6"/>
    </row>
    <row r="23" spans="1:13" ht="16.5" thickBot="1" x14ac:dyDescent="0.3">
      <c r="A23" s="6"/>
      <c r="B23" s="2"/>
      <c r="C23" s="2" t="s">
        <v>75</v>
      </c>
      <c r="D23" s="3" t="s">
        <v>90</v>
      </c>
      <c r="E23" s="3" t="s">
        <v>27</v>
      </c>
      <c r="F23" s="3" t="s">
        <v>62</v>
      </c>
      <c r="G23" s="3">
        <v>120</v>
      </c>
      <c r="H23" s="4">
        <v>975</v>
      </c>
      <c r="I23" s="5">
        <v>7.4999999999999997E-2</v>
      </c>
      <c r="J23" s="7">
        <f t="shared" si="0"/>
        <v>8775</v>
      </c>
      <c r="K23" s="4">
        <v>2500</v>
      </c>
      <c r="L23" s="17">
        <f t="shared" si="1"/>
        <v>128275</v>
      </c>
      <c r="M23" s="6"/>
    </row>
    <row r="24" spans="1:13" ht="16.5" thickBot="1" x14ac:dyDescent="0.3">
      <c r="A24" s="6"/>
      <c r="B24" s="2"/>
      <c r="C24" s="2" t="s">
        <v>76</v>
      </c>
      <c r="D24" s="3" t="s">
        <v>91</v>
      </c>
      <c r="E24" s="3" t="s">
        <v>26</v>
      </c>
      <c r="F24" s="3" t="s">
        <v>16</v>
      </c>
      <c r="G24" s="3">
        <v>50</v>
      </c>
      <c r="H24" s="4">
        <v>1060</v>
      </c>
      <c r="I24" s="5">
        <v>0.18</v>
      </c>
      <c r="J24" s="7">
        <f t="shared" si="0"/>
        <v>9540</v>
      </c>
      <c r="K24" s="4">
        <v>700</v>
      </c>
      <c r="L24" s="17">
        <f t="shared" si="1"/>
        <v>63240</v>
      </c>
      <c r="M24" s="6"/>
    </row>
    <row r="25" spans="1:13" ht="16.5" thickBot="1" x14ac:dyDescent="0.3">
      <c r="A25" s="6"/>
      <c r="B25" s="2"/>
      <c r="C25" s="2" t="s">
        <v>77</v>
      </c>
      <c r="D25" s="3" t="s">
        <v>92</v>
      </c>
      <c r="E25" s="3" t="s">
        <v>29</v>
      </c>
      <c r="F25" s="3" t="s">
        <v>10</v>
      </c>
      <c r="G25" s="3">
        <v>100</v>
      </c>
      <c r="H25" s="4">
        <v>750</v>
      </c>
      <c r="I25" s="5">
        <v>0.04</v>
      </c>
      <c r="J25" s="7">
        <f t="shared" si="0"/>
        <v>3000</v>
      </c>
      <c r="K25" s="4">
        <v>600</v>
      </c>
      <c r="L25" s="17">
        <f t="shared" si="1"/>
        <v>78600</v>
      </c>
      <c r="M25" s="6"/>
    </row>
    <row r="26" spans="1:13" ht="16.5" thickBot="1" x14ac:dyDescent="0.3">
      <c r="A26" s="6"/>
      <c r="B26" s="2"/>
      <c r="C26" s="2" t="s">
        <v>78</v>
      </c>
      <c r="D26" s="3" t="s">
        <v>93</v>
      </c>
      <c r="E26" s="3" t="s">
        <v>30</v>
      </c>
      <c r="F26" s="3" t="s">
        <v>61</v>
      </c>
      <c r="G26" s="3">
        <v>75</v>
      </c>
      <c r="H26" s="4">
        <v>600</v>
      </c>
      <c r="I26" s="5">
        <v>7.4999999999999997E-2</v>
      </c>
      <c r="J26" s="7">
        <f t="shared" si="0"/>
        <v>3375</v>
      </c>
      <c r="K26" s="4">
        <v>400</v>
      </c>
      <c r="L26" s="17">
        <f t="shared" si="1"/>
        <v>48775</v>
      </c>
      <c r="M26" s="6"/>
    </row>
    <row r="27" spans="1:13" ht="15.75" customHeight="1" thickBot="1" x14ac:dyDescent="0.3">
      <c r="A27" s="6"/>
      <c r="B27" s="2"/>
      <c r="C27" s="2" t="s">
        <v>79</v>
      </c>
      <c r="D27" s="3" t="s">
        <v>94</v>
      </c>
      <c r="E27" s="3" t="s">
        <v>31</v>
      </c>
      <c r="F27" s="3" t="s">
        <v>15</v>
      </c>
      <c r="G27" s="3">
        <v>65</v>
      </c>
      <c r="H27" s="4">
        <v>975</v>
      </c>
      <c r="I27" s="5">
        <v>7.0000000000000007E-2</v>
      </c>
      <c r="J27" s="7">
        <f t="shared" si="0"/>
        <v>4436.25</v>
      </c>
      <c r="K27" s="4">
        <v>200</v>
      </c>
      <c r="L27" s="17">
        <f t="shared" si="1"/>
        <v>68011.25</v>
      </c>
      <c r="M27" s="6"/>
    </row>
    <row r="28" spans="1:13" ht="16.5" thickBot="1" x14ac:dyDescent="0.3">
      <c r="A28" s="6"/>
      <c r="B28" s="2"/>
      <c r="C28" s="2" t="s">
        <v>80</v>
      </c>
      <c r="D28" s="3" t="s">
        <v>95</v>
      </c>
      <c r="E28" s="3" t="s">
        <v>32</v>
      </c>
      <c r="F28" s="3" t="s">
        <v>16</v>
      </c>
      <c r="G28" s="3">
        <v>20</v>
      </c>
      <c r="H28" s="4">
        <v>500</v>
      </c>
      <c r="I28" s="5">
        <v>0.18</v>
      </c>
      <c r="J28" s="7">
        <f t="shared" si="0"/>
        <v>1800</v>
      </c>
      <c r="K28" s="4">
        <v>500</v>
      </c>
      <c r="L28" s="17">
        <f t="shared" si="1"/>
        <v>12300</v>
      </c>
      <c r="M28" s="6"/>
    </row>
    <row r="29" spans="1:13" ht="21" thickBot="1" x14ac:dyDescent="0.3">
      <c r="A29" s="6"/>
      <c r="B29" s="26" t="s">
        <v>17</v>
      </c>
      <c r="C29" s="26"/>
      <c r="D29" s="26"/>
      <c r="E29" s="26"/>
      <c r="F29" s="26"/>
      <c r="G29" s="26"/>
      <c r="H29" s="26"/>
      <c r="I29" s="26"/>
      <c r="J29" s="26"/>
      <c r="K29" s="26"/>
      <c r="L29" s="18">
        <f>SUM(L6:L28)</f>
        <v>1567364.3049999999</v>
      </c>
      <c r="M29" s="6"/>
    </row>
    <row r="30" spans="1:13" x14ac:dyDescent="0.25">
      <c r="A30" s="6"/>
      <c r="B30" s="6"/>
      <c r="C30" s="6"/>
      <c r="D30" s="6"/>
      <c r="E30" s="6"/>
      <c r="F30" s="6"/>
      <c r="G30" s="6"/>
      <c r="H30" s="6"/>
      <c r="I30" s="6"/>
      <c r="J30" s="6"/>
      <c r="K30" s="6"/>
      <c r="L30" s="6"/>
      <c r="M30" s="6"/>
    </row>
  </sheetData>
  <mergeCells count="6">
    <mergeCell ref="K2:L3"/>
    <mergeCell ref="B29:K29"/>
    <mergeCell ref="B2:J2"/>
    <mergeCell ref="B3:J3"/>
    <mergeCell ref="B4:C4"/>
    <mergeCell ref="E4:J4"/>
  </mergeCells>
  <phoneticPr fontId="13" type="noConversion"/>
  <pageMargins left="0.7" right="0.7"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'Supplier Sheet'!A3:A23</xm:f>
          </x14:formula1>
          <xm:sqref>E6:E28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55"/>
  <sheetViews>
    <sheetView showGridLines="0" zoomScale="70" zoomScaleNormal="70" workbookViewId="0">
      <selection activeCell="Q26" sqref="Q26"/>
    </sheetView>
  </sheetViews>
  <sheetFormatPr defaultRowHeight="15" x14ac:dyDescent="0.25"/>
  <sheetData>
    <row r="1" spans="1:48" x14ac:dyDescent="0.25">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row>
    <row r="2" spans="1:48" x14ac:dyDescent="0.2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row>
    <row r="3" spans="1:48"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row>
    <row r="4" spans="1:48"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row>
    <row r="5" spans="1:48"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row>
    <row r="6" spans="1:48"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row>
    <row r="7" spans="1:48"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row>
    <row r="8" spans="1:48"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row>
    <row r="9" spans="1:48"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row>
    <row r="10" spans="1:48"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row>
    <row r="11" spans="1:48"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row>
    <row r="12" spans="1:48"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row>
    <row r="13" spans="1:48"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row>
    <row r="14" spans="1:48"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row>
    <row r="15" spans="1:48"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row>
    <row r="16" spans="1:48"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row>
    <row r="17" spans="1:48"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row>
    <row r="18" spans="1:48"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row>
    <row r="19" spans="1:48"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row>
    <row r="20" spans="1:48"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row>
    <row r="21" spans="1:48"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row>
    <row r="22" spans="1:48"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row>
    <row r="23" spans="1:48"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row>
    <row r="24" spans="1:48"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row>
    <row r="25" spans="1:48"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row>
    <row r="26" spans="1:48"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row>
    <row r="27" spans="1:48"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row>
    <row r="28" spans="1:48"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row>
    <row r="29" spans="1:48"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row>
    <row r="30" spans="1:48"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row>
    <row r="31" spans="1:48"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row>
    <row r="32" spans="1:48"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row>
    <row r="33" spans="1:48"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row>
    <row r="34" spans="1:48"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row>
    <row r="35" spans="1:48"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row>
    <row r="36" spans="1:48"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row>
    <row r="37" spans="1:48"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row>
    <row r="38" spans="1:48" x14ac:dyDescent="0.2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row>
    <row r="39" spans="1:48" x14ac:dyDescent="0.2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row>
    <row r="40" spans="1:48" x14ac:dyDescent="0.2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row>
    <row r="41" spans="1:48" x14ac:dyDescent="0.2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row>
    <row r="42" spans="1:48"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row>
    <row r="43" spans="1:48"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row>
    <row r="44" spans="1:48" x14ac:dyDescent="0.2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row>
    <row r="45" spans="1:48" x14ac:dyDescent="0.2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row>
    <row r="46" spans="1:48" x14ac:dyDescent="0.2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row>
    <row r="47" spans="1:48" x14ac:dyDescent="0.2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row>
    <row r="48" spans="1:48" x14ac:dyDescent="0.2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row>
    <row r="49" spans="1:48" x14ac:dyDescent="0.2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row>
    <row r="50" spans="1:48" x14ac:dyDescent="0.2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row>
    <row r="51" spans="1:48" x14ac:dyDescent="0.2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row>
    <row r="52" spans="1:48" x14ac:dyDescent="0.2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row>
    <row r="53" spans="1:48" x14ac:dyDescent="0.2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row>
    <row r="54" spans="1:48"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row>
    <row r="55" spans="1:48"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G19" sqref="G19"/>
    </sheetView>
  </sheetViews>
  <sheetFormatPr defaultRowHeight="15" x14ac:dyDescent="0.25"/>
  <cols>
    <col min="1" max="1" width="24.42578125" bestFit="1" customWidth="1"/>
    <col min="2" max="2" width="11.5703125" bestFit="1" customWidth="1"/>
  </cols>
  <sheetData>
    <row r="3" spans="1:2" x14ac:dyDescent="0.25">
      <c r="A3" s="19" t="s">
        <v>65</v>
      </c>
      <c r="B3" t="s">
        <v>51</v>
      </c>
    </row>
    <row r="4" spans="1:2" x14ac:dyDescent="0.25">
      <c r="A4" s="20" t="s">
        <v>31</v>
      </c>
      <c r="B4" s="35">
        <v>3010</v>
      </c>
    </row>
    <row r="5" spans="1:2" x14ac:dyDescent="0.25">
      <c r="A5" s="20" t="s">
        <v>28</v>
      </c>
      <c r="B5" s="35">
        <v>1560</v>
      </c>
    </row>
    <row r="6" spans="1:2" x14ac:dyDescent="0.25">
      <c r="A6" s="20" t="s">
        <v>23</v>
      </c>
      <c r="B6" s="35">
        <v>1850</v>
      </c>
    </row>
    <row r="7" spans="1:2" x14ac:dyDescent="0.25">
      <c r="A7" s="20" t="s">
        <v>32</v>
      </c>
      <c r="B7" s="35">
        <v>1750</v>
      </c>
    </row>
    <row r="8" spans="1:2" x14ac:dyDescent="0.25">
      <c r="A8" s="20" t="s">
        <v>29</v>
      </c>
      <c r="B8" s="35">
        <v>2250</v>
      </c>
    </row>
    <row r="9" spans="1:2" x14ac:dyDescent="0.25">
      <c r="A9" s="20" t="s">
        <v>27</v>
      </c>
      <c r="B9" s="35">
        <v>2700</v>
      </c>
    </row>
    <row r="10" spans="1:2" x14ac:dyDescent="0.25">
      <c r="A10" s="20" t="s">
        <v>30</v>
      </c>
      <c r="B10" s="35">
        <v>2175</v>
      </c>
    </row>
    <row r="11" spans="1:2" x14ac:dyDescent="0.25">
      <c r="A11" s="20" t="s">
        <v>26</v>
      </c>
      <c r="B11" s="35">
        <v>2535</v>
      </c>
    </row>
    <row r="12" spans="1:2" x14ac:dyDescent="0.25">
      <c r="A12" s="20" t="s">
        <v>49</v>
      </c>
      <c r="B12" s="35">
        <v>17830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9"/>
  <sheetViews>
    <sheetView workbookViewId="0">
      <selection activeCell="N10" sqref="N10"/>
    </sheetView>
  </sheetViews>
  <sheetFormatPr defaultRowHeight="15" x14ac:dyDescent="0.25"/>
  <cols>
    <col min="1" max="1" width="13.140625" bestFit="1" customWidth="1"/>
    <col min="2" max="2" width="15.42578125" bestFit="1" customWidth="1"/>
    <col min="3" max="3" width="11.5703125" bestFit="1" customWidth="1"/>
    <col min="4" max="4" width="4.85546875" customWidth="1"/>
    <col min="5" max="5" width="10.85546875" bestFit="1" customWidth="1"/>
    <col min="6" max="6" width="12.140625" bestFit="1" customWidth="1"/>
    <col min="7" max="7" width="4.85546875" customWidth="1"/>
    <col min="8" max="8" width="19.42578125" bestFit="1" customWidth="1"/>
    <col min="9" max="9" width="15.7109375" bestFit="1" customWidth="1"/>
  </cols>
  <sheetData>
    <row r="3" spans="1:3" x14ac:dyDescent="0.25">
      <c r="A3" s="19" t="s">
        <v>52</v>
      </c>
      <c r="B3" t="s">
        <v>50</v>
      </c>
      <c r="C3" t="s">
        <v>51</v>
      </c>
    </row>
    <row r="4" spans="1:3" x14ac:dyDescent="0.25">
      <c r="A4" s="20" t="s">
        <v>16</v>
      </c>
      <c r="B4" s="35">
        <v>405</v>
      </c>
      <c r="C4" s="35">
        <v>5460</v>
      </c>
    </row>
    <row r="5" spans="1:3" x14ac:dyDescent="0.25">
      <c r="A5" s="20" t="s">
        <v>10</v>
      </c>
      <c r="B5" s="35">
        <v>390</v>
      </c>
      <c r="C5" s="35">
        <v>2750</v>
      </c>
    </row>
    <row r="6" spans="1:3" x14ac:dyDescent="0.25">
      <c r="A6" s="20" t="s">
        <v>15</v>
      </c>
      <c r="B6" s="35">
        <v>495</v>
      </c>
      <c r="C6" s="35">
        <v>4725</v>
      </c>
    </row>
    <row r="7" spans="1:3" x14ac:dyDescent="0.25">
      <c r="A7" s="20" t="s">
        <v>61</v>
      </c>
      <c r="B7" s="35">
        <v>260</v>
      </c>
      <c r="C7" s="35">
        <v>2720</v>
      </c>
    </row>
    <row r="8" spans="1:3" x14ac:dyDescent="0.25">
      <c r="A8" s="20" t="s">
        <v>62</v>
      </c>
      <c r="B8" s="35">
        <v>230</v>
      </c>
      <c r="C8" s="35">
        <v>2175</v>
      </c>
    </row>
    <row r="9" spans="1:3" x14ac:dyDescent="0.25">
      <c r="A9" s="20" t="s">
        <v>49</v>
      </c>
      <c r="B9" s="35">
        <v>1780</v>
      </c>
      <c r="C9" s="35">
        <v>17830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4"/>
  <sheetViews>
    <sheetView tabSelected="1" workbookViewId="0">
      <selection activeCell="G19" sqref="G19"/>
    </sheetView>
  </sheetViews>
  <sheetFormatPr defaultRowHeight="15" x14ac:dyDescent="0.25"/>
  <cols>
    <col min="1" max="1" width="15.42578125" bestFit="1" customWidth="1"/>
    <col min="2" max="2" width="15" bestFit="1" customWidth="1"/>
    <col min="3" max="3" width="11.5703125" bestFit="1" customWidth="1"/>
  </cols>
  <sheetData>
    <row r="3" spans="1:3" x14ac:dyDescent="0.25">
      <c r="A3" t="s">
        <v>50</v>
      </c>
      <c r="B3" t="s">
        <v>63</v>
      </c>
      <c r="C3" t="s">
        <v>51</v>
      </c>
    </row>
    <row r="4" spans="1:3" x14ac:dyDescent="0.25">
      <c r="A4" s="35">
        <v>1780</v>
      </c>
      <c r="B4" s="35">
        <v>132964</v>
      </c>
      <c r="C4" s="35">
        <v>17830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4"/>
  <sheetViews>
    <sheetView workbookViewId="0">
      <selection activeCell="J10" sqref="J10"/>
    </sheetView>
  </sheetViews>
  <sheetFormatPr defaultRowHeight="15" x14ac:dyDescent="0.25"/>
  <cols>
    <col min="1" max="1" width="21.85546875" bestFit="1" customWidth="1"/>
  </cols>
  <sheetData>
    <row r="3" spans="1:1" x14ac:dyDescent="0.25">
      <c r="A3" t="s">
        <v>64</v>
      </c>
    </row>
    <row r="4" spans="1:1" x14ac:dyDescent="0.25">
      <c r="A4" s="35">
        <v>19100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2"/>
  <sheetViews>
    <sheetView workbookViewId="0">
      <selection activeCell="I3" sqref="I3"/>
    </sheetView>
  </sheetViews>
  <sheetFormatPr defaultRowHeight="15" x14ac:dyDescent="0.25"/>
  <cols>
    <col min="1" max="1" width="24.42578125" bestFit="1" customWidth="1"/>
    <col min="2" max="2" width="15.42578125" bestFit="1" customWidth="1"/>
  </cols>
  <sheetData>
    <row r="3" spans="1:2" x14ac:dyDescent="0.25">
      <c r="A3" s="19" t="s">
        <v>65</v>
      </c>
      <c r="B3" t="s">
        <v>50</v>
      </c>
    </row>
    <row r="4" spans="1:2" x14ac:dyDescent="0.25">
      <c r="A4" s="20" t="s">
        <v>31</v>
      </c>
      <c r="B4" s="35">
        <v>305</v>
      </c>
    </row>
    <row r="5" spans="1:2" x14ac:dyDescent="0.25">
      <c r="A5" s="20" t="s">
        <v>28</v>
      </c>
      <c r="B5" s="35">
        <v>165</v>
      </c>
    </row>
    <row r="6" spans="1:2" x14ac:dyDescent="0.25">
      <c r="A6" s="20" t="s">
        <v>23</v>
      </c>
      <c r="B6" s="35">
        <v>230</v>
      </c>
    </row>
    <row r="7" spans="1:2" x14ac:dyDescent="0.25">
      <c r="A7" s="20" t="s">
        <v>32</v>
      </c>
      <c r="B7" s="35">
        <v>220</v>
      </c>
    </row>
    <row r="8" spans="1:2" x14ac:dyDescent="0.25">
      <c r="A8" s="20" t="s">
        <v>29</v>
      </c>
      <c r="B8" s="35">
        <v>195</v>
      </c>
    </row>
    <row r="9" spans="1:2" x14ac:dyDescent="0.25">
      <c r="A9" s="20" t="s">
        <v>27</v>
      </c>
      <c r="B9" s="35">
        <v>335</v>
      </c>
    </row>
    <row r="10" spans="1:2" x14ac:dyDescent="0.25">
      <c r="A10" s="20" t="s">
        <v>30</v>
      </c>
      <c r="B10" s="35">
        <v>185</v>
      </c>
    </row>
    <row r="11" spans="1:2" x14ac:dyDescent="0.25">
      <c r="A11" s="20" t="s">
        <v>26</v>
      </c>
      <c r="B11" s="35">
        <v>145</v>
      </c>
    </row>
    <row r="12" spans="1:2" x14ac:dyDescent="0.25">
      <c r="A12" s="20" t="s">
        <v>49</v>
      </c>
      <c r="B12" s="35">
        <v>1780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3"/>
  <sheetViews>
    <sheetView topLeftCell="A2" workbookViewId="0">
      <selection activeCell="Q12" sqref="Q12"/>
    </sheetView>
  </sheetViews>
  <sheetFormatPr defaultRowHeight="15" x14ac:dyDescent="0.25"/>
  <cols>
    <col min="1" max="1" width="23.5703125" customWidth="1"/>
  </cols>
  <sheetData>
    <row r="1" spans="1:3" ht="21" hidden="1" x14ac:dyDescent="0.25">
      <c r="B1" s="9" t="s">
        <v>21</v>
      </c>
      <c r="C1" s="9" t="s">
        <v>22</v>
      </c>
    </row>
    <row r="2" spans="1:3" x14ac:dyDescent="0.25">
      <c r="A2" s="10" t="s">
        <v>45</v>
      </c>
    </row>
    <row r="3" spans="1:3" x14ac:dyDescent="0.25">
      <c r="A3" s="11" t="s">
        <v>23</v>
      </c>
    </row>
    <row r="4" spans="1:3" x14ac:dyDescent="0.25">
      <c r="A4" s="11" t="s">
        <v>24</v>
      </c>
    </row>
    <row r="5" spans="1:3" x14ac:dyDescent="0.25">
      <c r="A5" s="11" t="s">
        <v>25</v>
      </c>
    </row>
    <row r="6" spans="1:3" x14ac:dyDescent="0.25">
      <c r="A6" s="11" t="s">
        <v>26</v>
      </c>
    </row>
    <row r="7" spans="1:3" x14ac:dyDescent="0.25">
      <c r="A7" s="11" t="s">
        <v>27</v>
      </c>
    </row>
    <row r="8" spans="1:3" x14ac:dyDescent="0.25">
      <c r="A8" s="11" t="s">
        <v>28</v>
      </c>
    </row>
    <row r="9" spans="1:3" x14ac:dyDescent="0.25">
      <c r="A9" s="11" t="s">
        <v>29</v>
      </c>
    </row>
    <row r="10" spans="1:3" x14ac:dyDescent="0.25">
      <c r="A10" s="11" t="s">
        <v>30</v>
      </c>
    </row>
    <row r="11" spans="1:3" x14ac:dyDescent="0.25">
      <c r="A11" s="11" t="s">
        <v>31</v>
      </c>
    </row>
    <row r="12" spans="1:3" x14ac:dyDescent="0.25">
      <c r="A12" s="11" t="s">
        <v>32</v>
      </c>
    </row>
    <row r="13" spans="1:3" x14ac:dyDescent="0.25">
      <c r="A13" s="11" t="s">
        <v>33</v>
      </c>
    </row>
    <row r="14" spans="1:3" x14ac:dyDescent="0.25">
      <c r="A14" s="11" t="s">
        <v>34</v>
      </c>
    </row>
    <row r="15" spans="1:3" x14ac:dyDescent="0.25">
      <c r="A15" s="11" t="s">
        <v>35</v>
      </c>
    </row>
    <row r="16" spans="1:3" x14ac:dyDescent="0.25">
      <c r="A16" s="11" t="s">
        <v>36</v>
      </c>
    </row>
    <row r="17" spans="1:1" x14ac:dyDescent="0.25">
      <c r="A17" s="11" t="s">
        <v>37</v>
      </c>
    </row>
    <row r="18" spans="1:1" x14ac:dyDescent="0.25">
      <c r="A18" s="11" t="s">
        <v>38</v>
      </c>
    </row>
    <row r="19" spans="1:1" x14ac:dyDescent="0.25">
      <c r="A19" s="11" t="s">
        <v>39</v>
      </c>
    </row>
    <row r="20" spans="1:1" x14ac:dyDescent="0.25">
      <c r="A20" s="11" t="s">
        <v>40</v>
      </c>
    </row>
    <row r="21" spans="1:1" x14ac:dyDescent="0.25">
      <c r="A21" s="11" t="s">
        <v>41</v>
      </c>
    </row>
    <row r="22" spans="1:1" x14ac:dyDescent="0.25">
      <c r="A22" s="11" t="s">
        <v>42</v>
      </c>
    </row>
    <row r="23" spans="1:1" x14ac:dyDescent="0.25">
      <c r="A23" s="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AdvancePurchase Return Book</vt:lpstr>
      <vt:lpstr>Visualization Sheets</vt:lpstr>
      <vt:lpstr>Supplier having Highest Rate</vt:lpstr>
      <vt:lpstr>Quantity Rate</vt:lpstr>
      <vt:lpstr>Total Quantity , Total Rate</vt:lpstr>
      <vt:lpstr>Other Expenses</vt:lpstr>
      <vt:lpstr>Supplier vs Quantity</vt:lpstr>
      <vt:lpstr>Supplier Sheet</vt:lpstr>
      <vt:lpstr>'Supplier Sheet'!Customer_Name</vt:lpstr>
      <vt:lpstr>'Supplier Sheet'!New</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Fahim;ExcelDataPro</dc:creator>
  <cp:keywords>Purchase Return Book Excel Template;www.ExcelDataPro.com</cp:keywords>
  <cp:lastModifiedBy>kiran kumar</cp:lastModifiedBy>
  <dcterms:created xsi:type="dcterms:W3CDTF">2016-12-21T08:56:10Z</dcterms:created>
  <dcterms:modified xsi:type="dcterms:W3CDTF">2024-02-13T07:45:49Z</dcterms:modified>
</cp:coreProperties>
</file>