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14"/>
  <workbookPr codeName="ThisWorkbook"/>
  <mc:AlternateContent xmlns:mc="http://schemas.openxmlformats.org/markup-compatibility/2006">
    <mc:Choice Requires="x15">
      <x15ac:absPath xmlns:x15ac="http://schemas.microsoft.com/office/spreadsheetml/2010/11/ac" url="https://universityoflincoln.sharepoint.com/sites/GroupProjectSocialNetwork/Shared Documents/"/>
    </mc:Choice>
  </mc:AlternateContent>
  <xr:revisionPtr revIDLastSave="65" documentId="8_{892C5DCF-74C4-43F9-BAA7-D74BA59D53A1}" xr6:coauthVersionLast="43" xr6:coauthVersionMax="43" xr10:uidLastSave="{CED3102F-E00B-4C8B-A09E-B39DC3B664A3}"/>
  <bookViews>
    <workbookView xWindow="0" yWindow="0" windowWidth="23040" windowHeight="906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T5" i="11" l="1"/>
  <c r="BU5" i="11"/>
  <c r="BV5" i="11"/>
  <c r="BW5" i="11"/>
  <c r="BX5" i="11"/>
  <c r="BY5" i="11"/>
  <c r="BY6" i="11"/>
  <c r="BM5" i="11"/>
  <c r="BN5" i="11"/>
  <c r="BO5" i="11"/>
  <c r="BP5" i="11"/>
  <c r="BQ5" i="11"/>
  <c r="BR5" i="11"/>
  <c r="G7" i="11"/>
  <c r="D27" i="11"/>
  <c r="D10" i="11"/>
  <c r="H5" i="11"/>
  <c r="H6" i="11"/>
  <c r="G38" i="11"/>
  <c r="G37" i="11"/>
  <c r="G36" i="11"/>
  <c r="G35" i="11"/>
  <c r="G34" i="11"/>
  <c r="G33" i="11"/>
  <c r="G8" i="11"/>
  <c r="E28" i="11"/>
  <c r="G31" i="11"/>
  <c r="D17" i="11"/>
  <c r="E16" i="11"/>
  <c r="G14" i="11"/>
  <c r="G32" i="11"/>
  <c r="G30" i="11"/>
  <c r="G10" i="11"/>
  <c r="G15" i="11"/>
  <c r="G13" i="11"/>
  <c r="G29" i="11"/>
  <c r="G11" i="11"/>
  <c r="E12" i="11"/>
  <c r="G12" i="11"/>
  <c r="CA5" i="11"/>
  <c r="CB5" i="11"/>
  <c r="CC5" i="11"/>
  <c r="CD5" i="11"/>
  <c r="CE5" i="11"/>
  <c r="CF5" i="11"/>
  <c r="CF6" i="11"/>
  <c r="G16" i="11"/>
  <c r="BM6" i="11"/>
  <c r="G9" i="11"/>
  <c r="I5" i="11"/>
  <c r="H4" i="11"/>
  <c r="G17" i="11"/>
  <c r="D23" i="11"/>
  <c r="G26" i="11"/>
  <c r="D28" i="11"/>
  <c r="J5" i="11"/>
  <c r="I6" i="11"/>
  <c r="G22" i="11"/>
  <c r="D25" i="11"/>
  <c r="K5" i="11"/>
  <c r="J6" i="11"/>
  <c r="E27" i="11"/>
  <c r="G27" i="11"/>
  <c r="G28" i="11"/>
  <c r="G25" i="11"/>
  <c r="E23" i="11"/>
  <c r="G23" i="11"/>
  <c r="L5" i="11"/>
  <c r="K6" i="11"/>
  <c r="L6" i="11"/>
  <c r="M5" i="11"/>
  <c r="M6" i="11"/>
  <c r="N5" i="11"/>
  <c r="O5" i="11"/>
  <c r="N6" i="11"/>
  <c r="P5" i="11"/>
  <c r="O6" i="11"/>
  <c r="O4" i="11"/>
  <c r="Q5" i="11"/>
  <c r="P6" i="11"/>
  <c r="R5" i="11"/>
  <c r="Q6" i="11"/>
  <c r="R6" i="11"/>
  <c r="S5" i="11"/>
  <c r="T5" i="11"/>
  <c r="S6" i="11"/>
  <c r="U5" i="11"/>
  <c r="T6" i="11"/>
  <c r="U6" i="11"/>
  <c r="V5" i="11"/>
  <c r="V6" i="11"/>
  <c r="V4" i="11"/>
  <c r="W5" i="11"/>
  <c r="X5" i="11"/>
  <c r="W6" i="11"/>
  <c r="Y5" i="11"/>
  <c r="X6" i="11"/>
  <c r="Z5" i="11"/>
  <c r="Y6" i="11"/>
  <c r="Z6" i="11"/>
  <c r="AA5" i="11"/>
  <c r="AA6" i="11"/>
  <c r="AB5" i="11"/>
  <c r="AC5" i="11"/>
  <c r="AB6" i="11"/>
  <c r="AC4" i="11"/>
  <c r="AD5" i="11"/>
  <c r="AC6" i="11"/>
  <c r="AD6" i="11"/>
  <c r="AE5" i="11"/>
  <c r="AF5" i="11"/>
  <c r="AE6" i="11"/>
  <c r="AG5" i="11"/>
  <c r="AF6" i="11"/>
  <c r="AG6" i="11"/>
  <c r="AH5" i="11"/>
  <c r="AI5" i="11"/>
  <c r="AH6" i="11"/>
  <c r="AI6" i="11"/>
  <c r="AJ5" i="11"/>
  <c r="AJ4" i="11"/>
  <c r="AK5" i="11"/>
  <c r="AJ6" i="11"/>
  <c r="AL5" i="11"/>
  <c r="AK6" i="11"/>
  <c r="AM5" i="11"/>
  <c r="AL6" i="11"/>
  <c r="AM6" i="11"/>
  <c r="AN5" i="11"/>
  <c r="AN6" i="11"/>
  <c r="AO5" i="11"/>
  <c r="AP5" i="11"/>
  <c r="AO6" i="11"/>
  <c r="AQ5" i="11"/>
  <c r="AP6" i="11"/>
  <c r="AQ4" i="11"/>
  <c r="AQ6" i="11"/>
  <c r="AR5" i="11"/>
  <c r="AR6" i="11"/>
  <c r="AS5" i="11"/>
  <c r="AT5" i="11"/>
  <c r="AS6" i="11"/>
  <c r="AU5" i="11"/>
  <c r="AT6" i="11"/>
  <c r="AV5" i="11"/>
  <c r="AU6" i="11"/>
  <c r="AV6" i="11"/>
  <c r="AW5" i="11"/>
  <c r="AX5" i="11"/>
  <c r="AW6" i="11"/>
  <c r="AY5" i="11"/>
  <c r="AX4" i="11"/>
  <c r="AX6" i="11"/>
  <c r="AZ5" i="11"/>
  <c r="AY6" i="11"/>
  <c r="BA5" i="11"/>
  <c r="AZ6" i="11"/>
  <c r="BB5" i="11"/>
  <c r="BA6" i="11"/>
  <c r="BB6" i="11"/>
  <c r="BC5" i="11"/>
  <c r="BD5" i="11"/>
  <c r="BC6" i="11"/>
  <c r="BE5" i="11"/>
  <c r="BD6" i="11"/>
  <c r="BE4" i="11"/>
  <c r="BE6" i="11"/>
  <c r="BF5" i="11"/>
  <c r="BG5" i="11"/>
  <c r="BF6" i="11"/>
  <c r="BH5" i="11"/>
  <c r="BG6" i="11"/>
  <c r="BI5" i="11"/>
  <c r="BH6" i="11"/>
  <c r="BI6" i="11"/>
  <c r="BJ5" i="11"/>
  <c r="BK5" i="11"/>
  <c r="BK6" i="11"/>
  <c r="BJ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<sst xmlns="http://schemas.openxmlformats.org/spreadsheetml/2006/main" count="79" uniqueCount="59">
  <si>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</si>
  <si>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Group Project 36</t>
  </si>
  <si>
    <t>SIMPLE GANTT CHART by Vertex42.com</t>
  </si>
  <si>
    <t>Enter Company Name in cell B2.</t>
  </si>
  <si>
    <t>Social Network</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</si>
  <si>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</si>
  <si>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</si>
  <si>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</si>
  <si>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</si>
  <si>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</si>
  <si>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</si>
  <si>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</si>
  <si>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</si>
  <si>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</si>
  <si>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</si>
  <si>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START</t>
  </si>
  <si>
    <t>END</t>
  </si>
  <si>
    <t>DAYS</t>
  </si>
  <si>
    <t>M</t>
  </si>
  <si>
    <t>W</t>
  </si>
  <si>
    <t>T</t>
  </si>
  <si>
    <t>F</t>
  </si>
  <si>
    <t>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</si>
  <si>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</si>
  <si>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</si>
  <si>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Proposal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</si>
  <si>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</si>
  <si>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Start Proposal: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</si>
  <si>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</si>
  <si>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Aims and Objectives</t>
  </si>
  <si>
    <t>James</t>
  </si>
  <si>
    <t xml:space="preserve">Academic Literature </t>
  </si>
  <si>
    <t>Kiran</t>
  </si>
  <si>
    <t>Risk Matrix</t>
  </si>
  <si>
    <t>Thomas</t>
  </si>
  <si>
    <t>Project plan</t>
  </si>
  <si>
    <t>Caitlin &amp; Thomas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</si>
  <si>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</si>
  <si>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Upload Project</t>
  </si>
  <si>
    <t>Caitlin</t>
  </si>
  <si>
    <t xml:space="preserve">Project </t>
  </si>
  <si>
    <t>Design Project</t>
  </si>
  <si>
    <t>Protype / WireFrames</t>
  </si>
  <si>
    <t>Caitlin &amp; James</t>
  </si>
  <si>
    <t>Front End Development</t>
  </si>
  <si>
    <t>HTML5</t>
  </si>
  <si>
    <t>Ajax</t>
  </si>
  <si>
    <t>Back-End Development</t>
  </si>
  <si>
    <t>PHP</t>
  </si>
  <si>
    <t>Database ( Mysql)</t>
  </si>
  <si>
    <t>Server</t>
  </si>
  <si>
    <t>Sample phase title block</t>
  </si>
  <si>
    <t>Combine all work together</t>
  </si>
  <si>
    <t>Test Project</t>
  </si>
  <si>
    <t>Phase One Testing  (Prototyping)</t>
  </si>
  <si>
    <t>Phase Two Testing (Final product)</t>
  </si>
  <si>
    <t>This is an empty row</t>
  </si>
  <si>
    <t>Insert new rows ABOVE this one</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</si>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</sst>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d"/>
    <numFmt numFmtId="167" formatCode="ddd\,\ d/m/yyyy"/>
    <numFmt numFmtId="168" formatCode="dd/mm/yyyy;@"/>
    <numFmt numFmtId="169" formatCode="dd/mm/yy;@"/>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0"/>
      <name val="Calibri"/>
      <family val="2"/>
      <scheme val="minor"/>
    </font>
    <font>
      <sz val="10"/>
      <color theme="0"/>
      <name val="Calibri"/>
      <family val="2"/>
      <scheme val="minor"/>
    </font>
    <font>
      <sz val="10"/>
      <color theme="0"/>
      <name val="Arial"/>
      <family val="2"/>
    </font>
    <font>
      <b/>
      <u/>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8"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1">
    <xf numFmtId="0" fontId="0" fillId="0" borderId="0" xfId="0"/>
    <xf numFmtId="0" fontId="1" fillId="0" borderId="0" xfId="0" applyFont="1" applyAlignment="1">
      <alignment horizontal="left"/>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1" fillId="7" borderId="0" xfId="0" applyNumberFormat="1" applyFont="1" applyFill="1" applyBorder="1" applyAlignment="1">
      <alignment horizontal="center" vertical="center"/>
    </xf>
    <xf numFmtId="166" fontId="11" fillId="7" borderId="6" xfId="0" applyNumberFormat="1" applyFont="1" applyFill="1" applyBorder="1" applyAlignment="1">
      <alignment horizontal="center" vertical="center"/>
    </xf>
    <xf numFmtId="166"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8" fillId="0" borderId="0" xfId="2"/>
    <xf numFmtId="0" fontId="18" fillId="0" borderId="0" xfId="2" applyAlignment="1">
      <alignment wrapText="1"/>
    </xf>
    <xf numFmtId="0" fontId="18" fillId="0" borderId="0" xfId="0" applyNumberFormat="1" applyFont="1" applyAlignment="1">
      <alignment horizontal="center"/>
    </xf>
    <xf numFmtId="0" fontId="0" fillId="0" borderId="0" xfId="0" applyAlignment="1">
      <alignment wrapText="1"/>
    </xf>
    <xf numFmtId="0" fontId="15" fillId="0" borderId="0" xfId="4" applyAlignment="1">
      <alignment horizontal="left"/>
    </xf>
    <xf numFmtId="0" fontId="10" fillId="0" borderId="0" xfId="5"/>
    <xf numFmtId="0" fontId="10" fillId="0" borderId="0" xfId="6">
      <alignment vertical="top"/>
    </xf>
    <xf numFmtId="164" fontId="9" fillId="11" borderId="2" xfId="9" applyFill="1">
      <alignment horizontal="center" vertical="center"/>
    </xf>
    <xf numFmtId="164" fontId="9" fillId="10" borderId="2" xfId="9" applyFill="1">
      <alignment horizontal="center" vertical="center"/>
    </xf>
    <xf numFmtId="164" fontId="9" fillId="0" borderId="2" xfId="9" applyFill="1">
      <alignment horizontal="center" vertical="center"/>
    </xf>
    <xf numFmtId="0" fontId="9" fillId="8" borderId="2" xfId="10" applyFill="1">
      <alignment horizontal="center" vertical="center"/>
    </xf>
    <xf numFmtId="0" fontId="9" fillId="9" borderId="2" xfId="10" applyFill="1">
      <alignment horizontal="center" vertical="center"/>
    </xf>
    <xf numFmtId="0" fontId="9" fillId="4" borderId="2" xfId="10" applyFill="1">
      <alignment horizontal="center" vertical="center"/>
    </xf>
    <xf numFmtId="0" fontId="9" fillId="6" borderId="2" xfId="10" applyFill="1">
      <alignment horizontal="center" vertical="center"/>
    </xf>
    <xf numFmtId="0" fontId="9" fillId="11" borderId="2" xfId="10" applyFill="1">
      <alignment horizontal="center" vertical="center"/>
    </xf>
    <xf numFmtId="0" fontId="9" fillId="5" borderId="2" xfId="10" applyFill="1">
      <alignment horizontal="center" vertical="center"/>
    </xf>
    <xf numFmtId="0" fontId="9" fillId="10" borderId="2" xfId="10" applyFill="1">
      <alignment horizontal="center" vertical="center"/>
    </xf>
    <xf numFmtId="0" fontId="9" fillId="0" borderId="2" xfId="10" applyFill="1">
      <alignment horizontal="center" vertical="center"/>
    </xf>
    <xf numFmtId="0" fontId="9" fillId="11" borderId="2" xfId="11" applyFill="1">
      <alignment horizontal="left" vertical="center" indent="2"/>
    </xf>
    <xf numFmtId="0" fontId="9" fillId="10" borderId="2" xfId="11" applyFill="1">
      <alignment horizontal="left" vertical="center" indent="2"/>
    </xf>
    <xf numFmtId="0" fontId="9" fillId="0" borderId="2" xfId="11" applyFill="1">
      <alignment horizontal="left" vertical="center" indent="2"/>
    </xf>
    <xf numFmtId="0" fontId="9" fillId="0" borderId="0" xfId="7">
      <alignment horizontal="right" indent="1"/>
    </xf>
    <xf numFmtId="0" fontId="0" fillId="3" borderId="2" xfId="11" applyFont="1" applyFill="1">
      <alignment horizontal="left" vertical="center" indent="2"/>
    </xf>
    <xf numFmtId="168" fontId="9" fillId="3" borderId="2" xfId="9" applyNumberFormat="1" applyFill="1">
      <alignment horizontal="center" vertical="center"/>
    </xf>
    <xf numFmtId="0" fontId="0" fillId="4" borderId="2" xfId="11" applyFont="1" applyFill="1">
      <alignment horizontal="left" vertical="center" indent="2"/>
    </xf>
    <xf numFmtId="0" fontId="0" fillId="3" borderId="2" xfId="10" applyFont="1" applyFill="1">
      <alignment horizontal="center" vertical="center"/>
    </xf>
    <xf numFmtId="0" fontId="0" fillId="11" borderId="2" xfId="11" applyFont="1" applyFill="1">
      <alignment horizontal="left" vertical="center" indent="2"/>
    </xf>
    <xf numFmtId="168" fontId="9" fillId="10" borderId="2" xfId="9" applyNumberFormat="1" applyFill="1">
      <alignment horizontal="center" vertical="center"/>
    </xf>
    <xf numFmtId="168" fontId="0" fillId="10" borderId="2" xfId="9" applyNumberFormat="1" applyFont="1" applyFill="1">
      <alignment horizontal="center" vertical="center"/>
    </xf>
    <xf numFmtId="0" fontId="0" fillId="10" borderId="2" xfId="11" applyFont="1" applyFill="1">
      <alignment horizontal="left" vertical="center" indent="2"/>
    </xf>
    <xf numFmtId="0" fontId="18" fillId="0" borderId="0" xfId="0" applyFont="1"/>
    <xf numFmtId="0" fontId="20" fillId="0" borderId="0" xfId="0" applyFont="1"/>
    <xf numFmtId="0" fontId="19" fillId="0" borderId="0" xfId="0" applyFont="1"/>
    <xf numFmtId="0" fontId="21" fillId="0" borderId="0" xfId="1" applyFont="1" applyAlignment="1" applyProtection="1">
      <alignment vertical="top"/>
    </xf>
    <xf numFmtId="168" fontId="9" fillId="4" borderId="2" xfId="9" applyNumberFormat="1" applyFill="1">
      <alignment horizontal="center" vertical="center"/>
    </xf>
    <xf numFmtId="168" fontId="9" fillId="11" borderId="2" xfId="9" applyNumberFormat="1" applyFill="1">
      <alignment horizontal="center" vertical="center"/>
    </xf>
    <xf numFmtId="0" fontId="22" fillId="4" borderId="2" xfId="11" applyFont="1" applyFill="1">
      <alignment horizontal="left" vertical="center" indent="2"/>
    </xf>
    <xf numFmtId="169" fontId="0" fillId="3" borderId="2" xfId="9" applyNumberFormat="1" applyFont="1" applyFill="1">
      <alignment horizontal="center" vertical="center"/>
    </xf>
    <xf numFmtId="0" fontId="0" fillId="4" borderId="2" xfId="10" applyFont="1" applyFill="1">
      <alignment horizontal="center" vertical="center"/>
    </xf>
    <xf numFmtId="0" fontId="0" fillId="11" borderId="2" xfId="10" applyFont="1" applyFill="1">
      <alignment horizontal="center" vertical="center"/>
    </xf>
    <xf numFmtId="167" fontId="0" fillId="7" borderId="4" xfId="0" applyNumberFormat="1" applyFont="1" applyFill="1" applyBorder="1" applyAlignment="1">
      <alignment horizontal="left" vertical="center" wrapText="1" indent="1"/>
    </xf>
    <xf numFmtId="167" fontId="0" fillId="7" borderId="1" xfId="0" applyNumberFormat="1" applyFont="1" applyFill="1" applyBorder="1" applyAlignment="1">
      <alignment horizontal="left" vertical="center" wrapText="1" indent="1"/>
    </xf>
    <xf numFmtId="167" fontId="0" fillId="7" borderId="5" xfId="0" applyNumberFormat="1" applyFont="1" applyFill="1" applyBorder="1" applyAlignment="1">
      <alignment horizontal="left" vertical="center" wrapText="1" indent="1"/>
    </xf>
    <xf numFmtId="0" fontId="0" fillId="0" borderId="10" xfId="0" applyBorder="1" applyAlignment="1"/>
    <xf numFmtId="165" fontId="9" fillId="0" borderId="3" xfId="8"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F40"/>
  <sheetViews>
    <sheetView showGridLines="0" tabSelected="1" showRuler="0" zoomScale="133" zoomScaleNormal="100" zoomScalePageLayoutView="70" workbookViewId="0" xr3:uid="{AEA406A1-0E4B-5B11-9CD5-51D6E497D94C}">
      <pane ySplit="6" topLeftCell="A17" activePane="bottomLeft" state="frozen"/>
      <selection pane="bottomLeft" activeCell="D28" sqref="D28"/>
    </sheetView>
  </sheetViews>
  <sheetFormatPr defaultRowHeight="30" customHeight="1"/>
  <cols>
    <col min="1" max="1" width="2.7109375" style="36" customWidth="1"/>
    <col min="2" max="2" width="31.5703125" customWidth="1"/>
    <col min="3" max="3" width="30.7109375" customWidth="1"/>
    <col min="4" max="4" width="10.42578125" style="4" customWidth="1"/>
    <col min="5" max="5" width="10.42578125" customWidth="1"/>
    <col min="6" max="6" width="2.7109375" customWidth="1"/>
    <col min="7" max="7" width="6" hidden="1" customWidth="1"/>
    <col min="8" max="84" width="2.5703125" customWidth="1"/>
    <col min="89" max="90" width="10.28515625"/>
  </cols>
  <sheetData>
    <row r="1" spans="1:84" ht="30" customHeight="1">
      <c r="A1" s="37" t="s">
        <v>0</v>
      </c>
      <c r="B1" s="40" t="s">
        <v>1</v>
      </c>
      <c r="C1" s="1"/>
      <c r="D1" s="3"/>
      <c r="E1" s="35"/>
      <c r="F1" s="66"/>
      <c r="G1" s="67"/>
      <c r="H1" s="68" t="s">
        <v>2</v>
      </c>
      <c r="I1" s="66"/>
      <c r="J1" s="66"/>
      <c r="K1" s="66"/>
      <c r="L1" s="66"/>
      <c r="M1" s="66"/>
      <c r="N1" s="66"/>
      <c r="O1" s="66"/>
      <c r="P1" s="66"/>
      <c r="Q1" s="66"/>
    </row>
    <row r="2" spans="1:84" ht="30" customHeight="1">
      <c r="A2" s="36" t="s">
        <v>3</v>
      </c>
      <c r="B2" s="41" t="s">
        <v>4</v>
      </c>
      <c r="F2" s="66"/>
      <c r="G2" s="66"/>
      <c r="H2" s="69" t="s">
        <v>5</v>
      </c>
      <c r="I2" s="66"/>
      <c r="J2" s="66"/>
      <c r="K2" s="66"/>
      <c r="L2" s="66"/>
      <c r="M2" s="66"/>
      <c r="N2" s="66"/>
      <c r="O2" s="66"/>
      <c r="P2" s="66"/>
      <c r="Q2" s="66"/>
    </row>
    <row r="3" spans="1:84" ht="30" customHeight="1">
      <c r="A3" s="36" t="s">
        <v>6</v>
      </c>
      <c r="B3" s="42" t="s">
        <v>7</v>
      </c>
      <c r="C3" s="57" t="s">
        <v>8</v>
      </c>
      <c r="D3" s="80">
        <v>43493</v>
      </c>
      <c r="E3" s="80"/>
      <c r="F3" s="66"/>
      <c r="G3" s="66"/>
      <c r="H3" s="66"/>
      <c r="I3" s="66"/>
      <c r="J3" s="66"/>
      <c r="K3" s="66"/>
      <c r="L3" s="66"/>
      <c r="M3" s="66"/>
      <c r="N3" s="66"/>
      <c r="O3" s="66"/>
      <c r="P3" s="66"/>
      <c r="Q3" s="66"/>
    </row>
    <row r="4" spans="1:84" ht="30" customHeight="1">
      <c r="A4" s="37" t="s">
        <v>9</v>
      </c>
      <c r="C4" s="57" t="s">
        <v>10</v>
      </c>
      <c r="D4" s="6">
        <v>1</v>
      </c>
      <c r="H4" s="76">
        <f>H5</f>
        <v>43493</v>
      </c>
      <c r="I4" s="77"/>
      <c r="J4" s="77"/>
      <c r="K4" s="77"/>
      <c r="L4" s="77"/>
      <c r="M4" s="77"/>
      <c r="N4" s="78"/>
      <c r="O4" s="76">
        <f>O5</f>
        <v>43500</v>
      </c>
      <c r="P4" s="77"/>
      <c r="Q4" s="77"/>
      <c r="R4" s="77"/>
      <c r="S4" s="77"/>
      <c r="T4" s="77"/>
      <c r="U4" s="78"/>
      <c r="V4" s="76">
        <f>V5</f>
        <v>43507</v>
      </c>
      <c r="W4" s="77"/>
      <c r="X4" s="77"/>
      <c r="Y4" s="77"/>
      <c r="Z4" s="77"/>
      <c r="AA4" s="77"/>
      <c r="AB4" s="78"/>
      <c r="AC4" s="76">
        <f>AC5</f>
        <v>43514</v>
      </c>
      <c r="AD4" s="77"/>
      <c r="AE4" s="77"/>
      <c r="AF4" s="77"/>
      <c r="AG4" s="77"/>
      <c r="AH4" s="77"/>
      <c r="AI4" s="78"/>
      <c r="AJ4" s="76">
        <f>AJ5</f>
        <v>43521</v>
      </c>
      <c r="AK4" s="77"/>
      <c r="AL4" s="77"/>
      <c r="AM4" s="77"/>
      <c r="AN4" s="77"/>
      <c r="AO4" s="77"/>
      <c r="AP4" s="78"/>
      <c r="AQ4" s="76">
        <f>AQ5</f>
        <v>43528</v>
      </c>
      <c r="AR4" s="77"/>
      <c r="AS4" s="77"/>
      <c r="AT4" s="77"/>
      <c r="AU4" s="77"/>
      <c r="AV4" s="77"/>
      <c r="AW4" s="78"/>
      <c r="AX4" s="76">
        <f>AX5</f>
        <v>43535</v>
      </c>
      <c r="AY4" s="77"/>
      <c r="AZ4" s="77"/>
      <c r="BA4" s="77"/>
      <c r="BB4" s="77"/>
      <c r="BC4" s="77"/>
      <c r="BD4" s="78"/>
      <c r="BE4" s="76">
        <f>BE5</f>
        <v>43542</v>
      </c>
      <c r="BF4" s="77"/>
      <c r="BG4" s="77"/>
      <c r="BH4" s="77"/>
      <c r="BI4" s="77"/>
      <c r="BJ4" s="77"/>
      <c r="BK4" s="78"/>
      <c r="BL4" s="76">
        <v>43549</v>
      </c>
      <c r="BM4" s="77"/>
      <c r="BN4" s="77"/>
      <c r="BO4" s="77"/>
      <c r="BP4" s="77"/>
      <c r="BQ4" s="77"/>
      <c r="BR4" s="78"/>
      <c r="BS4" s="76">
        <v>43556</v>
      </c>
      <c r="BT4" s="77"/>
      <c r="BU4" s="77"/>
      <c r="BV4" s="77"/>
      <c r="BW4" s="77"/>
      <c r="BX4" s="77"/>
      <c r="BY4" s="78"/>
      <c r="BZ4" s="76">
        <v>43563</v>
      </c>
      <c r="CA4" s="77"/>
      <c r="CB4" s="77"/>
      <c r="CC4" s="77"/>
      <c r="CD4" s="77"/>
      <c r="CE4" s="77"/>
      <c r="CF4" s="78"/>
    </row>
    <row r="5" spans="1:84" ht="15" customHeight="1">
      <c r="A5" s="37" t="s">
        <v>11</v>
      </c>
      <c r="B5" s="79"/>
      <c r="C5" s="79"/>
      <c r="D5" s="79"/>
      <c r="E5" s="79"/>
      <c r="F5" s="79"/>
      <c r="H5" s="10">
        <f>Project_Start-WEEKDAY(Project_Start,1)+2+7*(Display_Week-1)</f>
        <v>43493</v>
      </c>
      <c r="I5" s="9">
        <f>H5+1</f>
        <v>43494</v>
      </c>
      <c r="J5" s="9">
        <f t="shared" ref="J5:AW5" si="0">I5+1</f>
        <v>43495</v>
      </c>
      <c r="K5" s="9">
        <f t="shared" si="0"/>
        <v>43496</v>
      </c>
      <c r="L5" s="9">
        <f t="shared" si="0"/>
        <v>43497</v>
      </c>
      <c r="M5" s="9">
        <f t="shared" si="0"/>
        <v>43498</v>
      </c>
      <c r="N5" s="11">
        <f t="shared" si="0"/>
        <v>43499</v>
      </c>
      <c r="O5" s="10">
        <f>N5+1</f>
        <v>43500</v>
      </c>
      <c r="P5" s="9">
        <f>O5+1</f>
        <v>43501</v>
      </c>
      <c r="Q5" s="9">
        <f t="shared" si="0"/>
        <v>43502</v>
      </c>
      <c r="R5" s="9">
        <f t="shared" si="0"/>
        <v>43503</v>
      </c>
      <c r="S5" s="9">
        <f t="shared" si="0"/>
        <v>43504</v>
      </c>
      <c r="T5" s="9">
        <f t="shared" si="0"/>
        <v>43505</v>
      </c>
      <c r="U5" s="11">
        <f t="shared" si="0"/>
        <v>43506</v>
      </c>
      <c r="V5" s="10">
        <f>U5+1</f>
        <v>43507</v>
      </c>
      <c r="W5" s="9">
        <f>V5+1</f>
        <v>43508</v>
      </c>
      <c r="X5" s="9">
        <f t="shared" si="0"/>
        <v>43509</v>
      </c>
      <c r="Y5" s="9">
        <f t="shared" si="0"/>
        <v>43510</v>
      </c>
      <c r="Z5" s="9">
        <f t="shared" si="0"/>
        <v>43511</v>
      </c>
      <c r="AA5" s="9">
        <f t="shared" si="0"/>
        <v>43512</v>
      </c>
      <c r="AB5" s="11">
        <f t="shared" si="0"/>
        <v>43513</v>
      </c>
      <c r="AC5" s="10">
        <f>AB5+1</f>
        <v>43514</v>
      </c>
      <c r="AD5" s="9">
        <f>AC5+1</f>
        <v>43515</v>
      </c>
      <c r="AE5" s="9">
        <f t="shared" si="0"/>
        <v>43516</v>
      </c>
      <c r="AF5" s="9">
        <f t="shared" si="0"/>
        <v>43517</v>
      </c>
      <c r="AG5" s="9">
        <f t="shared" si="0"/>
        <v>43518</v>
      </c>
      <c r="AH5" s="9">
        <f t="shared" si="0"/>
        <v>43519</v>
      </c>
      <c r="AI5" s="11">
        <f t="shared" si="0"/>
        <v>43520</v>
      </c>
      <c r="AJ5" s="10">
        <f>AI5+1</f>
        <v>43521</v>
      </c>
      <c r="AK5" s="9">
        <f>AJ5+1</f>
        <v>43522</v>
      </c>
      <c r="AL5" s="9">
        <f t="shared" si="0"/>
        <v>43523</v>
      </c>
      <c r="AM5" s="9">
        <f t="shared" si="0"/>
        <v>43524</v>
      </c>
      <c r="AN5" s="9">
        <f t="shared" si="0"/>
        <v>43525</v>
      </c>
      <c r="AO5" s="9">
        <f t="shared" si="0"/>
        <v>43526</v>
      </c>
      <c r="AP5" s="11">
        <f t="shared" si="0"/>
        <v>43527</v>
      </c>
      <c r="AQ5" s="10">
        <f>AP5+1</f>
        <v>43528</v>
      </c>
      <c r="AR5" s="9">
        <f>AQ5+1</f>
        <v>43529</v>
      </c>
      <c r="AS5" s="9">
        <f t="shared" si="0"/>
        <v>43530</v>
      </c>
      <c r="AT5" s="9">
        <f t="shared" si="0"/>
        <v>43531</v>
      </c>
      <c r="AU5" s="9">
        <f t="shared" si="0"/>
        <v>43532</v>
      </c>
      <c r="AV5" s="9">
        <f t="shared" si="0"/>
        <v>43533</v>
      </c>
      <c r="AW5" s="11">
        <f t="shared" si="0"/>
        <v>43534</v>
      </c>
      <c r="AX5" s="10">
        <f>AW5+1</f>
        <v>43535</v>
      </c>
      <c r="AY5" s="9">
        <f>AX5+1</f>
        <v>43536</v>
      </c>
      <c r="AZ5" s="9">
        <f t="shared" ref="AZ5:BD5" si="1">AY5+1</f>
        <v>43537</v>
      </c>
      <c r="BA5" s="9">
        <f t="shared" si="1"/>
        <v>43538</v>
      </c>
      <c r="BB5" s="9">
        <f t="shared" si="1"/>
        <v>43539</v>
      </c>
      <c r="BC5" s="9">
        <f t="shared" si="1"/>
        <v>43540</v>
      </c>
      <c r="BD5" s="11">
        <f t="shared" si="1"/>
        <v>43541</v>
      </c>
      <c r="BE5" s="10">
        <f>BD5+1</f>
        <v>43542</v>
      </c>
      <c r="BF5" s="9">
        <f>BE5+1</f>
        <v>43543</v>
      </c>
      <c r="BG5" s="9">
        <f t="shared" ref="BG5:BK5" si="2">BF5+1</f>
        <v>43544</v>
      </c>
      <c r="BH5" s="9">
        <f t="shared" si="2"/>
        <v>43545</v>
      </c>
      <c r="BI5" s="9">
        <f t="shared" si="2"/>
        <v>43546</v>
      </c>
      <c r="BJ5" s="9">
        <f t="shared" si="2"/>
        <v>43547</v>
      </c>
      <c r="BK5" s="11">
        <f t="shared" si="2"/>
        <v>43548</v>
      </c>
      <c r="BL5" s="10">
        <v>25</v>
      </c>
      <c r="BM5" s="9">
        <f>BL5+1</f>
        <v>26</v>
      </c>
      <c r="BN5" s="9">
        <f t="shared" ref="BN5" si="3">BM5+1</f>
        <v>27</v>
      </c>
      <c r="BO5" s="9">
        <f t="shared" ref="BO5" si="4">BN5+1</f>
        <v>28</v>
      </c>
      <c r="BP5" s="9">
        <f t="shared" ref="BP5" si="5">BO5+1</f>
        <v>29</v>
      </c>
      <c r="BQ5" s="9">
        <f t="shared" ref="BQ5" si="6">BP5+1</f>
        <v>30</v>
      </c>
      <c r="BR5" s="11">
        <f t="shared" ref="BR5" si="7">BQ5+1</f>
        <v>31</v>
      </c>
      <c r="BS5" s="10">
        <v>1</v>
      </c>
      <c r="BT5" s="9">
        <f>BS5+1</f>
        <v>2</v>
      </c>
      <c r="BU5" s="9">
        <f t="shared" ref="BU5" si="8">BT5+1</f>
        <v>3</v>
      </c>
      <c r="BV5" s="9">
        <f t="shared" ref="BV5" si="9">BU5+1</f>
        <v>4</v>
      </c>
      <c r="BW5" s="9">
        <f t="shared" ref="BW5" si="10">BV5+1</f>
        <v>5</v>
      </c>
      <c r="BX5" s="9">
        <f t="shared" ref="BX5" si="11">BW5+1</f>
        <v>6</v>
      </c>
      <c r="BY5" s="11">
        <f t="shared" ref="BY5" si="12">BX5+1</f>
        <v>7</v>
      </c>
      <c r="BZ5" s="10">
        <v>8</v>
      </c>
      <c r="CA5" s="9">
        <f>BZ5+1</f>
        <v>9</v>
      </c>
      <c r="CB5" s="9">
        <f t="shared" ref="CB5" si="13">CA5+1</f>
        <v>10</v>
      </c>
      <c r="CC5" s="9">
        <f t="shared" ref="CC5" si="14">CB5+1</f>
        <v>11</v>
      </c>
      <c r="CD5" s="9">
        <f t="shared" ref="CD5" si="15">CC5+1</f>
        <v>12</v>
      </c>
      <c r="CE5" s="9">
        <f t="shared" ref="CE5" si="16">CD5+1</f>
        <v>13</v>
      </c>
      <c r="CF5" s="11">
        <f t="shared" ref="CF5" si="17">CE5+1</f>
        <v>14</v>
      </c>
    </row>
    <row r="6" spans="1:84" ht="30" customHeight="1" thickBot="1">
      <c r="A6" s="37" t="s">
        <v>12</v>
      </c>
      <c r="B6" s="7" t="s">
        <v>13</v>
      </c>
      <c r="C6" s="8" t="s">
        <v>14</v>
      </c>
      <c r="D6" s="8" t="s">
        <v>15</v>
      </c>
      <c r="E6" s="8" t="s">
        <v>16</v>
      </c>
      <c r="F6" s="8"/>
      <c r="G6" s="8" t="s">
        <v>17</v>
      </c>
      <c r="H6" s="12" t="str">
        <f t="shared" ref="H6" si="18">LEFT(TEXT(H5,"ddd"),1)</f>
        <v>M</v>
      </c>
      <c r="I6" s="12" t="str">
        <f t="shared" ref="I6:AQ6" si="19">LEFT(TEXT(I5,"ddd"),1)</f>
        <v>T</v>
      </c>
      <c r="J6" s="12" t="str">
        <f t="shared" si="19"/>
        <v>W</v>
      </c>
      <c r="K6" s="12" t="str">
        <f t="shared" si="19"/>
        <v>T</v>
      </c>
      <c r="L6" s="12" t="str">
        <f t="shared" si="19"/>
        <v>F</v>
      </c>
      <c r="M6" s="12" t="str">
        <f t="shared" si="19"/>
        <v>S</v>
      </c>
      <c r="N6" s="12" t="str">
        <f t="shared" si="19"/>
        <v>S</v>
      </c>
      <c r="O6" s="12" t="str">
        <f t="shared" si="19"/>
        <v>M</v>
      </c>
      <c r="P6" s="12" t="str">
        <f t="shared" si="19"/>
        <v>T</v>
      </c>
      <c r="Q6" s="12" t="str">
        <f t="shared" si="19"/>
        <v>W</v>
      </c>
      <c r="R6" s="12" t="str">
        <f t="shared" si="19"/>
        <v>T</v>
      </c>
      <c r="S6" s="12" t="str">
        <f t="shared" si="19"/>
        <v>F</v>
      </c>
      <c r="T6" s="12" t="str">
        <f t="shared" si="19"/>
        <v>S</v>
      </c>
      <c r="U6" s="12" t="str">
        <f t="shared" si="19"/>
        <v>S</v>
      </c>
      <c r="V6" s="12" t="str">
        <f t="shared" si="19"/>
        <v>M</v>
      </c>
      <c r="W6" s="12" t="str">
        <f t="shared" si="19"/>
        <v>T</v>
      </c>
      <c r="X6" s="12" t="str">
        <f t="shared" si="19"/>
        <v>W</v>
      </c>
      <c r="Y6" s="12" t="str">
        <f t="shared" si="19"/>
        <v>T</v>
      </c>
      <c r="Z6" s="12" t="str">
        <f t="shared" si="19"/>
        <v>F</v>
      </c>
      <c r="AA6" s="12" t="str">
        <f t="shared" si="19"/>
        <v>S</v>
      </c>
      <c r="AB6" s="12" t="str">
        <f t="shared" si="19"/>
        <v>S</v>
      </c>
      <c r="AC6" s="12" t="str">
        <f t="shared" si="19"/>
        <v>M</v>
      </c>
      <c r="AD6" s="12" t="str">
        <f t="shared" si="19"/>
        <v>T</v>
      </c>
      <c r="AE6" s="12" t="str">
        <f t="shared" si="19"/>
        <v>W</v>
      </c>
      <c r="AF6" s="12" t="str">
        <f t="shared" si="19"/>
        <v>T</v>
      </c>
      <c r="AG6" s="12" t="str">
        <f t="shared" si="19"/>
        <v>F</v>
      </c>
      <c r="AH6" s="12" t="str">
        <f t="shared" si="19"/>
        <v>S</v>
      </c>
      <c r="AI6" s="12" t="str">
        <f t="shared" si="19"/>
        <v>S</v>
      </c>
      <c r="AJ6" s="12" t="str">
        <f t="shared" si="19"/>
        <v>M</v>
      </c>
      <c r="AK6" s="12" t="str">
        <f t="shared" si="19"/>
        <v>T</v>
      </c>
      <c r="AL6" s="12" t="str">
        <f t="shared" si="19"/>
        <v>W</v>
      </c>
      <c r="AM6" s="12" t="str">
        <f t="shared" si="19"/>
        <v>T</v>
      </c>
      <c r="AN6" s="12" t="str">
        <f t="shared" si="19"/>
        <v>F</v>
      </c>
      <c r="AO6" s="12" t="str">
        <f t="shared" si="19"/>
        <v>S</v>
      </c>
      <c r="AP6" s="12" t="str">
        <f t="shared" si="19"/>
        <v>S</v>
      </c>
      <c r="AQ6" s="12" t="str">
        <f t="shared" si="19"/>
        <v>M</v>
      </c>
      <c r="AR6" s="12" t="str">
        <f t="shared" ref="AR6:BD6" si="20">LEFT(TEXT(AR5,"ddd"),1)</f>
        <v>T</v>
      </c>
      <c r="AS6" s="12" t="str">
        <f t="shared" si="20"/>
        <v>W</v>
      </c>
      <c r="AT6" s="12" t="str">
        <f t="shared" si="20"/>
        <v>T</v>
      </c>
      <c r="AU6" s="12" t="str">
        <f t="shared" si="20"/>
        <v>F</v>
      </c>
      <c r="AV6" s="12" t="str">
        <f t="shared" si="20"/>
        <v>S</v>
      </c>
      <c r="AW6" s="12" t="str">
        <f t="shared" si="20"/>
        <v>S</v>
      </c>
      <c r="AX6" s="12" t="str">
        <f t="shared" si="20"/>
        <v>M</v>
      </c>
      <c r="AY6" s="12" t="str">
        <f t="shared" si="20"/>
        <v>T</v>
      </c>
      <c r="AZ6" s="12" t="str">
        <f t="shared" si="20"/>
        <v>W</v>
      </c>
      <c r="BA6" s="12" t="str">
        <f t="shared" si="20"/>
        <v>T</v>
      </c>
      <c r="BB6" s="12" t="str">
        <f t="shared" si="20"/>
        <v>F</v>
      </c>
      <c r="BC6" s="12" t="str">
        <f t="shared" si="20"/>
        <v>S</v>
      </c>
      <c r="BD6" s="12" t="str">
        <f t="shared" si="20"/>
        <v>S</v>
      </c>
      <c r="BE6" s="12" t="str">
        <f t="shared" ref="BE6:BK6" si="21">LEFT(TEXT(BE5,"ddd"),1)</f>
        <v>M</v>
      </c>
      <c r="BF6" s="12" t="str">
        <f t="shared" si="21"/>
        <v>T</v>
      </c>
      <c r="BG6" s="12" t="str">
        <f t="shared" si="21"/>
        <v>W</v>
      </c>
      <c r="BH6" s="12" t="str">
        <f t="shared" si="21"/>
        <v>T</v>
      </c>
      <c r="BI6" s="12" t="str">
        <f t="shared" si="21"/>
        <v>F</v>
      </c>
      <c r="BJ6" s="12" t="str">
        <f t="shared" si="21"/>
        <v>S</v>
      </c>
      <c r="BK6" s="12" t="str">
        <f t="shared" si="21"/>
        <v>S</v>
      </c>
      <c r="BL6" s="12" t="s">
        <v>18</v>
      </c>
      <c r="BM6" s="12" t="str">
        <f>LEFT(TEXT(BM5,"ddd"),1)</f>
        <v>T</v>
      </c>
      <c r="BN6" s="12" t="s">
        <v>19</v>
      </c>
      <c r="BO6" s="12" t="s">
        <v>20</v>
      </c>
      <c r="BP6" s="12" t="s">
        <v>21</v>
      </c>
      <c r="BQ6" s="12" t="s">
        <v>22</v>
      </c>
      <c r="BR6" s="12" t="s">
        <v>22</v>
      </c>
      <c r="BS6" s="12" t="s">
        <v>18</v>
      </c>
      <c r="BT6" s="12" t="s">
        <v>20</v>
      </c>
      <c r="BU6" s="12" t="s">
        <v>19</v>
      </c>
      <c r="BV6" s="12" t="s">
        <v>20</v>
      </c>
      <c r="BW6" s="12" t="s">
        <v>21</v>
      </c>
      <c r="BX6" s="12" t="s">
        <v>22</v>
      </c>
      <c r="BY6" s="12" t="str">
        <f>LEFT(TEXT(BY5,"ddd"),1)</f>
        <v>S</v>
      </c>
      <c r="BZ6" s="12" t="s">
        <v>18</v>
      </c>
      <c r="CA6" s="12" t="s">
        <v>20</v>
      </c>
      <c r="CB6" s="12" t="s">
        <v>19</v>
      </c>
      <c r="CC6" s="12" t="s">
        <v>20</v>
      </c>
      <c r="CD6" s="12" t="s">
        <v>21</v>
      </c>
      <c r="CE6" s="12" t="s">
        <v>22</v>
      </c>
      <c r="CF6" s="12" t="str">
        <f>LEFT(TEXT(CF5,"ddd"),1)</f>
        <v>S</v>
      </c>
    </row>
    <row r="7" spans="1:84" ht="30" hidden="1" customHeight="1" thickBot="1">
      <c r="A7" s="36" t="s">
        <v>23</v>
      </c>
      <c r="C7" s="39"/>
      <c r="D7"/>
      <c r="G7" t="str">
        <f ca="1">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row>
    <row r="8" spans="1:84" s="2" customFormat="1" ht="30" customHeight="1" thickBot="1">
      <c r="A8" s="37" t="s">
        <v>24</v>
      </c>
      <c r="B8" s="16" t="s">
        <v>25</v>
      </c>
      <c r="C8" s="46"/>
      <c r="D8" s="17"/>
      <c r="E8" s="18"/>
      <c r="F8" s="15"/>
      <c r="G8" s="15" t="str">
        <f t="shared" ref="G8:G38" ca="1" si="22">IF(OR(ISBLANK(task_start),ISBLANK(task_end)),"",task_end-task_start+1)</f>
        <v/>
      </c>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row>
    <row r="9" spans="1:84" s="2" customFormat="1" ht="30" customHeight="1" thickBot="1">
      <c r="A9" s="37" t="s">
        <v>26</v>
      </c>
      <c r="B9" s="58" t="s">
        <v>27</v>
      </c>
      <c r="C9" s="61"/>
      <c r="D9" s="59"/>
      <c r="E9" s="59"/>
      <c r="F9" s="15"/>
      <c r="G9" s="15" t="str">
        <f t="shared" ca="1" si="22"/>
        <v/>
      </c>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row>
    <row r="10" spans="1:84" s="2" customFormat="1" ht="30" customHeight="1" thickBot="1">
      <c r="A10" s="37" t="s">
        <v>28</v>
      </c>
      <c r="B10" s="58" t="s">
        <v>29</v>
      </c>
      <c r="C10" s="61" t="s">
        <v>30</v>
      </c>
      <c r="D10" s="59">
        <f>E9</f>
        <v>0</v>
      </c>
      <c r="E10" s="73">
        <v>43526</v>
      </c>
      <c r="F10" s="15"/>
      <c r="G10" s="15">
        <f t="shared" ca="1" si="22"/>
        <v>43527</v>
      </c>
      <c r="H10" s="32"/>
      <c r="I10" s="32"/>
      <c r="J10" s="32"/>
      <c r="K10" s="32"/>
      <c r="L10" s="32"/>
      <c r="M10" s="32"/>
      <c r="N10" s="32"/>
      <c r="O10" s="32"/>
      <c r="P10" s="32"/>
      <c r="Q10" s="32"/>
      <c r="R10" s="32"/>
      <c r="S10" s="32"/>
      <c r="T10" s="33"/>
      <c r="U10" s="33"/>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row>
    <row r="11" spans="1:84" s="2" customFormat="1" ht="30" customHeight="1" thickBot="1">
      <c r="A11" s="36"/>
      <c r="B11" s="58" t="s">
        <v>31</v>
      </c>
      <c r="C11" s="61" t="s">
        <v>32</v>
      </c>
      <c r="D11" s="59">
        <v>43500</v>
      </c>
      <c r="E11" s="59">
        <v>43514</v>
      </c>
      <c r="F11" s="15"/>
      <c r="G11" s="15">
        <f t="shared" ca="1" si="22"/>
        <v>15</v>
      </c>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row>
    <row r="12" spans="1:84" s="2" customFormat="1" ht="30" customHeight="1" thickBot="1">
      <c r="A12" s="36"/>
      <c r="B12" s="58" t="s">
        <v>33</v>
      </c>
      <c r="C12" s="61" t="s">
        <v>34</v>
      </c>
      <c r="D12" s="59">
        <v>43500</v>
      </c>
      <c r="E12" s="59">
        <f>D12+5</f>
        <v>43505</v>
      </c>
      <c r="F12" s="15"/>
      <c r="G12" s="15">
        <f t="shared" ca="1" si="22"/>
        <v>6</v>
      </c>
      <c r="H12" s="32"/>
      <c r="I12" s="32"/>
      <c r="J12" s="32"/>
      <c r="K12" s="32"/>
      <c r="L12" s="32"/>
      <c r="M12" s="32"/>
      <c r="N12" s="32"/>
      <c r="O12" s="32"/>
      <c r="P12" s="32"/>
      <c r="Q12" s="32"/>
      <c r="R12" s="32"/>
      <c r="S12" s="32"/>
      <c r="T12" s="32"/>
      <c r="U12" s="32"/>
      <c r="V12" s="32"/>
      <c r="W12" s="32"/>
      <c r="X12" s="33"/>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row>
    <row r="13" spans="1:84" s="2" customFormat="1" ht="30" customHeight="1" thickBot="1">
      <c r="A13" s="36"/>
      <c r="B13" s="58" t="s">
        <v>35</v>
      </c>
      <c r="C13" s="61" t="s">
        <v>36</v>
      </c>
      <c r="D13" s="59">
        <v>43514</v>
      </c>
      <c r="E13" s="59">
        <v>43516</v>
      </c>
      <c r="F13" s="15"/>
      <c r="G13" s="15">
        <f t="shared" ca="1" si="22"/>
        <v>3</v>
      </c>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row>
    <row r="14" spans="1:84" s="2" customFormat="1" ht="30" customHeight="1" thickBot="1">
      <c r="A14" s="37" t="s">
        <v>37</v>
      </c>
      <c r="B14" s="58" t="s">
        <v>38</v>
      </c>
      <c r="C14" s="61" t="s">
        <v>39</v>
      </c>
      <c r="D14" s="59">
        <v>43516</v>
      </c>
      <c r="E14" s="59">
        <v>43517</v>
      </c>
      <c r="F14" s="15"/>
      <c r="G14" s="15">
        <f t="shared" ca="1" si="22"/>
        <v>2</v>
      </c>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row>
    <row r="15" spans="1:84" s="2" customFormat="1" ht="30" customHeight="1" thickBot="1">
      <c r="A15" s="37"/>
      <c r="B15" s="19" t="s">
        <v>40</v>
      </c>
      <c r="C15" s="47"/>
      <c r="D15" s="20"/>
      <c r="E15" s="70"/>
      <c r="F15" s="15"/>
      <c r="G15" s="15" t="str">
        <f t="shared" ca="1" si="22"/>
        <v/>
      </c>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row>
    <row r="16" spans="1:84" s="2" customFormat="1" ht="30" customHeight="1" thickBot="1">
      <c r="A16" s="36"/>
      <c r="B16" s="72" t="s">
        <v>41</v>
      </c>
      <c r="C16" s="48"/>
      <c r="D16" s="70">
        <v>43514</v>
      </c>
      <c r="E16" s="70">
        <f>D17+5</f>
        <v>43521</v>
      </c>
      <c r="F16" s="15"/>
      <c r="G16" s="15">
        <f t="shared" ca="1" si="22"/>
        <v>8</v>
      </c>
      <c r="H16" s="32"/>
      <c r="I16" s="32"/>
      <c r="J16" s="32"/>
      <c r="K16" s="32"/>
      <c r="L16" s="32"/>
      <c r="M16" s="32"/>
      <c r="N16" s="32"/>
      <c r="O16" s="32"/>
      <c r="P16" s="32"/>
      <c r="Q16" s="32"/>
      <c r="R16" s="32"/>
      <c r="S16" s="32"/>
      <c r="T16" s="33"/>
      <c r="U16" s="33"/>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row>
    <row r="17" spans="1:84" s="2" customFormat="1" ht="30" customHeight="1" thickBot="1">
      <c r="A17" s="36"/>
      <c r="B17" s="60" t="s">
        <v>42</v>
      </c>
      <c r="C17" s="74" t="s">
        <v>43</v>
      </c>
      <c r="D17" s="70">
        <f>D16+2</f>
        <v>43516</v>
      </c>
      <c r="E17" s="70">
        <v>43521</v>
      </c>
      <c r="F17" s="15"/>
      <c r="G17" s="15">
        <f t="shared" ca="1" si="22"/>
        <v>6</v>
      </c>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row>
    <row r="18" spans="1:84" s="2" customFormat="1" ht="30" customHeight="1" thickBot="1">
      <c r="A18" s="36"/>
      <c r="B18" s="72" t="s">
        <v>44</v>
      </c>
      <c r="C18" s="48"/>
      <c r="D18" s="70"/>
      <c r="E18" s="70"/>
      <c r="F18" s="15"/>
      <c r="G18" s="15"/>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row>
    <row r="19" spans="1:84" s="2" customFormat="1" ht="30" customHeight="1" thickBot="1">
      <c r="A19" s="36"/>
      <c r="B19" s="60" t="s">
        <v>45</v>
      </c>
      <c r="C19" s="74" t="s">
        <v>43</v>
      </c>
      <c r="D19" s="70">
        <v>43521</v>
      </c>
      <c r="E19" s="70">
        <v>43528</v>
      </c>
      <c r="F19" s="15"/>
      <c r="G19" s="15"/>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row>
    <row r="20" spans="1:84" s="2" customFormat="1" ht="30" customHeight="1" thickBot="1">
      <c r="A20" s="36"/>
      <c r="B20" s="60" t="s">
        <v>46</v>
      </c>
      <c r="C20" s="74" t="s">
        <v>30</v>
      </c>
      <c r="D20" s="70">
        <v>43528</v>
      </c>
      <c r="E20" s="70">
        <v>43535</v>
      </c>
      <c r="F20" s="15"/>
      <c r="G20" s="15"/>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row>
    <row r="21" spans="1:84" s="2" customFormat="1" ht="30" customHeight="1" thickBot="1">
      <c r="A21" s="36"/>
      <c r="B21" s="72" t="s">
        <v>47</v>
      </c>
      <c r="C21" s="48"/>
      <c r="D21" s="70"/>
      <c r="E21" s="70"/>
      <c r="F21" s="15"/>
      <c r="G21" s="15"/>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row>
    <row r="22" spans="1:84" s="2" customFormat="1" ht="30" customHeight="1" thickBot="1">
      <c r="A22" s="36"/>
      <c r="B22" s="60" t="s">
        <v>48</v>
      </c>
      <c r="C22" s="48"/>
      <c r="D22" s="70">
        <v>43514</v>
      </c>
      <c r="E22" s="70">
        <v>43521</v>
      </c>
      <c r="F22" s="15"/>
      <c r="G22" s="15">
        <f t="shared" ca="1" si="22"/>
        <v>8</v>
      </c>
      <c r="H22" s="32"/>
      <c r="I22" s="32"/>
      <c r="J22" s="32"/>
      <c r="K22" s="32"/>
      <c r="L22" s="32"/>
      <c r="M22" s="32"/>
      <c r="N22" s="32"/>
      <c r="O22" s="32"/>
      <c r="P22" s="32"/>
      <c r="Q22" s="32"/>
      <c r="R22" s="32"/>
      <c r="S22" s="32"/>
      <c r="T22" s="32"/>
      <c r="U22" s="32"/>
      <c r="V22" s="32"/>
      <c r="W22" s="32"/>
      <c r="X22" s="33"/>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row>
    <row r="23" spans="1:84" s="2" customFormat="1" ht="30" customHeight="1" thickBot="1">
      <c r="A23" s="36"/>
      <c r="B23" s="60" t="s">
        <v>49</v>
      </c>
      <c r="C23" s="48"/>
      <c r="D23" s="70">
        <f>D22</f>
        <v>43514</v>
      </c>
      <c r="E23" s="70">
        <f>D25+3</f>
        <v>43517</v>
      </c>
      <c r="F23" s="15"/>
      <c r="G23" s="15">
        <f t="shared" ca="1" si="22"/>
        <v>4</v>
      </c>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row>
    <row r="24" spans="1:84" s="2" customFormat="1" ht="30" customHeight="1" thickBot="1">
      <c r="A24" s="36"/>
      <c r="B24" s="60" t="s">
        <v>50</v>
      </c>
      <c r="C24" s="48"/>
      <c r="D24" s="70">
        <v>43507</v>
      </c>
      <c r="E24" s="70">
        <v>43556</v>
      </c>
      <c r="F24" s="15"/>
      <c r="G24" s="15"/>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row>
    <row r="25" spans="1:84" s="2" customFormat="1" ht="30" customHeight="1" thickBot="1">
      <c r="A25" s="36" t="s">
        <v>51</v>
      </c>
      <c r="B25" s="60" t="s">
        <v>52</v>
      </c>
      <c r="C25" s="48"/>
      <c r="D25" s="70">
        <f>D23</f>
        <v>43514</v>
      </c>
      <c r="E25" s="23"/>
      <c r="F25" s="15"/>
      <c r="G25" s="15" t="str">
        <f t="shared" ca="1" si="22"/>
        <v/>
      </c>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row>
    <row r="26" spans="1:84" s="2" customFormat="1" ht="30" customHeight="1" thickBot="1">
      <c r="A26" s="36"/>
      <c r="B26" s="21" t="s">
        <v>53</v>
      </c>
      <c r="C26" s="49"/>
      <c r="D26" s="22"/>
      <c r="E26" s="71"/>
      <c r="F26" s="15"/>
      <c r="G26" s="15" t="str">
        <f t="shared" ca="1" si="22"/>
        <v/>
      </c>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row>
    <row r="27" spans="1:84" s="2" customFormat="1" ht="30" customHeight="1" thickBot="1">
      <c r="A27" s="36"/>
      <c r="B27" s="62" t="s">
        <v>54</v>
      </c>
      <c r="C27" s="75" t="s">
        <v>39</v>
      </c>
      <c r="D27" s="71">
        <f>D9+15</f>
        <v>15</v>
      </c>
      <c r="E27" s="71">
        <f>D28+4</f>
        <v>5</v>
      </c>
      <c r="F27" s="15"/>
      <c r="G27" s="15">
        <f t="shared" ca="1" si="22"/>
        <v>-9</v>
      </c>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row>
    <row r="28" spans="1:84" s="2" customFormat="1" ht="30" customHeight="1" thickBot="1">
      <c r="A28" s="36"/>
      <c r="B28" s="62" t="s">
        <v>55</v>
      </c>
      <c r="C28" s="75" t="s">
        <v>30</v>
      </c>
      <c r="D28" s="71">
        <f>E26+1</f>
        <v>1</v>
      </c>
      <c r="E28" s="71" t="e">
        <f>#REF!+5</f>
        <v>#REF!</v>
      </c>
      <c r="F28" s="15"/>
      <c r="G28" s="15" t="e">
        <f t="shared" ca="1" si="22"/>
        <v>#REF!</v>
      </c>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row>
    <row r="29" spans="1:84" s="2" customFormat="1" ht="30" customHeight="1" thickBot="1">
      <c r="A29" s="36"/>
      <c r="B29" s="54"/>
      <c r="C29" s="50"/>
      <c r="D29" s="43"/>
      <c r="E29" s="26"/>
      <c r="F29" s="15"/>
      <c r="G29" s="15" t="str">
        <f t="shared" ca="1" si="22"/>
        <v/>
      </c>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row>
    <row r="30" spans="1:84" s="2" customFormat="1" ht="30" customHeight="1" thickBot="1">
      <c r="A30" s="36"/>
      <c r="B30" s="24" t="s">
        <v>38</v>
      </c>
      <c r="C30" s="51"/>
      <c r="D30" s="25"/>
      <c r="E30" s="63"/>
      <c r="F30" s="15"/>
      <c r="G30" s="15" t="str">
        <f t="shared" ca="1" si="22"/>
        <v/>
      </c>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row>
    <row r="31" spans="1:84" s="2" customFormat="1" ht="30" customHeight="1" thickBot="1">
      <c r="A31" s="36" t="s">
        <v>51</v>
      </c>
      <c r="B31" s="65" t="s">
        <v>38</v>
      </c>
      <c r="C31" s="52"/>
      <c r="D31" s="63">
        <v>43564</v>
      </c>
      <c r="E31" s="64">
        <v>43566</v>
      </c>
      <c r="F31" s="15"/>
      <c r="G31" s="15">
        <f t="shared" ca="1" si="22"/>
        <v>3</v>
      </c>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row>
    <row r="32" spans="1:84" s="2" customFormat="1" ht="30" customHeight="1" thickBot="1">
      <c r="A32" s="36"/>
      <c r="B32" s="55"/>
      <c r="C32" s="52"/>
      <c r="D32" s="44"/>
      <c r="E32" s="44"/>
      <c r="F32" s="15"/>
      <c r="G32" s="15" t="str">
        <f t="shared" ca="1" si="22"/>
        <v/>
      </c>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row>
    <row r="33" spans="1:84" s="2" customFormat="1" ht="30" customHeight="1" thickBot="1">
      <c r="A33" s="36"/>
      <c r="B33" s="55"/>
      <c r="C33" s="52"/>
      <c r="D33" s="44"/>
      <c r="E33" s="44"/>
      <c r="F33" s="15"/>
      <c r="G33" s="15" t="str">
        <f t="shared" ca="1" si="22"/>
        <v/>
      </c>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row>
    <row r="34" spans="1:84" s="2" customFormat="1" ht="30" customHeight="1" thickBot="1">
      <c r="A34" s="36"/>
      <c r="B34" s="55"/>
      <c r="C34" s="52"/>
      <c r="D34" s="44"/>
      <c r="E34" s="44"/>
      <c r="F34" s="15"/>
      <c r="G34" s="15" t="str">
        <f t="shared" ca="1" si="22"/>
        <v/>
      </c>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row>
    <row r="35" spans="1:84" s="2" customFormat="1" ht="30" customHeight="1" thickBot="1">
      <c r="A35" s="36"/>
      <c r="B35" s="55"/>
      <c r="C35" s="52"/>
      <c r="D35" s="44"/>
      <c r="E35" s="45"/>
      <c r="F35" s="15"/>
      <c r="G35" s="15" t="str">
        <f t="shared" ca="1" si="22"/>
        <v/>
      </c>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row>
    <row r="36" spans="1:84" s="2" customFormat="1" ht="30" customHeight="1" thickBot="1">
      <c r="A36" s="36"/>
      <c r="B36" s="56"/>
      <c r="C36" s="53"/>
      <c r="D36" s="45"/>
      <c r="E36" s="30"/>
      <c r="F36" s="15"/>
      <c r="G36" s="15" t="str">
        <f t="shared" ca="1" si="22"/>
        <v/>
      </c>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row>
    <row r="37" spans="1:84" s="2" customFormat="1" ht="30" customHeight="1" thickBot="1">
      <c r="A37" s="36" t="s">
        <v>56</v>
      </c>
      <c r="B37" s="27" t="s">
        <v>57</v>
      </c>
      <c r="C37" s="28"/>
      <c r="D37" s="29"/>
      <c r="E37"/>
      <c r="F37" s="15"/>
      <c r="G37" s="15" t="str">
        <f t="shared" ca="1" si="22"/>
        <v/>
      </c>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row>
    <row r="38" spans="1:84" s="2" customFormat="1" ht="30" customHeight="1" thickBot="1">
      <c r="A38" s="37" t="s">
        <v>58</v>
      </c>
      <c r="B38"/>
      <c r="C38"/>
      <c r="D38" s="4"/>
      <c r="E38" s="38"/>
      <c r="F38" s="31"/>
      <c r="G38" s="31" t="str">
        <f t="shared" ca="1" si="22"/>
        <v/>
      </c>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row>
    <row r="39" spans="1:84" ht="30" customHeight="1">
      <c r="C39" s="13"/>
      <c r="F39" s="5"/>
    </row>
    <row r="40" spans="1:84" ht="30" customHeight="1">
      <c r="C40" s="14"/>
    </row>
  </sheetData>
  <mergeCells count="13">
    <mergeCell ref="D3:E3"/>
    <mergeCell ref="H4:N4"/>
    <mergeCell ref="O4:U4"/>
    <mergeCell ref="V4:AB4"/>
    <mergeCell ref="AC4:AI4"/>
    <mergeCell ref="BZ4:CF4"/>
    <mergeCell ref="BS4:BY4"/>
    <mergeCell ref="BL4:BR4"/>
    <mergeCell ref="B5:F5"/>
    <mergeCell ref="AJ4:AP4"/>
    <mergeCell ref="AQ4:AW4"/>
    <mergeCell ref="AX4:BD4"/>
    <mergeCell ref="BE4:BK4"/>
  </mergeCells>
  <conditionalFormatting sqref="BE5:BJ6 H5:BD31 H33:BD38 H32:BC32">
    <cfRule type="expression" dxfId="27" priority="39">
      <formula>AND(TODAY()&gt;=H$5,TODAY()&lt;I$5)</formula>
    </cfRule>
  </conditionalFormatting>
  <conditionalFormatting sqref="H7:BD31 H33:BD38 H32:BC32">
    <cfRule type="expression" dxfId="26" priority="33">
      <formula>AND(task_start&lt;=H$5,ROUNDDOWN((task_end-task_start+1)*task_progress,0)+task_start-1&gt;=H$5)</formula>
    </cfRule>
    <cfRule type="expression" dxfId="25" priority="34" stopIfTrue="1">
      <formula>AND(task_end&gt;=H$5,task_start&lt;I$5)</formula>
    </cfRule>
  </conditionalFormatting>
  <conditionalFormatting sqref="CF7:CF38">
    <cfRule type="expression" dxfId="24" priority="49">
      <formula>AND(TODAY()&gt;=BK$5,TODAY()&lt;CG$5)</formula>
    </cfRule>
  </conditionalFormatting>
  <conditionalFormatting sqref="BZ7:CE38 BY33">
    <cfRule type="expression" dxfId="23" priority="51">
      <formula>AND(TODAY()&gt;=BD$5,TODAY()&lt;BE$5)</formula>
    </cfRule>
  </conditionalFormatting>
  <conditionalFormatting sqref="CF7:CF38">
    <cfRule type="expression" dxfId="22" priority="53">
      <formula>AND(task_start&lt;=BK$5,ROUNDDOWN((task_end-task_start+1)*task_progress,0)+task_start-1&gt;=BK$5)</formula>
    </cfRule>
    <cfRule type="expression" dxfId="21" priority="54" stopIfTrue="1">
      <formula>AND(task_end&gt;=BK$5,task_start&lt;CG$5)</formula>
    </cfRule>
  </conditionalFormatting>
  <conditionalFormatting sqref="BZ7:CE38 BY33">
    <cfRule type="expression" dxfId="20" priority="55">
      <formula>AND(task_start&lt;=BD$5,ROUNDDOWN((task_end-task_start+1)*task_progress,0)+task_start-1&gt;=BD$5)</formula>
    </cfRule>
    <cfRule type="expression" dxfId="19" priority="56" stopIfTrue="1">
      <formula>AND(task_end&gt;=BD$5,task_start&lt;BE$5)</formula>
    </cfRule>
  </conditionalFormatting>
  <conditionalFormatting sqref="BS7:BY38">
    <cfRule type="expression" dxfId="18" priority="58">
      <formula>AND(TODAY()&gt;=#REF!,TODAY()&lt;CH$5)</formula>
    </cfRule>
  </conditionalFormatting>
  <conditionalFormatting sqref="BE7:BJ38">
    <cfRule type="expression" dxfId="17" priority="61">
      <formula>AND(TODAY()&gt;=#REF!,TODAY()&lt;BF$5)</formula>
    </cfRule>
  </conditionalFormatting>
  <conditionalFormatting sqref="BS7:BY38">
    <cfRule type="expression" dxfId="16" priority="64">
      <formula>AND(task_start&lt;=#REF!,ROUNDDOWN((task_end-task_start+1)*task_progress,0)+task_start-1&gt;=#REF!)</formula>
    </cfRule>
    <cfRule type="expression" dxfId="15" priority="65" stopIfTrue="1">
      <formula>AND(task_end&gt;=#REF!,task_start&lt;CH$5)</formula>
    </cfRule>
  </conditionalFormatting>
  <conditionalFormatting sqref="BE7:BJ38">
    <cfRule type="expression" dxfId="14" priority="66">
      <formula>AND(task_start&lt;=#REF!,ROUNDDOWN((task_end-task_start+1)*task_progress,0)+task_start-1&gt;=#REF!)</formula>
    </cfRule>
    <cfRule type="expression" dxfId="13" priority="67" stopIfTrue="1">
      <formula>AND(task_end&gt;=#REF!,task_start&lt;BF$5)</formula>
    </cfRule>
  </conditionalFormatting>
  <conditionalFormatting sqref="BZ5:CE6">
    <cfRule type="expression" dxfId="12" priority="5">
      <formula>AND(TODAY()&gt;=BZ$5,TODAY()&lt;CA$5)</formula>
    </cfRule>
  </conditionalFormatting>
  <conditionalFormatting sqref="CF5:CF6">
    <cfRule type="expression" dxfId="11" priority="6">
      <formula>AND(TODAY()&gt;=CF$5,TODAY()&lt;CN$5)</formula>
    </cfRule>
  </conditionalFormatting>
  <conditionalFormatting sqref="BZ7:BZ38">
    <cfRule type="expression" dxfId="10" priority="69">
      <formula>AND(TODAY()&gt;=BE$5,TODAY()&lt;CH$5)</formula>
    </cfRule>
  </conditionalFormatting>
  <conditionalFormatting sqref="BK5:BK6">
    <cfRule type="expression" dxfId="9" priority="70">
      <formula>AND(TODAY()&gt;=BK$5,TODAY()&lt;CG$5)</formula>
    </cfRule>
  </conditionalFormatting>
  <conditionalFormatting sqref="BK7:BR38">
    <cfRule type="expression" dxfId="8" priority="72">
      <formula>AND(TODAY()&gt;=#REF!,TODAY()&lt;CG$5)</formula>
    </cfRule>
  </conditionalFormatting>
  <conditionalFormatting sqref="BK7:BR38">
    <cfRule type="expression" dxfId="7" priority="74">
      <formula>AND(task_start&lt;=#REF!,ROUNDDOWN((task_end-task_start+1)*task_progress,0)+task_start-1&gt;=#REF!)</formula>
    </cfRule>
    <cfRule type="expression" dxfId="6" priority="75" stopIfTrue="1">
      <formula>AND(task_end&gt;=#REF!,task_start&lt;CG$5)</formula>
    </cfRule>
  </conditionalFormatting>
  <conditionalFormatting sqref="BE7:BR38">
    <cfRule type="expression" dxfId="5" priority="78">
      <formula>AND(TODAY()&gt;=AX$5,TODAY()&lt;CA$5)</formula>
    </cfRule>
  </conditionalFormatting>
  <conditionalFormatting sqref="BS7:BY38">
    <cfRule type="expression" dxfId="4" priority="79">
      <formula>AND(TODAY()&gt;=BE$5,TODAY()&lt;CH$5)</formula>
    </cfRule>
  </conditionalFormatting>
  <conditionalFormatting sqref="BL5:BQ6">
    <cfRule type="expression" dxfId="3" priority="3">
      <formula>AND(TODAY()&gt;=BL$5,TODAY()&lt;BM$5)</formula>
    </cfRule>
  </conditionalFormatting>
  <conditionalFormatting sqref="BR5:BR6">
    <cfRule type="expression" dxfId="2" priority="4">
      <formula>AND(TODAY()&gt;=BR$5,TODAY()&lt;BZ$5)</formula>
    </cfRule>
  </conditionalFormatting>
  <conditionalFormatting sqref="BS5:BX6">
    <cfRule type="expression" dxfId="1" priority="1">
      <formula>AND(TODAY()&gt;=BS$5,TODAY()&lt;BT$5)</formula>
    </cfRule>
  </conditionalFormatting>
  <conditionalFormatting sqref="BY5:BY6">
    <cfRule type="expression" dxfId="0" priority="2">
      <formula>AND(TODAY()&gt;=BY$5,TODAY()&lt;CG$5)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7:E28" formula="1"/>
  </ignoredErrors>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5CB6BB014E5C4A8A3CE561632F36FB" ma:contentTypeVersion="4" ma:contentTypeDescription="Create a new document." ma:contentTypeScope="" ma:versionID="9a01b4d1c688b9616af532bd0c57f415">
  <xsd:schema xmlns:xsd="http://www.w3.org/2001/XMLSchema" xmlns:xs="http://www.w3.org/2001/XMLSchema" xmlns:p="http://schemas.microsoft.com/office/2006/metadata/properties" xmlns:ns2="d3006777-3b74-4af1-a97b-3d71cc11d25b" targetNamespace="http://schemas.microsoft.com/office/2006/metadata/properties" ma:root="true" ma:fieldsID="eadca9f59be9dfdc15a0c30c7b85da39" ns2:_="">
    <xsd:import namespace="d3006777-3b74-4af1-a97b-3d71cc11d25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006777-3b74-4af1-a97b-3d71cc11d2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98CAD3-2273-472E-89E5-021EFE42D349}"/>
</file>

<file path=customXml/itemProps2.xml><?xml version="1.0" encoding="utf-8"?>
<ds:datastoreItem xmlns:ds="http://schemas.openxmlformats.org/officeDocument/2006/customXml" ds:itemID="{4E7A5989-9DAD-47EE-A7BA-F362EAC3A6AB}"/>
</file>

<file path=customXml/itemProps3.xml><?xml version="1.0" encoding="utf-8"?>
<ds:datastoreItem xmlns:ds="http://schemas.openxmlformats.org/officeDocument/2006/customXml" ds:itemID="{3D0A8FC3-BE3C-4E8D-9A2D-8F92450F6C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Caitlin Madin</dc:creator>
  <cp:keywords/>
  <dc:description/>
  <cp:lastModifiedBy>Kiran L Thomasson (15625218)</cp:lastModifiedBy>
  <cp:revision/>
  <dcterms:created xsi:type="dcterms:W3CDTF">2018-05-23T01:25:53Z</dcterms:created>
  <dcterms:modified xsi:type="dcterms:W3CDTF">2019-02-18T18:45:45Z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0x0101000B5CB6BB014E5C4A8A3CE561632F36FB</vt:lpwstr>
  </property>
  <property fmtid="{D5CDD505-2E9C-101B-9397-08002B2CF9AE}" pid="3" name="AuthorIds_UIVersion_4608">
    <vt:lpwstr>15</vt:lpwstr>
  </property>
</Properties>
</file>