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iranrangaraj/Desktop/PREWORK_KR/"/>
    </mc:Choice>
  </mc:AlternateContent>
  <xr:revisionPtr revIDLastSave="0" documentId="13_ncr:1_{BF548669-0DF7-C549-857E-64BCBF0C13DD}" xr6:coauthVersionLast="45" xr6:coauthVersionMax="45" xr10:uidLastSave="{00000000-0000-0000-0000-000000000000}"/>
  <bookViews>
    <workbookView xWindow="5240" yWindow="1820" windowWidth="25660" windowHeight="12780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Launch Date Outcomes " sheetId="4" r:id="rId4"/>
    <sheet name="Goal Outcomes" sheetId="5" r:id="rId5"/>
    <sheet name="Backers Count Analysis" sheetId="8" r:id="rId6"/>
  </sheets>
  <definedNames>
    <definedName name="_xlchart.v1.0" hidden="1">'Backers Count Analysis'!$A$2:$A$2186</definedName>
    <definedName name="_xlchart.v1.1" hidden="1">'Backers Count Analysis'!$B$1</definedName>
    <definedName name="_xlchart.v1.10" hidden="1">'Backers Count Analysis'!$C$1</definedName>
    <definedName name="_xlchart.v1.11" hidden="1">'Backers Count Analysis'!$C$2:$C$2186</definedName>
    <definedName name="_xlchart.v1.12" hidden="1">'Backers Count Analysis'!$D$1</definedName>
    <definedName name="_xlchart.v1.13" hidden="1">'Backers Count Analysis'!$D$2:$D$2186</definedName>
    <definedName name="_xlchart.v1.14" hidden="1">'Backers Count Analysis'!$A$2:$A$2186</definedName>
    <definedName name="_xlchart.v1.15" hidden="1">'Backers Count Analysis'!$B$1</definedName>
    <definedName name="_xlchart.v1.16" hidden="1">'Backers Count Analysis'!$B$2:$B$2186</definedName>
    <definedName name="_xlchart.v1.17" hidden="1">'Backers Count Analysis'!$C$1</definedName>
    <definedName name="_xlchart.v1.18" hidden="1">'Backers Count Analysis'!$C$2:$C$2186</definedName>
    <definedName name="_xlchart.v1.19" hidden="1">'Backers Count Analysis'!$D$1</definedName>
    <definedName name="_xlchart.v1.2" hidden="1">'Backers Count Analysis'!$B$2:$B$2186</definedName>
    <definedName name="_xlchart.v1.20" hidden="1">'Backers Count Analysis'!$D$2:$D$2186</definedName>
    <definedName name="_xlchart.v1.21" hidden="1">'Backers Count Analysis'!$A$2:$A$2186</definedName>
    <definedName name="_xlchart.v1.22" hidden="1">'Backers Count Analysis'!$B$1</definedName>
    <definedName name="_xlchart.v1.23" hidden="1">'Backers Count Analysis'!$B$2:$B$2186</definedName>
    <definedName name="_xlchart.v1.24" hidden="1">'Backers Count Analysis'!$C$1</definedName>
    <definedName name="_xlchart.v1.25" hidden="1">'Backers Count Analysis'!$C$2:$C$2186</definedName>
    <definedName name="_xlchart.v1.26" hidden="1">'Backers Count Analysis'!$D$1</definedName>
    <definedName name="_xlchart.v1.27" hidden="1">'Backers Count Analysis'!$D$2:$D$2186</definedName>
    <definedName name="_xlchart.v1.28" hidden="1">'Backers Count Analysis'!$A$2:$A$2186</definedName>
    <definedName name="_xlchart.v1.29" hidden="1">'Backers Count Analysis'!$B$1</definedName>
    <definedName name="_xlchart.v1.3" hidden="1">'Backers Count Analysis'!$C$1</definedName>
    <definedName name="_xlchart.v1.30" hidden="1">'Backers Count Analysis'!$B$2:$B$2186</definedName>
    <definedName name="_xlchart.v1.31" hidden="1">'Backers Count Analysis'!$C$1</definedName>
    <definedName name="_xlchart.v1.32" hidden="1">'Backers Count Analysis'!$C$2:$C$2186</definedName>
    <definedName name="_xlchart.v1.33" hidden="1">'Backers Count Analysis'!$D$1</definedName>
    <definedName name="_xlchart.v1.34" hidden="1">'Backers Count Analysis'!$D$2:$D$2186</definedName>
    <definedName name="_xlchart.v1.35" hidden="1">'Backers Count Analysis'!$A$2:$A$2186</definedName>
    <definedName name="_xlchart.v1.36" hidden="1">'Backers Count Analysis'!$B$1</definedName>
    <definedName name="_xlchart.v1.37" hidden="1">'Backers Count Analysis'!$B$2:$B$2186</definedName>
    <definedName name="_xlchart.v1.38" hidden="1">'Backers Count Analysis'!$C$1</definedName>
    <definedName name="_xlchart.v1.39" hidden="1">'Backers Count Analysis'!$C$2:$C$2186</definedName>
    <definedName name="_xlchart.v1.4" hidden="1">'Backers Count Analysis'!$C$2:$C$2186</definedName>
    <definedName name="_xlchart.v1.40" hidden="1">'Backers Count Analysis'!$D$1</definedName>
    <definedName name="_xlchart.v1.41" hidden="1">'Backers Count Analysis'!$D$2:$D$2186</definedName>
    <definedName name="_xlchart.v1.42" hidden="1">'Backers Count Analysis'!$A$2:$A$2186</definedName>
    <definedName name="_xlchart.v1.43" hidden="1">'Backers Count Analysis'!$B$1</definedName>
    <definedName name="_xlchart.v1.44" hidden="1">'Backers Count Analysis'!$B$2:$B$2186</definedName>
    <definedName name="_xlchart.v1.45" hidden="1">'Backers Count Analysis'!$C$1</definedName>
    <definedName name="_xlchart.v1.46" hidden="1">'Backers Count Analysis'!$C$2:$C$2186</definedName>
    <definedName name="_xlchart.v1.47" hidden="1">'Backers Count Analysis'!$D$1</definedName>
    <definedName name="_xlchart.v1.48" hidden="1">'Backers Count Analysis'!$D$2:$D$2186</definedName>
    <definedName name="_xlchart.v1.49" hidden="1">'Backers Count Analysis'!$A$2:$A$2186</definedName>
    <definedName name="_xlchart.v1.5" hidden="1">'Backers Count Analysis'!$D$1</definedName>
    <definedName name="_xlchart.v1.50" hidden="1">'Backers Count Analysis'!$B$1</definedName>
    <definedName name="_xlchart.v1.51" hidden="1">'Backers Count Analysis'!$B$2:$B$2186</definedName>
    <definedName name="_xlchart.v1.52" hidden="1">'Backers Count Analysis'!$C$1</definedName>
    <definedName name="_xlchart.v1.53" hidden="1">'Backers Count Analysis'!$C$2:$C$2186</definedName>
    <definedName name="_xlchart.v1.54" hidden="1">'Backers Count Analysis'!$D$1</definedName>
    <definedName name="_xlchart.v1.55" hidden="1">'Backers Count Analysis'!$D$2:$D$2186</definedName>
    <definedName name="_xlchart.v1.6" hidden="1">'Backers Count Analysis'!$D$2:$D$2186</definedName>
    <definedName name="_xlchart.v1.7" hidden="1">'Backers Count Analysis'!$A$2:$A$2186</definedName>
    <definedName name="_xlchart.v1.8" hidden="1">'Backers Count Analysis'!$B$1</definedName>
    <definedName name="_xlchart.v1.9" hidden="1">'Backers Count Analysis'!$B$2:$B$2186</definedName>
  </definedNames>
  <calcPr calcId="191029"/>
  <pivotCaches>
    <pivotCache cacheId="7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8" l="1"/>
  <c r="L2" i="8"/>
  <c r="K3" i="8"/>
  <c r="K2" i="8"/>
  <c r="J3" i="8"/>
  <c r="J2" i="8"/>
  <c r="I3" i="8"/>
  <c r="I2" i="8"/>
  <c r="H3" i="8"/>
  <c r="H2" i="8"/>
  <c r="G3" i="8"/>
  <c r="G2" i="8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2" i="5"/>
  <c r="D3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3" i="1"/>
  <c r="K4" i="1"/>
  <c r="K5" i="1"/>
  <c r="K6" i="1"/>
  <c r="K7" i="1"/>
  <c r="K8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" i="1"/>
  <c r="Q9" i="1"/>
  <c r="Q10" i="1"/>
  <c r="Q11" i="1"/>
  <c r="Q12" i="1"/>
  <c r="Q13" i="1"/>
  <c r="Q14" i="1"/>
  <c r="Q15" i="1"/>
  <c r="Q16" i="1"/>
  <c r="Q17" i="1"/>
  <c r="Q18" i="1"/>
  <c r="Q3" i="1"/>
  <c r="Q4" i="1"/>
  <c r="Q5" i="1"/>
  <c r="Q6" i="1"/>
  <c r="Q7" i="1"/>
  <c r="Q2" i="1"/>
</calcChain>
</file>

<file path=xl/sharedStrings.xml><?xml version="1.0" encoding="utf-8"?>
<sst xmlns="http://schemas.openxmlformats.org/spreadsheetml/2006/main" count="36779" uniqueCount="8410">
  <si>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</si>
  <si>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</si>
  <si>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</si>
  <si>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</si>
  <si>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</si>
  <si>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</si>
  <si>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</si>
  <si>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</si>
  <si>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</si>
  <si>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</si>
  <si>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</si>
  <si>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</si>
  <si>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</si>
  <si>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</si>
  <si>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</si>
  <si>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</si>
  <si>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</si>
  <si>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</si>
  <si>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</si>
  <si>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</si>
  <si>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</si>
  <si>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</si>
  <si>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</si>
  <si>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</si>
  <si>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</si>
  <si>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</si>
  <si>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</si>
  <si>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</si>
  <si>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</si>
  <si>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</si>
  <si>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</si>
  <si>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</si>
  <si>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</si>
  <si>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</si>
  <si>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</si>
  <si>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</si>
  <si>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</si>
  <si>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</si>
  <si>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</si>
  <si>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</si>
  <si>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</si>
  <si>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</si>
  <si>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</si>
  <si>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</si>
  <si>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</si>
  <si>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</si>
  <si>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</si>
  <si>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</si>
  <si>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</si>
  <si>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</si>
  <si>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</si>
  <si>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</si>
  <si>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</si>
  <si>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</si>
  <si>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</si>
  <si>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</si>
  <si>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</si>
  <si>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</si>
  <si>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</si>
  <si>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</si>
  <si>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</si>
  <si>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</si>
  <si>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</si>
  <si>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</si>
  <si>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</si>
  <si>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</si>
  <si>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</si>
  <si>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</si>
  <si>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</si>
  <si>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</si>
  <si>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</si>
  <si>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</si>
  <si>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</si>
  <si>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</si>
  <si>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</si>
  <si>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</si>
  <si>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</si>
  <si>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</si>
  <si>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</si>
  <si>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</si>
  <si>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</si>
  <si>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</si>
  <si>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</si>
  <si>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</si>
  <si>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</si>
  <si>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</si>
  <si>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</si>
  <si>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</si>
  <si>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</si>
  <si>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</si>
  <si>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</si>
  <si>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</si>
  <si>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</si>
  <si>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</si>
  <si>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</si>
  <si>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</si>
  <si>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</si>
  <si>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</si>
  <si>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</si>
  <si>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</si>
  <si>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</si>
  <si>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</si>
  <si>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</si>
  <si>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</si>
  <si>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</si>
  <si>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</si>
  <si>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</si>
  <si>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</si>
  <si>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</si>
  <si>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</si>
  <si>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</si>
  <si>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</si>
  <si>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</si>
  <si>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</si>
  <si>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</si>
  <si>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</si>
  <si>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</si>
  <si>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</si>
  <si>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</si>
  <si>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</si>
  <si>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</si>
  <si>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</si>
  <si>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</si>
  <si>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</si>
  <si>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</si>
  <si>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</si>
  <si>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</si>
  <si>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</si>
  <si>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</si>
  <si>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</si>
  <si>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</si>
  <si>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</si>
  <si>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</si>
  <si>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</si>
  <si>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</si>
  <si>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</si>
  <si>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</si>
  <si>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</si>
  <si>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</si>
  <si>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</si>
  <si>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</si>
  <si>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</si>
  <si>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</si>
  <si>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</si>
  <si>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</si>
  <si>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</si>
  <si>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</si>
  <si>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</si>
  <si>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</si>
  <si>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</si>
  <si>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</si>
  <si>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</si>
  <si>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</si>
  <si>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</si>
  <si>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</si>
  <si>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</si>
  <si>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</si>
  <si>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</si>
  <si>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</si>
  <si>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</si>
  <si>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</si>
  <si>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</si>
  <si>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</si>
  <si>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</si>
  <si>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</si>
  <si>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</si>
  <si>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</si>
  <si>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</si>
  <si>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</si>
  <si>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</si>
  <si>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</si>
  <si>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</si>
  <si>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</si>
  <si>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</si>
  <si>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</si>
  <si>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</si>
  <si>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</si>
  <si>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</si>
  <si>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</si>
  <si>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</si>
  <si>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</si>
  <si>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</si>
  <si>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</si>
  <si>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</si>
  <si>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</si>
  <si>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</si>
  <si>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</si>
  <si>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</si>
  <si>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</si>
  <si>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</si>
  <si>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</si>
  <si>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</si>
  <si>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</si>
  <si>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</si>
  <si>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</si>
  <si>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</si>
  <si>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</si>
  <si>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</si>
  <si>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</si>
  <si>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</si>
  <si>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</si>
  <si>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</si>
  <si>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</si>
  <si>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</si>
  <si>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</si>
  <si>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</si>
  <si>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</si>
  <si>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</si>
  <si>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</si>
  <si>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</si>
  <si>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</si>
  <si>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</si>
  <si>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</si>
  <si>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</si>
  <si>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</si>
  <si>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</si>
  <si>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</si>
  <si>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</si>
  <si>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</si>
  <si>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</si>
  <si>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</si>
  <si>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</si>
  <si>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</si>
  <si>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</si>
  <si>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</si>
  <si>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</si>
  <si>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</si>
  <si>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</si>
  <si>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</si>
  <si>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</si>
  <si>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</si>
  <si>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</si>
  <si>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</si>
  <si>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</si>
  <si>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</si>
  <si>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</si>
  <si>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</si>
  <si>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</si>
  <si>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</si>
  <si>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</si>
  <si>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</si>
  <si>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</si>
  <si>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</si>
  <si>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</si>
  <si>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</si>
  <si>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</si>
  <si>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</si>
  <si>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</si>
  <si>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</si>
  <si>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</si>
  <si>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</si>
  <si>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</si>
  <si>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</si>
  <si>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</si>
  <si>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</si>
  <si>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</si>
  <si>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</si>
  <si>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</si>
  <si>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</si>
  <si>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</si>
  <si>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</si>
  <si>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</si>
  <si>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</si>
  <si>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</si>
  <si>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</si>
  <si>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</si>
  <si>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</si>
  <si>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</si>
  <si>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</si>
  <si>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</si>
  <si>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</si>
  <si>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</si>
  <si>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</si>
  <si>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</si>
  <si>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</si>
  <si>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</si>
  <si>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</si>
  <si>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</si>
  <si>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</si>
  <si>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</si>
  <si>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</si>
  <si>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</si>
  <si>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</si>
  <si>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</si>
  <si>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</si>
  <si>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</si>
  <si>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</si>
  <si>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</si>
  <si>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</si>
  <si>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</si>
  <si>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</si>
  <si>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</si>
  <si>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</si>
  <si>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</si>
  <si>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</si>
  <si>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</si>
  <si>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</si>
  <si>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</si>
  <si>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</si>
  <si>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</si>
  <si>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</si>
  <si>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</si>
  <si>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</si>
  <si>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</si>
  <si>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</si>
  <si>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</si>
  <si>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</si>
  <si>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</si>
  <si>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</si>
  <si>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</si>
  <si>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</si>
  <si>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</si>
  <si>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</si>
  <si>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</si>
  <si>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</si>
  <si>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</si>
  <si>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</si>
  <si>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</si>
  <si>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</si>
  <si>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</si>
  <si>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</si>
  <si>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</si>
  <si>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</si>
  <si>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</si>
  <si>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</si>
  <si>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</si>
  <si>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</si>
  <si>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</si>
  <si>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</si>
  <si>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</si>
  <si>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</si>
  <si>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</si>
  <si>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</si>
  <si>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</si>
  <si>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</si>
  <si>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</si>
  <si>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</si>
  <si>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</si>
  <si>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</si>
  <si>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</si>
  <si>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</si>
  <si>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</si>
  <si>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</si>
  <si>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</si>
  <si>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</si>
  <si>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</si>
  <si>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</si>
  <si>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</si>
  <si>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</si>
  <si>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</si>
  <si>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</si>
  <si>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</si>
  <si>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</si>
  <si>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</si>
  <si>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</si>
  <si>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</si>
  <si>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</si>
  <si>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</si>
  <si>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</si>
  <si>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</si>
  <si>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</si>
  <si>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</si>
  <si>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</si>
  <si>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</si>
  <si>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</si>
  <si>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</si>
  <si>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</si>
  <si>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</si>
  <si>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</si>
  <si>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</si>
  <si>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</si>
  <si>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</si>
  <si>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</si>
  <si>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</si>
  <si>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</si>
  <si>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</si>
  <si>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</si>
  <si>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</si>
  <si>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</si>
  <si>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</si>
  <si>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</si>
  <si>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</si>
  <si>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</si>
  <si>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</si>
  <si>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</si>
  <si>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</si>
  <si>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</si>
  <si>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</si>
  <si>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</si>
  <si>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</si>
  <si>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</si>
  <si>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</si>
  <si>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</si>
  <si>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</si>
  <si>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</si>
  <si>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</si>
  <si>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</si>
  <si>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</si>
  <si>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</si>
  <si>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</si>
  <si>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</si>
  <si>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</si>
  <si>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</si>
  <si>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</si>
  <si>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</si>
  <si>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</si>
  <si>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</si>
  <si>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</si>
  <si>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</si>
  <si>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</si>
  <si>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</si>
  <si>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</si>
  <si>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</si>
  <si>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</si>
  <si>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</si>
  <si>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</si>
  <si>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</si>
  <si>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</si>
  <si>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</si>
  <si>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</si>
  <si>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</si>
  <si>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</si>
  <si>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</si>
  <si>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</si>
  <si>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</si>
  <si>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</si>
  <si>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</si>
  <si>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</si>
  <si>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</si>
  <si>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</si>
  <si>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</si>
  <si>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</si>
  <si>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</si>
  <si>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</si>
  <si>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</si>
  <si>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</si>
  <si>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</si>
  <si>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</si>
  <si>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</si>
  <si>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</si>
  <si>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</si>
  <si>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</si>
  <si>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</si>
  <si>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</si>
  <si>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</si>
  <si>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</si>
  <si>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</si>
  <si>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</si>
  <si>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</si>
  <si>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</si>
  <si>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</si>
  <si>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</si>
  <si>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</si>
  <si>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</si>
  <si>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</si>
  <si>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</si>
  <si>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</si>
  <si>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</si>
  <si>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</si>
  <si>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</si>
  <si>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</si>
  <si>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</si>
  <si>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</si>
  <si>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</si>
  <si>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</si>
  <si>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</si>
  <si>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</si>
  <si>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</si>
  <si>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</si>
  <si>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</si>
  <si>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</si>
  <si>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</si>
  <si>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</si>
  <si>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</si>
  <si>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</si>
  <si>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</si>
  <si>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</si>
  <si>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</si>
  <si>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</si>
  <si>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</si>
  <si>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</si>
  <si>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</si>
  <si>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</si>
  <si>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</si>
  <si>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</si>
  <si>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</si>
  <si>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</si>
  <si>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</si>
  <si>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</si>
  <si>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</si>
  <si>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</si>
  <si>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</si>
  <si>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</si>
  <si>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</si>
  <si>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</si>
  <si>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</si>
  <si>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</si>
  <si>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</si>
  <si>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</si>
  <si>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</si>
  <si>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</si>
  <si>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</si>
  <si>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</si>
  <si>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</si>
  <si>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</si>
  <si>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</si>
  <si>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</si>
  <si>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</si>
  <si>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</si>
  <si>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</si>
  <si>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</si>
  <si>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</si>
  <si>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</si>
  <si>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</si>
  <si>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</si>
  <si>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</si>
  <si>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</si>
  <si>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</si>
  <si>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</si>
  <si>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</si>
  <si>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</si>
  <si>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</si>
  <si>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</si>
  <si>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</si>
  <si>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</si>
  <si>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</si>
  <si>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</si>
  <si>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</si>
  <si>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</si>
  <si>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</si>
  <si>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</si>
  <si>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</si>
  <si>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</si>
  <si>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</si>
  <si>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</si>
  <si>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</si>
  <si>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</si>
  <si>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</si>
  <si>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</si>
  <si>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</si>
  <si>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</si>
  <si>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</si>
  <si>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</si>
  <si>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</si>
  <si>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</si>
  <si>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</si>
  <si>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</si>
  <si>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</si>
  <si>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</si>
  <si>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</si>
  <si>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</si>
  <si>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</si>
  <si>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</si>
  <si>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</si>
  <si>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</si>
  <si>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</si>
  <si>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</si>
  <si>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</si>
  <si>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</si>
  <si>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</si>
  <si>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</si>
  <si>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</si>
  <si>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</si>
  <si>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</si>
  <si>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</si>
  <si>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</si>
  <si>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</si>
  <si>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</si>
  <si>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</si>
  <si>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</si>
  <si>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</si>
  <si>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</si>
  <si>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</si>
  <si>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</si>
  <si>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</si>
  <si>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</si>
  <si>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</si>
  <si>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</si>
  <si>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</si>
  <si>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</si>
  <si>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</si>
  <si>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</si>
  <si>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</si>
  <si>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</si>
  <si>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</si>
  <si>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</si>
  <si>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</si>
  <si>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</si>
  <si>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</si>
  <si>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</si>
  <si>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</si>
  <si>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</si>
  <si>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</si>
  <si>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</si>
  <si>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</si>
  <si>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</si>
  <si>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</si>
  <si>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</si>
  <si>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</si>
  <si>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</si>
  <si>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</si>
  <si>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</si>
  <si>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</si>
  <si>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</si>
  <si>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</si>
  <si>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</si>
  <si>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</si>
  <si>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</si>
  <si>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</si>
  <si>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</si>
  <si>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</si>
  <si>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</si>
  <si>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</si>
  <si>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</si>
  <si>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</si>
  <si>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</si>
  <si>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</si>
  <si>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</si>
  <si>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</si>
  <si>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</si>
  <si>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</si>
  <si>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</si>
  <si>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</si>
  <si>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</si>
  <si>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</si>
  <si>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</si>
  <si>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</si>
  <si>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</si>
  <si>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</si>
  <si>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</si>
  <si>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</si>
  <si>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</si>
  <si>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</si>
  <si>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</si>
  <si>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</si>
  <si>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</si>
  <si>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</si>
  <si>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</si>
  <si>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</si>
  <si>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</si>
  <si>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</si>
  <si>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</si>
  <si>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</si>
  <si>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</si>
  <si>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</si>
  <si>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</si>
  <si>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</si>
  <si>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</si>
  <si>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</si>
  <si>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</si>
  <si>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</si>
  <si>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</si>
  <si>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</si>
  <si>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</si>
  <si>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</si>
  <si>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</si>
  <si>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</si>
  <si>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</si>
  <si>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</si>
  <si>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</si>
  <si>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</si>
  <si>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</si>
  <si>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</si>
  <si>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</si>
  <si>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</si>
  <si>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</si>
  <si>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</si>
  <si>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</si>
  <si>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</si>
  <si>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</si>
  <si>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</si>
  <si>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</si>
  <si>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</si>
  <si>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</si>
  <si>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</si>
  <si>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</si>
  <si>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</si>
  <si>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</si>
  <si>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</si>
  <si>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</si>
  <si>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</si>
  <si>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</si>
  <si>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</si>
  <si>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</si>
  <si>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</si>
  <si>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</si>
  <si>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</si>
  <si>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</si>
  <si>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</si>
  <si>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</si>
  <si>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</si>
  <si>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</si>
  <si>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</si>
  <si>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</si>
  <si>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</si>
  <si>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</si>
  <si>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</si>
  <si>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</si>
  <si>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</si>
  <si>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</si>
  <si>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</si>
  <si>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</si>
  <si>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</si>
  <si>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</si>
  <si>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</si>
  <si>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</si>
  <si>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</si>
  <si>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</si>
  <si>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</si>
  <si>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</si>
  <si>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</si>
  <si>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</si>
  <si>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</si>
  <si>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</si>
  <si>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</si>
  <si>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</si>
  <si>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</si>
  <si>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</si>
  <si>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</si>
  <si>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</si>
  <si>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</si>
  <si>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</si>
  <si>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</si>
  <si>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</si>
  <si>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</si>
  <si>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</si>
  <si>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</si>
  <si>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</si>
  <si>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</si>
  <si>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</si>
  <si>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</si>
  <si>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</si>
  <si>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</si>
  <si>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</si>
  <si>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</si>
  <si>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</si>
  <si>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</si>
  <si>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</si>
  <si>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</si>
  <si>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</si>
  <si>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</si>
  <si>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</si>
  <si>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</si>
  <si>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</si>
  <si>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</si>
  <si>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</si>
  <si>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</si>
  <si>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</si>
  <si>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</si>
  <si>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</si>
  <si>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</si>
  <si>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</si>
  <si>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</si>
  <si>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</si>
  <si>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</si>
  <si>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</si>
  <si>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</si>
  <si>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</si>
  <si>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</si>
  <si>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</si>
  <si>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</si>
  <si>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</si>
  <si>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</si>
  <si>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</si>
  <si>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</si>
  <si>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</si>
  <si>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</si>
  <si>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</si>
  <si>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</si>
  <si>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</si>
  <si>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</si>
  <si>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</si>
  <si>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</si>
  <si>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</si>
  <si>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</si>
  <si>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</si>
  <si>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</si>
  <si>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</si>
  <si>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</si>
  <si>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</si>
  <si>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</si>
  <si>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</si>
  <si>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</si>
  <si>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</si>
  <si>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</si>
  <si>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</si>
  <si>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</si>
  <si>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</si>
  <si>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</si>
  <si>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</si>
  <si>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</si>
  <si>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</si>
  <si>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</si>
  <si>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</si>
  <si>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</si>
  <si>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</si>
  <si>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</si>
  <si>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</si>
  <si>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</si>
  <si>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</si>
  <si>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</si>
  <si>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</si>
  <si>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</si>
  <si>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</si>
  <si>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</si>
  <si>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</si>
  <si>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</si>
  <si>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</si>
  <si>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</si>
  <si>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</si>
  <si>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</si>
  <si>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</si>
  <si>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</si>
  <si>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</si>
  <si>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</si>
  <si>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</si>
  <si>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</si>
  <si>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</si>
  <si>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</si>
  <si>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</si>
  <si>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</si>
  <si>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</si>
  <si>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</si>
  <si>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</si>
  <si>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</si>
  <si>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</si>
  <si>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</si>
  <si>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</si>
  <si>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</si>
  <si>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</si>
  <si>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</si>
  <si>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</si>
  <si>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</si>
  <si>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</si>
  <si>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</si>
  <si>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</si>
  <si>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</si>
  <si>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</si>
  <si>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</si>
  <si>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</si>
  <si>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</si>
  <si>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</si>
  <si>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</si>
  <si>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</si>
  <si>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</si>
  <si>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</si>
  <si>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</si>
  <si>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</si>
  <si>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</si>
  <si>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</si>
  <si>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</si>
  <si>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</si>
  <si>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</si>
  <si>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</si>
  <si>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</si>
  <si>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</si>
  <si>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</si>
  <si>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</si>
  <si>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</si>
  <si>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</si>
  <si>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</si>
  <si>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</si>
  <si>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</si>
  <si>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</si>
  <si>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</si>
  <si>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</si>
  <si>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</si>
  <si>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</si>
  <si>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</si>
  <si>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</si>
  <si>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</si>
  <si>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</si>
  <si>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</si>
  <si>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</si>
  <si>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</si>
  <si>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</si>
  <si>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</si>
  <si>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</si>
  <si>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</si>
  <si>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</si>
  <si>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</si>
  <si>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</si>
  <si>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</si>
  <si>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</si>
  <si>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</si>
  <si>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</si>
  <si>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</si>
  <si>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</si>
  <si>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</si>
  <si>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</si>
  <si>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</si>
  <si>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</si>
  <si>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</si>
  <si>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</si>
  <si>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</si>
  <si>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</si>
  <si>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</si>
  <si>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</si>
  <si>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</si>
  <si>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</si>
  <si>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</si>
  <si>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</si>
  <si>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</si>
  <si>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</si>
  <si>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</si>
  <si>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</si>
  <si>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</si>
  <si>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</si>
  <si>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</si>
  <si>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</si>
  <si>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</si>
  <si>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</si>
  <si>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</si>
  <si>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</si>
  <si>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</si>
  <si>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</si>
  <si>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</si>
  <si>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</si>
  <si>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</si>
  <si>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</si>
  <si>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</si>
  <si>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</si>
  <si>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</si>
  <si>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</si>
  <si>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</si>
  <si>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</si>
  <si>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</si>
  <si>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</si>
  <si>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</si>
  <si>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</si>
  <si>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</si>
  <si>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</si>
  <si>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</si>
  <si>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</si>
  <si>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</si>
  <si>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</si>
  <si>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</si>
  <si>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</si>
  <si>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</si>
  <si>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</si>
  <si>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</si>
  <si>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</si>
  <si>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</si>
  <si>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</si>
  <si>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</si>
  <si>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</si>
  <si>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</si>
  <si>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</si>
  <si>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</si>
  <si>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</si>
  <si>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</si>
  <si>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</si>
  <si>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</si>
  <si>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</si>
  <si>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</si>
  <si>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</si>
  <si>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</si>
  <si>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</si>
  <si>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</si>
  <si>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</si>
  <si>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</si>
  <si>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</si>
  <si>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</si>
  <si>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</si>
  <si>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</si>
  <si>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</si>
  <si>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</si>
  <si>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</si>
  <si>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</si>
  <si>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</si>
  <si>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</si>
  <si>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</si>
  <si>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</si>
  <si>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</si>
  <si>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</si>
  <si>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</si>
  <si>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</si>
  <si>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</si>
  <si>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</si>
  <si>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</si>
  <si>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</si>
  <si>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</si>
  <si>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</si>
  <si>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</si>
  <si>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</si>
  <si>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</si>
  <si>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</si>
  <si>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</si>
  <si>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</si>
  <si>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</si>
  <si>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</si>
  <si>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</si>
  <si>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</si>
  <si>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</si>
  <si>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</si>
  <si>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</si>
  <si>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</si>
  <si>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</si>
  <si>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</si>
  <si>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</si>
  <si>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</si>
  <si>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</si>
  <si>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</si>
  <si>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</si>
  <si>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</si>
  <si>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</si>
  <si>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</si>
  <si>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</si>
  <si>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</si>
  <si>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</si>
  <si>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</si>
  <si>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</si>
  <si>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</si>
  <si>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</si>
  <si>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</si>
  <si>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</si>
  <si>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</si>
  <si>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</si>
  <si>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</si>
  <si>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</si>
  <si>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</si>
  <si>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</si>
  <si>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</si>
  <si>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</si>
  <si>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</si>
  <si>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</si>
  <si>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</si>
  <si>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</si>
  <si>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</si>
  <si>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</si>
  <si>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</si>
  <si>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</si>
  <si>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</si>
  <si>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</si>
  <si>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</si>
  <si>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</si>
  <si>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</si>
  <si>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</si>
  <si>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</si>
  <si>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</si>
  <si>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</si>
  <si>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</si>
  <si>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</si>
  <si>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</si>
  <si>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</si>
  <si>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</si>
  <si>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</si>
  <si>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</si>
  <si>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</si>
  <si>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</si>
  <si>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</si>
  <si>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</si>
  <si>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</si>
  <si>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</si>
  <si>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</si>
  <si>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</si>
  <si>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</si>
  <si>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</si>
  <si>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</si>
  <si>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</si>
  <si>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</si>
  <si>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</si>
  <si>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</si>
  <si>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</si>
  <si>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</si>
  <si>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</si>
  <si>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</si>
  <si>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</si>
  <si>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</si>
  <si>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</si>
  <si>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</si>
  <si>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</si>
  <si>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</si>
  <si>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</si>
  <si>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</si>
  <si>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</si>
  <si>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</si>
  <si>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</si>
  <si>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</si>
  <si>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</si>
  <si>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</si>
  <si>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</si>
  <si>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</si>
  <si>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</si>
  <si>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</si>
  <si>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</si>
  <si>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</si>
  <si>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</si>
  <si>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</si>
  <si>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</si>
  <si>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</si>
  <si>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</si>
  <si>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</si>
  <si>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</si>
  <si>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</si>
  <si>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</si>
  <si>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</si>
  <si>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</si>
  <si>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</si>
  <si>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</si>
  <si>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</si>
  <si>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</si>
  <si>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</si>
  <si>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</si>
  <si>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</si>
  <si>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</si>
  <si>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</si>
  <si>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</si>
  <si>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</si>
  <si>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</si>
  <si>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</si>
  <si>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</si>
  <si>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</si>
  <si>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</si>
  <si>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</si>
  <si>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</si>
  <si>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</si>
  <si>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</si>
  <si>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</si>
  <si>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</si>
  <si>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</si>
  <si>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</si>
  <si>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</si>
  <si>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</si>
  <si>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</si>
  <si>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</si>
  <si>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</si>
  <si>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</si>
  <si>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</si>
  <si>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</si>
  <si>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</si>
  <si>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</si>
  <si>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</si>
  <si>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</si>
  <si>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</si>
  <si>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</si>
  <si>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</si>
  <si>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</si>
  <si>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</si>
  <si>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</si>
  <si>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</si>
  <si>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</si>
  <si>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</si>
  <si>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</si>
  <si>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</si>
  <si>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</si>
  <si>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</si>
  <si>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</si>
  <si>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</si>
  <si>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</si>
  <si>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</si>
  <si>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</si>
  <si>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</si>
  <si>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</si>
  <si>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</si>
  <si>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</si>
  <si>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</si>
  <si>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</si>
  <si>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</si>
  <si>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</si>
  <si>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</si>
  <si>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</si>
  <si>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</si>
  <si>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</si>
  <si>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</si>
  <si>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</si>
  <si>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</si>
  <si>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</si>
  <si>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</si>
  <si>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</si>
  <si>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</si>
  <si>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</si>
  <si>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</si>
  <si>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</si>
  <si>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</si>
  <si>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</si>
  <si>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</si>
  <si>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</si>
  <si>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</si>
  <si>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</si>
  <si>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</si>
  <si>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</si>
  <si>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</si>
  <si>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</si>
  <si>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</si>
  <si>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</si>
  <si>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</si>
  <si>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</si>
  <si>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</si>
  <si>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</si>
  <si>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</si>
  <si>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</si>
  <si>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</si>
  <si>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</si>
  <si>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</si>
  <si>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</si>
  <si>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</si>
  <si>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</si>
  <si>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</si>
  <si>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</si>
  <si>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</si>
  <si>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</si>
  <si>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</si>
  <si>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</si>
  <si>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</si>
  <si>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</si>
  <si>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</si>
  <si>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</si>
  <si>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</si>
  <si>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</si>
  <si>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</si>
  <si>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</si>
  <si>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</si>
  <si>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</si>
  <si>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</si>
  <si>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</si>
  <si>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</si>
  <si>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</si>
  <si>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</si>
  <si>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</si>
  <si>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</si>
  <si>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</si>
  <si>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</si>
  <si>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</si>
  <si>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</si>
  <si>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</si>
  <si>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</si>
  <si>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</si>
  <si>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</si>
  <si>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</si>
  <si>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</si>
  <si>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</si>
  <si>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</si>
  <si>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</si>
  <si>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</si>
  <si>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</si>
  <si>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</si>
  <si>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</si>
  <si>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</si>
  <si>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</si>
  <si>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</si>
  <si>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</si>
  <si>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</si>
  <si>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</si>
  <si>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</si>
  <si>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</si>
  <si>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</si>
  <si>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</si>
  <si>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</si>
  <si>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</si>
  <si>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</si>
  <si>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</si>
  <si>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</si>
  <si>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</si>
  <si>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</si>
  <si>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</si>
  <si>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</si>
  <si>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</si>
  <si>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</si>
  <si>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</si>
  <si>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</si>
  <si>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</si>
  <si>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</si>
  <si>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</si>
  <si>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</si>
  <si>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</si>
  <si>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</si>
  <si>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</si>
  <si>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</si>
  <si>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</si>
  <si>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</si>
  <si>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</si>
  <si>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</si>
  <si>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</si>
  <si>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</si>
  <si>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</si>
  <si>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</si>
  <si>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</si>
  <si>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</si>
  <si>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</si>
  <si>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</si>
  <si>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</si>
  <si>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</si>
  <si>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</si>
  <si>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</si>
  <si>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</si>
  <si>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</si>
  <si>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</si>
  <si>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</si>
  <si>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</si>
  <si>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</si>
  <si>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</si>
  <si>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</si>
  <si>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</si>
  <si>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</si>
  <si>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</si>
  <si>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</si>
  <si>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</si>
  <si>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</si>
  <si>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</si>
  <si>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</si>
  <si>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</si>
  <si>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</si>
  <si>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</si>
  <si>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</si>
  <si>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</si>
  <si>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</si>
  <si>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</si>
  <si>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</si>
  <si>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</si>
  <si>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</si>
  <si>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</si>
  <si>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</si>
  <si>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</si>
  <si>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</si>
  <si>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</si>
  <si>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</si>
  <si>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</si>
  <si>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</si>
  <si>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</si>
  <si>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</si>
  <si>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</si>
  <si>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</si>
  <si>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</si>
  <si>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</si>
  <si>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</si>
  <si>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</si>
  <si>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</si>
  <si>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</si>
  <si>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</si>
  <si>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</si>
  <si>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</si>
  <si>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</si>
  <si>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</si>
  <si>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</si>
  <si>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</si>
  <si>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</si>
  <si>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</si>
  <si>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</si>
  <si>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</si>
  <si>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</si>
  <si>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</si>
  <si>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</si>
  <si>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</si>
  <si>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</si>
  <si>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</si>
  <si>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</si>
  <si>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</si>
  <si>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</si>
  <si>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</si>
  <si>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</si>
  <si>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</si>
  <si>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</si>
  <si>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</si>
  <si>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</si>
  <si>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</si>
  <si>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</si>
  <si>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</si>
  <si>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</si>
  <si>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</si>
  <si>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</si>
  <si>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</si>
  <si>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</si>
  <si>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</si>
  <si>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</si>
  <si>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</si>
  <si>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</si>
  <si>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</si>
  <si>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</si>
  <si>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</si>
  <si>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</si>
  <si>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</si>
  <si>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</si>
  <si>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</si>
  <si>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</si>
  <si>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</si>
  <si>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</si>
  <si>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</si>
  <si>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</si>
  <si>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</si>
  <si>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</si>
  <si>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</si>
  <si>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</si>
  <si>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</si>
  <si>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</si>
  <si>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</si>
  <si>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</si>
  <si>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</si>
  <si>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</si>
  <si>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</si>
  <si>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</si>
  <si>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</si>
  <si>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</si>
  <si>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</si>
  <si>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</si>
  <si>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</si>
  <si>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</si>
  <si>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</si>
  <si>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</si>
  <si>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</si>
  <si>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</si>
  <si>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</si>
  <si>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</si>
  <si>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</si>
  <si>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</si>
  <si>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</si>
  <si>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</si>
  <si>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</si>
  <si>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</si>
  <si>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</si>
  <si>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</si>
  <si>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</si>
  <si>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</si>
  <si>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</si>
  <si>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</si>
  <si>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</si>
  <si>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</si>
  <si>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</si>
  <si>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</si>
  <si>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</si>
  <si>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</si>
  <si>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</si>
  <si>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</si>
  <si>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</si>
  <si>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</si>
  <si>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</si>
  <si>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</si>
  <si>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</si>
  <si>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</si>
  <si>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</si>
  <si>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</si>
  <si>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</si>
  <si>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</si>
  <si>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</si>
  <si>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</si>
  <si>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</si>
  <si>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</si>
  <si>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</si>
  <si>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</si>
  <si>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</si>
  <si>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</si>
  <si>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</si>
  <si>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</si>
  <si>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</si>
  <si>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</si>
  <si>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</si>
  <si>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</si>
  <si>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</si>
  <si>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</si>
  <si>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</si>
  <si>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</si>
  <si>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</si>
  <si>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</si>
  <si>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</si>
  <si>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</si>
  <si>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</si>
  <si>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</si>
  <si>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</si>
  <si>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</si>
  <si>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</si>
  <si>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</si>
  <si>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</si>
  <si>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</si>
  <si>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</si>
  <si>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</si>
  <si>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</si>
  <si>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</si>
  <si>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</si>
  <si>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</si>
  <si>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</si>
  <si>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</si>
  <si>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</si>
  <si>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</si>
  <si>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</si>
  <si>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</si>
  <si>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</si>
  <si>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</si>
  <si>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</si>
  <si>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</si>
  <si>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</si>
  <si>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</si>
  <si>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</si>
  <si>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</si>
  <si>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</si>
  <si>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</si>
  <si>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</si>
  <si>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</si>
  <si>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</si>
  <si>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</si>
  <si>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</si>
  <si>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</si>
  <si>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</si>
  <si>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</si>
  <si>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</si>
  <si>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</si>
  <si>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</si>
  <si>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</si>
  <si>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</si>
  <si>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</si>
  <si>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</si>
  <si>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</si>
  <si>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</si>
  <si>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</si>
  <si>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</si>
  <si>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</si>
  <si>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</si>
  <si>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</si>
  <si>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</si>
  <si>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</si>
  <si>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</si>
  <si>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</si>
  <si>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</si>
  <si>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</si>
  <si>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</si>
  <si>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</si>
  <si>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</si>
  <si>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</si>
  <si>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</si>
  <si>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</si>
  <si>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</si>
  <si>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</si>
  <si>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</si>
  <si>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</si>
  <si>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</si>
  <si>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</si>
  <si>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</si>
  <si>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</si>
  <si>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</si>
  <si>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</si>
  <si>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</si>
  <si>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</si>
  <si>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</si>
  <si>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</si>
  <si>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</si>
  <si>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</si>
  <si>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</si>
  <si>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</si>
  <si>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</si>
  <si>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</si>
  <si>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</si>
  <si>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</si>
  <si>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</si>
  <si>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</si>
  <si>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</si>
  <si>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</si>
  <si>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</si>
  <si>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</si>
  <si>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</si>
  <si>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</si>
  <si>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</si>
  <si>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</si>
  <si>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</si>
  <si>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</si>
  <si>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</si>
  <si>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</si>
  <si>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</si>
  <si>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</si>
  <si>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</si>
  <si>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</si>
  <si>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</si>
  <si>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</si>
  <si>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</si>
  <si>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</si>
  <si>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</si>
  <si>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</si>
  <si>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</si>
  <si>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</si>
  <si>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</si>
  <si>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</si>
  <si>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</si>
  <si>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</si>
  <si>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</si>
  <si>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</si>
  <si>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</si>
  <si>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</si>
  <si>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</si>
  <si>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</si>
  <si>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</si>
  <si>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</si>
  <si>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</si>
  <si>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</si>
  <si>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</si>
  <si>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</si>
  <si>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</si>
  <si>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</si>
  <si>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</si>
  <si>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</si>
  <si>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</si>
  <si>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</si>
  <si>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</si>
  <si>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</si>
  <si>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</si>
  <si>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</si>
  <si>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</si>
  <si>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</si>
  <si>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</si>
  <si>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</si>
  <si>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</si>
  <si>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</si>
  <si>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</si>
  <si>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</si>
  <si>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</si>
  <si>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</si>
  <si>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</si>
  <si>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</si>
  <si>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</si>
  <si>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</si>
  <si>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</si>
  <si>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</si>
  <si>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</si>
  <si>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</si>
  <si>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</si>
  <si>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</si>
  <si>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</si>
  <si>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</si>
  <si>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</si>
  <si>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</si>
  <si>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</si>
  <si>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</si>
  <si>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</si>
  <si>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</si>
  <si>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</si>
  <si>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</si>
  <si>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</si>
  <si>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</si>
  <si>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</si>
  <si>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</si>
  <si>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</si>
  <si>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</si>
  <si>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</si>
  <si>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</si>
  <si>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</si>
  <si>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</si>
  <si>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</si>
  <si>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</si>
  <si>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</si>
  <si>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</si>
  <si>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</si>
  <si>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</si>
  <si>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</si>
  <si>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</si>
  <si>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</si>
  <si>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</si>
  <si>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</si>
  <si>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</si>
  <si>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</si>
  <si>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</si>
  <si>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</si>
  <si>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</si>
  <si>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</si>
  <si>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</si>
  <si>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</si>
  <si>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</si>
  <si>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</si>
  <si>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</si>
  <si>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</si>
  <si>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</si>
  <si>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</si>
  <si>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</si>
  <si>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</si>
  <si>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</si>
  <si>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</si>
  <si>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</si>
  <si>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</si>
  <si>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</si>
  <si>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</si>
  <si>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</si>
  <si>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</si>
  <si>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</si>
  <si>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</si>
  <si>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</si>
  <si>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</si>
  <si>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</si>
  <si>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</si>
  <si>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</si>
  <si>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</si>
  <si>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</si>
  <si>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</si>
  <si>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</si>
  <si>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</si>
  <si>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</si>
  <si>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</si>
  <si>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</si>
  <si>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</si>
  <si>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</si>
  <si>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</si>
  <si>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</si>
  <si>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</si>
  <si>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</si>
  <si>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</si>
  <si>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</si>
  <si>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</si>
  <si>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</si>
  <si>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</si>
  <si>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</si>
  <si>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</si>
  <si>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</si>
  <si>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</si>
  <si>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</si>
  <si>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</si>
  <si>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</si>
  <si>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</si>
  <si>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</si>
  <si>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</si>
  <si>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</si>
  <si>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</si>
  <si>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</si>
  <si>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</si>
  <si>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</si>
  <si>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</si>
  <si>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</si>
  <si>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</si>
  <si>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</si>
  <si>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</si>
  <si>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</si>
  <si>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</si>
  <si>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</si>
  <si>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</si>
  <si>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</si>
  <si>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</si>
  <si>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</si>
  <si>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</si>
  <si>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</si>
  <si>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</si>
  <si>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</si>
  <si>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</si>
  <si>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</si>
  <si>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</si>
  <si>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</si>
  <si>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</si>
  <si>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</si>
  <si>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</si>
  <si>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</si>
  <si>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</si>
  <si>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</si>
  <si>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</si>
  <si>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</si>
  <si>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</si>
  <si>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</si>
  <si>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</si>
  <si>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</si>
  <si>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</si>
  <si>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</si>
  <si>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</si>
  <si>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</si>
  <si>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</si>
  <si>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</si>
  <si>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</si>
  <si>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</si>
  <si>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</si>
  <si>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</si>
  <si>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</si>
  <si>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</si>
  <si>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</si>
  <si>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</si>
  <si>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</si>
  <si>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</si>
  <si>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</si>
  <si>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</si>
  <si>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</si>
  <si>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</si>
  <si>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</si>
  <si>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</si>
  <si>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</si>
  <si>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</si>
  <si>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</si>
  <si>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</si>
  <si>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</si>
  <si>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</si>
  <si>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</si>
  <si>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</si>
  <si>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</si>
  <si>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</si>
  <si>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</si>
  <si>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</si>
  <si>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</si>
  <si>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</si>
  <si>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</si>
  <si>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</si>
  <si>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</si>
  <si>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</si>
  <si>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</si>
  <si>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</si>
  <si>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</si>
  <si>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</si>
  <si>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</si>
  <si>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</si>
  <si>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</si>
  <si>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</si>
  <si>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</si>
  <si>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</si>
  <si>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</si>
  <si>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</si>
  <si>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</si>
  <si>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</si>
  <si>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</si>
  <si>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</si>
  <si>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</si>
  <si>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</si>
  <si>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</si>
  <si>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</si>
  <si>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</si>
  <si>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</si>
  <si>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</si>
  <si>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</si>
  <si>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</si>
  <si>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</si>
  <si>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</si>
  <si>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</si>
  <si>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</si>
  <si>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</si>
  <si>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</si>
  <si>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</si>
  <si>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</si>
  <si>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</si>
  <si>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</si>
  <si>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</si>
  <si>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</si>
  <si>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</si>
  <si>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</si>
  <si>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</si>
  <si>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</si>
  <si>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</si>
  <si>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</si>
  <si>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</si>
  <si>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</si>
  <si>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</si>
  <si>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</si>
  <si>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</si>
  <si>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</si>
  <si>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</si>
  <si>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</si>
  <si>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</si>
  <si>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</si>
  <si>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</si>
  <si>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</si>
  <si>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</si>
  <si>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</si>
  <si>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</si>
  <si>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</si>
  <si>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</si>
  <si>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</si>
  <si>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</si>
  <si>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</si>
  <si>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</si>
  <si>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</si>
  <si>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</si>
  <si>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</si>
  <si>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</si>
  <si>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</si>
  <si>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</si>
  <si>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</si>
  <si>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</si>
  <si>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</si>
  <si>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</si>
  <si>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</si>
  <si>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</si>
  <si>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</si>
  <si>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</si>
  <si>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</si>
  <si>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</si>
  <si>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</si>
  <si>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</si>
  <si>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</si>
  <si>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</si>
  <si>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</si>
  <si>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</si>
  <si>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</si>
  <si>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</si>
  <si>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</si>
  <si>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</si>
  <si>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</si>
  <si>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</si>
  <si>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</si>
  <si>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</si>
  <si>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</si>
  <si>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</si>
  <si>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</si>
  <si>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</si>
  <si>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</si>
  <si>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</si>
  <si>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</si>
  <si>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</si>
  <si>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</si>
  <si>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</si>
  <si>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</si>
  <si>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</si>
  <si>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</si>
  <si>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</si>
  <si>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</si>
  <si>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</si>
  <si>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</si>
  <si>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</si>
  <si>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</si>
  <si>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</si>
  <si>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</si>
  <si>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</si>
  <si>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</si>
  <si>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</si>
  <si>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</si>
  <si>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</si>
  <si>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</si>
  <si>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</si>
  <si>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</si>
  <si>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</si>
  <si>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</si>
  <si>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</si>
  <si>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</si>
  <si>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</si>
  <si>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</si>
  <si>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</si>
  <si>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</si>
  <si>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</si>
  <si>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</si>
  <si>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</si>
  <si>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</si>
  <si>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</si>
  <si>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</si>
  <si>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</si>
  <si>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</si>
  <si>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</si>
  <si>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</si>
  <si>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</si>
  <si>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</si>
  <si>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</si>
  <si>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</si>
  <si>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</si>
  <si>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</si>
  <si>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</si>
  <si>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</si>
  <si>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</si>
  <si>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</si>
  <si>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</si>
  <si>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</si>
  <si>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</si>
  <si>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</si>
  <si>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</si>
  <si>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</si>
  <si>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</si>
  <si>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</si>
  <si>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</si>
  <si>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</si>
  <si>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</si>
  <si>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</si>
  <si>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</si>
  <si>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</si>
  <si>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</si>
  <si>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</si>
  <si>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</si>
  <si>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</si>
  <si>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</si>
  <si>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</si>
  <si>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</si>
  <si>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</si>
  <si>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</si>
  <si>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</si>
  <si>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</si>
  <si>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</si>
  <si>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</si>
  <si>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</si>
  <si>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</si>
  <si>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</si>
  <si>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</si>
  <si>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</si>
  <si>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</si>
  <si>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</si>
  <si>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</si>
  <si>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</si>
  <si>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</si>
  <si>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</si>
  <si>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</si>
  <si>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</si>
  <si>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</si>
  <si>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</si>
  <si>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</si>
  <si>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</si>
  <si>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</si>
  <si>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</si>
  <si>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</si>
  <si>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</si>
  <si>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</si>
  <si>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</si>
  <si>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</si>
  <si>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</si>
  <si>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</si>
  <si>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</si>
  <si>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</si>
  <si>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</si>
  <si>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</si>
  <si>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</si>
  <si>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</si>
  <si>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</si>
  <si>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</si>
  <si>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</si>
  <si>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</si>
  <si>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</si>
  <si>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</si>
  <si>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</si>
  <si>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</si>
  <si>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</si>
  <si>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</si>
  <si>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</si>
  <si>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</si>
  <si>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</si>
  <si>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</si>
  <si>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</si>
  <si>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</si>
  <si>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</si>
  <si>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</si>
  <si>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</si>
  <si>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</si>
  <si>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</si>
  <si>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</si>
  <si>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</si>
  <si>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</si>
  <si>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</si>
  <si>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</si>
  <si>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</si>
  <si>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</si>
  <si>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</si>
  <si>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</si>
  <si>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</si>
  <si>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</si>
  <si>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</si>
  <si>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</si>
  <si>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</si>
  <si>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</si>
  <si>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</si>
  <si>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</si>
  <si>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</si>
  <si>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</si>
  <si>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</si>
  <si>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</si>
  <si>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</si>
  <si>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</si>
  <si>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</si>
  <si>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</si>
  <si>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</si>
  <si>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</si>
  <si>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</si>
  <si>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</si>
  <si>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</si>
  <si>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</si>
  <si>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</si>
  <si>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</si>
  <si>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</si>
  <si>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</si>
  <si>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</si>
  <si>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</si>
  <si>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</si>
  <si>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</si>
  <si>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</si>
  <si>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</si>
  <si>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</si>
  <si>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</si>
  <si>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</si>
  <si>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</si>
  <si>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</si>
  <si>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</si>
  <si>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</si>
  <si>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</si>
  <si>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</si>
  <si>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</si>
  <si>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</si>
  <si>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</si>
  <si>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</si>
  <si>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</si>
  <si>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</si>
  <si>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</si>
  <si>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</si>
  <si>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</si>
  <si>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</si>
  <si>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</si>
  <si>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</si>
  <si>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</si>
  <si>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</si>
  <si>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</si>
  <si>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</si>
  <si>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</si>
  <si>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</si>
  <si>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</si>
  <si>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</si>
  <si>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</si>
  <si>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</si>
  <si>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</si>
  <si>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</si>
  <si>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</si>
  <si>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</si>
  <si>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</si>
  <si>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</si>
  <si>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</si>
  <si>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</si>
  <si>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</si>
  <si>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</si>
  <si>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</si>
  <si>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</si>
  <si>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</si>
  <si>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</si>
  <si>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</si>
  <si>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</si>
  <si>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</si>
  <si>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</si>
  <si>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</si>
  <si>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</si>
  <si>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</si>
  <si>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</si>
  <si>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</si>
  <si>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</si>
  <si>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</si>
  <si>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</si>
  <si>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</si>
  <si>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</si>
  <si>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</si>
  <si>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</si>
  <si>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</si>
  <si>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</si>
  <si>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</si>
  <si>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</si>
  <si>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</si>
  <si>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</si>
  <si>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</si>
  <si>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</si>
  <si>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</si>
  <si>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</si>
  <si>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</si>
  <si>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</si>
  <si>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</si>
  <si>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</si>
  <si>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</si>
  <si>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</si>
  <si>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</si>
  <si>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</si>
  <si>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</si>
  <si>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</si>
  <si>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</si>
  <si>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</si>
  <si>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</si>
  <si>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</si>
  <si>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</si>
  <si>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</si>
  <si>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</si>
  <si>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</si>
  <si>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</si>
  <si>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</si>
  <si>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</si>
  <si>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</si>
  <si>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</si>
  <si>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</si>
  <si>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</si>
  <si>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</si>
  <si>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</si>
  <si>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</si>
  <si>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</si>
  <si>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</si>
  <si>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</si>
  <si>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</si>
  <si>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</si>
  <si>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</si>
  <si>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</si>
  <si>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</si>
  <si>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</si>
  <si>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</si>
  <si>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</si>
  <si>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</si>
  <si>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</si>
  <si>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</si>
  <si>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</si>
  <si>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</si>
  <si>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</si>
  <si>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</si>
  <si>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</si>
  <si>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</si>
  <si>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</si>
  <si>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</si>
  <si>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</si>
  <si>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</si>
  <si>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</si>
  <si>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</si>
  <si>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</si>
  <si>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</si>
  <si>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</si>
  <si>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</si>
  <si>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</si>
  <si>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</si>
  <si>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</si>
  <si>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</si>
  <si>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</si>
  <si>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</si>
  <si>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</si>
  <si>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</si>
  <si>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</si>
  <si>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</si>
  <si>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</si>
  <si>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</si>
  <si>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</si>
  <si>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</si>
  <si>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</si>
  <si>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</si>
  <si>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</si>
  <si>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</si>
  <si>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</si>
  <si>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</si>
  <si>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</si>
  <si>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</si>
  <si>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</si>
  <si>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</si>
  <si>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</si>
  <si>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</si>
  <si>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</si>
  <si>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</si>
  <si>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</si>
  <si>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</si>
  <si>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</si>
  <si>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</si>
  <si>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</si>
  <si>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</si>
  <si>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</si>
  <si>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</si>
  <si>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</si>
  <si>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</si>
  <si>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</si>
  <si>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</si>
  <si>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</si>
  <si>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</si>
  <si>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</si>
  <si>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</si>
  <si>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</si>
  <si>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</si>
  <si>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</si>
  <si>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</si>
  <si>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</si>
  <si>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</si>
  <si>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</si>
  <si>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</si>
  <si>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</si>
  <si>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</si>
  <si>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</si>
  <si>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</si>
  <si>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</si>
  <si>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</si>
  <si>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</si>
  <si>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</si>
  <si>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</si>
  <si>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</si>
  <si>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</si>
  <si>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</si>
  <si>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</si>
  <si>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</si>
  <si>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</si>
  <si>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</si>
  <si>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</si>
  <si>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</si>
  <si>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</si>
  <si>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</si>
  <si>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</si>
  <si>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</si>
  <si>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</si>
  <si>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</si>
  <si>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</si>
  <si>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</si>
  <si>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</si>
  <si>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</si>
  <si>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</si>
  <si>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</si>
  <si>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</si>
  <si>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</si>
  <si>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</si>
  <si>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</si>
  <si>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</si>
  <si>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</si>
  <si>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</si>
  <si>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</si>
  <si>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</si>
  <si>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</si>
  <si>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</si>
  <si>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</si>
  <si>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</si>
  <si>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</si>
  <si>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</si>
  <si>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</si>
  <si>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</si>
  <si>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</si>
  <si>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</si>
  <si>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</si>
  <si>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</si>
  <si>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</si>
  <si>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</si>
  <si>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</si>
  <si>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</si>
  <si>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</si>
  <si>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</si>
  <si>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</si>
  <si>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</si>
  <si>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</si>
  <si>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</si>
  <si>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</si>
  <si>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</si>
  <si>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</si>
  <si>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</si>
  <si>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</si>
  <si>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</si>
  <si>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</si>
  <si>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</si>
  <si>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</si>
  <si>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</si>
  <si>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</si>
  <si>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</si>
  <si>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</si>
  <si>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</si>
  <si>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</si>
  <si>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</si>
  <si>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</si>
  <si>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</si>
  <si>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</si>
  <si>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</si>
  <si>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</si>
  <si>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</si>
  <si>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</si>
  <si>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</si>
  <si>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</si>
  <si>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</si>
  <si>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</si>
  <si>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</si>
  <si>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</si>
  <si>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</si>
  <si>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</si>
  <si>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</si>
  <si>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</si>
  <si>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</si>
  <si>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</si>
  <si>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</si>
  <si>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</si>
  <si>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</si>
  <si>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</si>
  <si>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</si>
  <si>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</si>
  <si>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</si>
  <si>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</si>
  <si>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</si>
  <si>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</si>
  <si>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</si>
  <si>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</si>
  <si>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</si>
  <si>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</si>
  <si>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</si>
  <si>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</si>
  <si>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</si>
  <si>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</si>
  <si>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</si>
  <si>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</si>
  <si>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</si>
  <si>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</si>
  <si>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</si>
  <si>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</si>
  <si>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</si>
  <si>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</si>
  <si>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</si>
  <si>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</si>
  <si>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</si>
  <si>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</si>
  <si>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</si>
  <si>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</si>
  <si>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</si>
  <si>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</si>
  <si>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</si>
  <si>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</si>
  <si>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</si>
  <si>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</si>
  <si>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</si>
  <si>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</si>
  <si>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</si>
  <si>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</si>
  <si>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</si>
  <si>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</si>
  <si>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</si>
  <si>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</si>
  <si>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</si>
  <si>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</si>
  <si>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</si>
  <si>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</si>
  <si>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</si>
  <si>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</si>
  <si>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</si>
  <si>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</si>
  <si>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</si>
  <si>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</si>
  <si>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</si>
  <si>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</si>
  <si>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</si>
  <si>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</si>
  <si>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</si>
  <si>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</si>
  <si>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</si>
  <si>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</si>
  <si>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</si>
  <si>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</si>
  <si>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</si>
  <si>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</si>
  <si>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</si>
  <si>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</si>
  <si>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</si>
  <si>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</si>
  <si>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</si>
  <si>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</si>
  <si>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</si>
  <si>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</si>
  <si>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</si>
  <si>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</si>
  <si>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</si>
  <si>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</si>
  <si>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</si>
  <si>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</si>
  <si>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</si>
  <si>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</si>
  <si>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</si>
  <si>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</si>
  <si>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</si>
  <si>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</si>
  <si>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</si>
  <si>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</si>
  <si>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</si>
  <si>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</si>
  <si>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</si>
  <si>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</si>
  <si>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</si>
  <si>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</si>
  <si>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</si>
  <si>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</si>
  <si>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</si>
  <si>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</si>
  <si>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</si>
  <si>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</si>
  <si>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</si>
  <si>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</si>
  <si>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</si>
  <si>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</si>
  <si>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</si>
  <si>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</si>
  <si>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</si>
  <si>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</si>
  <si>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</si>
  <si>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</si>
  <si>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</si>
  <si>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</si>
  <si>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</si>
  <si>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</si>
  <si>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</si>
  <si>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</si>
  <si>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</si>
  <si>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</si>
  <si>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</si>
  <si>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</si>
  <si>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</si>
  <si>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</si>
  <si>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</si>
  <si>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</si>
  <si>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</si>
  <si>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</si>
  <si>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</si>
  <si>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</si>
  <si>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</si>
  <si>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</si>
  <si>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</si>
  <si>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</si>
  <si>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</si>
  <si>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</si>
  <si>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</si>
  <si>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</si>
  <si>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</si>
  <si>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</si>
  <si>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</si>
  <si>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</si>
  <si>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</si>
  <si>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</si>
  <si>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</si>
  <si>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</si>
  <si>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</si>
  <si>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</si>
  <si>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</si>
  <si>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</si>
  <si>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</si>
  <si>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</si>
  <si>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</si>
  <si>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</si>
  <si>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</si>
  <si>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</si>
  <si>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</si>
  <si>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</si>
  <si>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</si>
  <si>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</si>
  <si>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</si>
  <si>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</si>
  <si>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</si>
  <si>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</si>
  <si>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</si>
  <si>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</si>
  <si>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</si>
  <si>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</si>
  <si>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</si>
  <si>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</si>
  <si>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</si>
  <si>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</si>
  <si>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</si>
  <si>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</si>
  <si>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</si>
  <si>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</si>
  <si>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</si>
  <si>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</si>
  <si>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</si>
  <si>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</si>
  <si>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</si>
  <si>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</si>
  <si>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</si>
  <si>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</si>
  <si>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</si>
  <si>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</si>
  <si>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</si>
  <si>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</si>
  <si>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</si>
  <si>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</si>
  <si>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</si>
  <si>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</si>
  <si>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</si>
  <si>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</si>
  <si>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</si>
  <si>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</si>
  <si>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</si>
  <si>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</si>
  <si>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</si>
  <si>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</si>
  <si>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</si>
  <si>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</si>
  <si>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</si>
  <si>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</si>
  <si>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</si>
  <si>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</si>
  <si>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</si>
  <si>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</si>
  <si>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</si>
  <si>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</si>
  <si>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</si>
  <si>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</si>
  <si>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</si>
  <si>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</si>
  <si>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</si>
  <si>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</si>
  <si>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</si>
  <si>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</si>
  <si>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</si>
  <si>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</si>
  <si>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</si>
  <si>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</si>
  <si>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</si>
  <si>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</si>
  <si>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</si>
  <si>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</si>
  <si>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</si>
  <si>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</si>
  <si>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</si>
  <si>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</si>
  <si>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</si>
  <si>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</si>
  <si>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</si>
  <si>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</si>
  <si>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</si>
  <si>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</si>
  <si>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</si>
  <si>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</si>
  <si>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</si>
  <si>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</si>
  <si>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</si>
  <si>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</si>
  <si>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</si>
  <si>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</si>
  <si>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</si>
  <si>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</si>
  <si>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</si>
  <si>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</si>
  <si>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</si>
  <si>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</si>
  <si>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</si>
  <si>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</si>
  <si>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</si>
  <si>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</si>
  <si>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</si>
  <si>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</si>
  <si>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</si>
  <si>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</si>
  <si>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</si>
  <si>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</si>
  <si>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</si>
  <si>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</si>
  <si>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</si>
  <si>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</si>
  <si>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</si>
  <si>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</si>
  <si>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</si>
  <si>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</si>
  <si>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</si>
  <si>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</si>
  <si>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</si>
  <si>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</si>
  <si>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</si>
  <si>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</si>
  <si>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</si>
  <si>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</si>
  <si>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</si>
  <si>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</si>
  <si>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</si>
  <si>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</si>
  <si>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</si>
  <si>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</si>
  <si>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</si>
  <si>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</si>
  <si>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</si>
  <si>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</si>
  <si>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</si>
  <si>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</si>
  <si>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</si>
  <si>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</si>
  <si>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</si>
  <si>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</si>
  <si>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</si>
  <si>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</si>
  <si>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</si>
  <si>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</si>
  <si>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</si>
  <si>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</si>
  <si>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</si>
  <si>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</si>
  <si>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</si>
  <si>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</si>
  <si>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</si>
  <si>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</si>
  <si>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</si>
  <si>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</si>
  <si>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</si>
  <si>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</si>
  <si>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</si>
  <si>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</si>
  <si>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</si>
  <si>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</si>
  <si>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</si>
  <si>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</si>
  <si>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</si>
  <si>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</si>
  <si>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</si>
  <si>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</si>
  <si>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</si>
  <si>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</si>
  <si>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</si>
  <si>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</si>
  <si>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</si>
  <si>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</si>
  <si>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</si>
  <si>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</si>
  <si>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</si>
  <si>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</si>
  <si>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</si>
  <si>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</si>
  <si>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</si>
  <si>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</si>
  <si>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</si>
  <si>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</si>
  <si>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</si>
  <si>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</si>
  <si>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</si>
  <si>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</si>
  <si>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</si>
  <si>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</si>
  <si>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</si>
  <si>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</si>
  <si>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</si>
  <si>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</si>
  <si>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</si>
  <si>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</si>
  <si>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</si>
  <si>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</si>
  <si>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</si>
  <si>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</si>
  <si>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</si>
  <si>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</si>
  <si>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</si>
  <si>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</si>
  <si>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</si>
  <si>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</si>
  <si>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</si>
  <si>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</si>
  <si>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</si>
  <si>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</si>
  <si>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</si>
  <si>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</si>
  <si>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</si>
  <si>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</si>
  <si>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</si>
  <si>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</si>
  <si>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</si>
  <si>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</si>
  <si>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</si>
  <si>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</si>
  <si>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</si>
  <si>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</si>
  <si>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</si>
  <si>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</si>
  <si>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</si>
  <si>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</si>
  <si>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</si>
  <si>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</si>
  <si>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</si>
  <si>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</si>
  <si>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</si>
  <si>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</si>
  <si>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</si>
  <si>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</si>
  <si>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</si>
  <si>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</si>
  <si>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</si>
  <si>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</si>
  <si>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</si>
  <si>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</si>
  <si>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</si>
  <si>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</si>
  <si>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</si>
  <si>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</si>
  <si>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</si>
  <si>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</si>
  <si>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</si>
  <si>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</si>
  <si>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</si>
  <si>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</si>
  <si>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</si>
  <si>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</si>
  <si>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</si>
  <si>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</si>
  <si>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</si>
  <si>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</si>
  <si>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</si>
  <si>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</si>
  <si>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</si>
  <si>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</si>
  <si>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</si>
  <si>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</si>
  <si>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</si>
  <si>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</si>
  <si>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</si>
  <si>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</si>
  <si>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</si>
  <si>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</si>
  <si>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</si>
  <si>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</si>
  <si>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</si>
  <si>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</si>
  <si>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</si>
  <si>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</si>
  <si>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</si>
  <si>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</si>
  <si>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</si>
  <si>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</si>
  <si>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</si>
  <si>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</si>
  <si>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</si>
  <si>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</si>
  <si>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</si>
  <si>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</si>
  <si>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</si>
  <si>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</si>
  <si>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</si>
  <si>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</si>
  <si>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</si>
  <si>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</si>
  <si>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</si>
  <si>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</si>
  <si>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</si>
  <si>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</si>
  <si>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</si>
  <si>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</si>
  <si>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</si>
  <si>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</si>
  <si>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</si>
  <si>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</si>
  <si>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</si>
  <si>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</si>
  <si>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</si>
  <si>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</si>
  <si>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</si>
  <si>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</si>
  <si>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</si>
  <si>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</si>
  <si>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</si>
  <si>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</si>
  <si>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</si>
  <si>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</si>
  <si>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</si>
  <si>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</si>
  <si>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</si>
  <si>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</si>
  <si>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</si>
  <si>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</si>
  <si>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</si>
  <si>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</si>
  <si>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</si>
  <si>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</si>
  <si>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</si>
  <si>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</si>
  <si>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</si>
  <si>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</si>
  <si>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</si>
  <si>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</si>
  <si>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</si>
  <si>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</si>
  <si>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</si>
  <si>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</si>
  <si>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</si>
  <si>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</si>
  <si>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</si>
  <si>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</si>
  <si>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</si>
  <si>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</si>
  <si>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</si>
  <si>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</si>
  <si>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</si>
  <si>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</si>
  <si>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</si>
  <si>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</si>
  <si>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</si>
  <si>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</si>
  <si>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</si>
  <si>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</si>
  <si>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</si>
  <si>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</si>
  <si>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</si>
  <si>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</si>
  <si>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</si>
  <si>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</si>
  <si>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</si>
  <si>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</si>
  <si>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</si>
  <si>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</si>
  <si>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</si>
  <si>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</si>
  <si>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</si>
  <si>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</si>
  <si>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</si>
  <si>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</si>
  <si>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</si>
  <si>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</si>
  <si>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</si>
  <si>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</si>
  <si>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</si>
  <si>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</si>
  <si>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</si>
  <si>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</si>
  <si>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</si>
  <si>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</si>
  <si>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</si>
  <si>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</si>
  <si>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</si>
  <si>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</si>
  <si>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</si>
  <si>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</si>
  <si>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</si>
  <si>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</si>
  <si>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</si>
  <si>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</si>
  <si>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</si>
  <si>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</si>
  <si>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</si>
  <si>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</si>
  <si>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</si>
  <si>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</si>
  <si>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</si>
  <si>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</si>
  <si>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</si>
  <si>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</si>
  <si>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</si>
  <si>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</si>
  <si>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</si>
  <si>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</si>
  <si>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</si>
  <si>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</si>
  <si>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</si>
  <si>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</si>
  <si>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</si>
  <si>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</si>
  <si>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</si>
  <si>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</si>
  <si>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</si>
  <si>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</si>
  <si>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</si>
  <si>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</si>
  <si>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</si>
  <si>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</si>
  <si>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</si>
  <si>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</si>
  <si>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</si>
  <si>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</si>
  <si>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</si>
  <si>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</si>
  <si>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</si>
  <si>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</si>
  <si>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</si>
  <si>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</si>
  <si>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</si>
  <si>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</si>
  <si>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</si>
  <si>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</si>
  <si>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</si>
  <si>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</si>
  <si>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</si>
  <si>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</si>
  <si>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</si>
  <si>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</si>
  <si>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</si>
  <si>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</si>
  <si>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</si>
  <si>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</si>
  <si>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</si>
  <si>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</si>
  <si>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</si>
  <si>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</si>
  <si>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</si>
  <si>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</si>
  <si>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</si>
  <si>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</si>
  <si>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</si>
  <si>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</si>
  <si>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</si>
  <si>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</si>
  <si>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</si>
  <si>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</si>
  <si>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</si>
  <si>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</si>
  <si>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</si>
  <si>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</si>
  <si>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</si>
  <si>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</si>
  <si>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</si>
  <si>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</si>
  <si>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</si>
  <si>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</si>
  <si>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</si>
  <si>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</si>
  <si>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</si>
  <si>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</si>
  <si>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</si>
  <si>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</si>
  <si>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</si>
  <si>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</si>
  <si>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</si>
  <si>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</si>
  <si>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</si>
  <si>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</si>
  <si>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</si>
  <si>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</si>
  <si>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</si>
  <si>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</si>
  <si>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</si>
  <si>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</si>
  <si>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</si>
  <si>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</si>
  <si>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</si>
  <si>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</si>
  <si>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</si>
  <si>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</si>
  <si>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</si>
  <si>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</si>
  <si>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</si>
  <si>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</si>
  <si>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</si>
  <si>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</si>
  <si>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</si>
  <si>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</si>
  <si>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</si>
  <si>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</si>
  <si>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</si>
  <si>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</si>
  <si>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</si>
  <si>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</si>
  <si>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</si>
  <si>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</si>
  <si>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</si>
  <si>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</si>
  <si>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</si>
  <si>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</si>
  <si>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</si>
  <si>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</si>
  <si>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</si>
  <si>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</si>
  <si>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</si>
  <si>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</si>
  <si>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</si>
  <si>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</si>
  <si>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</si>
  <si>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</si>
  <si>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</si>
  <si>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</si>
  <si>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</si>
  <si>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</si>
  <si>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</si>
  <si>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</si>
  <si>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</si>
  <si>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</si>
  <si>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</si>
  <si>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</si>
  <si>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</si>
  <si>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</si>
  <si>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</si>
  <si>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</si>
  <si>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</si>
  <si>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</si>
  <si>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</si>
  <si>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</si>
  <si>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</si>
  <si>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</si>
  <si>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</si>
  <si>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</si>
  <si>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</si>
  <si>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</si>
  <si>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</si>
  <si>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</si>
  <si>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</si>
  <si>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</si>
  <si>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</si>
  <si>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</si>
  <si>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</si>
  <si>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</si>
  <si>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</si>
  <si>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</si>
  <si>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</si>
  <si>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</si>
  <si>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</si>
  <si>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</si>
  <si>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</si>
  <si>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</si>
  <si>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</si>
  <si>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</si>
  <si>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</si>
  <si>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</si>
  <si>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</si>
  <si>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</si>
  <si>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</si>
  <si>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</si>
  <si>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</si>
  <si>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</si>
  <si>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</si>
  <si>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</si>
  <si>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</si>
  <si>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</si>
  <si>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</si>
  <si>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</si>
  <si>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</si>
  <si>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</si>
  <si>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</si>
  <si>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</si>
  <si>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</si>
  <si>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</si>
  <si>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</si>
  <si>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</si>
  <si>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</si>
  <si>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</si>
  <si>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</si>
  <si>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</si>
  <si>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</si>
  <si>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</si>
  <si>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</si>
  <si>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</si>
  <si>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</si>
  <si>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</si>
  <si>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</si>
  <si>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</si>
  <si>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</si>
  <si>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</si>
  <si>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</si>
  <si>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</si>
  <si>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</si>
  <si>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</si>
  <si>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</si>
  <si>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</si>
  <si>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</si>
  <si>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</si>
  <si>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</si>
  <si>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</si>
  <si>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</si>
  <si>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</si>
  <si>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</si>
  <si>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</si>
  <si>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</si>
  <si>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</si>
  <si>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</si>
  <si>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</si>
  <si>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</si>
  <si>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</si>
  <si>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</si>
  <si>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</si>
  <si>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</si>
  <si>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</si>
  <si>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</si>
  <si>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</si>
  <si>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</si>
  <si>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</si>
  <si>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</si>
  <si>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</si>
  <si>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</si>
  <si>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</si>
  <si>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</si>
  <si>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</si>
  <si>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</si>
  <si>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</si>
  <si>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</si>
  <si>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</si>
  <si>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</si>
  <si>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</si>
  <si>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</si>
  <si>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</si>
  <si>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</si>
  <si>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</si>
  <si>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</si>
  <si>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</si>
  <si>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</si>
  <si>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</si>
  <si>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</si>
  <si>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</si>
  <si>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</si>
  <si>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</si>
  <si>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</si>
  <si>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</si>
  <si>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</si>
  <si>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</si>
  <si>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</si>
  <si>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</si>
  <si>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</si>
  <si>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</si>
  <si>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</si>
  <si>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</si>
  <si>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</si>
  <si>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</si>
  <si>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</si>
  <si>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</si>
  <si>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</si>
  <si>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</si>
  <si>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</si>
  <si>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</si>
  <si>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</si>
  <si>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</si>
  <si>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</si>
  <si>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</si>
  <si>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</si>
  <si>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</si>
  <si>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</si>
  <si>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</si>
  <si>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</si>
  <si>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</si>
  <si>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</si>
  <si>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</si>
  <si>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</si>
  <si>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</si>
  <si>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</si>
  <si>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</si>
  <si>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</si>
  <si>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</si>
  <si>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</si>
  <si>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</si>
  <si>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</si>
  <si>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</si>
  <si>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</si>
  <si>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</si>
  <si>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</si>
  <si>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</si>
  <si>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</si>
  <si>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</si>
  <si>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</si>
  <si>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</si>
  <si>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</si>
  <si>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</si>
  <si>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</si>
  <si>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</si>
  <si>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</si>
  <si>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</si>
  <si>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</si>
  <si>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</si>
  <si>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</si>
  <si>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</si>
  <si>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</si>
  <si>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</si>
  <si>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</si>
  <si>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</si>
  <si>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</si>
  <si>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</si>
  <si>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</si>
  <si>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</si>
  <si>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</si>
  <si>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</si>
  <si>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</si>
  <si>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</si>
  <si>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</si>
  <si>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</si>
  <si>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</si>
  <si>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</si>
  <si>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</si>
  <si>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</si>
  <si>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</si>
  <si>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</si>
  <si>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</si>
  <si>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</si>
  <si>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</si>
  <si>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</si>
  <si>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</si>
  <si>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</si>
  <si>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</si>
  <si>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</si>
  <si>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</si>
  <si>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</si>
  <si>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</si>
  <si>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</si>
  <si>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</si>
  <si>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</si>
  <si>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</si>
  <si>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</si>
  <si>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</si>
  <si>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</si>
  <si>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</si>
  <si>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</si>
  <si>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</si>
  <si>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</si>
  <si>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</si>
  <si>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</si>
  <si>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</si>
  <si>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</si>
  <si>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</si>
  <si>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</si>
  <si>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</si>
  <si>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</si>
  <si>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</si>
  <si>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</si>
  <si>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</si>
  <si>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</si>
  <si>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</si>
  <si>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</si>
  <si>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</si>
  <si>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</si>
  <si>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</si>
  <si>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</si>
  <si>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</si>
  <si>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</si>
  <si>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</si>
  <si>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</si>
  <si>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</si>
  <si>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</si>
  <si>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</si>
  <si>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</si>
  <si>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</si>
  <si>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</si>
  <si>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</si>
  <si>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</si>
  <si>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</si>
  <si>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</si>
  <si>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</si>
  <si>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</si>
  <si>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</si>
  <si>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</si>
  <si>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</si>
  <si>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</si>
  <si>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</si>
  <si>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</si>
  <si>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</si>
  <si>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</si>
  <si>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</si>
  <si>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</si>
  <si>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</si>
  <si>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</si>
  <si>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</si>
  <si>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</si>
  <si>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</si>
  <si>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</si>
  <si>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</si>
  <si>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</si>
  <si>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</si>
  <si>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</si>
  <si>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</si>
  <si>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</si>
  <si>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</si>
  <si>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</si>
  <si>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</si>
  <si>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</si>
  <si>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</si>
  <si>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</si>
  <si>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</si>
  <si>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</si>
  <si>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</si>
  <si>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</si>
  <si>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</si>
  <si>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</si>
  <si>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</si>
  <si>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</si>
  <si>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</si>
  <si>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</si>
  <si>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</si>
  <si>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</si>
  <si>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</si>
  <si>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</si>
  <si>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</si>
  <si>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</si>
  <si>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</si>
  <si>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</si>
  <si>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</si>
  <si>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</si>
  <si>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</si>
  <si>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</si>
  <si>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</si>
  <si>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</si>
  <si>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</si>
  <si>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</si>
  <si>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</si>
  <si>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</si>
  <si>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</si>
  <si>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</si>
  <si>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</si>
  <si>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</si>
  <si>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</si>
  <si>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</si>
  <si>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</si>
  <si>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</si>
  <si>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</si>
  <si>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</si>
  <si>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</si>
  <si>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</si>
  <si>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</si>
  <si>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</si>
  <si>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</si>
  <si>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</si>
  <si>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</si>
  <si>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</si>
  <si>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</si>
  <si>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</si>
  <si>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</si>
  <si>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</si>
  <si>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</si>
  <si>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</si>
  <si>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</si>
  <si>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</si>
  <si>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</si>
  <si>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</si>
  <si>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</si>
  <si>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</si>
  <si>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</si>
  <si>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</si>
  <si>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</si>
  <si>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</si>
  <si>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</si>
  <si>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</si>
  <si>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</si>
  <si>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</si>
  <si>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</si>
  <si>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</si>
  <si>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</si>
  <si>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</si>
  <si>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</si>
  <si>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</si>
  <si>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</si>
  <si>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</si>
  <si>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</si>
  <si>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</si>
  <si>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</si>
  <si>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</si>
  <si>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</si>
  <si>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</si>
  <si>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</si>
  <si>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</si>
  <si>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</si>
  <si>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</si>
  <si>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</si>
  <si>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</si>
  <si>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</si>
  <si>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</si>
  <si>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</si>
  <si>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</si>
  <si>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</si>
  <si>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</si>
  <si>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</si>
  <si>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</si>
  <si>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</si>
  <si>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</si>
  <si>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</si>
  <si>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</si>
  <si>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</si>
  <si>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</si>
  <si>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</si>
  <si>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</si>
  <si>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</si>
  <si>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</si>
  <si>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</si>
  <si>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</si>
  <si>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</si>
  <si>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</si>
  <si>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</si>
  <si>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</si>
  <si>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</si>
  <si>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</si>
  <si>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</si>
  <si>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</si>
  <si>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</si>
  <si>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</si>
  <si>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</si>
  <si>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</si>
  <si>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</si>
  <si>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</si>
  <si>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</si>
  <si>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</si>
  <si>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</si>
  <si>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</si>
  <si>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</si>
  <si>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</si>
  <si>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</si>
  <si>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</si>
  <si>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</si>
  <si>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</si>
  <si>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</si>
  <si>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</si>
  <si>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</si>
  <si>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</si>
  <si>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</si>
  <si>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</si>
  <si>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</si>
  <si>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</si>
  <si>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</si>
  <si>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</si>
  <si>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</si>
  <si>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</si>
  <si>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</si>
  <si>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</si>
  <si>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</si>
  <si>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</si>
  <si>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</si>
  <si>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</si>
  <si>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</si>
  <si>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</si>
  <si>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</si>
  <si>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</si>
  <si>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</si>
  <si>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</si>
  <si>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</si>
  <si>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</si>
  <si>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</si>
  <si>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</si>
  <si>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</si>
  <si>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</si>
  <si>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</si>
  <si>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</si>
  <si>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</si>
  <si>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</si>
  <si>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</si>
  <si>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</si>
  <si>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</si>
  <si>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</si>
  <si>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</si>
  <si>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</si>
  <si>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</si>
  <si>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</si>
  <si>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</si>
  <si>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</si>
  <si>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</si>
  <si>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</si>
  <si>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</si>
  <si>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</si>
  <si>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</si>
  <si>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</si>
  <si>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</si>
  <si>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</si>
  <si>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</si>
  <si>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</si>
  <si>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</si>
  <si>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</si>
  <si>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</si>
  <si>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</si>
  <si>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</si>
  <si>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</si>
  <si>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</si>
  <si>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</si>
  <si>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</si>
  <si>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</si>
  <si>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</si>
  <si>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</si>
  <si>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</si>
  <si>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</si>
  <si>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</si>
  <si>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</si>
  <si>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</si>
  <si>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</si>
  <si>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</si>
  <si>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</si>
  <si>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</si>
  <si>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</si>
  <si>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</si>
  <si>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</si>
  <si>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</si>
  <si>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</si>
  <si>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</si>
  <si>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</si>
  <si>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</si>
  <si>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</si>
  <si>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</si>
  <si>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</si>
  <si>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</si>
  <si>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</si>
  <si>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</si>
  <si>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</si>
  <si>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</si>
  <si>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</si>
  <si>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</si>
  <si>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</si>
  <si>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</si>
  <si>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</si>
  <si>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</si>
  <si>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</si>
  <si>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</si>
  <si>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</si>
  <si>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</si>
  <si>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</si>
  <si>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</si>
  <si>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</si>
  <si>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</si>
  <si>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</si>
  <si>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</si>
  <si>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</si>
  <si>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</si>
  <si>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</si>
  <si>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</si>
  <si>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</si>
  <si>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</si>
  <si>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</si>
  <si>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</si>
  <si>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</si>
  <si>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</si>
  <si>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</si>
  <si>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</si>
  <si>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</si>
  <si>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</si>
  <si>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</si>
  <si>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</si>
  <si>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</si>
  <si>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</si>
  <si>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</si>
  <si>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</si>
  <si>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</si>
  <si>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</si>
  <si>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</si>
  <si>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</si>
  <si>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</si>
  <si>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</si>
  <si>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</si>
  <si>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</si>
  <si>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</si>
  <si>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</si>
  <si>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</si>
  <si>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</si>
  <si>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</si>
  <si>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</si>
  <si>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</si>
  <si>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</si>
  <si>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</si>
  <si>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</si>
  <si>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</si>
  <si>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</si>
  <si>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</si>
  <si>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</si>
  <si>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</si>
  <si>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</si>
  <si>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</si>
  <si>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</si>
  <si>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</si>
  <si>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</si>
  <si>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</si>
  <si>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</si>
  <si>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</si>
  <si>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</si>
  <si>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</si>
  <si>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</si>
  <si>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</si>
  <si>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</si>
  <si>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</si>
  <si>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</si>
  <si>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</si>
  <si>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</si>
  <si>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</si>
  <si>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</si>
  <si>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</si>
  <si>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</si>
  <si>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</si>
  <si>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</si>
  <si>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</si>
  <si>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</si>
  <si>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</si>
  <si>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</si>
  <si>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</si>
  <si>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</si>
  <si>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</si>
  <si>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</si>
  <si>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</si>
  <si>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</si>
  <si>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</si>
  <si>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</si>
  <si>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</si>
  <si>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</si>
  <si>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</si>
  <si>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</si>
  <si>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</si>
  <si>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</si>
  <si>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</si>
  <si>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</si>
  <si>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</si>
  <si>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</si>
  <si>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</si>
  <si>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</si>
  <si>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</si>
  <si>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</si>
  <si>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</si>
  <si>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</si>
  <si>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</si>
  <si>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</si>
  <si>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</si>
  <si>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</si>
  <si>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</si>
  <si>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</si>
  <si>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</si>
  <si>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</si>
  <si>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</si>
  <si>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</si>
  <si>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</si>
  <si>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</si>
  <si>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</si>
  <si>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</si>
  <si>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</si>
  <si>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</si>
  <si>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</si>
  <si>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</si>
  <si>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</si>
  <si>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</si>
  <si>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</si>
  <si>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</si>
  <si>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</si>
  <si>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</si>
  <si>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</si>
  <si>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</si>
  <si>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</si>
  <si>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</si>
  <si>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</si>
  <si>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</si>
  <si>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</si>
  <si>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</si>
  <si>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</si>
  <si>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</si>
  <si>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</si>
  <si>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</si>
  <si>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</si>
  <si>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</si>
  <si>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</si>
  <si>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</si>
  <si>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</si>
  <si>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</si>
  <si>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</si>
  <si>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</si>
  <si>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</si>
  <si>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</si>
  <si>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</si>
  <si>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</si>
  <si>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</si>
  <si>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</si>
  <si>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</si>
  <si>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</si>
  <si>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</si>
  <si>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</si>
  <si>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</si>
  <si>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</si>
  <si>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</si>
  <si>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</si>
  <si>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</si>
  <si>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</si>
  <si>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</si>
  <si>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</si>
  <si>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</si>
  <si>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</si>
  <si>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</si>
  <si>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</si>
  <si>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</si>
  <si>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</si>
  <si>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</si>
  <si>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</si>
  <si>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</si>
  <si>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</si>
  <si>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</si>
  <si>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</si>
  <si>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</si>
  <si>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</si>
  <si>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</si>
  <si>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</si>
  <si>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</si>
  <si>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</si>
  <si>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</si>
  <si>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</si>
  <si>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</si>
  <si>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</si>
  <si>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</si>
  <si>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</si>
  <si>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</si>
  <si>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</si>
  <si>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</si>
  <si>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</si>
  <si>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</si>
  <si>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</si>
  <si>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</si>
  <si>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</si>
  <si>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</si>
  <si>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</si>
  <si>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</si>
  <si>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</si>
  <si>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</si>
  <si>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</si>
  <si>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</si>
  <si>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</si>
  <si>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</si>
  <si>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</si>
  <si>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</si>
  <si>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</si>
  <si>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</si>
  <si>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</si>
  <si>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</si>
  <si>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</si>
  <si>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</si>
  <si>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</si>
  <si>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</si>
  <si>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</si>
  <si>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</si>
  <si>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</si>
  <si>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</si>
  <si>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</si>
  <si>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</si>
  <si>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</si>
  <si>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</si>
  <si>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</si>
  <si>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</si>
  <si>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</si>
  <si>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</si>
  <si>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</si>
  <si>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</si>
  <si>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</si>
  <si>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</si>
  <si>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</si>
  <si>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</si>
  <si>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</si>
  <si>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</si>
  <si>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</si>
  <si>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</si>
  <si>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</si>
  <si>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</si>
  <si>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</si>
  <si>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</si>
  <si>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</si>
  <si>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</si>
  <si>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</si>
  <si>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</si>
  <si>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</si>
  <si>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</si>
  <si>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</si>
  <si>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</si>
  <si>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</si>
  <si>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</si>
  <si>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</si>
  <si>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</si>
  <si>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</si>
  <si>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</si>
  <si>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</si>
  <si>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</si>
  <si>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</si>
  <si>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</si>
  <si>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</si>
  <si>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</si>
  <si>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</si>
  <si>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</si>
  <si>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</si>
  <si>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</si>
  <si>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</si>
  <si>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</si>
  <si>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</si>
  <si>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</si>
  <si>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</si>
  <si>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</si>
  <si>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</si>
  <si>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</si>
  <si>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</si>
  <si>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</si>
  <si>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</si>
  <si>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</si>
  <si>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</si>
  <si>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</si>
  <si>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</si>
  <si>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</si>
  <si>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</si>
  <si>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</si>
  <si>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</si>
  <si>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</si>
  <si>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</si>
  <si>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</si>
  <si>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</si>
  <si>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</si>
  <si>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</si>
  <si>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</si>
  <si>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</si>
  <si>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</si>
  <si>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</si>
  <si>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</si>
  <si>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</si>
  <si>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</si>
  <si>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</si>
  <si>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</si>
  <si>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</si>
  <si>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</si>
  <si>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</si>
  <si>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</si>
  <si>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</si>
  <si>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</si>
  <si>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</si>
  <si>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</si>
  <si>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</si>
  <si>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</si>
  <si>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</si>
  <si>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</si>
  <si>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</si>
  <si>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</si>
  <si>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</si>
  <si>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</si>
  <si>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</si>
  <si>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</si>
  <si>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</si>
  <si>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</si>
  <si>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</si>
  <si>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</si>
  <si>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</si>
  <si>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</si>
  <si>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</si>
  <si>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</si>
  <si>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</si>
  <si>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</si>
  <si>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</si>
  <si>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</si>
  <si>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</si>
  <si>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</si>
  <si>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</si>
  <si>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</si>
  <si>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</si>
  <si>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</si>
  <si>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</si>
  <si>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</si>
  <si>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</si>
  <si>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</si>
  <si>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</si>
  <si>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</si>
  <si>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</si>
  <si>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</si>
  <si>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</si>
  <si>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</si>
  <si>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</si>
  <si>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</si>
  <si>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</si>
  <si>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</si>
  <si>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</si>
  <si>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</si>
  <si>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</si>
  <si>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</si>
  <si>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</si>
  <si>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</si>
  <si>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</si>
  <si>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</si>
  <si>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</si>
  <si>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</si>
  <si>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</si>
  <si>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</si>
  <si>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</si>
  <si>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</si>
  <si>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</si>
  <si>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</si>
  <si>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</si>
  <si>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</si>
  <si>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</si>
  <si>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</si>
  <si>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</si>
  <si>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</si>
  <si>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</si>
  <si>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</si>
  <si>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</si>
  <si>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</si>
  <si>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</si>
  <si>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</si>
  <si>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</si>
  <si>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</si>
  <si>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</si>
  <si>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</si>
  <si>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</si>
  <si>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</si>
  <si>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</si>
  <si>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</si>
  <si>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</si>
  <si>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</si>
  <si>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</si>
  <si>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</si>
  <si>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</si>
  <si>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</si>
  <si>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</si>
  <si>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</si>
  <si>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</si>
  <si>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</si>
  <si>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</si>
  <si>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</si>
  <si>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</si>
  <si>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</si>
  <si>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</si>
  <si>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</si>
  <si>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</si>
  <si>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</si>
  <si>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</si>
  <si>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</si>
  <si>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</si>
  <si>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</si>
  <si>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</si>
  <si>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</si>
  <si>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</si>
  <si>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</si>
  <si>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</si>
  <si>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</si>
  <si>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</si>
  <si>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</si>
  <si>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</si>
  <si>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</si>
  <si>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</si>
  <si>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</si>
  <si>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</si>
  <si>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</si>
  <si>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</si>
  <si>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</si>
  <si>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</si>
  <si>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</si>
  <si>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</si>
  <si>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</si>
  <si>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</si>
  <si>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</si>
  <si>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</si>
  <si>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</si>
  <si>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</si>
  <si>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</si>
  <si>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</si>
  <si>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</si>
  <si>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</si>
  <si>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</si>
  <si>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</si>
  <si>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</si>
  <si>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</si>
  <si>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</si>
  <si>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</si>
  <si>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</si>
  <si>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</si>
  <si>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</si>
  <si>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</si>
  <si>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</si>
  <si>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</si>
  <si>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</si>
  <si>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</si>
  <si>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</si>
  <si>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</si>
  <si>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</si>
  <si>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</si>
  <si>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</si>
  <si>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</si>
  <si>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</si>
  <si>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</si>
  <si>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</si>
  <si>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</si>
  <si>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</si>
  <si>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</si>
  <si>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</si>
  <si>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</si>
  <si>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</si>
  <si>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</si>
  <si>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</si>
  <si>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</si>
  <si>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</si>
  <si>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</si>
  <si>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</si>
  <si>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</si>
  <si>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</si>
  <si>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</si>
  <si>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</si>
  <si>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</si>
  <si>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</si>
  <si>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</si>
  <si>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</si>
  <si>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</si>
  <si>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</si>
  <si>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</si>
  <si>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</si>
  <si>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</si>
  <si>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</si>
  <si>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</si>
  <si>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</si>
  <si>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</si>
  <si>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</si>
  <si>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</si>
  <si>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</si>
  <si>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</si>
  <si>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</si>
  <si>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</si>
  <si>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</si>
  <si>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</si>
  <si>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</si>
  <si>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</si>
  <si>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</si>
  <si>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</si>
  <si>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</si>
  <si>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</si>
  <si>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</si>
  <si>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</si>
  <si>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</si>
  <si>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</si>
  <si>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</si>
  <si>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</si>
  <si>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</si>
  <si>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</si>
  <si>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</si>
  <si>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</si>
  <si>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</si>
  <si>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</si>
  <si>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</si>
  <si>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</si>
  <si>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</si>
  <si>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</si>
  <si>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</si>
  <si>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</si>
  <si>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</si>
  <si>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</si>
  <si>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</si>
  <si>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</si>
  <si>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</si>
  <si>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</si>
  <si>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</si>
  <si>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</si>
  <si>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</si>
  <si>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</si>
  <si>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</si>
  <si>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</si>
  <si>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</si>
  <si>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</si>
  <si>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</si>
  <si>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</si>
  <si>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</si>
  <si>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</si>
  <si>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</si>
  <si>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</si>
  <si>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</si>
  <si>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</si>
  <si>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</si>
  <si>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</si>
  <si>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</si>
  <si>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</si>
  <si>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</si>
  <si>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</si>
  <si>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</si>
  <si>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</si>
  <si>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</si>
  <si>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</si>
  <si>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</si>
  <si>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</si>
  <si>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</si>
  <si>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</si>
  <si>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</si>
  <si>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</si>
  <si>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</si>
  <si>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</si>
  <si>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</si>
  <si>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</si>
  <si>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</si>
  <si>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</si>
  <si>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</si>
  <si>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</si>
  <si>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</si>
  <si>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</si>
  <si>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</si>
  <si>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</si>
  <si>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</si>
  <si>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</si>
  <si>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</si>
  <si>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</si>
  <si>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</si>
  <si>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</si>
  <si>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</si>
  <si>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</si>
  <si>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</si>
  <si>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</si>
  <si>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</si>
  <si>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</si>
  <si>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</si>
  <si>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</si>
  <si>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</si>
  <si>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</si>
  <si>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</si>
  <si>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</si>
  <si>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</si>
  <si>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</si>
  <si>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</si>
  <si>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</si>
  <si>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</si>
  <si>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</si>
  <si>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</si>
  <si>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</si>
  <si>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</si>
  <si>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</si>
  <si>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</si>
  <si>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</si>
  <si>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</si>
  <si>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</si>
  <si>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</si>
  <si>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</si>
  <si>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</si>
  <si>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</si>
  <si>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</si>
  <si>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</si>
  <si>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</si>
  <si>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</si>
  <si>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</si>
  <si>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</si>
  <si>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</si>
  <si>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</si>
  <si>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</si>
  <si>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</si>
  <si>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</si>
  <si>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</si>
  <si>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</si>
  <si>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</si>
  <si>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</si>
  <si>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</si>
  <si>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</si>
  <si>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</si>
  <si>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</si>
  <si>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</si>
  <si>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</si>
  <si>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</si>
  <si>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</si>
  <si>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</si>
  <si>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</si>
  <si>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</si>
  <si>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</si>
  <si>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</si>
  <si>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</si>
  <si>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</si>
  <si>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</si>
  <si>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</si>
  <si>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</si>
  <si>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</si>
  <si>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</si>
  <si>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</si>
  <si>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</si>
  <si>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</si>
  <si>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</si>
  <si>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</si>
  <si>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</si>
  <si>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</si>
  <si>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</si>
  <si>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</si>
  <si>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</si>
  <si>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</si>
  <si>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</si>
  <si>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</si>
  <si>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</si>
  <si>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</si>
  <si>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</si>
  <si>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</si>
  <si>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</si>
  <si>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</si>
  <si>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</si>
  <si>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</si>
  <si>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</si>
  <si>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</si>
  <si>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</si>
  <si>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</si>
  <si>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</si>
  <si>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</si>
  <si>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</si>
  <si>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</si>
  <si>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</si>
  <si>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</si>
  <si>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</si>
  <si>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</si>
  <si>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</si>
  <si>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</si>
  <si>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</si>
  <si>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</si>
  <si>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</si>
  <si>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</si>
  <si>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</si>
  <si>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</si>
  <si>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</si>
  <si>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</si>
  <si>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</si>
  <si>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</si>
  <si>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</si>
  <si>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</si>
  <si>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</si>
  <si>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</si>
  <si>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</si>
  <si>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</si>
  <si>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</si>
  <si>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</si>
  <si>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</si>
  <si>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</si>
  <si>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</si>
  <si>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</si>
  <si>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</si>
  <si>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</si>
  <si>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</si>
  <si>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</si>
  <si>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</si>
  <si>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</si>
  <si>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</si>
  <si>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</si>
  <si>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</si>
  <si>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</si>
  <si>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</si>
  <si>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</si>
  <si>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</si>
  <si>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</si>
  <si>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</si>
  <si>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</si>
  <si>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</si>
  <si>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</si>
  <si>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</si>
  <si>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</si>
  <si>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</si>
  <si>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</si>
  <si>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</si>
  <si>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</si>
  <si>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</si>
  <si>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</si>
  <si>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</si>
  <si>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</si>
  <si>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</si>
  <si>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</si>
  <si>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</si>
  <si>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</si>
  <si>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</si>
  <si>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</si>
  <si>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</si>
  <si>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</si>
  <si>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</si>
  <si>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</si>
  <si>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</si>
  <si>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</si>
  <si>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</si>
  <si>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</si>
  <si>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</si>
  <si>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</si>
  <si>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</si>
  <si>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</si>
  <si>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</si>
  <si>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</si>
  <si>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</si>
  <si>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</si>
  <si>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</si>
  <si>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</si>
  <si>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</si>
  <si>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</si>
  <si>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</si>
  <si>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</si>
  <si>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</si>
  <si>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</si>
  <si>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</si>
  <si>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</si>
  <si>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</si>
  <si>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</si>
  <si>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</si>
  <si>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</si>
  <si>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</si>
  <si>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</si>
  <si>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</si>
  <si>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</si>
  <si>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</si>
  <si>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</si>
  <si>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</si>
  <si>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</si>
  <si>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</si>
  <si>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</si>
  <si>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</si>
  <si>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</si>
  <si>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</si>
  <si>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</si>
  <si>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</si>
  <si>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</si>
  <si>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</si>
  <si>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</si>
  <si>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</si>
  <si>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</si>
  <si>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</si>
  <si>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</si>
  <si>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</si>
  <si>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</si>
  <si>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</si>
  <si>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</si>
  <si>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</si>
  <si>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</si>
  <si>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</si>
  <si>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</si>
  <si>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</si>
  <si>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</si>
  <si>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</si>
  <si>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</si>
  <si>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</si>
  <si>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</si>
  <si>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</si>
  <si>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</si>
  <si>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</si>
  <si>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</si>
  <si>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</si>
  <si>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</si>
  <si>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</si>
  <si>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</si>
  <si>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</si>
  <si>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</si>
  <si>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</si>
  <si>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</si>
  <si>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</si>
  <si>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</si>
  <si>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</si>
  <si>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</si>
  <si>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</si>
  <si>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</si>
  <si>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</si>
  <si>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</si>
  <si>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</si>
  <si>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</si>
  <si>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</si>
  <si>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</si>
  <si>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</si>
  <si>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</si>
  <si>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</si>
  <si>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</si>
  <si>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</si>
  <si>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</si>
  <si>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</si>
  <si>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</si>
  <si>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</si>
  <si>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</si>
  <si>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</si>
  <si>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</si>
  <si>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</si>
  <si>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</si>
  <si>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</si>
  <si>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</si>
  <si>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</si>
  <si>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</si>
  <si>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</si>
  <si>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</si>
  <si>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</si>
  <si>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</si>
  <si>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</si>
  <si>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</si>
  <si>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</si>
  <si>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</si>
  <si>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</si>
  <si>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</si>
  <si>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</si>
  <si>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</si>
  <si>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</si>
  <si>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</si>
  <si>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</si>
  <si>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</si>
  <si>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</si>
  <si>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</si>
  <si>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</si>
  <si>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</si>
  <si>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</si>
  <si>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</si>
  <si>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</si>
  <si>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</si>
  <si>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</si>
  <si>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</si>
  <si>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</si>
  <si>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</si>
  <si>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</si>
  <si>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</si>
  <si>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</si>
  <si>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</si>
  <si>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</si>
  <si>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</si>
  <si>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</si>
  <si>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</si>
  <si>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</si>
  <si>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</si>
  <si>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</si>
  <si>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</si>
  <si>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</si>
  <si>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</si>
  <si>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</si>
  <si>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</si>
  <si>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</si>
  <si>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</si>
  <si>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</si>
  <si>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</si>
  <si>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</si>
  <si>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</si>
  <si>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</si>
  <si>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</si>
  <si>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</si>
  <si>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</si>
  <si>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</si>
  <si>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</si>
  <si>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</si>
  <si>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</si>
  <si>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</si>
  <si>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</si>
  <si>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</si>
  <si>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</si>
  <si>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</si>
  <si>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</si>
  <si>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</si>
  <si>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</si>
  <si>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</si>
  <si>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</si>
  <si>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</si>
  <si>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</si>
  <si>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</si>
  <si>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</si>
  <si>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</si>
  <si>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</si>
  <si>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</si>
  <si>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</si>
  <si>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</si>
  <si>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</si>
  <si>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</si>
  <si>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</si>
  <si>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</si>
  <si>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</si>
  <si>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</si>
  <si>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</si>
  <si>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</si>
  <si>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</si>
  <si>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</si>
  <si>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</si>
  <si>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</si>
  <si>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</si>
  <si>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</si>
  <si>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</si>
  <si>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</si>
  <si>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</si>
  <si>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</si>
  <si>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</si>
  <si>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</si>
  <si>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</si>
  <si>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</si>
  <si>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</si>
  <si>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</si>
  <si>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</si>
  <si>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</si>
  <si>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</si>
  <si>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</si>
  <si>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</si>
  <si>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</si>
  <si>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</si>
  <si>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</si>
  <si>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</si>
  <si>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</si>
  <si>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</si>
  <si>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</si>
  <si>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</si>
  <si>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</si>
  <si>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</si>
  <si>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</si>
  <si>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</si>
  <si>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</si>
  <si>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</si>
  <si>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</si>
  <si>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</si>
  <si>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</si>
  <si>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</si>
  <si>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</si>
  <si>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</si>
  <si>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</si>
  <si>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</si>
  <si>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</si>
  <si>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</si>
  <si>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</si>
  <si>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</si>
  <si>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</si>
  <si>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</si>
  <si>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</si>
  <si>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</si>
  <si>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</si>
  <si>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</si>
  <si>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</si>
  <si>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</si>
  <si>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</si>
  <si>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</si>
  <si>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</si>
  <si>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</si>
  <si>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</si>
  <si>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</si>
  <si>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</si>
  <si>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</si>
  <si>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</si>
  <si>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</si>
  <si>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</si>
  <si>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</si>
  <si>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</si>
  <si>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</si>
  <si>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</si>
  <si>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</si>
  <si>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</si>
  <si>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</si>
  <si>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</si>
  <si>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</si>
  <si>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</si>
  <si>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</si>
  <si>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</si>
  <si>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</si>
  <si>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</si>
  <si>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</si>
  <si>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</si>
  <si>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</si>
  <si>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</si>
  <si>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</si>
  <si>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</si>
  <si>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</si>
  <si>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</si>
  <si>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</si>
  <si>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</si>
  <si>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</si>
  <si>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</si>
  <si>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</si>
  <si>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</si>
  <si>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</si>
  <si>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</si>
  <si>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</si>
  <si>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</si>
  <si>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</si>
  <si>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</si>
  <si>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</si>
  <si>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</si>
  <si>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</si>
  <si>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</si>
  <si>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</si>
  <si>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</si>
  <si>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</si>
  <si>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</si>
  <si>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</si>
  <si>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</si>
  <si>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</si>
  <si>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</si>
  <si>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</si>
  <si>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</si>
  <si>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</si>
  <si>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</si>
  <si>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</si>
  <si>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</si>
  <si>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</si>
  <si>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</si>
  <si>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</si>
  <si>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</si>
  <si>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</si>
  <si>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</si>
  <si>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</si>
  <si>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</si>
  <si>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</si>
  <si>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</si>
  <si>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</si>
  <si>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</si>
  <si>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</si>
  <si>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</si>
  <si>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</si>
  <si>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</si>
  <si>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</si>
  <si>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</si>
  <si>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</si>
  <si>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</si>
  <si>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</si>
  <si>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</si>
  <si>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</si>
  <si>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</si>
  <si>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</si>
  <si>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</si>
  <si>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</si>
  <si>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</si>
  <si>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</si>
  <si>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</si>
  <si>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</si>
  <si>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</si>
  <si>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</si>
  <si>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</si>
  <si>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</si>
  <si>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</si>
  <si>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</si>
  <si>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</si>
  <si>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</si>
  <si>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</si>
  <si>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</si>
  <si>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</si>
  <si>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</si>
  <si>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</si>
  <si>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</si>
  <si>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</si>
  <si>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</si>
  <si>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</si>
  <si>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</si>
  <si>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</si>
  <si>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</si>
  <si>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</si>
  <si>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</si>
  <si>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</si>
  <si>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</si>
  <si>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</si>
  <si>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</si>
  <si>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</si>
  <si>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</si>
  <si>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</si>
  <si>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</si>
  <si>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</si>
  <si>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</si>
  <si>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</si>
  <si>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</si>
  <si>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</si>
  <si>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</si>
  <si>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</si>
  <si>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</si>
  <si>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</si>
  <si>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</si>
  <si>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</si>
  <si>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</si>
  <si>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</si>
  <si>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</si>
  <si>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</si>
  <si>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</si>
  <si>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</si>
  <si>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</si>
  <si>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</si>
  <si>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</si>
  <si>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</si>
  <si>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</si>
  <si>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</si>
  <si>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</si>
  <si>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</si>
  <si>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</si>
  <si>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</si>
  <si>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</si>
  <si>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</si>
  <si>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</si>
  <si>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</si>
  <si>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</si>
  <si>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</si>
  <si>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</si>
  <si>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</si>
  <si>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</si>
  <si>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</si>
  <si>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</si>
  <si>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</si>
  <si>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</si>
  <si>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</si>
  <si>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</si>
  <si>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</si>
  <si>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</si>
  <si>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</si>
  <si>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</si>
  <si>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</si>
  <si>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</si>
  <si>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</si>
  <si>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</si>
  <si>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</si>
  <si>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</si>
  <si>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</si>
  <si>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</si>
  <si>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</si>
  <si>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</si>
  <si>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</si>
  <si>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</si>
  <si>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</si>
  <si>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</si>
  <si>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</si>
  <si>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</si>
  <si>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</si>
  <si>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</si>
  <si>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</si>
  <si>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</si>
  <si>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</si>
  <si>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</si>
  <si>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</si>
  <si>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</si>
  <si>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</si>
  <si>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</si>
  <si>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</si>
  <si>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</si>
  <si>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</si>
  <si>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</si>
  <si>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</si>
  <si>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</si>
  <si>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</si>
  <si>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</si>
  <si>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</si>
  <si>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</si>
  <si>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</si>
  <si>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</si>
  <si>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</si>
  <si>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</si>
  <si>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</si>
  <si>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</si>
  <si>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</si>
  <si>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</si>
  <si>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</si>
  <si>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</si>
  <si>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</si>
  <si>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</si>
  <si>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</si>
  <si>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</si>
  <si>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</si>
  <si>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</si>
  <si>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</si>
  <si>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</si>
  <si>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</si>
  <si>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</si>
  <si>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</si>
  <si>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</si>
  <si>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</si>
  <si>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</si>
  <si>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</si>
  <si>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</si>
  <si>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</si>
  <si>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</si>
  <si>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</si>
  <si>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</si>
  <si>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</si>
  <si>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</si>
  <si>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</si>
  <si>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</si>
  <si>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</si>
  <si>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</si>
  <si>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</si>
  <si>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</si>
  <si>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</si>
  <si>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</si>
  <si>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</si>
  <si>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</si>
  <si>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</si>
  <si>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</si>
  <si>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</si>
  <si>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</si>
  <si>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</si>
  <si>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</si>
  <si>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</si>
  <si>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</si>
  <si>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</si>
  <si>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</si>
  <si>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</si>
  <si>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</si>
  <si>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</si>
  <si>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</si>
  <si>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</si>
  <si>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</si>
  <si>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</si>
  <si>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</si>
  <si>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</si>
  <si>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</si>
  <si>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</si>
  <si>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</si>
  <si>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</si>
  <si>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</si>
  <si>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</si>
  <si>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</si>
  <si>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</si>
  <si>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</si>
  <si>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</si>
  <si>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</si>
  <si>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</si>
  <si>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</si>
  <si>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</si>
  <si>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</si>
  <si>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</si>
  <si>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</si>
  <si>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</si>
  <si>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</si>
  <si>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</si>
  <si>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</si>
  <si>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</si>
  <si>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</si>
  <si>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</si>
  <si>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</si>
  <si>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</si>
  <si>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</si>
  <si>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</si>
  <si>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</si>
  <si>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</si>
  <si>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</si>
  <si>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</si>
  <si>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</si>
  <si>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</si>
  <si>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</si>
  <si>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</si>
  <si>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</si>
  <si>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</si>
  <si>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</si>
  <si>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</si>
  <si>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</si>
  <si>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</si>
  <si>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</si>
  <si>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</si>
  <si>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</si>
  <si>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</si>
  <si>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</si>
  <si>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</si>
  <si>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</si>
  <si>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</si>
  <si>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</si>
  <si>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</si>
  <si>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</si>
  <si>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</si>
  <si>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</si>
  <si>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</si>
  <si>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</si>
  <si>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</si>
  <si>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</si>
  <si>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</si>
  <si>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</si>
  <si>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</si>
  <si>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</si>
  <si>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</si>
  <si>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</si>
  <si>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</si>
  <si>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</si>
  <si>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</si>
  <si>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</si>
  <si>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</si>
  <si>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</si>
  <si>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</si>
  <si>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</si>
  <si>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</si>
  <si>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</si>
  <si>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</si>
  <si>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</si>
  <si>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</si>
  <si>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</si>
  <si>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</si>
  <si>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</si>
  <si>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</si>
  <si>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</si>
  <si>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</si>
  <si>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</si>
  <si>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</si>
  <si>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</si>
  <si>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</si>
  <si>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</si>
  <si>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</si>
  <si>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</si>
  <si>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</si>
  <si>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</si>
  <si>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</si>
  <si>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</si>
  <si>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</si>
  <si>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</si>
  <si>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</si>
  <si>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</si>
  <si>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</si>
  <si>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</si>
  <si>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</si>
  <si>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</si>
  <si>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</si>
  <si>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</si>
  <si>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</si>
  <si>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</si>
  <si>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</si>
  <si>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</si>
  <si>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</si>
  <si>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</si>
  <si>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</si>
  <si>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</si>
  <si>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</si>
  <si>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</si>
  <si>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</si>
  <si>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</si>
  <si>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</si>
  <si>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</si>
  <si>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</si>
  <si>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</si>
  <si>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</si>
  <si>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</si>
  <si>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</si>
  <si>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</si>
  <si>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</si>
  <si>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</si>
  <si>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</si>
  <si>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</si>
  <si>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</si>
  <si>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</si>
  <si>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</si>
  <si>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</si>
  <si>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</si>
  <si>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</si>
  <si>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</si>
  <si>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</si>
  <si>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</si>
  <si>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</si>
  <si>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</si>
  <si>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</si>
  <si>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</si>
  <si>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</si>
  <si>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</si>
  <si>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</si>
  <si>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</si>
  <si>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</si>
  <si>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</si>
  <si>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</si>
  <si>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</si>
  <si>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</si>
  <si>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</si>
  <si>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</si>
  <si>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</si>
  <si>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</si>
  <si>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</si>
  <si>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</si>
  <si>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</si>
  <si>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</si>
  <si>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</si>
  <si>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</si>
  <si>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</si>
  <si>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</si>
  <si>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</si>
  <si>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</si>
  <si>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</si>
  <si>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</si>
  <si>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</si>
  <si>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</si>
  <si>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</si>
  <si>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</si>
  <si>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</si>
  <si>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</si>
  <si>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</si>
  <si>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</si>
  <si>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</si>
  <si>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</si>
  <si>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</si>
  <si>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</si>
  <si>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</si>
  <si>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</si>
  <si>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</si>
  <si>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</si>
  <si>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</si>
  <si>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</si>
  <si>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</si>
  <si>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</si>
  <si>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</si>
  <si>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</si>
  <si>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</si>
  <si>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</si>
  <si>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</si>
  <si>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</si>
  <si>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</si>
  <si>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</si>
  <si>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</si>
  <si>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</si>
  <si>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</si>
  <si>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</si>
  <si>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</si>
  <si>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</si>
  <si>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</si>
  <si>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</si>
  <si>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</si>
  <si>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</si>
  <si>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</si>
  <si>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</si>
  <si>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</si>
  <si>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</si>
  <si>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</si>
  <si>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</si>
  <si>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</si>
  <si>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</si>
  <si>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</si>
  <si>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</si>
  <si>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</si>
  <si>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</si>
  <si>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</si>
  <si>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</si>
  <si>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</si>
  <si>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</si>
  <si>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</si>
  <si>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</si>
  <si>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</si>
  <si>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</si>
  <si>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</si>
  <si>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</si>
  <si>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</si>
  <si>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</si>
  <si>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</si>
  <si>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</si>
  <si>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</si>
  <si>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</si>
  <si>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</si>
  <si>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</si>
  <si>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</si>
  <si>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</si>
  <si>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</si>
  <si>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</si>
  <si>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</si>
  <si>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</si>
  <si>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</si>
  <si>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</si>
  <si>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</si>
  <si>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</si>
  <si>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</si>
  <si>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</si>
  <si>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</si>
  <si>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</si>
  <si>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</si>
  <si>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</si>
  <si>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</si>
  <si>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</si>
  <si>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</si>
  <si>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</si>
  <si>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</si>
  <si>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</si>
  <si>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</si>
  <si>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</si>
  <si>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</si>
  <si>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</si>
  <si>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</si>
  <si>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</si>
  <si>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</si>
  <si>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</si>
  <si>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</si>
  <si>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</si>
  <si>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</si>
  <si>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</si>
  <si>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</si>
  <si>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</si>
  <si>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</si>
  <si>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</si>
  <si>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</si>
  <si>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</si>
  <si>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</si>
  <si>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</si>
  <si>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</si>
  <si>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</si>
  <si>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</si>
  <si>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</si>
  <si>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</si>
  <si>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</si>
  <si>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</si>
  <si>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</si>
  <si>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</si>
  <si>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</si>
  <si>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</si>
  <si>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</si>
  <si>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</si>
  <si>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</si>
  <si>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</si>
  <si>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</si>
  <si>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</si>
  <si>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</si>
  <si>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</si>
  <si>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</si>
  <si>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</si>
  <si>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</si>
  <si>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</si>
  <si>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</si>
  <si>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</si>
  <si>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</si>
  <si>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</si>
  <si>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</si>
  <si>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</si>
  <si>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</si>
  <si>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</si>
  <si>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</si>
  <si>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</si>
  <si>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</si>
  <si>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</si>
  <si>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</si>
  <si>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</si>
  <si>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</si>
  <si>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</si>
  <si>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</si>
  <si>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</si>
  <si>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</si>
  <si>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</si>
  <si>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</si>
  <si>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</si>
  <si>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</si>
  <si>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</si>
  <si>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</si>
  <si>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</si>
  <si>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</si>
  <si>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</si>
  <si>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</si>
  <si>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</si>
  <si>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</si>
  <si>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</si>
  <si>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</si>
  <si>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</si>
  <si>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</si>
  <si>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</si>
  <si>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</si>
  <si>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</si>
  <si>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</si>
  <si>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</si>
  <si>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</si>
  <si>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</si>
  <si>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</si>
  <si>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</si>
  <si>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</si>
  <si>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</si>
  <si>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</si>
  <si>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</si>
  <si>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</si>
  <si>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</si>
  <si>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</si>
  <si>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</si>
  <si>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</si>
  <si>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</si>
  <si>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</si>
  <si>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</si>
  <si>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</si>
  <si>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</si>
  <si>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</si>
  <si>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</si>
  <si>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</si>
  <si>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</si>
  <si>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</si>
  <si>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</si>
  <si>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</si>
  <si>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</si>
  <si>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</si>
  <si>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</si>
  <si>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</si>
  <si>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</si>
  <si>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</si>
  <si>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</si>
  <si>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</si>
  <si>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</si>
  <si>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</si>
  <si>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</si>
  <si>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</si>
  <si>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</si>
  <si>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</si>
  <si>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</si>
  <si>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</si>
  <si>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</si>
  <si>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</si>
  <si>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</si>
  <si>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</si>
  <si>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</si>
  <si>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</si>
  <si>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</si>
  <si>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</si>
  <si>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</si>
  <si>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</si>
  <si>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</si>
  <si>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</si>
  <si>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</si>
  <si>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</si>
  <si>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</si>
  <si>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</si>
  <si>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</si>
  <si>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</si>
  <si>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</si>
  <si>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</si>
  <si>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</si>
  <si>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</si>
  <si>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</si>
  <si>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</si>
  <si>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</si>
  <si>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</si>
  <si>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</si>
  <si>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</si>
  <si>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</si>
  <si>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</si>
  <si>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</si>
  <si>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</si>
  <si>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</si>
  <si>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</si>
  <si>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</si>
  <si>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</si>
  <si>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</si>
  <si>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</si>
  <si>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</si>
  <si>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</si>
  <si>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</si>
  <si>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</si>
  <si>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</si>
  <si>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</si>
  <si>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</si>
  <si>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</si>
  <si>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</si>
  <si>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</si>
  <si>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</si>
  <si>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</si>
  <si>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</si>
  <si>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</si>
  <si>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</si>
  <si>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</si>
  <si>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</si>
  <si>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</si>
  <si>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</si>
  <si>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</si>
  <si>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</si>
  <si>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</si>
  <si>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</si>
  <si>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</si>
  <si>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</si>
  <si>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</si>
  <si>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</si>
  <si>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</si>
  <si>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</si>
  <si>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</si>
  <si>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</si>
  <si>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</si>
  <si>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</si>
  <si>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</si>
  <si>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</si>
  <si>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</si>
  <si>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</si>
  <si>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</si>
  <si>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</si>
  <si>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</si>
  <si>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</si>
  <si>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</si>
  <si>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</si>
  <si>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</si>
  <si>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</si>
  <si>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</si>
  <si>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</si>
  <si>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</si>
  <si>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</si>
  <si>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</si>
  <si>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</si>
  <si>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</si>
  <si>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</si>
  <si>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</si>
  <si>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</si>
  <si>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</si>
  <si>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</si>
  <si>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</si>
  <si>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</si>
  <si>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</si>
  <si>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</si>
  <si>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</si>
  <si>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</si>
  <si>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</si>
  <si>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</si>
  <si>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</si>
  <si>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</si>
  <si>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</si>
  <si>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</si>
  <si>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</si>
  <si>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</si>
  <si>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</si>
  <si>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</si>
  <si>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</si>
  <si>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</si>
  <si>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</si>
  <si>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</si>
  <si>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</si>
  <si>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</si>
  <si>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</si>
  <si>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</si>
  <si>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</si>
  <si>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</si>
  <si>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</si>
  <si>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</si>
  <si>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</si>
  <si>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</si>
  <si>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</si>
  <si>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</si>
  <si>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</si>
  <si>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</si>
  <si>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</si>
  <si>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</si>
  <si>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</si>
  <si>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</si>
  <si>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</si>
  <si>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</si>
  <si>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</si>
  <si>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</si>
  <si>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</si>
  <si>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</si>
  <si>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</si>
  <si>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</si>
  <si>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</si>
  <si>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</si>
  <si>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</si>
  <si>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</si>
  <si>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</si>
  <si>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</si>
  <si>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</si>
  <si>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</si>
  <si>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</si>
  <si>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</si>
  <si>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</si>
  <si>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</si>
  <si>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</si>
  <si>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</si>
  <si>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</si>
  <si>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</si>
  <si>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</si>
  <si>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</si>
  <si>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</si>
  <si>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</si>
  <si>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</si>
  <si>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</si>
  <si>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</si>
  <si>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</si>
  <si>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</si>
  <si>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</si>
  <si>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</si>
  <si>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</si>
  <si>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</si>
  <si>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</si>
  <si>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</si>
  <si>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</si>
  <si>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</si>
  <si>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</si>
  <si>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</si>
  <si>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</si>
  <si>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</si>
  <si>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</si>
  <si>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</si>
  <si>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</si>
  <si>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</si>
  <si>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</si>
  <si>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</si>
  <si>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</si>
  <si>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</si>
  <si>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</si>
  <si>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</si>
  <si>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</si>
  <si>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</si>
  <si>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</si>
  <si>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</si>
  <si>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</si>
  <si>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</si>
  <si>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</si>
  <si>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</si>
  <si>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</si>
  <si>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</si>
  <si>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</si>
  <si>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</si>
  <si>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</si>
  <si>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</si>
  <si>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</si>
  <si>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</si>
  <si>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</si>
  <si>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</si>
  <si>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</si>
  <si>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</si>
  <si>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</si>
  <si>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</si>
  <si>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</si>
  <si>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</si>
  <si>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</si>
  <si>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</si>
  <si>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</si>
  <si>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</si>
  <si>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</si>
  <si>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</si>
  <si>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</si>
  <si>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</si>
  <si>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</si>
  <si>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</si>
  <si>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</si>
  <si>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</si>
  <si>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</si>
  <si>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</si>
  <si>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</si>
  <si>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</si>
  <si>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</si>
  <si>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</si>
  <si>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</si>
  <si>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</si>
  <si>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</si>
  <si>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</si>
  <si>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</si>
  <si>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</si>
  <si>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</si>
  <si>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</si>
  <si>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</si>
  <si>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</si>
  <si>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</si>
  <si>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</si>
  <si>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</si>
  <si>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</si>
  <si>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</si>
  <si>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</si>
  <si>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</si>
  <si>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</si>
  <si>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</si>
  <si>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</si>
  <si>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</si>
  <si>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</si>
  <si>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</si>
  <si>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</si>
  <si>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</si>
  <si>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</si>
  <si>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</si>
  <si>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</si>
  <si>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</si>
  <si>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</si>
  <si>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</si>
  <si>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</si>
  <si>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</si>
  <si>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</si>
  <si>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</si>
  <si>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</si>
  <si>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</si>
  <si>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</si>
  <si>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</si>
  <si>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</si>
  <si>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</si>
  <si>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</si>
  <si>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</si>
  <si>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</si>
  <si>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</si>
  <si>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</si>
  <si>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</si>
  <si>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</si>
  <si>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</si>
  <si>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</si>
  <si>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</si>
  <si>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</si>
  <si>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</si>
  <si>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</si>
  <si>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</si>
  <si>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</si>
  <si>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</si>
  <si>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</si>
  <si>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</si>
  <si>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</si>
  <si>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</si>
  <si>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</si>
  <si>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</si>
  <si>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</si>
  <si>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</si>
  <si>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</si>
  <si>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</si>
  <si>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</si>
  <si>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</si>
  <si>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</si>
  <si>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</si>
  <si>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</si>
  <si>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</si>
  <si>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</si>
  <si>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</si>
  <si>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</si>
  <si>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</si>
  <si>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</si>
  <si>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</si>
  <si>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</si>
  <si>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</si>
  <si>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</si>
  <si>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</si>
  <si>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</si>
  <si>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</si>
  <si>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</si>
  <si>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</si>
  <si>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</si>
  <si>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</si>
  <si>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</si>
  <si>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</si>
  <si>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</si>
  <si>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</si>
  <si>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</si>
  <si>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</si>
  <si>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</si>
  <si>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</si>
  <si>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</si>
  <si>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</si>
  <si>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</si>
  <si>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</si>
  <si>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</si>
  <si>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</si>
  <si>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</si>
  <si>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</si>
  <si>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</si>
  <si>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</si>
  <si>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</si>
  <si>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</si>
  <si>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</si>
  <si>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</si>
  <si>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</si>
  <si>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</si>
  <si>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</si>
  <si>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</si>
  <si>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</si>
  <si>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</si>
  <si>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</si>
  <si>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</si>
  <si>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</si>
  <si>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</si>
  <si>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</si>
  <si>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</si>
  <si>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</si>
  <si>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</si>
  <si>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</si>
  <si>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</si>
  <si>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</si>
  <si>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</si>
  <si>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</si>
  <si>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</si>
  <si>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</si>
  <si>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</si>
  <si>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</si>
  <si>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</si>
  <si>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</si>
  <si>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</si>
  <si>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</si>
  <si>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</si>
  <si>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</si>
  <si>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</si>
  <si>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</si>
  <si>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</si>
  <si>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</si>
  <si>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</si>
  <si>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</si>
  <si>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</si>
  <si>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</si>
  <si>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</si>
  <si>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</si>
  <si>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</si>
  <si>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</si>
  <si>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</si>
  <si>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</si>
  <si>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</si>
  <si>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</si>
  <si>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</si>
  <si>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</si>
  <si>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</si>
  <si>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</si>
  <si>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</si>
  <si>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</si>
  <si>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</si>
  <si>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</si>
  <si>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</si>
  <si>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</si>
  <si>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</si>
  <si>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</si>
  <si>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</si>
  <si>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</si>
  <si>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</si>
  <si>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</si>
  <si>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</si>
  <si>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</si>
  <si>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</si>
  <si>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</si>
  <si>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</si>
  <si>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</si>
  <si>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</si>
  <si>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</si>
  <si>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</si>
  <si>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</si>
  <si>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</si>
  <si>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</si>
  <si>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</si>
  <si>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</si>
  <si>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</si>
  <si>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</si>
  <si>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</si>
  <si>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</si>
  <si>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</si>
  <si>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</si>
  <si>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</si>
  <si>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</si>
  <si>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</si>
  <si>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</si>
  <si>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</si>
  <si>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</si>
  <si>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</si>
  <si>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</si>
  <si>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</si>
  <si>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</si>
  <si>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</si>
  <si>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</si>
  <si>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</si>
  <si>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</si>
  <si>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</si>
  <si>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</si>
  <si>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</si>
  <si>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</si>
  <si>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</si>
  <si>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</si>
  <si>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</si>
  <si>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</si>
  <si>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</si>
  <si>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</si>
  <si>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</si>
  <si>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</si>
  <si>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</si>
  <si>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</si>
  <si>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</si>
  <si>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</si>
  <si>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</si>
  <si>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</si>
  <si>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</si>
  <si>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</si>
  <si>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</si>
  <si>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</si>
  <si>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</si>
  <si>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</si>
  <si>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</si>
  <si>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</si>
  <si>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</si>
  <si>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</si>
  <si>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</si>
  <si>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</si>
  <si>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</si>
  <si>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</si>
  <si>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</si>
  <si>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</si>
  <si>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</si>
  <si>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</si>
  <si>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</si>
  <si>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</si>
  <si>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</si>
  <si>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</si>
  <si>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</si>
  <si>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</si>
  <si>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</si>
  <si>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</si>
  <si>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</si>
  <si>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</si>
  <si>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</si>
  <si>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</si>
  <si>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</si>
  <si>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</si>
  <si>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</si>
  <si>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</si>
  <si>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</si>
  <si>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</si>
  <si>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</si>
  <si>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</si>
  <si>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</si>
  <si>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</si>
  <si>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</si>
  <si>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</si>
  <si>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</si>
  <si>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</si>
  <si>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</si>
  <si>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</si>
  <si>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</si>
  <si>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</si>
  <si>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</si>
  <si>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</si>
  <si>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</si>
  <si>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</si>
  <si>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</si>
  <si>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</si>
  <si>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</si>
  <si>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</si>
  <si>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</si>
  <si>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</si>
  <si>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</si>
  <si>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</si>
  <si>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</si>
  <si>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</si>
  <si>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</si>
  <si>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</si>
  <si>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</si>
  <si>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</si>
  <si>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</si>
  <si>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</si>
  <si>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</si>
  <si>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</si>
  <si>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</si>
  <si>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</si>
  <si>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</si>
  <si>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</si>
  <si>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</si>
  <si>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</si>
  <si>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</si>
  <si>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</si>
  <si>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</si>
  <si>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</si>
  <si>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</si>
  <si>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</si>
  <si>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</si>
  <si>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</si>
  <si>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</si>
  <si>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</si>
  <si>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</si>
  <si>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</si>
  <si>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</si>
  <si>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</si>
  <si>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</si>
  <si>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</si>
  <si>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</si>
  <si>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</si>
  <si>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</si>
  <si>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</si>
  <si>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</si>
  <si>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</si>
  <si>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</si>
  <si>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</si>
  <si>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</si>
  <si>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</si>
  <si>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</si>
  <si>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</si>
  <si>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</si>
  <si>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</si>
  <si>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</si>
  <si>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</si>
  <si>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</si>
  <si>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</si>
  <si>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</si>
  <si>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</si>
  <si>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</si>
  <si>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</si>
  <si>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</si>
  <si>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</si>
  <si>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</si>
  <si>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</si>
  <si>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</si>
  <si>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</si>
  <si>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</si>
  <si>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</si>
  <si>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</si>
  <si>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</si>
  <si>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</si>
  <si>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</si>
  <si>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</si>
  <si>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</si>
  <si>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</si>
  <si>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</si>
  <si>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</si>
  <si>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</si>
  <si>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</si>
  <si>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</si>
  <si>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</si>
  <si>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</si>
  <si>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</si>
  <si>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</si>
  <si>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</si>
  <si>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</si>
  <si>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</si>
  <si>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</si>
  <si>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</si>
  <si>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</si>
  <si>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</si>
  <si>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</si>
  <si>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</si>
  <si>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</si>
  <si>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</si>
  <si>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</si>
  <si>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</si>
  <si>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</si>
  <si>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</si>
  <si>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</si>
  <si>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</si>
  <si>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</si>
  <si>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</si>
  <si>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</si>
  <si>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</si>
  <si>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</si>
  <si>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</si>
  <si>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</si>
  <si>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</si>
  <si>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</si>
  <si>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</si>
  <si>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</si>
  <si>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</si>
  <si>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</si>
  <si>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</si>
  <si>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</si>
  <si>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</si>
  <si>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</si>
  <si>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</si>
  <si>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</si>
  <si>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</si>
  <si>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</si>
  <si>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</si>
  <si>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</si>
  <si>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</si>
  <si>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</si>
  <si>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</si>
  <si>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</si>
  <si>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</si>
  <si>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</si>
  <si>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</si>
  <si>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</si>
  <si>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</si>
  <si>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</si>
  <si>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</si>
  <si>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</si>
  <si>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</si>
  <si>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</si>
  <si>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</si>
  <si>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</si>
  <si>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</si>
  <si>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</si>
  <si>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</si>
  <si>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</si>
  <si>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</si>
  <si>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</si>
  <si>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</si>
  <si>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</si>
  <si>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</si>
  <si>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</si>
  <si>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</si>
  <si>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</si>
  <si>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</si>
  <si>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</si>
  <si>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</si>
  <si>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</si>
  <si>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</si>
  <si>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</si>
  <si>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</si>
  <si>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</si>
  <si>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</si>
  <si>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</si>
  <si>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</si>
  <si>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</si>
  <si>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</si>
  <si>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</si>
  <si>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</si>
  <si>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</si>
  <si>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</si>
  <si>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</si>
  <si>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</si>
  <si>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</si>
  <si>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</si>
  <si>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</si>
  <si>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</si>
  <si>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</si>
  <si>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</si>
  <si>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</si>
  <si>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</si>
  <si>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</si>
  <si>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</si>
  <si>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</si>
  <si>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</si>
  <si>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</si>
  <si>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</si>
  <si>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</si>
  <si>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</si>
  <si>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</si>
  <si>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</si>
  <si>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</si>
  <si>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</si>
  <si>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</si>
  <si>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</si>
  <si>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</si>
  <si>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</si>
  <si>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</si>
  <si>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</si>
  <si>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</si>
  <si>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</si>
  <si>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</si>
  <si>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</si>
  <si>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</si>
  <si>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</si>
  <si>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</si>
  <si>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</si>
  <si>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</si>
  <si>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</si>
  <si>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</si>
  <si>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</si>
  <si>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</si>
  <si>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</si>
  <si>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</si>
  <si>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</si>
  <si>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</si>
  <si>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</si>
  <si>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</si>
  <si>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</si>
  <si>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</si>
  <si>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</si>
  <si>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</si>
  <si>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</si>
  <si>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</si>
  <si>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</si>
  <si>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</si>
  <si>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</si>
  <si>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</si>
  <si>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</si>
  <si>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</si>
  <si>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</si>
  <si>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</si>
  <si>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</si>
  <si>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</si>
  <si>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</si>
  <si>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</si>
  <si>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</si>
  <si>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</si>
  <si>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</si>
  <si>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</si>
  <si>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</si>
  <si>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</si>
  <si>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</si>
  <si>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</si>
  <si>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</si>
  <si>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</si>
  <si>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</si>
  <si>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</si>
  <si>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</si>
  <si>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</si>
  <si>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</si>
  <si>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</si>
  <si>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</si>
  <si>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</si>
  <si>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</si>
  <si>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</si>
  <si>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</si>
  <si>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</si>
  <si>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</si>
  <si>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</si>
  <si>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</si>
  <si>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</si>
  <si>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</si>
  <si>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</si>
  <si>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</si>
  <si>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</si>
  <si>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</si>
  <si>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</si>
  <si>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</si>
  <si>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</si>
  <si>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</si>
  <si>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</si>
  <si>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</si>
  <si>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</si>
  <si>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</si>
  <si>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</si>
  <si>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</si>
  <si>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</si>
  <si>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</si>
  <si>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</si>
  <si>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</si>
  <si>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</si>
  <si>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</si>
  <si>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</si>
  <si>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</si>
  <si>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</si>
  <si>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</si>
  <si>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</si>
  <si>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</si>
  <si>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</si>
  <si>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</si>
  <si>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</si>
  <si>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</si>
  <si>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</si>
  <si>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</si>
  <si>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</si>
  <si>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</si>
  <si>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</si>
  <si>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</si>
  <si>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</si>
  <si>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</si>
  <si>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</si>
  <si>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</si>
  <si>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</si>
  <si>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</si>
  <si>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</si>
  <si>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</si>
  <si>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</si>
  <si>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</si>
  <si>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</si>
  <si>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</si>
  <si>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</si>
  <si>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</si>
  <si>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</si>
  <si>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</si>
  <si>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</si>
  <si>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</si>
  <si>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</si>
  <si>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</si>
  <si>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</si>
  <si>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</si>
  <si>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</si>
  <si>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</si>
  <si>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</si>
  <si>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</si>
  <si>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</si>
  <si>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</si>
  <si>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</si>
  <si>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</si>
  <si>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</si>
  <si>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</si>
  <si>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</si>
  <si>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</si>
  <si>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</si>
  <si>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</si>
  <si>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</si>
  <si>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</si>
  <si>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</si>
  <si>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</si>
  <si>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</si>
  <si>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</si>
  <si>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</si>
  <si>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</si>
  <si>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</si>
  <si>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</si>
  <si>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</si>
  <si>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</si>
  <si>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</si>
  <si>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</si>
  <si>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</si>
  <si>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</si>
  <si>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</si>
  <si>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</si>
  <si>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</si>
  <si>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</si>
  <si>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</si>
  <si>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</si>
  <si>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</si>
  <si>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</si>
  <si>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</si>
  <si>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</si>
  <si>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</si>
  <si>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</si>
  <si>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</si>
  <si>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</si>
  <si>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</si>
  <si>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</si>
  <si>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</si>
  <si>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</si>
  <si>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</si>
  <si>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</si>
  <si>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</si>
  <si>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</si>
  <si>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</si>
  <si>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</si>
  <si>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</si>
  <si>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</si>
  <si>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</si>
  <si>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</si>
  <si>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</si>
  <si>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</si>
  <si>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</si>
  <si>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</si>
  <si>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</si>
  <si>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</si>
  <si>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</si>
  <si>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</si>
  <si>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</si>
  <si>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</si>
  <si>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</si>
  <si>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</si>
  <si>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</si>
  <si>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</si>
  <si>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</si>
  <si>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</si>
  <si>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</si>
  <si>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</si>
  <si>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</si>
  <si>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</si>
  <si>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</si>
  <si>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</si>
  <si>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</si>
  <si>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</si>
  <si>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</si>
  <si>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</si>
  <si>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</si>
  <si>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</si>
  <si>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</si>
  <si>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</si>
  <si>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</si>
  <si>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</si>
  <si>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</si>
  <si>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</si>
  <si>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</si>
  <si>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</si>
  <si>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</si>
  <si>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</si>
  <si>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</si>
  <si>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</si>
  <si>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</si>
  <si>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</si>
  <si>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</si>
  <si>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</si>
  <si>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</si>
  <si>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</si>
  <si>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</si>
  <si>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</si>
  <si>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</si>
  <si>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</si>
  <si>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</si>
  <si>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</si>
  <si>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</si>
  <si>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</si>
  <si>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</si>
  <si>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</si>
  <si>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</si>
  <si>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</si>
  <si>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</si>
  <si>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</si>
  <si>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</si>
  <si>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</si>
  <si>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</si>
  <si>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</si>
  <si>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</si>
  <si>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</si>
  <si>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</si>
  <si>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</si>
  <si>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</si>
  <si>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</si>
  <si>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</si>
  <si>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</si>
  <si>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</si>
  <si>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</si>
  <si>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</si>
  <si>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</si>
  <si>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</si>
  <si>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</si>
  <si>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</si>
  <si>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</si>
  <si>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</si>
  <si>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</si>
  <si>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</si>
  <si>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</si>
  <si>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</si>
  <si>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</si>
  <si>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</si>
  <si>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</si>
  <si>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</si>
  <si>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</si>
  <si>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</si>
  <si>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</si>
  <si>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</si>
  <si>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</si>
  <si>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</si>
  <si>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</si>
  <si>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</si>
  <si>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</si>
  <si>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</si>
  <si>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</si>
  <si>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</si>
  <si>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</si>
  <si>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</si>
  <si>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</si>
  <si>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</si>
  <si>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</si>
  <si>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</si>
  <si>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</si>
  <si>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</si>
  <si>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</si>
  <si>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</si>
  <si>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</si>
  <si>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</si>
  <si>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</si>
  <si>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</si>
  <si>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</si>
  <si>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</si>
  <si>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</si>
  <si>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</si>
  <si>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</si>
  <si>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</si>
  <si>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</si>
  <si>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</si>
  <si>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</si>
  <si>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</si>
  <si>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</si>
  <si>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</si>
  <si>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</si>
  <si>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</si>
  <si>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</si>
  <si>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</si>
  <si>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</si>
  <si>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</si>
  <si>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</si>
  <si>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</si>
  <si>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</si>
  <si>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</si>
  <si>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</si>
  <si>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</si>
  <si>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</si>
  <si>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</si>
  <si>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</si>
  <si>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</si>
  <si>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</si>
  <si>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</si>
  <si>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</si>
  <si>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</si>
  <si>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</si>
  <si>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</si>
  <si>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</si>
  <si>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</si>
  <si>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</si>
  <si>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</si>
  <si>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</si>
  <si>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</si>
  <si>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</si>
  <si>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</si>
  <si>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</si>
  <si>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</si>
  <si>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</si>
  <si>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</si>
  <si>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</si>
  <si>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</si>
  <si>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</si>
  <si>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</si>
  <si>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</si>
  <si>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</si>
  <si>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</si>
  <si>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</si>
  <si>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</si>
  <si>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</si>
  <si>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</si>
  <si>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</si>
  <si>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</si>
  <si>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</si>
  <si>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</si>
  <si>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</si>
  <si>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</si>
  <si>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</si>
  <si>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</si>
  <si>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</si>
  <si>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</si>
  <si>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</si>
  <si>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</si>
  <si>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</si>
  <si>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</si>
  <si>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</si>
  <si>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</si>
  <si>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</si>
  <si>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</si>
  <si>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</si>
  <si>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</si>
  <si>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</si>
  <si>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</si>
  <si>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</si>
  <si>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</si>
  <si>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</si>
  <si>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</si>
  <si>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</si>
  <si>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</si>
  <si>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</si>
  <si>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</si>
  <si>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</si>
  <si>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</si>
  <si>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</si>
  <si>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</si>
  <si>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</si>
  <si>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</si>
  <si>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</si>
  <si>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</si>
  <si>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</si>
  <si>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</si>
  <si>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</si>
  <si>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</si>
  <si>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</si>
  <si>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</si>
  <si>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</si>
  <si>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</si>
  <si>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</si>
  <si>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</si>
  <si>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</si>
  <si>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</si>
  <si>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</si>
  <si>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</si>
  <si>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</si>
  <si>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</si>
  <si>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</si>
  <si>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</si>
  <si>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</si>
  <si>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</si>
  <si>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</si>
  <si>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</si>
  <si>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</si>
  <si>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</si>
  <si>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</si>
  <si>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</si>
  <si>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</si>
  <si>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</si>
  <si>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</si>
  <si>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</si>
  <si>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</si>
  <si>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</si>
  <si>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</si>
  <si>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</si>
  <si>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</si>
  <si>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</si>
  <si>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</si>
  <si>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</si>
  <si>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</si>
  <si>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</si>
  <si>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</si>
  <si>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</si>
  <si>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</si>
  <si>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</si>
  <si>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</si>
  <si>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</si>
  <si>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</si>
  <si>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</si>
  <si>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</si>
  <si>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</si>
  <si>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</si>
  <si>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</si>
  <si>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</si>
  <si>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</si>
  <si>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</si>
  <si>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</si>
  <si>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</si>
  <si>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</si>
  <si>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</si>
  <si>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</si>
  <si>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</si>
  <si>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</si>
  <si>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</si>
  <si>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</si>
  <si>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</si>
  <si>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</si>
  <si>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</si>
  <si>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</si>
  <si>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</si>
  <si>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</si>
  <si>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</si>
  <si>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</si>
  <si>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</si>
  <si>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</si>
  <si>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</si>
  <si>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</si>
  <si>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</si>
  <si>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</si>
  <si>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</si>
  <si>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</si>
  <si>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</si>
  <si>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</si>
  <si>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</si>
  <si>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</si>
  <si>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</si>
  <si>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</si>
  <si>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</si>
  <si>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</si>
  <si>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</si>
  <si>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</si>
  <si>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</si>
  <si>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</si>
  <si>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</si>
  <si>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</si>
  <si>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</si>
  <si>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</si>
  <si>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</si>
  <si>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</si>
  <si>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</si>
  <si>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</si>
  <si>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</si>
  <si>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</si>
  <si>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</si>
  <si>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</si>
  <si>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</si>
  <si>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</si>
  <si>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</si>
  <si>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</si>
  <si>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</si>
  <si>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</si>
  <si>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</si>
  <si>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</si>
  <si>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</si>
  <si>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</si>
  <si>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</si>
  <si>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</si>
  <si>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</si>
  <si>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</si>
  <si>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</si>
  <si>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</si>
  <si>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</si>
  <si>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</si>
  <si>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</si>
  <si>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</si>
  <si>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</si>
  <si>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</si>
  <si>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</si>
  <si>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</si>
  <si>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</si>
  <si>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</si>
  <si>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</si>
  <si>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</si>
  <si>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</si>
  <si>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</si>
  <si>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</si>
  <si>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</si>
  <si>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</si>
  <si>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</si>
  <si>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</si>
  <si>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</si>
  <si>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</si>
  <si>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</si>
  <si>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</si>
  <si>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</si>
  <si>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</si>
  <si>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</si>
  <si>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</si>
  <si>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</si>
  <si>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</si>
  <si>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</si>
  <si>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</si>
  <si>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</si>
  <si>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</si>
  <si>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</si>
  <si>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</si>
  <si>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</si>
  <si>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</si>
  <si>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</si>
  <si>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</si>
  <si>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</si>
  <si>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</si>
  <si>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</si>
  <si>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</si>
  <si>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</si>
  <si>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</si>
  <si>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</si>
  <si>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</si>
  <si>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</si>
  <si>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</si>
  <si>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</si>
  <si>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</si>
  <si>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</si>
  <si>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</si>
  <si>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</si>
  <si>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</si>
  <si>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</si>
  <si>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</si>
  <si>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</si>
  <si>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</si>
  <si>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</si>
  <si>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</si>
  <si>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</si>
  <si>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</si>
  <si>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</si>
  <si>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</si>
  <si>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</si>
  <si>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</si>
  <si>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</si>
  <si>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</si>
  <si>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</si>
  <si>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</si>
  <si>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</si>
  <si>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</si>
  <si>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</si>
  <si>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</si>
  <si>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</si>
  <si>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</si>
  <si>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</si>
  <si>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</si>
  <si>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</si>
  <si>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</si>
  <si>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</si>
  <si>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</si>
  <si>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</si>
  <si>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</si>
  <si>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</si>
  <si>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</si>
  <si>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</si>
  <si>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</si>
  <si>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</si>
  <si>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</si>
  <si>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</si>
  <si>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</si>
  <si>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</si>
  <si>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</si>
  <si>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</si>
  <si>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</si>
  <si>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</si>
  <si>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</si>
  <si>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</si>
  <si>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</si>
  <si>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</si>
  <si>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</si>
  <si>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</si>
  <si>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</si>
  <si>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</si>
  <si>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</si>
  <si>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</si>
  <si>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</si>
  <si>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</si>
  <si>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</si>
  <si>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</si>
  <si>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</si>
  <si>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</si>
  <si>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</si>
  <si>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</si>
  <si>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</si>
  <si>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</si>
  <si>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</si>
  <si>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</si>
  <si>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</si>
  <si>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</si>
  <si>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</si>
  <si>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</si>
  <si>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</si>
  <si>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</si>
  <si>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</si>
  <si>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</si>
  <si>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</si>
  <si>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</si>
  <si>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</si>
  <si>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</si>
  <si>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</si>
  <si>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</si>
  <si>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</si>
  <si>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</si>
  <si>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</si>
  <si>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</si>
  <si>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</si>
  <si>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</si>
  <si>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</si>
  <si>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</si>
  <si>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</si>
  <si>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</si>
  <si>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</si>
  <si>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</si>
  <si>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</si>
  <si>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</si>
  <si>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</si>
  <si>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</si>
  <si>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</si>
  <si>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</si>
  <si>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</si>
  <si>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</si>
  <si>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</si>
  <si>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</si>
  <si>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</si>
  <si>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</si>
  <si>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</si>
  <si>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</si>
  <si>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</si>
  <si>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</si>
  <si>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</si>
  <si>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</si>
  <si>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</si>
  <si>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</si>
  <si>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</si>
  <si>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</si>
  <si>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</si>
  <si>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</si>
  <si>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</si>
  <si>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</si>
  <si>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</si>
  <si>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</si>
  <si>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</si>
  <si>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</si>
  <si>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</si>
  <si>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</si>
  <si>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</si>
  <si>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</si>
  <si>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</si>
  <si>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</si>
  <si>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</si>
  <si>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</si>
  <si>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</si>
  <si>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</si>
  <si>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</si>
  <si>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</si>
  <si>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</si>
  <si>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</si>
  <si>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</si>
  <si>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</si>
  <si>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</si>
  <si>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</si>
  <si>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</si>
  <si>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</si>
  <si>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</si>
  <si>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</si>
  <si>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</si>
  <si>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</si>
  <si>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</si>
  <si>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</si>
  <si>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</si>
  <si>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</si>
  <si>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</si>
  <si>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</si>
  <si>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</si>
  <si>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</si>
  <si>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</si>
  <si>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</si>
  <si>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</si>
  <si>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</si>
  <si>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</si>
  <si>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</si>
  <si>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</si>
  <si>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</si>
  <si>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</si>
  <si>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</si>
  <si>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</si>
  <si>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</si>
  <si>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</si>
  <si>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</si>
  <si>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</si>
  <si>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</si>
  <si>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</si>
  <si>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</si>
  <si>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</si>
  <si>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</si>
  <si>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</si>
  <si>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</si>
  <si>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</si>
  <si>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</si>
  <si>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</si>
  <si>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</si>
  <si>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</si>
  <si>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</si>
  <si>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</si>
  <si>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</si>
  <si>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</si>
  <si>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</si>
  <si>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</si>
  <si>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</si>
  <si>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</si>
  <si>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</si>
  <si>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</si>
  <si>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</si>
  <si>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</si>
  <si>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</si>
  <si>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</si>
  <si>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</si>
  <si>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</si>
  <si>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</si>
  <si>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</si>
  <si>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</si>
  <si>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</si>
  <si>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</si>
  <si>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</si>
  <si>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</si>
  <si>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</si>
  <si>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</si>
  <si>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</si>
  <si>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</si>
  <si>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</si>
  <si>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</si>
  <si>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</si>
  <si>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</si>
  <si>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</si>
  <si>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</si>
  <si>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</si>
  <si>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</si>
  <si>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</si>
  <si>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</si>
  <si>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</si>
  <si>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</si>
  <si>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</si>
  <si>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</si>
  <si>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</si>
  <si>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</si>
  <si>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</si>
  <si>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</si>
  <si>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</si>
  <si>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</si>
  <si>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</si>
  <si>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</si>
  <si>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</si>
  <si>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</si>
  <si>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</si>
  <si>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</si>
  <si>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</si>
  <si>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</si>
  <si>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</si>
  <si>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</si>
  <si>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</si>
  <si>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</si>
  <si>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</si>
  <si>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</si>
  <si>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</si>
  <si>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</si>
  <si>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</si>
  <si>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</si>
  <si>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</si>
  <si>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</si>
  <si>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</si>
  <si>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</si>
  <si>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</si>
  <si>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</si>
  <si>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</si>
  <si>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</si>
  <si>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</si>
  <si>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</si>
  <si>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</si>
  <si>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</si>
  <si>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</si>
  <si>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</si>
  <si>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</si>
  <si>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</si>
  <si>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</si>
  <si>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</si>
  <si>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</si>
  <si>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</si>
  <si>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</si>
  <si>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</si>
  <si>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</si>
  <si>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</si>
  <si>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</si>
  <si>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</si>
  <si>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</si>
  <si>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</si>
  <si>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</si>
  <si>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</si>
  <si>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</si>
  <si>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</si>
  <si>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</si>
  <si>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</si>
  <si>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</si>
  <si>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</si>
  <si>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</si>
  <si>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</si>
  <si>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</si>
  <si>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</si>
  <si>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</si>
  <si>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</si>
  <si>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</si>
  <si>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</si>
  <si>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</si>
  <si>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</si>
  <si>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</si>
  <si>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</si>
  <si>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</si>
  <si>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</si>
  <si>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</si>
  <si>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</si>
  <si>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</si>
  <si>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</si>
  <si>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</si>
  <si>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</si>
  <si>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</si>
  <si>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</si>
  <si>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</si>
  <si>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</si>
  <si>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</si>
  <si>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</si>
  <si>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</si>
  <si>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</si>
  <si>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</si>
  <si>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</si>
  <si>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</si>
  <si>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</si>
  <si>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</si>
  <si>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</si>
  <si>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</si>
  <si>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</si>
  <si>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</si>
  <si>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</si>
  <si>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</si>
  <si>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</si>
  <si>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</si>
  <si>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</si>
  <si>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</si>
  <si>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</si>
  <si>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</si>
  <si>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</si>
  <si>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</si>
  <si>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</si>
  <si>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</si>
  <si>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</si>
  <si>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</si>
  <si>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</si>
  <si>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</si>
  <si>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</si>
  <si>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</si>
  <si>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</si>
  <si>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</si>
  <si>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</si>
  <si>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</si>
  <si>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</si>
  <si>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</si>
  <si>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</si>
  <si>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</si>
  <si>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</si>
  <si>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</si>
  <si>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</si>
  <si>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</si>
  <si>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</si>
  <si>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</si>
  <si>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</si>
  <si>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</si>
  <si>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</si>
  <si>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</si>
  <si>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</si>
  <si>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</si>
  <si>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</si>
  <si>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</si>
  <si>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</si>
  <si>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</si>
  <si>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</si>
  <si>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</si>
  <si>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</si>
  <si>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</si>
  <si>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</si>
  <si>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</si>
  <si>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</si>
  <si>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</si>
  <si>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</si>
  <si>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</si>
  <si>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</si>
  <si>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</si>
  <si>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</si>
  <si>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</si>
  <si>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</si>
  <si>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</si>
  <si>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</si>
  <si>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</si>
  <si>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</si>
  <si>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</si>
  <si>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</si>
  <si>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</si>
  <si>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</si>
  <si>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</si>
  <si>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</si>
  <si>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</si>
  <si>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</si>
  <si>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</si>
  <si>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</si>
  <si>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</si>
  <si>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</si>
  <si>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</si>
  <si>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</si>
  <si>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</si>
  <si>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</si>
  <si>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</si>
  <si>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</si>
  <si>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</si>
  <si>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</si>
  <si>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</si>
  <si>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</si>
  <si>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</si>
  <si>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</si>
  <si>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</si>
  <si>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</si>
  <si>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</si>
  <si>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</si>
  <si>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</si>
  <si>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</si>
  <si>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</si>
  <si>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</si>
  <si>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</si>
  <si>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</si>
  <si>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</si>
  <si>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</si>
  <si>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</si>
  <si>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</si>
  <si>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</si>
  <si>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</si>
  <si>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</si>
  <si>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</si>
  <si>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</si>
  <si>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</si>
  <si>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</si>
  <si>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</si>
  <si>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</si>
  <si>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</si>
  <si>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</si>
  <si>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</si>
  <si>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</si>
  <si>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</si>
  <si>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</si>
  <si>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</si>
  <si>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</si>
  <si>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</si>
  <si>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</si>
  <si>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</si>
  <si>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</si>
  <si>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</si>
  <si>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</si>
  <si>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</si>
  <si>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</si>
  <si>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</si>
  <si>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</si>
  <si>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</si>
  <si>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</si>
  <si>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</si>
  <si>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</si>
  <si>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</si>
  <si>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</si>
  <si>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</si>
  <si>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</si>
  <si>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</si>
  <si>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</si>
  <si>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</si>
  <si>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</si>
  <si>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</si>
  <si>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</si>
  <si>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</si>
  <si>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</si>
  <si>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</si>
  <si>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</si>
  <si>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</si>
  <si>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</si>
  <si>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</si>
  <si>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</si>
  <si>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</si>
  <si>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</si>
  <si>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</si>
  <si>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</si>
  <si>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</si>
  <si>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</si>
  <si>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</si>
  <si>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</si>
  <si>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</si>
  <si>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</si>
  <si>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</si>
  <si>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</si>
  <si>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</si>
  <si>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</si>
  <si>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</si>
  <si>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</si>
  <si>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</si>
  <si>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</si>
  <si>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</si>
  <si>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</si>
  <si>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</si>
  <si>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</si>
  <si>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</si>
  <si>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</si>
  <si>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</si>
  <si>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</si>
  <si>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</si>
  <si>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</si>
  <si>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</si>
  <si>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</si>
  <si>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</si>
  <si>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</si>
  <si>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</si>
  <si>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</si>
  <si>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</si>
  <si>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</si>
  <si>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</si>
  <si>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</si>
  <si>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</si>
  <si>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</si>
  <si>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</si>
  <si>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</si>
  <si>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</si>
  <si>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</si>
  <si>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</si>
  <si>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</si>
  <si>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</si>
  <si>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</si>
  <si>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</si>
  <si>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</si>
  <si>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</si>
  <si>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</si>
  <si>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</si>
  <si>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</si>
  <si>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</si>
  <si>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</si>
  <si>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</si>
  <si>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</si>
  <si>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</si>
  <si>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</si>
  <si>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</si>
  <si>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</si>
  <si>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</si>
  <si>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</si>
  <si>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</si>
  <si>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</si>
  <si>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</si>
  <si>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</si>
  <si>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</si>
  <si>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</si>
  <si>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</si>
  <si>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</si>
  <si>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</si>
  <si>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</si>
  <si>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</si>
  <si>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</si>
  <si>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</si>
  <si>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</si>
  <si>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</si>
  <si>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</si>
  <si>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</si>
  <si>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</si>
  <si>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</si>
  <si>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</si>
  <si>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</si>
  <si>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</si>
  <si>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</si>
  <si>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</si>
  <si>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</si>
  <si>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</si>
  <si>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</si>
  <si>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</si>
  <si>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</si>
  <si>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</si>
  <si>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</si>
  <si>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</si>
  <si>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</si>
  <si>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</si>
  <si>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</si>
  <si>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</si>
  <si>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</si>
  <si>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</si>
  <si>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</si>
  <si>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</si>
  <si>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</si>
  <si>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</si>
  <si>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</si>
  <si>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</si>
  <si>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</si>
  <si>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</si>
  <si>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</si>
  <si>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</si>
  <si>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</si>
  <si>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</si>
  <si>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</si>
  <si>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</si>
  <si>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</si>
  <si>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</si>
  <si>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</si>
  <si>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</si>
  <si>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</si>
  <si>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</si>
  <si>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</si>
  <si>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</si>
  <si>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</si>
  <si>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</si>
  <si>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</si>
  <si>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</si>
  <si>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</si>
  <si>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</si>
  <si>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</si>
  <si>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</si>
  <si>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</si>
  <si>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</si>
  <si>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</si>
  <si>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</si>
  <si>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</si>
  <si>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</si>
  <si>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</si>
  <si>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</si>
  <si>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</si>
  <si>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</si>
  <si>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</si>
  <si>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</si>
  <si>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</si>
  <si>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</si>
  <si>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</si>
  <si>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</si>
  <si>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</si>
  <si>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</si>
  <si>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</si>
  <si>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</si>
  <si>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</si>
  <si>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</si>
  <si>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</si>
  <si>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</si>
  <si>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</si>
  <si>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</si>
  <si>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</si>
  <si>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</si>
  <si>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</si>
  <si>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</si>
  <si>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</si>
  <si>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</si>
  <si>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</si>
  <si>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</si>
  <si>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</si>
  <si>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</si>
  <si>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</si>
  <si>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</si>
  <si>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</si>
  <si>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</si>
  <si>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</si>
  <si>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</si>
  <si>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</si>
  <si>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</si>
  <si>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</si>
  <si>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</si>
  <si>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</si>
  <si>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</si>
  <si>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</si>
  <si>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</si>
  <si>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</si>
  <si>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</si>
  <si>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</si>
  <si>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</si>
  <si>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</si>
  <si>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</si>
  <si>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</si>
  <si>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</si>
  <si>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</si>
  <si>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</si>
  <si>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</si>
  <si>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</si>
  <si>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</si>
  <si>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</si>
  <si>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</si>
  <si>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</si>
  <si>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</si>
  <si>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</si>
  <si>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</si>
  <si>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</si>
  <si>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</si>
  <si>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</si>
  <si>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</si>
  <si>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</si>
  <si>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</si>
  <si>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</si>
  <si>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</si>
  <si>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</si>
  <si>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</si>
  <si>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</si>
  <si>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</si>
  <si>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</si>
  <si>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</si>
  <si>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</si>
  <si>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</si>
  <si>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</si>
  <si>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</si>
  <si>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</si>
  <si>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</si>
  <si>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</si>
  <si>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</si>
  <si>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</si>
  <si>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</si>
  <si>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</si>
  <si>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</si>
  <si>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</si>
  <si>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</si>
  <si>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</si>
  <si>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</si>
  <si>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</si>
  <si>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</si>
  <si>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</si>
  <si>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</si>
  <si>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</si>
  <si>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</si>
  <si>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</si>
  <si>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</si>
  <si>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</si>
  <si>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</si>
  <si>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</si>
  <si>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</si>
  <si>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</si>
  <si>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</si>
  <si>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</si>
  <si>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</si>
  <si>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</si>
  <si>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</si>
  <si>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</si>
  <si>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</si>
  <si>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</si>
  <si>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</si>
  <si>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</si>
  <si>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</si>
  <si>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</si>
  <si>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</si>
  <si>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</si>
  <si>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</si>
  <si>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</si>
  <si>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</si>
  <si>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</si>
  <si>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</si>
  <si>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</si>
  <si>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</si>
  <si>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</si>
  <si>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</si>
  <si>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</si>
  <si>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</si>
  <si>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</si>
  <si>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</si>
  <si>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</si>
  <si>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</si>
  <si>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</si>
  <si>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</si>
  <si>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</si>
  <si>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</si>
  <si>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</si>
  <si>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</si>
  <si>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</si>
  <si>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</si>
  <si>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</si>
  <si>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</si>
  <si>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</si>
  <si>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</si>
  <si>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</si>
  <si>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</si>
  <si>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</si>
  <si>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</si>
  <si>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</si>
  <si>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</si>
  <si>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</si>
  <si>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</si>
  <si>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</si>
  <si>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</si>
  <si>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</si>
  <si>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</si>
  <si>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</si>
  <si>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</si>
  <si>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</si>
  <si>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</si>
  <si>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</si>
  <si>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</si>
  <si>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</si>
  <si>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</si>
  <si>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</si>
  <si>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</si>
  <si>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</si>
  <si>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</si>
  <si>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</si>
  <si>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</si>
  <si>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</si>
  <si>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</si>
  <si>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</si>
  <si>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</si>
  <si>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</si>
  <si>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</si>
  <si>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</si>
  <si>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</si>
  <si>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</si>
  <si>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</si>
  <si>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</si>
  <si>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</si>
  <si>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</si>
  <si>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</si>
  <si>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</si>
  <si>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</si>
  <si>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</si>
  <si>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</si>
  <si>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</si>
  <si>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</si>
  <si>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</si>
  <si>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</si>
  <si>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</si>
  <si>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</si>
  <si>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</si>
  <si>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</si>
  <si>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</si>
  <si>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</si>
  <si>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</si>
  <si>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</si>
  <si>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</si>
  <si>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</si>
  <si>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</si>
  <si>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</si>
  <si>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</si>
  <si>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</si>
  <si>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</si>
  <si>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</si>
  <si>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</si>
  <si>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</si>
  <si>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</si>
  <si>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</si>
  <si>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</si>
  <si>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</si>
  <si>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</si>
  <si>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</si>
  <si>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</si>
  <si>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</si>
  <si>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</si>
  <si>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</si>
  <si>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</si>
  <si>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</si>
  <si>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</si>
  <si>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</si>
  <si>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</si>
  <si>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</si>
  <si>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</si>
  <si>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</si>
  <si>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</si>
  <si>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</si>
  <si>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</si>
  <si>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</si>
  <si>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</si>
  <si>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</si>
  <si>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</si>
  <si>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</si>
  <si>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</si>
  <si>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</si>
  <si>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</si>
  <si>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</si>
  <si>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</si>
  <si>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</si>
  <si>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</si>
  <si>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</si>
  <si>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</si>
  <si>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</si>
  <si>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</si>
  <si>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</si>
  <si>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</si>
  <si>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</si>
  <si>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</si>
  <si>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</si>
  <si>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</si>
  <si>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</si>
  <si>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</si>
  <si>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</si>
  <si>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</si>
  <si>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</si>
  <si>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</si>
  <si>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</si>
  <si>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</si>
  <si>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</si>
  <si>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</si>
  <si>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</si>
  <si>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</si>
  <si>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</si>
  <si>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</si>
  <si>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</si>
  <si>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</si>
  <si>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</si>
  <si>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</si>
  <si>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</si>
  <si>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</si>
  <si>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</si>
  <si>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</si>
  <si>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</si>
  <si>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</si>
  <si>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</si>
  <si>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</si>
  <si>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</si>
  <si>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</si>
  <si>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</si>
  <si>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</si>
  <si>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</si>
  <si>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</si>
  <si>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</si>
  <si>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</si>
  <si>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</si>
  <si>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</si>
  <si>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</si>
  <si>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</si>
  <si>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</si>
  <si>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</si>
  <si>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</si>
  <si>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</si>
  <si>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</si>
  <si>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</si>
  <si>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</si>
  <si>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</si>
  <si>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</si>
  <si>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</si>
  <si>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</si>
  <si>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</si>
  <si>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</si>
  <si>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</si>
  <si>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</si>
  <si>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</si>
  <si>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</si>
  <si>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</si>
  <si>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</si>
  <si>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</si>
  <si>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</si>
  <si>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</si>
  <si>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</si>
  <si>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</si>
  <si>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</si>
  <si>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</si>
  <si>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</si>
  <si>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</si>
  <si>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</si>
  <si>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</si>
  <si>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</si>
  <si>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</si>
  <si>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</si>
  <si>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</si>
  <si>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</si>
  <si>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</si>
  <si>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</si>
  <si>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</si>
  <si>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</si>
  <si>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</si>
  <si>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</si>
  <si>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</si>
  <si>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</si>
  <si>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</si>
  <si>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</si>
  <si>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</si>
  <si>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</si>
  <si>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</si>
  <si>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</si>
  <si>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</si>
  <si>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</si>
  <si>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</si>
  <si>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</si>
  <si>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</si>
  <si>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</si>
  <si>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</si>
  <si>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</si>
  <si>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</si>
  <si>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</si>
  <si>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</si>
  <si>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</si>
  <si>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</si>
  <si>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</si>
  <si>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</si>
  <si>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</si>
  <si>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</si>
  <si>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</si>
  <si>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</si>
  <si>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</si>
  <si>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</si>
  <si>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</si>
  <si>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</si>
  <si>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</si>
  <si>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</si>
  <si>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</si>
  <si>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</si>
  <si>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</si>
  <si>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</si>
  <si>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</si>
  <si>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</si>
  <si>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</si>
  <si>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</si>
  <si>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</si>
  <si>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</si>
  <si>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</si>
  <si>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</si>
  <si>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</si>
  <si>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</si>
  <si>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</si>
  <si>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</si>
  <si>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</si>
  <si>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</si>
  <si>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</si>
  <si>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</si>
  <si>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</si>
  <si>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</si>
  <si>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</si>
  <si>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</si>
  <si>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</si>
  <si>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</si>
  <si>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</si>
  <si>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</si>
  <si>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</si>
  <si>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</si>
  <si>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</si>
  <si>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</si>
  <si>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</si>
  <si>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</si>
  <si>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</si>
  <si>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</si>
  <si>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</si>
  <si>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</si>
  <si>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</si>
  <si>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</si>
  <si>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</si>
  <si>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</si>
  <si>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</si>
  <si>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</si>
  <si>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</si>
  <si>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</si>
  <si>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</si>
  <si>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</si>
  <si>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</si>
  <si>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</si>
  <si>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</si>
  <si>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</si>
  <si>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</si>
  <si>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</si>
  <si>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</si>
  <si>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</si>
  <si>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</si>
  <si>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</si>
  <si>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</si>
  <si>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</si>
  <si>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</si>
  <si>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</si>
  <si>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</si>
  <si>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</si>
  <si>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</si>
  <si>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</si>
  <si>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</si>
  <si>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</si>
  <si>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</si>
  <si>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</si>
  <si>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</si>
  <si>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</si>
  <si>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</si>
  <si>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</si>
  <si>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</si>
  <si>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</si>
  <si>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</si>
  <si>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</si>
  <si>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</si>
  <si>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</si>
  <si>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</si>
  <si>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</si>
  <si>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</si>
  <si>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</si>
  <si>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</si>
  <si>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</si>
  <si>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</si>
  <si>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</si>
  <si>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</si>
  <si>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</si>
  <si>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</si>
  <si>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</si>
  <si>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</si>
  <si>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</si>
  <si>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</si>
  <si>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</si>
  <si>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</si>
  <si>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</si>
  <si>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</si>
  <si>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</si>
  <si>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</si>
  <si>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</si>
  <si>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</si>
  <si>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</si>
  <si>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</si>
  <si>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</si>
  <si>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</si>
  <si>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</si>
  <si>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</si>
  <si>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</si>
  <si>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</si>
  <si>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</si>
  <si>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</si>
  <si>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</si>
  <si>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</si>
  <si>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</si>
  <si>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</si>
  <si>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</si>
  <si>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</si>
  <si>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</si>
  <si>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</si>
  <si>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</si>
  <si>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</si>
  <si>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</si>
  <si>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</si>
  <si>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</si>
  <si>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</si>
  <si>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</si>
  <si>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</si>
  <si>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</si>
  <si>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</si>
  <si>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</si>
  <si>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</si>
  <si>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</si>
  <si>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</si>
  <si>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</si>
  <si>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</si>
  <si>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</si>
  <si>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</si>
  <si>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</si>
  <si>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</si>
  <si>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</si>
  <si>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</si>
  <si>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</si>
  <si>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</si>
  <si>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</si>
  <si>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</si>
  <si>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</si>
  <si>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</si>
  <si>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</si>
  <si>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</si>
  <si>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</si>
  <si>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</si>
  <si>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</si>
  <si>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</si>
  <si>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</si>
  <si>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</si>
  <si>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</si>
  <si>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</si>
  <si>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</si>
  <si>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</si>
  <si>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</si>
  <si>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</si>
  <si>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</si>
  <si>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</si>
  <si>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</si>
  <si>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</si>
  <si>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</si>
  <si>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</si>
  <si>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</si>
  <si>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</si>
  <si>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</si>
  <si>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</si>
  <si>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</si>
  <si>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</si>
  <si>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</si>
  <si>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</si>
  <si>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</si>
  <si>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</si>
  <si>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</si>
  <si>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</si>
  <si>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</si>
  <si>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</si>
  <si>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</si>
  <si>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</si>
  <si>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</si>
  <si>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</si>
  <si>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</si>
  <si>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</si>
  <si>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</si>
  <si>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</si>
  <si>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</si>
  <si>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</si>
  <si>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</si>
  <si>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</si>
  <si>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</si>
  <si>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</si>
  <si>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</si>
  <si>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</si>
  <si>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</si>
  <si>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</si>
  <si>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</si>
  <si>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</si>
  <si>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</si>
  <si>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</si>
  <si>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</si>
  <si>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</si>
  <si>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</si>
  <si>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</si>
  <si>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</si>
  <si>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</si>
  <si>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</si>
  <si>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</si>
  <si>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</si>
  <si>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</si>
  <si>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</si>
  <si>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</si>
  <si>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</si>
  <si>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</si>
  <si>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</si>
  <si>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</si>
  <si>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</si>
  <si>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</si>
  <si>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</si>
  <si>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</si>
  <si>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</si>
  <si>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</si>
  <si>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</si>
  <si>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</si>
  <si>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</si>
  <si>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</si>
  <si>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</si>
  <si>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</si>
  <si>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</si>
  <si>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</si>
  <si>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</si>
  <si>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</si>
  <si>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</si>
  <si>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</si>
  <si>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</si>
  <si>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</si>
  <si>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</si>
  <si>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</si>
  <si>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</si>
  <si>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</si>
  <si>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</si>
  <si>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</si>
  <si>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</si>
  <si>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</si>
  <si>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</si>
  <si>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</si>
  <si>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</si>
  <si>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</si>
  <si>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</si>
  <si>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</si>
  <si>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</si>
  <si>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</si>
  <si>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</si>
  <si>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</si>
  <si>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</si>
  <si>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</si>
  <si>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</si>
  <si>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</si>
  <si>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</si>
  <si>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</si>
  <si>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</si>
  <si>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</si>
  <si>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</si>
  <si>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</si>
  <si>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</si>
  <si>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</si>
  <si>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</si>
  <si>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</si>
  <si>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</si>
  <si>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</si>
  <si>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</si>
  <si>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</si>
  <si>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</si>
  <si>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</si>
  <si>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</si>
  <si>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</si>
  <si>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</si>
  <si>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</si>
  <si>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</si>
  <si>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</si>
  <si>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</si>
  <si>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</si>
  <si>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</si>
  <si>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</si>
  <si>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</si>
  <si>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</si>
  <si>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</si>
  <si>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</si>
  <si>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</si>
  <si>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</si>
  <si>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</si>
  <si>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</si>
  <si>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</si>
  <si>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</si>
  <si>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</si>
  <si>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</si>
  <si>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</si>
  <si>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</si>
  <si>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</si>
  <si>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</si>
  <si>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</si>
  <si>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</si>
  <si>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</si>
  <si>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</si>
  <si>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</si>
  <si>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</si>
  <si>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</si>
  <si>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</si>
  <si>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</si>
  <si>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</si>
  <si>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</si>
  <si>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</si>
  <si>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</si>
  <si>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</si>
  <si>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</si>
  <si>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</si>
  <si>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</si>
  <si>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</si>
  <si>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</si>
  <si>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</si>
  <si>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</si>
  <si>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</si>
  <si>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</si>
  <si>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</si>
  <si>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</si>
  <si>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</si>
  <si>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</si>
  <si>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</si>
  <si>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</si>
  <si>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</si>
  <si>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</si>
  <si>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</si>
  <si>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</si>
  <si>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</si>
  <si>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</si>
  <si>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</si>
  <si>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</si>
  <si>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</si>
  <si>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</si>
  <si>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</si>
  <si>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</si>
  <si>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</si>
  <si>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</si>
  <si>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</si>
  <si>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</si>
  <si>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</si>
  <si>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</si>
  <si>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</si>
  <si>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</si>
  <si>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</si>
  <si>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</si>
  <si>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</si>
  <si>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</si>
  <si>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</si>
  <si>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</si>
  <si>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</si>
  <si>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</si>
  <si>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</si>
  <si>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</si>
  <si>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</si>
  <si>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</si>
  <si>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</si>
  <si>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</si>
  <si>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</si>
  <si>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</si>
  <si>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</si>
  <si>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</si>
  <si>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</si>
  <si>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</si>
  <si>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</si>
  <si>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</si>
  <si>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</si>
  <si>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</si>
  <si>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</si>
  <si>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</si>
  <si>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</si>
  <si>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</si>
  <si>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</si>
  <si>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</si>
  <si>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</si>
  <si>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</si>
  <si>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</si>
  <si>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</si>
  <si>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</si>
  <si>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</si>
  <si>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</si>
  <si>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</si>
  <si>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</si>
  <si>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</si>
  <si>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</si>
  <si>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</si>
  <si>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</si>
  <si>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</si>
  <si>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</si>
  <si>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</si>
  <si>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</si>
  <si>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</si>
  <si>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</si>
  <si>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</si>
  <si>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</si>
  <si>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</si>
  <si>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</si>
  <si>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</si>
  <si>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</si>
  <si>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</si>
  <si>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</si>
  <si>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</si>
  <si>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</si>
  <si>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</si>
  <si>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</si>
  <si>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</si>
  <si>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</si>
  <si>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</si>
  <si>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</si>
  <si>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</si>
  <si>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</si>
  <si>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</si>
  <si>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</si>
  <si>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</si>
  <si>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</si>
  <si>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</si>
  <si>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</si>
  <si>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</si>
  <si>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</si>
  <si>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</si>
  <si>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</si>
  <si>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</si>
  <si>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</si>
  <si>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</si>
  <si>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</si>
  <si>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</si>
  <si>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</si>
  <si>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</si>
  <si>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</si>
  <si>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</si>
  <si>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</si>
  <si>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</si>
  <si>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</si>
  <si>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</si>
  <si>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</si>
  <si>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</si>
  <si>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</si>
  <si>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</si>
  <si>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</si>
  <si>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</si>
  <si>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</si>
  <si>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</si>
  <si>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</si>
  <si>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</si>
  <si>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</si>
  <si>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</si>
  <si>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</si>
  <si>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</si>
  <si>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</si>
  <si>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</si>
  <si>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</si>
  <si>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</si>
  <si>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</si>
  <si>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</si>
  <si>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</si>
  <si>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</si>
  <si>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</si>
  <si>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</si>
  <si>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</si>
  <si>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</si>
  <si>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</si>
  <si>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</si>
  <si>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</si>
  <si>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</si>
  <si>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</si>
  <si>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</si>
  <si>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</si>
  <si>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</si>
  <si>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</si>
  <si>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</si>
  <si>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</si>
  <si>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</si>
  <si>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</si>
  <si>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</si>
  <si>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</si>
  <si>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</si>
  <si>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</si>
  <si>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</si>
  <si>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</si>
  <si>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</si>
  <si>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</si>
  <si>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</si>
  <si>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</si>
  <si>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</si>
  <si>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</si>
  <si>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</si>
  <si>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</si>
  <si>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</si>
  <si>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</si>
  <si>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</si>
  <si>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</si>
  <si>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</si>
  <si>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</si>
  <si>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</si>
  <si>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</si>
  <si>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</si>
  <si>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</si>
  <si>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</si>
  <si>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</si>
  <si>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</si>
  <si>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</si>
  <si>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</si>
  <si>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</si>
  <si>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</si>
  <si>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</si>
  <si>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</si>
  <si>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</si>
  <si>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</si>
  <si>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</si>
  <si>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</si>
  <si>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</si>
  <si>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</si>
  <si>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</si>
  <si>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</si>
  <si>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</si>
  <si>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</si>
  <si>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</si>
  <si>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</si>
  <si>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</si>
  <si>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</si>
  <si>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</si>
  <si>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</si>
  <si>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</si>
  <si>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</si>
  <si>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</si>
  <si>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</si>
  <si>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</si>
  <si>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</si>
  <si>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</si>
  <si>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</si>
  <si>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</si>
  <si>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</si>
  <si>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</si>
  <si>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</si>
  <si>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</si>
  <si>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</si>
  <si>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</si>
  <si>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</si>
  <si>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</si>
  <si>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</si>
  <si>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</si>
  <si>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</si>
  <si>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</si>
  <si>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</si>
  <si>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</si>
  <si>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</si>
  <si>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</si>
  <si>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</si>
  <si>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</si>
  <si>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</si>
  <si>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</si>
  <si>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</si>
  <si>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</si>
  <si>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</si>
  <si>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</si>
  <si>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</si>
  <si>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</si>
  <si>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</si>
  <si>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</si>
  <si>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</si>
  <si>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</si>
  <si>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</si>
  <si>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</si>
  <si>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</si>
  <si>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</si>
  <si>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</si>
  <si>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</si>
  <si>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</si>
  <si>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</si>
  <si>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</si>
  <si>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</si>
  <si>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</si>
  <si>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</si>
  <si>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</si>
  <si>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</si>
  <si>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</si>
  <si>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</si>
  <si>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</si>
  <si>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</si>
  <si>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</si>
  <si>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</si>
  <si>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</si>
  <si>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</si>
  <si>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</si>
  <si>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</si>
  <si>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</si>
  <si>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</si>
  <si>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</si>
  <si>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</si>
  <si>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</si>
  <si>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</si>
  <si>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</si>
  <si>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</si>
  <si>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</si>
  <si>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</si>
  <si>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</si>
  <si>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</si>
  <si>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</si>
  <si>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</si>
  <si>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</si>
  <si>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</si>
  <si>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</si>
  <si>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</si>
  <si>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</si>
  <si>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</si>
  <si>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</si>
  <si>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</si>
  <si>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</si>
  <si>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</si>
  <si>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</si>
  <si>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</si>
  <si>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</si>
  <si>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</si>
  <si>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</si>
  <si>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</si>
  <si>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</si>
  <si>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</si>
  <si>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</si>
  <si>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</si>
  <si>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</si>
  <si>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</si>
  <si>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</si>
  <si>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</si>
  <si>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</si>
  <si>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</si>
  <si>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</si>
  <si>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</si>
  <si>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</si>
  <si>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</si>
  <si>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</si>
  <si>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</si>
  <si>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</si>
  <si>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</si>
  <si>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</si>
  <si>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</si>
  <si>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</si>
  <si>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</si>
  <si>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</si>
  <si>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</si>
  <si>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</si>
  <si>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</si>
  <si>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</si>
  <si>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</si>
  <si>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</si>
  <si>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</si>
  <si>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</si>
  <si>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</si>
  <si>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</si>
  <si>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</si>
  <si>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</si>
  <si>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</si>
  <si>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</si>
  <si>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</si>
  <si>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</si>
  <si>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</si>
  <si>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</si>
  <si>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</si>
  <si>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</si>
  <si>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</si>
  <si>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</si>
  <si>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</si>
  <si>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</si>
  <si>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</si>
  <si>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</si>
  <si>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</si>
  <si>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</si>
  <si>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</si>
  <si>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</si>
  <si>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</si>
  <si>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</si>
  <si>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</si>
  <si>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</si>
  <si>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</si>
  <si>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</si>
  <si>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</si>
  <si>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</si>
  <si>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</si>
  <si>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</si>
  <si>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</si>
  <si>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</si>
  <si>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</si>
  <si>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</si>
  <si>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</si>
  <si>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</si>
  <si>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</si>
  <si>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</si>
  <si>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</si>
  <si>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</si>
  <si>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</si>
  <si>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</si>
  <si>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</si>
  <si>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</si>
  <si>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</si>
  <si>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</si>
  <si>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</si>
  <si>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</si>
  <si>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</si>
  <si>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</si>
  <si>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</si>
  <si>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</si>
  <si>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</si>
  <si>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</si>
  <si>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</si>
  <si>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</si>
  <si>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</si>
  <si>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</si>
  <si>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</si>
  <si>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</si>
  <si>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</si>
  <si>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</si>
  <si>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</si>
  <si>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</si>
  <si>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</si>
  <si>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</si>
  <si>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</si>
  <si>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</si>
  <si>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</si>
  <si>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</si>
  <si>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</si>
  <si>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</si>
  <si>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</si>
  <si>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</si>
  <si>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</si>
  <si>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</si>
  <si>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</si>
  <si>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</si>
  <si>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</si>
  <si>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</si>
  <si>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</si>
  <si>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</si>
  <si>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</si>
  <si>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</si>
  <si>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</si>
  <si>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</si>
  <si>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</si>
  <si>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</si>
  <si>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</si>
  <si>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</si>
  <si>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</si>
  <si>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</si>
  <si>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</si>
  <si>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</si>
  <si>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</si>
  <si>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</si>
  <si>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</si>
  <si>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</si>
  <si>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</si>
  <si>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</si>
  <si>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</si>
  <si>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</si>
  <si>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</si>
  <si>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</si>
  <si>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</si>
  <si>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</si>
  <si>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</si>
  <si>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</si>
  <si>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</si>
  <si>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</si>
  <si>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</si>
  <si>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</si>
  <si>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</si>
  <si>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</si>
  <si>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</si>
  <si>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</si>
  <si>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</si>
  <si>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</si>
  <si>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</si>
  <si>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</si>
  <si>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</si>
  <si>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</si>
  <si>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</si>
  <si>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</si>
  <si>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</si>
  <si>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</si>
  <si>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</si>
  <si>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</si>
  <si>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</si>
  <si>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</si>
  <si>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</si>
  <si>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</si>
  <si>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</si>
  <si>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</si>
  <si>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</si>
  <si>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</si>
  <si>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</si>
  <si>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</si>
  <si>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</si>
  <si>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</si>
  <si>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</si>
  <si>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</si>
  <si>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</si>
  <si>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</si>
  <si>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</si>
  <si>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</si>
  <si>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</si>
  <si>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</si>
  <si>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</si>
  <si>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</si>
  <si>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</si>
  <si>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</si>
  <si>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</si>
  <si>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</si>
  <si>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</si>
  <si>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</si>
  <si>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</si>
  <si>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</si>
  <si>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</si>
  <si>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</si>
  <si>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</si>
  <si>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</si>
  <si>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</si>
  <si>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</si>
  <si>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</si>
  <si>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</si>
  <si>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</si>
  <si>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</si>
  <si>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</si>
  <si>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</si>
  <si>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</si>
  <si>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</si>
  <si>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</si>
  <si>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</si>
  <si>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</si>
  <si>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</si>
  <si>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</si>
  <si>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</si>
  <si>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</si>
  <si>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</si>
  <si>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</si>
  <si>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</si>
  <si>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</si>
  <si>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</si>
  <si>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</si>
  <si>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</si>
  <si>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</si>
  <si>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</si>
  <si>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</si>
  <si>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</si>
  <si>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</si>
  <si>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</si>
  <si>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</si>
  <si>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</si>
  <si>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</si>
  <si>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</si>
  <si>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</si>
  <si>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</si>
  <si>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</si>
  <si>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</si>
  <si>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</si>
  <si>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</si>
  <si>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</si>
  <si>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</si>
  <si>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</si>
  <si>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</si>
  <si>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</si>
  <si>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</si>
  <si>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</si>
  <si>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</si>
  <si>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</si>
  <si>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</si>
  <si>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</si>
  <si>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</si>
  <si>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</si>
  <si>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</si>
  <si>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</si>
  <si>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</si>
  <si>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</si>
  <si>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</si>
  <si>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</si>
  <si>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</si>
  <si>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</si>
  <si>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</si>
  <si>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</si>
  <si>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</si>
  <si>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</si>
  <si>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</si>
  <si>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</si>
  <si>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</si>
  <si>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</si>
  <si>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</si>
  <si>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</si>
  <si>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</si>
  <si>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</si>
  <si>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</si>
  <si>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</si>
  <si>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</si>
  <si>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</si>
  <si>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</si>
  <si>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</si>
  <si>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</si>
  <si>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</si>
  <si>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</si>
  <si>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</si>
  <si>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</si>
  <si>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</si>
  <si>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</si>
  <si>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</si>
  <si>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</si>
  <si>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</si>
  <si>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</si>
  <si>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</si>
  <si>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</si>
  <si>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</si>
  <si>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</si>
  <si>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</si>
  <si>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</si>
  <si>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</si>
  <si>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</si>
  <si>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</si>
  <si>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</si>
  <si>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</si>
  <si>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</si>
  <si>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</si>
  <si>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</si>
  <si>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Count of state</t>
  </si>
  <si>
    <t>Row Labels</t>
  </si>
  <si>
    <t>Grand Total</t>
  </si>
  <si>
    <t>food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</si>
  <si>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</si>
  <si>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</si>
  <si>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</si>
  <si>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</si>
  <si>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</si>
  <si>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</si>
  <si>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</si>
  <si>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</si>
  <si>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</si>
  <si>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</si>
  <si>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</si>
  <si>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</si>
  <si>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</si>
  <si>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</si>
  <si>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</si>
  <si>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</si>
  <si>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</si>
  <si>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</si>
  <si>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</si>
  <si>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</si>
  <si>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</si>
  <si>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</si>
  <si>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</si>
  <si>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</si>
  <si>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</si>
  <si>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</si>
  <si>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</si>
  <si>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</si>
  <si>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</si>
  <si>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</si>
  <si>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</si>
  <si>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</si>
  <si>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</si>
  <si>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</si>
  <si>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</si>
  <si>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</si>
  <si>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</si>
  <si>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</si>
  <si>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</si>
  <si>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</si>
  <si>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</si>
  <si>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</si>
  <si>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</si>
  <si>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</si>
  <si>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</si>
  <si>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</si>
  <si>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</si>
  <si>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</si>
  <si>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</si>
  <si>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</si>
  <si>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</si>
  <si>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</si>
  <si>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</si>
  <si>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</si>
  <si>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</si>
  <si>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</si>
  <si>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</si>
  <si>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</si>
  <si>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</si>
  <si>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</si>
  <si>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</si>
  <si>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</si>
  <si>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</si>
  <si>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</si>
  <si>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</si>
  <si>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</si>
  <si>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</si>
  <si>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</si>
  <si>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</si>
  <si>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</si>
  <si>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</si>
  <si>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</si>
  <si>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</si>
  <si>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</si>
  <si>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</si>
  <si>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</si>
  <si>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</si>
  <si>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</si>
  <si>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</si>
  <si>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</si>
  <si>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</si>
  <si>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</si>
  <si>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</si>
  <si>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</si>
  <si>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</si>
  <si>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</si>
  <si>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</si>
  <si>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</si>
  <si>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</si>
  <si>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</si>
  <si>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Max Backers</t>
  </si>
  <si>
    <t>Min Backers</t>
  </si>
  <si>
    <t>Variance</t>
  </si>
  <si>
    <t>Std Dev</t>
  </si>
  <si>
    <t xml:space="preserve">For this reason, median is a more accurate measurement of central tendency. </t>
  </si>
  <si>
    <t xml:space="preserve">As dsiplayed above, some of the successful campaigns have an extremely high number of backers as compared to the majority. </t>
  </si>
  <si>
    <t xml:space="preserve">This causes the mean to be skewed and be significantly higher than the median.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</si>
</sst>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Font="1"/>
    <xf numFmtId="14" fontId="2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3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A-3849-B977-D982B63233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A-3849-B977-D982B63233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8A-3849-B977-D982B63233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8A-3849-B977-D982B6323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8893727"/>
        <c:axId val="2055449312"/>
      </c:barChart>
      <c:catAx>
        <c:axId val="35889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449312"/>
        <c:crosses val="autoZero"/>
        <c:auto val="1"/>
        <c:lblAlgn val="ctr"/>
        <c:lblOffset val="100"/>
        <c:noMultiLvlLbl val="0"/>
      </c:catAx>
      <c:valAx>
        <c:axId val="2055449312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89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6-014F-B8F5-8E172162BD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86-014F-B8F5-8E172162BDE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86-014F-B8F5-8E172162BDE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86-014F-B8F5-8E172162B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413695"/>
        <c:axId val="2060309648"/>
      </c:barChart>
      <c:catAx>
        <c:axId val="4941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309648"/>
        <c:crosses val="autoZero"/>
        <c:auto val="1"/>
        <c:lblAlgn val="ctr"/>
        <c:lblOffset val="100"/>
        <c:noMultiLvlLbl val="0"/>
      </c:catAx>
      <c:valAx>
        <c:axId val="206030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 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E-2149-B2B0-8E807168972A}"/>
            </c:ext>
          </c:extLst>
        </c:ser>
        <c:ser>
          <c:idx val="1"/>
          <c:order val="1"/>
          <c:tx>
            <c:strRef>
              <c:f>'Launch Date Outcomes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E-2149-B2B0-8E807168972A}"/>
            </c:ext>
          </c:extLst>
        </c:ser>
        <c:ser>
          <c:idx val="2"/>
          <c:order val="2"/>
          <c:tx>
            <c:strRef>
              <c:f>'Launch Date Outcomes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4E-2149-B2B0-8E8071689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82511"/>
        <c:axId val="100817919"/>
      </c:lineChart>
      <c:catAx>
        <c:axId val="9308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17919"/>
        <c:crosses val="autoZero"/>
        <c:auto val="1"/>
        <c:lblAlgn val="ctr"/>
        <c:lblOffset val="100"/>
        <c:noMultiLvlLbl val="0"/>
      </c:catAx>
      <c:valAx>
        <c:axId val="10081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D-7848-9F67-04D915A37580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AD-7848-9F67-04D915A37580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AD-7848-9F67-04D915A37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875824"/>
        <c:axId val="1807081312"/>
      </c:lineChart>
      <c:catAx>
        <c:axId val="180787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81312"/>
        <c:crosses val="autoZero"/>
        <c:auto val="1"/>
        <c:lblAlgn val="ctr"/>
        <c:lblOffset val="100"/>
        <c:noMultiLvlLbl val="0"/>
      </c:catAx>
      <c:valAx>
        <c:axId val="18070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87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  <cx:data id="1">
      <cx:strDim type="cat">
        <cx:f>_xlchart.v1.7</cx:f>
      </cx:strDim>
      <cx:numDim type="val">
        <cx:f>_xlchart.v1.11</cx:f>
      </cx:numDim>
    </cx:data>
    <cx:data id="2">
      <cx:strDim type="cat">
        <cx:f>_xlchart.v1.7</cx:f>
      </cx:strDim>
      <cx:numDim type="val">
        <cx:f>_xlchart.v1.13</cx:f>
      </cx:numDim>
    </cx:data>
  </cx:chartData>
  <cx:chart>
    <cx:title pos="t" align="ctr" overlay="0">
      <cx:tx>
        <cx:txData>
          <cx:v>Backers Count in Successful and Unsuccessful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Count in Successful and Unsuccessful Campaigns</a:t>
          </a:r>
        </a:p>
      </cx:txPr>
    </cx:title>
    <cx:plotArea>
      <cx:plotAreaRegion>
        <cx:series layoutId="boxWhisker" uniqueId="{5D8CB26C-B685-E94A-AF95-CE66F8597B87}">
          <cx:tx>
            <cx:txData>
              <cx:f>_xlchart.v1.8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B66E97-E68C-0340-84AA-87154BC1227F}">
          <cx:tx>
            <cx:txData>
              <cx:f>_xlchart.v1.10</cx:f>
              <cx:v>state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174D495-41FC-D745-A6FC-72D44F4FFF1C}">
          <cx:tx>
            <cx:txData>
              <cx:f>_xlchart.v1.12</cx:f>
              <cx:v>backers_count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0</xdr:rowOff>
    </xdr:from>
    <xdr:to>
      <xdr:col>11</xdr:col>
      <xdr:colOff>533400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023CB-E926-CA47-A8AC-584BB1C37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3</xdr:row>
      <xdr:rowOff>0</xdr:rowOff>
    </xdr:from>
    <xdr:to>
      <xdr:col>17</xdr:col>
      <xdr:colOff>571500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E511A-1E5B-0F46-B08A-166428F3B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3</xdr:row>
      <xdr:rowOff>0</xdr:rowOff>
    </xdr:from>
    <xdr:to>
      <xdr:col>15</xdr:col>
      <xdr:colOff>177800</xdr:colOff>
      <xdr:row>29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7E5DB2-6AB3-E34E-BDA4-9777DB529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14</xdr:row>
      <xdr:rowOff>0</xdr:rowOff>
    </xdr:from>
    <xdr:to>
      <xdr:col>7</xdr:col>
      <xdr:colOff>1244600</xdr:colOff>
      <xdr:row>40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6EED4E-4823-C44D-998A-CDF5D2A64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0</xdr:rowOff>
    </xdr:from>
    <xdr:to>
      <xdr:col>12</xdr:col>
      <xdr:colOff>0</xdr:colOff>
      <xdr:row>23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CAA571FC-584C-6640-9A17-6F1318B434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58100" y="952500"/>
              <a:ext cx="7988300" cy="3467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1.692819212964" createdVersion="6" refreshedVersion="6" minRefreshableVersion="3" recordCount="4114" xr:uid="{5836B571-76A4-0040-99C1-A02B6FCF5EA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7FC2C-C759-D44A-834D-72C6FC644161}" name="PivotTable4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153F9-8A4D-2147-AE26-5904D72EFE43}" name="PivotTable6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686F8-6B1A-C044-9503-E68397BDC83A}" name="PivotTable7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8" zoomScaleNormal="98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1.6640625" style="10" customWidth="1"/>
    <col min="12" max="12" width="20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1.5" customWidth="1"/>
    <col min="18" max="18" width="19.6640625" customWidth="1"/>
    <col min="19" max="19" width="15.6640625" customWidth="1"/>
    <col min="20" max="20" width="18.83203125" customWidth="1"/>
    <col min="21" max="21" width="14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8377</v>
      </c>
      <c r="L1" s="1" t="s">
        <v>8378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8379</v>
      </c>
      <c r="T1" s="1" t="s">
        <v>8308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>(((J2/60)/60)/24)+DATE(1970,1,1)</f>
        <v>42177.007071759261</v>
      </c>
      <c r="L2" s="9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>
        <f>ROUND((E2/D2)*100,0)</f>
        <v>137</v>
      </c>
      <c r="R2">
        <f>ROUND(IFERROR(E2/N2,0),0)</f>
        <v>64</v>
      </c>
      <c r="S2" t="s">
        <v>8313</v>
      </c>
      <c r="T2" t="s">
        <v>8314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ref="K3:K66" si="0">(((J3/60)/60)/24)+DATE(1970,1,1)</f>
        <v>42766.600497685184</v>
      </c>
      <c r="L3" s="9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>
        <f t="shared" ref="Q3:Q66" si="2">ROUND((E3/D3)*100,0)</f>
        <v>143</v>
      </c>
      <c r="R3">
        <f t="shared" ref="R3:R66" si="3">ROUND(IFERROR(E3/N3,0),0)</f>
        <v>185</v>
      </c>
      <c r="S3" t="s">
        <v>8313</v>
      </c>
      <c r="T3" t="s">
        <v>8314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si="0"/>
        <v>42405.702349537038</v>
      </c>
      <c r="L4" s="9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>
        <f t="shared" si="2"/>
        <v>105</v>
      </c>
      <c r="R4">
        <f t="shared" si="3"/>
        <v>15</v>
      </c>
      <c r="S4" t="s">
        <v>8313</v>
      </c>
      <c r="T4" t="s">
        <v>8314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si="0"/>
        <v>41828.515127314815</v>
      </c>
      <c r="L5" s="9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>
        <f t="shared" si="2"/>
        <v>104</v>
      </c>
      <c r="R5">
        <f t="shared" si="3"/>
        <v>69</v>
      </c>
      <c r="S5" t="s">
        <v>8313</v>
      </c>
      <c r="T5" t="s">
        <v>8314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si="0"/>
        <v>42327.834247685183</v>
      </c>
      <c r="L6" s="9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>
        <f t="shared" si="2"/>
        <v>123</v>
      </c>
      <c r="R6">
        <f t="shared" si="3"/>
        <v>191</v>
      </c>
      <c r="S6" t="s">
        <v>8313</v>
      </c>
      <c r="T6" t="s">
        <v>8314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si="0"/>
        <v>42563.932951388888</v>
      </c>
      <c r="L7" s="9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>
        <f t="shared" si="2"/>
        <v>110</v>
      </c>
      <c r="R7">
        <f t="shared" si="3"/>
        <v>93</v>
      </c>
      <c r="S7" t="s">
        <v>8313</v>
      </c>
      <c r="T7" t="s">
        <v>8314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si="0"/>
        <v>41794.072337962964</v>
      </c>
      <c r="L8" s="9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>
        <f t="shared" si="2"/>
        <v>106</v>
      </c>
      <c r="R8">
        <f t="shared" si="3"/>
        <v>147</v>
      </c>
      <c r="S8" t="s">
        <v>8313</v>
      </c>
      <c r="T8" t="s">
        <v>8314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si="0"/>
        <v>42516.047071759262</v>
      </c>
      <c r="L9" s="9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>
        <f t="shared" si="2"/>
        <v>101</v>
      </c>
      <c r="R9">
        <f t="shared" si="3"/>
        <v>160</v>
      </c>
      <c r="S9" t="s">
        <v>8313</v>
      </c>
      <c r="T9" t="s">
        <v>8314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si="0"/>
        <v>42468.94458333333</v>
      </c>
      <c r="L10" s="9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>
        <f t="shared" si="2"/>
        <v>100</v>
      </c>
      <c r="R10">
        <f t="shared" si="3"/>
        <v>292</v>
      </c>
      <c r="S10" t="s">
        <v>8313</v>
      </c>
      <c r="T10" t="s">
        <v>8314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si="0"/>
        <v>42447.103518518517</v>
      </c>
      <c r="L11" s="9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2"/>
        <v>126</v>
      </c>
      <c r="R11">
        <f t="shared" si="3"/>
        <v>31</v>
      </c>
      <c r="S11" t="s">
        <v>8313</v>
      </c>
      <c r="T11" t="s">
        <v>8314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si="0"/>
        <v>41780.068043981482</v>
      </c>
      <c r="L12" s="9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>
        <f t="shared" si="2"/>
        <v>101</v>
      </c>
      <c r="R12">
        <f t="shared" si="3"/>
        <v>159</v>
      </c>
      <c r="S12" t="s">
        <v>8313</v>
      </c>
      <c r="T12" t="s">
        <v>8314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si="0"/>
        <v>42572.778495370367</v>
      </c>
      <c r="L13" s="9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>
        <f t="shared" si="2"/>
        <v>121</v>
      </c>
      <c r="R13">
        <f t="shared" si="3"/>
        <v>80</v>
      </c>
      <c r="S13" t="s">
        <v>8313</v>
      </c>
      <c r="T13" t="s">
        <v>8314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si="0"/>
        <v>41791.713252314818</v>
      </c>
      <c r="L14" s="9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>
        <f t="shared" si="2"/>
        <v>165</v>
      </c>
      <c r="R14">
        <f t="shared" si="3"/>
        <v>60</v>
      </c>
      <c r="S14" t="s">
        <v>8313</v>
      </c>
      <c r="T14" t="s">
        <v>8314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si="0"/>
        <v>42508.677187499998</v>
      </c>
      <c r="L15" s="9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>
        <f t="shared" si="2"/>
        <v>160</v>
      </c>
      <c r="R15">
        <f t="shared" si="3"/>
        <v>110</v>
      </c>
      <c r="S15" t="s">
        <v>8313</v>
      </c>
      <c r="T15" t="s">
        <v>8314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si="0"/>
        <v>41808.02648148148</v>
      </c>
      <c r="L16" s="9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>
        <f t="shared" si="2"/>
        <v>101</v>
      </c>
      <c r="R16">
        <f t="shared" si="3"/>
        <v>148</v>
      </c>
      <c r="S16" t="s">
        <v>8313</v>
      </c>
      <c r="T16" t="s">
        <v>8314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si="0"/>
        <v>42256.391875000001</v>
      </c>
      <c r="L17" s="9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>
        <f t="shared" si="2"/>
        <v>107</v>
      </c>
      <c r="R17">
        <f t="shared" si="3"/>
        <v>22</v>
      </c>
      <c r="S17" t="s">
        <v>8313</v>
      </c>
      <c r="T17" t="s">
        <v>8314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si="0"/>
        <v>41760.796423611115</v>
      </c>
      <c r="L18" s="9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>
        <f t="shared" si="2"/>
        <v>100</v>
      </c>
      <c r="R18">
        <f t="shared" si="3"/>
        <v>172</v>
      </c>
      <c r="S18" t="s">
        <v>8313</v>
      </c>
      <c r="T18" t="s">
        <v>8314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si="0"/>
        <v>41917.731736111113</v>
      </c>
      <c r="L19" s="9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>
        <f t="shared" si="2"/>
        <v>101</v>
      </c>
      <c r="R19">
        <f t="shared" si="3"/>
        <v>42</v>
      </c>
      <c r="S19" t="s">
        <v>8313</v>
      </c>
      <c r="T19" t="s">
        <v>8314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si="0"/>
        <v>41869.542314814818</v>
      </c>
      <c r="L20" s="9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>
        <f t="shared" si="2"/>
        <v>106</v>
      </c>
      <c r="R20">
        <f t="shared" si="3"/>
        <v>93</v>
      </c>
      <c r="S20" t="s">
        <v>8313</v>
      </c>
      <c r="T20" t="s">
        <v>8314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si="0"/>
        <v>42175.816365740742</v>
      </c>
      <c r="L21" s="9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2"/>
        <v>145</v>
      </c>
      <c r="R21">
        <f t="shared" si="3"/>
        <v>56</v>
      </c>
      <c r="S21" t="s">
        <v>8313</v>
      </c>
      <c r="T21" t="s">
        <v>8314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si="0"/>
        <v>42200.758240740746</v>
      </c>
      <c r="L22" s="9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>
        <f t="shared" si="2"/>
        <v>100</v>
      </c>
      <c r="R22">
        <f t="shared" si="3"/>
        <v>80</v>
      </c>
      <c r="S22" t="s">
        <v>8313</v>
      </c>
      <c r="T22" t="s">
        <v>8314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si="0"/>
        <v>41878.627187500002</v>
      </c>
      <c r="L23" s="9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2"/>
        <v>109</v>
      </c>
      <c r="R23">
        <f t="shared" si="3"/>
        <v>200</v>
      </c>
      <c r="S23" t="s">
        <v>8313</v>
      </c>
      <c r="T23" t="s">
        <v>8314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si="0"/>
        <v>41989.91134259259</v>
      </c>
      <c r="L24" s="9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>
        <f t="shared" si="2"/>
        <v>117</v>
      </c>
      <c r="R24">
        <f t="shared" si="3"/>
        <v>51</v>
      </c>
      <c r="S24" t="s">
        <v>8313</v>
      </c>
      <c r="T24" t="s">
        <v>8314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si="0"/>
        <v>42097.778946759259</v>
      </c>
      <c r="L25" s="9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>
        <f t="shared" si="2"/>
        <v>119</v>
      </c>
      <c r="R25">
        <f t="shared" si="3"/>
        <v>103</v>
      </c>
      <c r="S25" t="s">
        <v>8313</v>
      </c>
      <c r="T25" t="s">
        <v>8314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si="0"/>
        <v>42229.820173611108</v>
      </c>
      <c r="L26" s="9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>
        <f t="shared" si="2"/>
        <v>109</v>
      </c>
      <c r="R26">
        <f t="shared" si="3"/>
        <v>66</v>
      </c>
      <c r="S26" t="s">
        <v>8313</v>
      </c>
      <c r="T26" t="s">
        <v>8314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si="0"/>
        <v>42318.025011574078</v>
      </c>
      <c r="L27" s="9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2"/>
        <v>133</v>
      </c>
      <c r="R27">
        <f t="shared" si="3"/>
        <v>57</v>
      </c>
      <c r="S27" t="s">
        <v>8313</v>
      </c>
      <c r="T27" t="s">
        <v>8314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si="0"/>
        <v>41828.515555555554</v>
      </c>
      <c r="L28" s="9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2"/>
        <v>155</v>
      </c>
      <c r="R28">
        <f t="shared" si="3"/>
        <v>102</v>
      </c>
      <c r="S28" t="s">
        <v>8313</v>
      </c>
      <c r="T28" t="s">
        <v>8314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si="0"/>
        <v>41929.164733796293</v>
      </c>
      <c r="L29" s="9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>
        <f t="shared" si="2"/>
        <v>112</v>
      </c>
      <c r="R29">
        <f t="shared" si="3"/>
        <v>149</v>
      </c>
      <c r="S29" t="s">
        <v>8313</v>
      </c>
      <c r="T29" t="s">
        <v>8314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si="0"/>
        <v>42324.96393518518</v>
      </c>
      <c r="L30" s="9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>
        <f t="shared" si="2"/>
        <v>100</v>
      </c>
      <c r="R30">
        <f t="shared" si="3"/>
        <v>170</v>
      </c>
      <c r="S30" t="s">
        <v>8313</v>
      </c>
      <c r="T30" t="s">
        <v>8314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si="0"/>
        <v>41812.67324074074</v>
      </c>
      <c r="L31" s="9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2"/>
        <v>123</v>
      </c>
      <c r="R31">
        <f t="shared" si="3"/>
        <v>32</v>
      </c>
      <c r="S31" t="s">
        <v>8313</v>
      </c>
      <c r="T31" t="s">
        <v>8314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si="0"/>
        <v>41842.292997685188</v>
      </c>
      <c r="L32" s="9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2"/>
        <v>101</v>
      </c>
      <c r="R32">
        <f t="shared" si="3"/>
        <v>76</v>
      </c>
      <c r="S32" t="s">
        <v>8313</v>
      </c>
      <c r="T32" t="s">
        <v>8314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si="0"/>
        <v>42376.79206018518</v>
      </c>
      <c r="L33" s="9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>
        <f t="shared" si="2"/>
        <v>100</v>
      </c>
      <c r="R33">
        <f t="shared" si="3"/>
        <v>13</v>
      </c>
      <c r="S33" t="s">
        <v>8313</v>
      </c>
      <c r="T33" t="s">
        <v>8314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si="0"/>
        <v>42461.627511574072</v>
      </c>
      <c r="L34" s="9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>
        <f t="shared" si="2"/>
        <v>100</v>
      </c>
      <c r="R34">
        <f t="shared" si="3"/>
        <v>320</v>
      </c>
      <c r="S34" t="s">
        <v>8313</v>
      </c>
      <c r="T34" t="s">
        <v>8314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si="0"/>
        <v>42286.660891203705</v>
      </c>
      <c r="L35" s="9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>
        <f t="shared" si="2"/>
        <v>102</v>
      </c>
      <c r="R35">
        <f t="shared" si="3"/>
        <v>84</v>
      </c>
      <c r="S35" t="s">
        <v>8313</v>
      </c>
      <c r="T35" t="s">
        <v>8314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si="0"/>
        <v>41841.321770833332</v>
      </c>
      <c r="L36" s="9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>
        <f t="shared" si="2"/>
        <v>130</v>
      </c>
      <c r="R36">
        <f t="shared" si="3"/>
        <v>50</v>
      </c>
      <c r="S36" t="s">
        <v>8313</v>
      </c>
      <c r="T36" t="s">
        <v>8314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si="0"/>
        <v>42098.291828703703</v>
      </c>
      <c r="L37" s="9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>
        <f t="shared" si="2"/>
        <v>167</v>
      </c>
      <c r="R37">
        <f t="shared" si="3"/>
        <v>59</v>
      </c>
      <c r="S37" t="s">
        <v>8313</v>
      </c>
      <c r="T37" t="s">
        <v>8314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si="0"/>
        <v>42068.307002314818</v>
      </c>
      <c r="L38" s="9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>
        <f t="shared" si="2"/>
        <v>142</v>
      </c>
      <c r="R38">
        <f t="shared" si="3"/>
        <v>194</v>
      </c>
      <c r="S38" t="s">
        <v>8313</v>
      </c>
      <c r="T38" t="s">
        <v>8314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si="0"/>
        <v>42032.693043981482</v>
      </c>
      <c r="L39" s="9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2"/>
        <v>183</v>
      </c>
      <c r="R39">
        <f t="shared" si="3"/>
        <v>160</v>
      </c>
      <c r="S39" t="s">
        <v>8313</v>
      </c>
      <c r="T39" t="s">
        <v>8314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si="0"/>
        <v>41375.057222222218</v>
      </c>
      <c r="L40" s="9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>
        <f t="shared" si="2"/>
        <v>110</v>
      </c>
      <c r="R40">
        <f t="shared" si="3"/>
        <v>42</v>
      </c>
      <c r="S40" t="s">
        <v>8313</v>
      </c>
      <c r="T40" t="s">
        <v>8314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si="0"/>
        <v>41754.047083333331</v>
      </c>
      <c r="L41" s="9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>
        <f t="shared" si="2"/>
        <v>131</v>
      </c>
      <c r="R41">
        <f t="shared" si="3"/>
        <v>151</v>
      </c>
      <c r="S41" t="s">
        <v>8313</v>
      </c>
      <c r="T41" t="s">
        <v>8314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si="0"/>
        <v>41789.21398148148</v>
      </c>
      <c r="L42" s="9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>
        <f t="shared" si="2"/>
        <v>101</v>
      </c>
      <c r="R42">
        <f t="shared" si="3"/>
        <v>127</v>
      </c>
      <c r="S42" t="s">
        <v>8313</v>
      </c>
      <c r="T42" t="s">
        <v>8314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si="0"/>
        <v>41887.568912037037</v>
      </c>
      <c r="L43" s="9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2"/>
        <v>100</v>
      </c>
      <c r="R43">
        <f t="shared" si="3"/>
        <v>105</v>
      </c>
      <c r="S43" t="s">
        <v>8313</v>
      </c>
      <c r="T43" t="s">
        <v>8314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si="0"/>
        <v>41971.639189814814</v>
      </c>
      <c r="L44" s="9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2"/>
        <v>142</v>
      </c>
      <c r="R44">
        <f t="shared" si="3"/>
        <v>118</v>
      </c>
      <c r="S44" t="s">
        <v>8313</v>
      </c>
      <c r="T44" t="s">
        <v>8314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si="0"/>
        <v>41802.790347222224</v>
      </c>
      <c r="L45" s="9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>
        <f t="shared" si="2"/>
        <v>309</v>
      </c>
      <c r="R45">
        <f t="shared" si="3"/>
        <v>117</v>
      </c>
      <c r="S45" t="s">
        <v>8313</v>
      </c>
      <c r="T45" t="s">
        <v>8314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si="0"/>
        <v>41874.098807870374</v>
      </c>
      <c r="L46" s="9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>
        <f t="shared" si="2"/>
        <v>100</v>
      </c>
      <c r="R46">
        <f t="shared" si="3"/>
        <v>133</v>
      </c>
      <c r="S46" t="s">
        <v>8313</v>
      </c>
      <c r="T46" t="s">
        <v>8314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si="0"/>
        <v>42457.623923611114</v>
      </c>
      <c r="L47" s="9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2"/>
        <v>120</v>
      </c>
      <c r="R47">
        <f t="shared" si="3"/>
        <v>98</v>
      </c>
      <c r="S47" t="s">
        <v>8313</v>
      </c>
      <c r="T47" t="s">
        <v>8314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si="0"/>
        <v>42323.964976851858</v>
      </c>
      <c r="L48" s="9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>
        <f t="shared" si="2"/>
        <v>104</v>
      </c>
      <c r="R48">
        <f t="shared" si="3"/>
        <v>194</v>
      </c>
      <c r="S48" t="s">
        <v>8313</v>
      </c>
      <c r="T48" t="s">
        <v>8314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si="0"/>
        <v>41932.819525462961</v>
      </c>
      <c r="L49" s="9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>
        <f t="shared" si="2"/>
        <v>108</v>
      </c>
      <c r="R49">
        <f t="shared" si="3"/>
        <v>77</v>
      </c>
      <c r="S49" t="s">
        <v>8313</v>
      </c>
      <c r="T49" t="s">
        <v>8314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si="0"/>
        <v>42033.516898148147</v>
      </c>
      <c r="L50" s="9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>
        <f t="shared" si="2"/>
        <v>108</v>
      </c>
      <c r="R50">
        <f t="shared" si="3"/>
        <v>57</v>
      </c>
      <c r="S50" t="s">
        <v>8313</v>
      </c>
      <c r="T50" t="s">
        <v>8314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si="0"/>
        <v>42271.176446759258</v>
      </c>
      <c r="L51" s="9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2"/>
        <v>100</v>
      </c>
      <c r="R51">
        <f t="shared" si="3"/>
        <v>138</v>
      </c>
      <c r="S51" t="s">
        <v>8313</v>
      </c>
      <c r="T51" t="s">
        <v>8314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si="0"/>
        <v>41995.752986111111</v>
      </c>
      <c r="L52" s="9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>
        <f t="shared" si="2"/>
        <v>100</v>
      </c>
      <c r="R52">
        <f t="shared" si="3"/>
        <v>27</v>
      </c>
      <c r="S52" t="s">
        <v>8313</v>
      </c>
      <c r="T52" t="s">
        <v>8314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si="0"/>
        <v>42196.928668981483</v>
      </c>
      <c r="L53" s="9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>
        <f t="shared" si="2"/>
        <v>128</v>
      </c>
      <c r="R53">
        <f t="shared" si="3"/>
        <v>118</v>
      </c>
      <c r="S53" t="s">
        <v>8313</v>
      </c>
      <c r="T53" t="s">
        <v>8314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si="0"/>
        <v>41807.701921296299</v>
      </c>
      <c r="L54" s="9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2"/>
        <v>116</v>
      </c>
      <c r="R54">
        <f t="shared" si="3"/>
        <v>223</v>
      </c>
      <c r="S54" t="s">
        <v>8313</v>
      </c>
      <c r="T54" t="s">
        <v>8314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si="0"/>
        <v>41719.549131944441</v>
      </c>
      <c r="L55" s="9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>
        <f t="shared" si="2"/>
        <v>110</v>
      </c>
      <c r="R55">
        <f t="shared" si="3"/>
        <v>28</v>
      </c>
      <c r="S55" t="s">
        <v>8313</v>
      </c>
      <c r="T55" t="s">
        <v>8314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si="0"/>
        <v>42333.713206018518</v>
      </c>
      <c r="L56" s="9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2"/>
        <v>101</v>
      </c>
      <c r="R56">
        <f t="shared" si="3"/>
        <v>194</v>
      </c>
      <c r="S56" t="s">
        <v>8313</v>
      </c>
      <c r="T56" t="s">
        <v>8314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si="0"/>
        <v>42496.968935185185</v>
      </c>
      <c r="L57" s="9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>
        <f t="shared" si="2"/>
        <v>129</v>
      </c>
      <c r="R57">
        <f t="shared" si="3"/>
        <v>129</v>
      </c>
      <c r="S57" t="s">
        <v>8313</v>
      </c>
      <c r="T57" t="s">
        <v>8314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si="0"/>
        <v>42149.548888888887</v>
      </c>
      <c r="L58" s="9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>
        <f t="shared" si="2"/>
        <v>107</v>
      </c>
      <c r="R58">
        <f t="shared" si="3"/>
        <v>49</v>
      </c>
      <c r="S58" t="s">
        <v>8313</v>
      </c>
      <c r="T58" t="s">
        <v>8314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si="0"/>
        <v>42089.83289351852</v>
      </c>
      <c r="L59" s="9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>
        <f t="shared" si="2"/>
        <v>102</v>
      </c>
      <c r="R59">
        <f t="shared" si="3"/>
        <v>222</v>
      </c>
      <c r="S59" t="s">
        <v>8313</v>
      </c>
      <c r="T59" t="s">
        <v>8314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si="0"/>
        <v>41932.745046296295</v>
      </c>
      <c r="L60" s="9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>
        <f t="shared" si="2"/>
        <v>103</v>
      </c>
      <c r="R60">
        <f t="shared" si="3"/>
        <v>137</v>
      </c>
      <c r="S60" t="s">
        <v>8313</v>
      </c>
      <c r="T60" t="s">
        <v>8314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si="0"/>
        <v>42230.23583333334</v>
      </c>
      <c r="L61" s="9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>
        <f t="shared" si="2"/>
        <v>100</v>
      </c>
      <c r="R61">
        <f t="shared" si="3"/>
        <v>607</v>
      </c>
      <c r="S61" t="s">
        <v>8313</v>
      </c>
      <c r="T61" t="s">
        <v>8314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si="0"/>
        <v>41701.901817129627</v>
      </c>
      <c r="L62" s="9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>
        <f t="shared" si="2"/>
        <v>103</v>
      </c>
      <c r="R62">
        <f t="shared" si="3"/>
        <v>43</v>
      </c>
      <c r="S62" t="s">
        <v>8313</v>
      </c>
      <c r="T62" t="s">
        <v>8315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si="0"/>
        <v>41409.814317129632</v>
      </c>
      <c r="L63" s="9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>
        <f t="shared" si="2"/>
        <v>148</v>
      </c>
      <c r="R63">
        <f t="shared" si="3"/>
        <v>322</v>
      </c>
      <c r="S63" t="s">
        <v>8313</v>
      </c>
      <c r="T63" t="s">
        <v>8315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si="0"/>
        <v>41311.799513888887</v>
      </c>
      <c r="L64" s="9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>
        <f t="shared" si="2"/>
        <v>155</v>
      </c>
      <c r="R64">
        <f t="shared" si="3"/>
        <v>97</v>
      </c>
      <c r="S64" t="s">
        <v>8313</v>
      </c>
      <c r="T64" t="s">
        <v>8315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si="0"/>
        <v>41612.912187499998</v>
      </c>
      <c r="L65" s="9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>
        <f t="shared" si="2"/>
        <v>114</v>
      </c>
      <c r="R65">
        <f t="shared" si="3"/>
        <v>35</v>
      </c>
      <c r="S65" t="s">
        <v>8313</v>
      </c>
      <c r="T65" t="s">
        <v>8315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si="0"/>
        <v>41433.01829861111</v>
      </c>
      <c r="L66" s="9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>
        <f t="shared" si="2"/>
        <v>173</v>
      </c>
      <c r="R66">
        <f t="shared" si="3"/>
        <v>87</v>
      </c>
      <c r="S66" t="s">
        <v>8313</v>
      </c>
      <c r="T66" t="s">
        <v>8315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ref="K67:K130" si="4">(((J67/60)/60)/24)+DATE(1970,1,1)</f>
        <v>41835.821226851855</v>
      </c>
      <c r="L67" s="9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>
        <f t="shared" ref="Q67:Q130" si="6">ROUND((E67/D67)*100,0)</f>
        <v>108</v>
      </c>
      <c r="R67">
        <f t="shared" ref="R67:R130" si="7">ROUND(IFERROR(E67/N67,0),0)</f>
        <v>132</v>
      </c>
      <c r="S67" t="s">
        <v>8313</v>
      </c>
      <c r="T67" t="s">
        <v>8315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si="4"/>
        <v>42539.849768518514</v>
      </c>
      <c r="L68" s="9">
        <f t="shared" si="5"/>
        <v>42569.849768518514</v>
      </c>
      <c r="M68" t="b">
        <v>0</v>
      </c>
      <c r="N68">
        <v>26</v>
      </c>
      <c r="O68" t="b">
        <v>1</v>
      </c>
      <c r="P68" t="s">
        <v>8266</v>
      </c>
      <c r="Q68">
        <f t="shared" si="6"/>
        <v>119</v>
      </c>
      <c r="R68">
        <f t="shared" si="7"/>
        <v>91</v>
      </c>
      <c r="S68" t="s">
        <v>8313</v>
      </c>
      <c r="T68" t="s">
        <v>8315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si="4"/>
        <v>41075.583379629628</v>
      </c>
      <c r="L69" s="9">
        <f t="shared" si="5"/>
        <v>41105.583379629628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6"/>
        <v>116</v>
      </c>
      <c r="R69">
        <f t="shared" si="7"/>
        <v>116</v>
      </c>
      <c r="S69" t="s">
        <v>8313</v>
      </c>
      <c r="T69" t="s">
        <v>8315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si="4"/>
        <v>41663.569340277776</v>
      </c>
      <c r="L70" s="9">
        <f t="shared" si="5"/>
        <v>41693.569340277776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6"/>
        <v>127</v>
      </c>
      <c r="R70">
        <f t="shared" si="7"/>
        <v>21</v>
      </c>
      <c r="S70" t="s">
        <v>8313</v>
      </c>
      <c r="T70" t="s">
        <v>8315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si="4"/>
        <v>40786.187789351854</v>
      </c>
      <c r="L71" s="9">
        <f t="shared" si="5"/>
        <v>40818.290972222225</v>
      </c>
      <c r="M71" t="b">
        <v>0</v>
      </c>
      <c r="N71">
        <v>178</v>
      </c>
      <c r="O71" t="b">
        <v>1</v>
      </c>
      <c r="P71" t="s">
        <v>8266</v>
      </c>
      <c r="Q71">
        <f t="shared" si="6"/>
        <v>111</v>
      </c>
      <c r="R71">
        <f t="shared" si="7"/>
        <v>62</v>
      </c>
      <c r="S71" t="s">
        <v>8313</v>
      </c>
      <c r="T71" t="s">
        <v>8315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si="4"/>
        <v>40730.896354166667</v>
      </c>
      <c r="L72" s="9">
        <f t="shared" si="5"/>
        <v>40790.896354166667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6"/>
        <v>127</v>
      </c>
      <c r="R72">
        <f t="shared" si="7"/>
        <v>37</v>
      </c>
      <c r="S72" t="s">
        <v>8313</v>
      </c>
      <c r="T72" t="s">
        <v>8315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si="4"/>
        <v>40997.271493055552</v>
      </c>
      <c r="L73" s="9">
        <f t="shared" si="5"/>
        <v>41057.271493055552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6"/>
        <v>124</v>
      </c>
      <c r="R73">
        <f t="shared" si="7"/>
        <v>70</v>
      </c>
      <c r="S73" t="s">
        <v>8313</v>
      </c>
      <c r="T73" t="s">
        <v>8315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si="4"/>
        <v>41208.010196759256</v>
      </c>
      <c r="L74" s="9">
        <f t="shared" si="5"/>
        <v>41228</v>
      </c>
      <c r="M74" t="b">
        <v>0</v>
      </c>
      <c r="N74">
        <v>41</v>
      </c>
      <c r="O74" t="b">
        <v>1</v>
      </c>
      <c r="P74" t="s">
        <v>8266</v>
      </c>
      <c r="Q74">
        <f t="shared" si="6"/>
        <v>108</v>
      </c>
      <c r="R74">
        <f t="shared" si="7"/>
        <v>58</v>
      </c>
      <c r="S74" t="s">
        <v>8313</v>
      </c>
      <c r="T74" t="s">
        <v>8315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si="4"/>
        <v>40587.75675925926</v>
      </c>
      <c r="L75" s="9">
        <f t="shared" si="5"/>
        <v>40666.165972222225</v>
      </c>
      <c r="M75" t="b">
        <v>0</v>
      </c>
      <c r="N75">
        <v>18</v>
      </c>
      <c r="O75" t="b">
        <v>1</v>
      </c>
      <c r="P75" t="s">
        <v>8266</v>
      </c>
      <c r="Q75">
        <f t="shared" si="6"/>
        <v>100</v>
      </c>
      <c r="R75">
        <f t="shared" si="7"/>
        <v>50</v>
      </c>
      <c r="S75" t="s">
        <v>8313</v>
      </c>
      <c r="T75" t="s">
        <v>8315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si="4"/>
        <v>42360.487210648149</v>
      </c>
      <c r="L76" s="9">
        <f t="shared" si="5"/>
        <v>42390.487210648149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6"/>
        <v>113</v>
      </c>
      <c r="R76">
        <f t="shared" si="7"/>
        <v>19</v>
      </c>
      <c r="S76" t="s">
        <v>8313</v>
      </c>
      <c r="T76" t="s">
        <v>8315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si="4"/>
        <v>41357.209166666667</v>
      </c>
      <c r="L77" s="9">
        <f t="shared" si="5"/>
        <v>41387.209166666667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6"/>
        <v>115</v>
      </c>
      <c r="R77">
        <f t="shared" si="7"/>
        <v>86</v>
      </c>
      <c r="S77" t="s">
        <v>8313</v>
      </c>
      <c r="T77" t="s">
        <v>8315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si="4"/>
        <v>40844.691643518519</v>
      </c>
      <c r="L78" s="9">
        <f t="shared" si="5"/>
        <v>40904.733310185184</v>
      </c>
      <c r="M78" t="b">
        <v>0</v>
      </c>
      <c r="N78">
        <v>15</v>
      </c>
      <c r="O78" t="b">
        <v>1</v>
      </c>
      <c r="P78" t="s">
        <v>8266</v>
      </c>
      <c r="Q78">
        <f t="shared" si="6"/>
        <v>153</v>
      </c>
      <c r="R78">
        <f t="shared" si="7"/>
        <v>31</v>
      </c>
      <c r="S78" t="s">
        <v>8313</v>
      </c>
      <c r="T78" t="s">
        <v>8315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si="4"/>
        <v>40997.144872685189</v>
      </c>
      <c r="L79" s="9">
        <f t="shared" si="5"/>
        <v>41050.124305555553</v>
      </c>
      <c r="M79" t="b">
        <v>0</v>
      </c>
      <c r="N79">
        <v>26</v>
      </c>
      <c r="O79" t="b">
        <v>1</v>
      </c>
      <c r="P79" t="s">
        <v>8266</v>
      </c>
      <c r="Q79">
        <f t="shared" si="6"/>
        <v>393</v>
      </c>
      <c r="R79">
        <f t="shared" si="7"/>
        <v>60</v>
      </c>
      <c r="S79" t="s">
        <v>8313</v>
      </c>
      <c r="T79" t="s">
        <v>8315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si="4"/>
        <v>42604.730567129634</v>
      </c>
      <c r="L80" s="9">
        <f t="shared" si="5"/>
        <v>42614.730567129634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6"/>
        <v>2702</v>
      </c>
      <c r="R80">
        <f t="shared" si="7"/>
        <v>39</v>
      </c>
      <c r="S80" t="s">
        <v>8313</v>
      </c>
      <c r="T80" t="s">
        <v>8315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si="4"/>
        <v>41724.776539351849</v>
      </c>
      <c r="L81" s="9">
        <f t="shared" si="5"/>
        <v>41754.776539351849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6"/>
        <v>127</v>
      </c>
      <c r="R81">
        <f t="shared" si="7"/>
        <v>40</v>
      </c>
      <c r="S81" t="s">
        <v>8313</v>
      </c>
      <c r="T81" t="s">
        <v>8315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si="4"/>
        <v>41583.083981481483</v>
      </c>
      <c r="L82" s="9">
        <f t="shared" si="5"/>
        <v>41618.083981481483</v>
      </c>
      <c r="M82" t="b">
        <v>0</v>
      </c>
      <c r="N82">
        <v>47</v>
      </c>
      <c r="O82" t="b">
        <v>1</v>
      </c>
      <c r="P82" t="s">
        <v>8266</v>
      </c>
      <c r="Q82">
        <f t="shared" si="6"/>
        <v>107</v>
      </c>
      <c r="R82">
        <f t="shared" si="7"/>
        <v>274</v>
      </c>
      <c r="S82" t="s">
        <v>8313</v>
      </c>
      <c r="T82" t="s">
        <v>8315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si="4"/>
        <v>41100.158877314818</v>
      </c>
      <c r="L83" s="9">
        <f t="shared" si="5"/>
        <v>41104.126388888886</v>
      </c>
      <c r="M83" t="b">
        <v>0</v>
      </c>
      <c r="N83">
        <v>28</v>
      </c>
      <c r="O83" t="b">
        <v>1</v>
      </c>
      <c r="P83" t="s">
        <v>8266</v>
      </c>
      <c r="Q83">
        <f t="shared" si="6"/>
        <v>198</v>
      </c>
      <c r="R83">
        <f t="shared" si="7"/>
        <v>53</v>
      </c>
      <c r="S83" t="s">
        <v>8313</v>
      </c>
      <c r="T83" t="s">
        <v>8315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si="4"/>
        <v>40795.820150462961</v>
      </c>
      <c r="L84" s="9">
        <f t="shared" si="5"/>
        <v>40825.820150462961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6"/>
        <v>100</v>
      </c>
      <c r="R84">
        <f t="shared" si="7"/>
        <v>40</v>
      </c>
      <c r="S84" t="s">
        <v>8313</v>
      </c>
      <c r="T84" t="s">
        <v>8315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si="4"/>
        <v>42042.615613425922</v>
      </c>
      <c r="L85" s="9">
        <f t="shared" si="5"/>
        <v>42057.479166666672</v>
      </c>
      <c r="M85" t="b">
        <v>0</v>
      </c>
      <c r="N85">
        <v>13</v>
      </c>
      <c r="O85" t="b">
        <v>1</v>
      </c>
      <c r="P85" t="s">
        <v>8266</v>
      </c>
      <c r="Q85">
        <f t="shared" si="6"/>
        <v>103</v>
      </c>
      <c r="R85">
        <f t="shared" si="7"/>
        <v>16</v>
      </c>
      <c r="S85" t="s">
        <v>8313</v>
      </c>
      <c r="T85" t="s">
        <v>8315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si="4"/>
        <v>40648.757939814815</v>
      </c>
      <c r="L86" s="9">
        <f t="shared" si="5"/>
        <v>40678.757939814815</v>
      </c>
      <c r="M86" t="b">
        <v>0</v>
      </c>
      <c r="N86">
        <v>7</v>
      </c>
      <c r="O86" t="b">
        <v>1</v>
      </c>
      <c r="P86" t="s">
        <v>8266</v>
      </c>
      <c r="Q86">
        <f t="shared" si="6"/>
        <v>100</v>
      </c>
      <c r="R86">
        <f t="shared" si="7"/>
        <v>71</v>
      </c>
      <c r="S86" t="s">
        <v>8313</v>
      </c>
      <c r="T86" t="s">
        <v>8315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si="4"/>
        <v>40779.125428240739</v>
      </c>
      <c r="L87" s="9">
        <f t="shared" si="5"/>
        <v>40809.125428240739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6"/>
        <v>126</v>
      </c>
      <c r="R87">
        <f t="shared" si="7"/>
        <v>72</v>
      </c>
      <c r="S87" t="s">
        <v>8313</v>
      </c>
      <c r="T87" t="s">
        <v>8315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si="4"/>
        <v>42291.556076388893</v>
      </c>
      <c r="L88" s="9">
        <f t="shared" si="5"/>
        <v>42365.59774305555</v>
      </c>
      <c r="M88" t="b">
        <v>0</v>
      </c>
      <c r="N88">
        <v>17</v>
      </c>
      <c r="O88" t="b">
        <v>1</v>
      </c>
      <c r="P88" t="s">
        <v>8266</v>
      </c>
      <c r="Q88">
        <f t="shared" si="6"/>
        <v>106</v>
      </c>
      <c r="R88">
        <f t="shared" si="7"/>
        <v>376</v>
      </c>
      <c r="S88" t="s">
        <v>8313</v>
      </c>
      <c r="T88" t="s">
        <v>8315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si="4"/>
        <v>40322.53938657407</v>
      </c>
      <c r="L89" s="9">
        <f t="shared" si="5"/>
        <v>40332.070138888892</v>
      </c>
      <c r="M89" t="b">
        <v>0</v>
      </c>
      <c r="N89">
        <v>25</v>
      </c>
      <c r="O89" t="b">
        <v>1</v>
      </c>
      <c r="P89" t="s">
        <v>8266</v>
      </c>
      <c r="Q89">
        <f t="shared" si="6"/>
        <v>105</v>
      </c>
      <c r="R89">
        <f t="shared" si="7"/>
        <v>105</v>
      </c>
      <c r="S89" t="s">
        <v>8313</v>
      </c>
      <c r="T89" t="s">
        <v>8315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si="4"/>
        <v>41786.65892361111</v>
      </c>
      <c r="L90" s="9">
        <f t="shared" si="5"/>
        <v>41812.65892361111</v>
      </c>
      <c r="M90" t="b">
        <v>0</v>
      </c>
      <c r="N90">
        <v>60</v>
      </c>
      <c r="O90" t="b">
        <v>1</v>
      </c>
      <c r="P90" t="s">
        <v>8266</v>
      </c>
      <c r="Q90">
        <f t="shared" si="6"/>
        <v>103</v>
      </c>
      <c r="R90">
        <f t="shared" si="7"/>
        <v>60</v>
      </c>
      <c r="S90" t="s">
        <v>8313</v>
      </c>
      <c r="T90" t="s">
        <v>8315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si="4"/>
        <v>41402.752222222225</v>
      </c>
      <c r="L91" s="9">
        <f t="shared" si="5"/>
        <v>41427.752222222225</v>
      </c>
      <c r="M91" t="b">
        <v>0</v>
      </c>
      <c r="N91">
        <v>56</v>
      </c>
      <c r="O91" t="b">
        <v>1</v>
      </c>
      <c r="P91" t="s">
        <v>8266</v>
      </c>
      <c r="Q91">
        <f t="shared" si="6"/>
        <v>115</v>
      </c>
      <c r="R91">
        <f t="shared" si="7"/>
        <v>123</v>
      </c>
      <c r="S91" t="s">
        <v>8313</v>
      </c>
      <c r="T91" t="s">
        <v>8315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si="4"/>
        <v>40706.297442129631</v>
      </c>
      <c r="L92" s="9">
        <f t="shared" si="5"/>
        <v>40736.297442129631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6"/>
        <v>100</v>
      </c>
      <c r="R92">
        <f t="shared" si="7"/>
        <v>31</v>
      </c>
      <c r="S92" t="s">
        <v>8313</v>
      </c>
      <c r="T92" t="s">
        <v>8315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si="4"/>
        <v>40619.402361111112</v>
      </c>
      <c r="L93" s="9">
        <f t="shared" si="5"/>
        <v>40680.402361111112</v>
      </c>
      <c r="M93" t="b">
        <v>0</v>
      </c>
      <c r="N93">
        <v>46</v>
      </c>
      <c r="O93" t="b">
        <v>1</v>
      </c>
      <c r="P93" t="s">
        <v>8266</v>
      </c>
      <c r="Q93">
        <f t="shared" si="6"/>
        <v>120</v>
      </c>
      <c r="R93">
        <f t="shared" si="7"/>
        <v>78</v>
      </c>
      <c r="S93" t="s">
        <v>8313</v>
      </c>
      <c r="T93" t="s">
        <v>8315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si="4"/>
        <v>42721.198877314819</v>
      </c>
      <c r="L94" s="9">
        <f t="shared" si="5"/>
        <v>42767.333333333328</v>
      </c>
      <c r="M94" t="b">
        <v>0</v>
      </c>
      <c r="N94">
        <v>43</v>
      </c>
      <c r="O94" t="b">
        <v>1</v>
      </c>
      <c r="P94" t="s">
        <v>8266</v>
      </c>
      <c r="Q94">
        <f t="shared" si="6"/>
        <v>105</v>
      </c>
      <c r="R94">
        <f t="shared" si="7"/>
        <v>122</v>
      </c>
      <c r="S94" t="s">
        <v>8313</v>
      </c>
      <c r="T94" t="s">
        <v>8315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si="4"/>
        <v>41065.858067129629</v>
      </c>
      <c r="L95" s="9">
        <f t="shared" si="5"/>
        <v>41093.875</v>
      </c>
      <c r="M95" t="b">
        <v>0</v>
      </c>
      <c r="N95">
        <v>15</v>
      </c>
      <c r="O95" t="b">
        <v>1</v>
      </c>
      <c r="P95" t="s">
        <v>8266</v>
      </c>
      <c r="Q95">
        <f t="shared" si="6"/>
        <v>111</v>
      </c>
      <c r="R95">
        <f t="shared" si="7"/>
        <v>74</v>
      </c>
      <c r="S95" t="s">
        <v>8313</v>
      </c>
      <c r="T95" t="s">
        <v>8315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si="4"/>
        <v>41716.717847222222</v>
      </c>
      <c r="L96" s="9">
        <f t="shared" si="5"/>
        <v>41736.717847222222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6"/>
        <v>104</v>
      </c>
      <c r="R96">
        <f t="shared" si="7"/>
        <v>22</v>
      </c>
      <c r="S96" t="s">
        <v>8313</v>
      </c>
      <c r="T96" t="s">
        <v>8315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si="4"/>
        <v>40935.005104166667</v>
      </c>
      <c r="L97" s="9">
        <f t="shared" si="5"/>
        <v>40965.005104166667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6"/>
        <v>131</v>
      </c>
      <c r="R97">
        <f t="shared" si="7"/>
        <v>22</v>
      </c>
      <c r="S97" t="s">
        <v>8313</v>
      </c>
      <c r="T97" t="s">
        <v>8315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si="4"/>
        <v>40324.662511574075</v>
      </c>
      <c r="L98" s="9">
        <f t="shared" si="5"/>
        <v>40391.125</v>
      </c>
      <c r="M98" t="b">
        <v>0</v>
      </c>
      <c r="N98">
        <v>34</v>
      </c>
      <c r="O98" t="b">
        <v>1</v>
      </c>
      <c r="P98" t="s">
        <v>8266</v>
      </c>
      <c r="Q98">
        <f t="shared" si="6"/>
        <v>115</v>
      </c>
      <c r="R98">
        <f t="shared" si="7"/>
        <v>51</v>
      </c>
      <c r="S98" t="s">
        <v>8313</v>
      </c>
      <c r="T98" t="s">
        <v>8315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si="4"/>
        <v>40706.135208333333</v>
      </c>
      <c r="L99" s="9">
        <f t="shared" si="5"/>
        <v>40736.135208333333</v>
      </c>
      <c r="M99" t="b">
        <v>0</v>
      </c>
      <c r="N99">
        <v>8</v>
      </c>
      <c r="O99" t="b">
        <v>1</v>
      </c>
      <c r="P99" t="s">
        <v>8266</v>
      </c>
      <c r="Q99">
        <f t="shared" si="6"/>
        <v>106</v>
      </c>
      <c r="R99">
        <f t="shared" si="7"/>
        <v>53</v>
      </c>
      <c r="S99" t="s">
        <v>8313</v>
      </c>
      <c r="T99" t="s">
        <v>8315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si="4"/>
        <v>41214.79483796296</v>
      </c>
      <c r="L100" s="9">
        <f t="shared" si="5"/>
        <v>41250.979166666664</v>
      </c>
      <c r="M100" t="b">
        <v>0</v>
      </c>
      <c r="N100">
        <v>60</v>
      </c>
      <c r="O100" t="b">
        <v>1</v>
      </c>
      <c r="P100" t="s">
        <v>8266</v>
      </c>
      <c r="Q100">
        <f t="shared" si="6"/>
        <v>106</v>
      </c>
      <c r="R100">
        <f t="shared" si="7"/>
        <v>57</v>
      </c>
      <c r="S100" t="s">
        <v>8313</v>
      </c>
      <c r="T100" t="s">
        <v>8315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si="4"/>
        <v>41631.902766203704</v>
      </c>
      <c r="L101" s="9">
        <f t="shared" si="5"/>
        <v>41661.902766203704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6"/>
        <v>106</v>
      </c>
      <c r="R101">
        <f t="shared" si="7"/>
        <v>41</v>
      </c>
      <c r="S101" t="s">
        <v>8313</v>
      </c>
      <c r="T101" t="s">
        <v>8315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si="4"/>
        <v>41197.753310185188</v>
      </c>
      <c r="L102" s="9">
        <f t="shared" si="5"/>
        <v>41217.794976851852</v>
      </c>
      <c r="M102" t="b">
        <v>0</v>
      </c>
      <c r="N102">
        <v>26</v>
      </c>
      <c r="O102" t="b">
        <v>1</v>
      </c>
      <c r="P102" t="s">
        <v>8266</v>
      </c>
      <c r="Q102">
        <f t="shared" si="6"/>
        <v>100</v>
      </c>
      <c r="R102">
        <f t="shared" si="7"/>
        <v>192</v>
      </c>
      <c r="S102" t="s">
        <v>8313</v>
      </c>
      <c r="T102" t="s">
        <v>8315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si="4"/>
        <v>41274.776736111111</v>
      </c>
      <c r="L103" s="9">
        <f t="shared" si="5"/>
        <v>41298.776736111111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6"/>
        <v>100</v>
      </c>
      <c r="R103">
        <f t="shared" si="7"/>
        <v>100</v>
      </c>
      <c r="S103" t="s">
        <v>8313</v>
      </c>
      <c r="T103" t="s">
        <v>8315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si="4"/>
        <v>40505.131168981483</v>
      </c>
      <c r="L104" s="9">
        <f t="shared" si="5"/>
        <v>40535.131168981483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6"/>
        <v>128</v>
      </c>
      <c r="R104">
        <f t="shared" si="7"/>
        <v>118</v>
      </c>
      <c r="S104" t="s">
        <v>8313</v>
      </c>
      <c r="T104" t="s">
        <v>8315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si="4"/>
        <v>41682.805902777778</v>
      </c>
      <c r="L105" s="9">
        <f t="shared" si="5"/>
        <v>41705.805902777778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6"/>
        <v>105</v>
      </c>
      <c r="R105">
        <f t="shared" si="7"/>
        <v>28</v>
      </c>
      <c r="S105" t="s">
        <v>8313</v>
      </c>
      <c r="T105" t="s">
        <v>8315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si="4"/>
        <v>40612.695208333331</v>
      </c>
      <c r="L106" s="9">
        <f t="shared" si="5"/>
        <v>40636.041666666664</v>
      </c>
      <c r="M106" t="b">
        <v>0</v>
      </c>
      <c r="N106">
        <v>10</v>
      </c>
      <c r="O106" t="b">
        <v>1</v>
      </c>
      <c r="P106" t="s">
        <v>8266</v>
      </c>
      <c r="Q106">
        <f t="shared" si="6"/>
        <v>120</v>
      </c>
      <c r="R106">
        <f t="shared" si="7"/>
        <v>60</v>
      </c>
      <c r="S106" t="s">
        <v>8313</v>
      </c>
      <c r="T106" t="s">
        <v>8315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si="4"/>
        <v>42485.724768518514</v>
      </c>
      <c r="L107" s="9">
        <f t="shared" si="5"/>
        <v>42504</v>
      </c>
      <c r="M107" t="b">
        <v>0</v>
      </c>
      <c r="N107">
        <v>60</v>
      </c>
      <c r="O107" t="b">
        <v>1</v>
      </c>
      <c r="P107" t="s">
        <v>8266</v>
      </c>
      <c r="Q107">
        <f t="shared" si="6"/>
        <v>107</v>
      </c>
      <c r="R107">
        <f t="shared" si="7"/>
        <v>39</v>
      </c>
      <c r="S107" t="s">
        <v>8313</v>
      </c>
      <c r="T107" t="s">
        <v>8315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si="4"/>
        <v>40987.776631944449</v>
      </c>
      <c r="L108" s="9">
        <f t="shared" si="5"/>
        <v>41001.776631944449</v>
      </c>
      <c r="M108" t="b">
        <v>0</v>
      </c>
      <c r="N108">
        <v>27</v>
      </c>
      <c r="O108" t="b">
        <v>1</v>
      </c>
      <c r="P108" t="s">
        <v>8266</v>
      </c>
      <c r="Q108">
        <f t="shared" si="6"/>
        <v>101</v>
      </c>
      <c r="R108">
        <f t="shared" si="7"/>
        <v>186</v>
      </c>
      <c r="S108" t="s">
        <v>8313</v>
      </c>
      <c r="T108" t="s">
        <v>8315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si="4"/>
        <v>40635.982488425929</v>
      </c>
      <c r="L109" s="9">
        <f t="shared" si="5"/>
        <v>40657.982488425929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6"/>
        <v>102</v>
      </c>
      <c r="R109">
        <f t="shared" si="7"/>
        <v>111</v>
      </c>
      <c r="S109" t="s">
        <v>8313</v>
      </c>
      <c r="T109" t="s">
        <v>8315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si="4"/>
        <v>41365.613078703704</v>
      </c>
      <c r="L110" s="9">
        <f t="shared" si="5"/>
        <v>41425.613078703704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6"/>
        <v>247</v>
      </c>
      <c r="R110">
        <f t="shared" si="7"/>
        <v>79</v>
      </c>
      <c r="S110" t="s">
        <v>8313</v>
      </c>
      <c r="T110" t="s">
        <v>8315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si="4"/>
        <v>40570.025810185187</v>
      </c>
      <c r="L111" s="9">
        <f t="shared" si="5"/>
        <v>40600.025810185187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6"/>
        <v>220</v>
      </c>
      <c r="R111">
        <f t="shared" si="7"/>
        <v>47</v>
      </c>
      <c r="S111" t="s">
        <v>8313</v>
      </c>
      <c r="T111" t="s">
        <v>8315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si="4"/>
        <v>41557.949687500004</v>
      </c>
      <c r="L112" s="9">
        <f t="shared" si="5"/>
        <v>41592.249305555553</v>
      </c>
      <c r="M112" t="b">
        <v>0</v>
      </c>
      <c r="N112">
        <v>26</v>
      </c>
      <c r="O112" t="b">
        <v>1</v>
      </c>
      <c r="P112" t="s">
        <v>8266</v>
      </c>
      <c r="Q112">
        <f t="shared" si="6"/>
        <v>131</v>
      </c>
      <c r="R112">
        <f t="shared" si="7"/>
        <v>65</v>
      </c>
      <c r="S112" t="s">
        <v>8313</v>
      </c>
      <c r="T112" t="s">
        <v>8315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si="4"/>
        <v>42125.333182870367</v>
      </c>
      <c r="L113" s="9">
        <f t="shared" si="5"/>
        <v>42155.333182870367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6"/>
        <v>155</v>
      </c>
      <c r="R113">
        <f t="shared" si="7"/>
        <v>102</v>
      </c>
      <c r="S113" t="s">
        <v>8313</v>
      </c>
      <c r="T113" t="s">
        <v>8315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si="4"/>
        <v>41718.043032407404</v>
      </c>
      <c r="L114" s="9">
        <f t="shared" si="5"/>
        <v>41742.083333333336</v>
      </c>
      <c r="M114" t="b">
        <v>0</v>
      </c>
      <c r="N114">
        <v>81</v>
      </c>
      <c r="O114" t="b">
        <v>1</v>
      </c>
      <c r="P114" t="s">
        <v>8266</v>
      </c>
      <c r="Q114">
        <f t="shared" si="6"/>
        <v>104</v>
      </c>
      <c r="R114">
        <f t="shared" si="7"/>
        <v>64</v>
      </c>
      <c r="S114" t="s">
        <v>8313</v>
      </c>
      <c r="T114" t="s">
        <v>8315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si="4"/>
        <v>40753.758425925924</v>
      </c>
      <c r="L115" s="9">
        <f t="shared" si="5"/>
        <v>40761.625</v>
      </c>
      <c r="M115" t="b">
        <v>0</v>
      </c>
      <c r="N115">
        <v>78</v>
      </c>
      <c r="O115" t="b">
        <v>1</v>
      </c>
      <c r="P115" t="s">
        <v>8266</v>
      </c>
      <c r="Q115">
        <f t="shared" si="6"/>
        <v>141</v>
      </c>
      <c r="R115">
        <f t="shared" si="7"/>
        <v>90</v>
      </c>
      <c r="S115" t="s">
        <v>8313</v>
      </c>
      <c r="T115" t="s">
        <v>8315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si="4"/>
        <v>40861.27416666667</v>
      </c>
      <c r="L116" s="9">
        <f t="shared" si="5"/>
        <v>40921.27416666667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6"/>
        <v>103</v>
      </c>
      <c r="R116">
        <f t="shared" si="7"/>
        <v>89</v>
      </c>
      <c r="S116" t="s">
        <v>8313</v>
      </c>
      <c r="T116" t="s">
        <v>8315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si="4"/>
        <v>40918.738935185182</v>
      </c>
      <c r="L117" s="9">
        <f t="shared" si="5"/>
        <v>40943.738935185182</v>
      </c>
      <c r="M117" t="b">
        <v>0</v>
      </c>
      <c r="N117">
        <v>22</v>
      </c>
      <c r="O117" t="b">
        <v>1</v>
      </c>
      <c r="P117" t="s">
        <v>8266</v>
      </c>
      <c r="Q117">
        <f t="shared" si="6"/>
        <v>140</v>
      </c>
      <c r="R117">
        <f t="shared" si="7"/>
        <v>29</v>
      </c>
      <c r="S117" t="s">
        <v>8313</v>
      </c>
      <c r="T117" t="s">
        <v>8315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si="4"/>
        <v>40595.497164351851</v>
      </c>
      <c r="L118" s="9">
        <f t="shared" si="5"/>
        <v>40641.455497685187</v>
      </c>
      <c r="M118" t="b">
        <v>0</v>
      </c>
      <c r="N118">
        <v>57</v>
      </c>
      <c r="O118" t="b">
        <v>1</v>
      </c>
      <c r="P118" t="s">
        <v>8266</v>
      </c>
      <c r="Q118">
        <f t="shared" si="6"/>
        <v>114</v>
      </c>
      <c r="R118">
        <f t="shared" si="7"/>
        <v>70</v>
      </c>
      <c r="S118" t="s">
        <v>8313</v>
      </c>
      <c r="T118" t="s">
        <v>8315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si="4"/>
        <v>40248.834999999999</v>
      </c>
      <c r="L119" s="9">
        <f t="shared" si="5"/>
        <v>40338.791666666664</v>
      </c>
      <c r="M119" t="b">
        <v>0</v>
      </c>
      <c r="N119">
        <v>27</v>
      </c>
      <c r="O119" t="b">
        <v>1</v>
      </c>
      <c r="P119" t="s">
        <v>8266</v>
      </c>
      <c r="Q119">
        <f t="shared" si="6"/>
        <v>100</v>
      </c>
      <c r="R119">
        <f t="shared" si="7"/>
        <v>167</v>
      </c>
      <c r="S119" t="s">
        <v>8313</v>
      </c>
      <c r="T119" t="s">
        <v>8315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si="4"/>
        <v>40723.053657407407</v>
      </c>
      <c r="L120" s="9">
        <f t="shared" si="5"/>
        <v>40753.053657407407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6"/>
        <v>113</v>
      </c>
      <c r="R120">
        <f t="shared" si="7"/>
        <v>145</v>
      </c>
      <c r="S120" t="s">
        <v>8313</v>
      </c>
      <c r="T120" t="s">
        <v>8315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si="4"/>
        <v>40739.069282407407</v>
      </c>
      <c r="L121" s="9">
        <f t="shared" si="5"/>
        <v>40768.958333333336</v>
      </c>
      <c r="M121" t="b">
        <v>0</v>
      </c>
      <c r="N121">
        <v>37</v>
      </c>
      <c r="O121" t="b">
        <v>1</v>
      </c>
      <c r="P121" t="s">
        <v>8266</v>
      </c>
      <c r="Q121">
        <f t="shared" si="6"/>
        <v>105</v>
      </c>
      <c r="R121">
        <f t="shared" si="7"/>
        <v>92</v>
      </c>
      <c r="S121" t="s">
        <v>8313</v>
      </c>
      <c r="T121" t="s">
        <v>8315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si="4"/>
        <v>42616.049849537041</v>
      </c>
      <c r="L122" s="9">
        <f t="shared" si="5"/>
        <v>42646.049849537041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6"/>
        <v>0</v>
      </c>
      <c r="R122">
        <f t="shared" si="7"/>
        <v>10</v>
      </c>
      <c r="S122" t="s">
        <v>8313</v>
      </c>
      <c r="T122" t="s">
        <v>8316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si="4"/>
        <v>42096.704976851848</v>
      </c>
      <c r="L123" s="9">
        <f t="shared" si="5"/>
        <v>42112.427777777775</v>
      </c>
      <c r="M123" t="b">
        <v>0</v>
      </c>
      <c r="N123">
        <v>1</v>
      </c>
      <c r="O123" t="b">
        <v>0</v>
      </c>
      <c r="P123" t="s">
        <v>8267</v>
      </c>
      <c r="Q123">
        <f t="shared" si="6"/>
        <v>0</v>
      </c>
      <c r="R123">
        <f t="shared" si="7"/>
        <v>1</v>
      </c>
      <c r="S123" t="s">
        <v>8313</v>
      </c>
      <c r="T123" t="s">
        <v>8316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si="4"/>
        <v>42593.431793981479</v>
      </c>
      <c r="L124" s="9">
        <f t="shared" si="5"/>
        <v>42653.431793981479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6"/>
        <v>0</v>
      </c>
      <c r="R124">
        <f t="shared" si="7"/>
        <v>0</v>
      </c>
      <c r="S124" t="s">
        <v>8313</v>
      </c>
      <c r="T124" t="s">
        <v>8316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si="4"/>
        <v>41904.781990740739</v>
      </c>
      <c r="L125" s="9">
        <f t="shared" si="5"/>
        <v>41940.916666666664</v>
      </c>
      <c r="M125" t="b">
        <v>0</v>
      </c>
      <c r="N125">
        <v>6</v>
      </c>
      <c r="O125" t="b">
        <v>0</v>
      </c>
      <c r="P125" t="s">
        <v>8267</v>
      </c>
      <c r="Q125">
        <f t="shared" si="6"/>
        <v>0</v>
      </c>
      <c r="R125">
        <f t="shared" si="7"/>
        <v>25</v>
      </c>
      <c r="S125" t="s">
        <v>8313</v>
      </c>
      <c r="T125" t="s">
        <v>8316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si="4"/>
        <v>42114.928726851853</v>
      </c>
      <c r="L126" s="9">
        <f t="shared" si="5"/>
        <v>42139.928726851853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6"/>
        <v>0</v>
      </c>
      <c r="R126">
        <f t="shared" si="7"/>
        <v>0</v>
      </c>
      <c r="S126" t="s">
        <v>8313</v>
      </c>
      <c r="T126" t="s">
        <v>8316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si="4"/>
        <v>42709.993981481486</v>
      </c>
      <c r="L127" s="9">
        <f t="shared" si="5"/>
        <v>42769.993981481486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6"/>
        <v>14</v>
      </c>
      <c r="R127">
        <f t="shared" si="7"/>
        <v>12</v>
      </c>
      <c r="S127" t="s">
        <v>8313</v>
      </c>
      <c r="T127" t="s">
        <v>8316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si="4"/>
        <v>42135.589548611111</v>
      </c>
      <c r="L128" s="9">
        <f t="shared" si="5"/>
        <v>42166.083333333328</v>
      </c>
      <c r="M128" t="b">
        <v>0</v>
      </c>
      <c r="N128">
        <v>13</v>
      </c>
      <c r="O128" t="b">
        <v>0</v>
      </c>
      <c r="P128" t="s">
        <v>8267</v>
      </c>
      <c r="Q128">
        <f t="shared" si="6"/>
        <v>6</v>
      </c>
      <c r="R128">
        <f t="shared" si="7"/>
        <v>107</v>
      </c>
      <c r="S128" t="s">
        <v>8313</v>
      </c>
      <c r="T128" t="s">
        <v>8316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si="4"/>
        <v>42067.62431712963</v>
      </c>
      <c r="L129" s="9">
        <f t="shared" si="5"/>
        <v>42097.582650462966</v>
      </c>
      <c r="M129" t="b">
        <v>0</v>
      </c>
      <c r="N129">
        <v>4</v>
      </c>
      <c r="O129" t="b">
        <v>0</v>
      </c>
      <c r="P129" t="s">
        <v>8267</v>
      </c>
      <c r="Q129">
        <f t="shared" si="6"/>
        <v>2</v>
      </c>
      <c r="R129">
        <f t="shared" si="7"/>
        <v>48</v>
      </c>
      <c r="S129" t="s">
        <v>8313</v>
      </c>
      <c r="T129" t="s">
        <v>8316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si="4"/>
        <v>42628.22792824074</v>
      </c>
      <c r="L130" s="9">
        <f t="shared" si="5"/>
        <v>42663.22792824074</v>
      </c>
      <c r="M130" t="b">
        <v>0</v>
      </c>
      <c r="N130">
        <v>6</v>
      </c>
      <c r="O130" t="b">
        <v>0</v>
      </c>
      <c r="P130" t="s">
        <v>8267</v>
      </c>
      <c r="Q130">
        <f t="shared" si="6"/>
        <v>2</v>
      </c>
      <c r="R130">
        <f t="shared" si="7"/>
        <v>311</v>
      </c>
      <c r="S130" t="s">
        <v>8313</v>
      </c>
      <c r="T130" t="s">
        <v>8316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ref="K131:K194" si="8">(((J131/60)/60)/24)+DATE(1970,1,1)</f>
        <v>41882.937303240738</v>
      </c>
      <c r="L131" s="9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ref="Q131:Q194" si="10">ROUND((E131/D131)*100,0)</f>
        <v>0</v>
      </c>
      <c r="R131">
        <f t="shared" ref="R131:R194" si="11">ROUND(IFERROR(E131/N131,0),0)</f>
        <v>0</v>
      </c>
      <c r="S131" t="s">
        <v>8313</v>
      </c>
      <c r="T131" t="s">
        <v>8316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si="8"/>
        <v>41778.915416666663</v>
      </c>
      <c r="L132" s="9">
        <f t="shared" si="9"/>
        <v>41806.844444444447</v>
      </c>
      <c r="M132" t="b">
        <v>0</v>
      </c>
      <c r="N132">
        <v>0</v>
      </c>
      <c r="O132" t="b">
        <v>0</v>
      </c>
      <c r="P132" t="s">
        <v>8267</v>
      </c>
      <c r="Q132">
        <f t="shared" si="10"/>
        <v>0</v>
      </c>
      <c r="R132">
        <f t="shared" si="11"/>
        <v>0</v>
      </c>
      <c r="S132" t="s">
        <v>8313</v>
      </c>
      <c r="T132" t="s">
        <v>8316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si="8"/>
        <v>42541.837511574078</v>
      </c>
      <c r="L133" s="9">
        <f t="shared" si="9"/>
        <v>42557</v>
      </c>
      <c r="M133" t="b">
        <v>0</v>
      </c>
      <c r="N133">
        <v>0</v>
      </c>
      <c r="O133" t="b">
        <v>0</v>
      </c>
      <c r="P133" t="s">
        <v>8267</v>
      </c>
      <c r="Q133">
        <f t="shared" si="10"/>
        <v>0</v>
      </c>
      <c r="R133">
        <f t="shared" si="11"/>
        <v>0</v>
      </c>
      <c r="S133" t="s">
        <v>8313</v>
      </c>
      <c r="T133" t="s">
        <v>8316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si="8"/>
        <v>41905.812581018516</v>
      </c>
      <c r="L134" s="9">
        <f t="shared" si="9"/>
        <v>41950.854247685187</v>
      </c>
      <c r="M134" t="b">
        <v>0</v>
      </c>
      <c r="N134">
        <v>81</v>
      </c>
      <c r="O134" t="b">
        <v>0</v>
      </c>
      <c r="P134" t="s">
        <v>8267</v>
      </c>
      <c r="Q134">
        <f t="shared" si="10"/>
        <v>10</v>
      </c>
      <c r="R134">
        <f t="shared" si="11"/>
        <v>95</v>
      </c>
      <c r="S134" t="s">
        <v>8313</v>
      </c>
      <c r="T134" t="s">
        <v>8316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si="8"/>
        <v>42491.80768518518</v>
      </c>
      <c r="L135" s="9">
        <f t="shared" si="9"/>
        <v>42521.729861111111</v>
      </c>
      <c r="M135" t="b">
        <v>0</v>
      </c>
      <c r="N135">
        <v>0</v>
      </c>
      <c r="O135" t="b">
        <v>0</v>
      </c>
      <c r="P135" t="s">
        <v>8267</v>
      </c>
      <c r="Q135">
        <f t="shared" si="10"/>
        <v>0</v>
      </c>
      <c r="R135">
        <f t="shared" si="11"/>
        <v>0</v>
      </c>
      <c r="S135" t="s">
        <v>8313</v>
      </c>
      <c r="T135" t="s">
        <v>8316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si="8"/>
        <v>42221.909930555557</v>
      </c>
      <c r="L136" s="9">
        <f t="shared" si="9"/>
        <v>42251.708333333328</v>
      </c>
      <c r="M136" t="b">
        <v>0</v>
      </c>
      <c r="N136">
        <v>0</v>
      </c>
      <c r="O136" t="b">
        <v>0</v>
      </c>
      <c r="P136" t="s">
        <v>8267</v>
      </c>
      <c r="Q136">
        <f t="shared" si="10"/>
        <v>0</v>
      </c>
      <c r="R136">
        <f t="shared" si="11"/>
        <v>0</v>
      </c>
      <c r="S136" t="s">
        <v>8313</v>
      </c>
      <c r="T136" t="s">
        <v>8316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si="8"/>
        <v>41788.381909722222</v>
      </c>
      <c r="L137" s="9">
        <f t="shared" si="9"/>
        <v>41821.791666666664</v>
      </c>
      <c r="M137" t="b">
        <v>0</v>
      </c>
      <c r="N137">
        <v>5</v>
      </c>
      <c r="O137" t="b">
        <v>0</v>
      </c>
      <c r="P137" t="s">
        <v>8267</v>
      </c>
      <c r="Q137">
        <f t="shared" si="10"/>
        <v>13</v>
      </c>
      <c r="R137">
        <f t="shared" si="11"/>
        <v>81</v>
      </c>
      <c r="S137" t="s">
        <v>8313</v>
      </c>
      <c r="T137" t="s">
        <v>8316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si="8"/>
        <v>42096.410115740742</v>
      </c>
      <c r="L138" s="9">
        <f t="shared" si="9"/>
        <v>42140.427777777775</v>
      </c>
      <c r="M138" t="b">
        <v>0</v>
      </c>
      <c r="N138">
        <v>0</v>
      </c>
      <c r="O138" t="b">
        <v>0</v>
      </c>
      <c r="P138" t="s">
        <v>8267</v>
      </c>
      <c r="Q138">
        <f t="shared" si="10"/>
        <v>0</v>
      </c>
      <c r="R138">
        <f t="shared" si="11"/>
        <v>0</v>
      </c>
      <c r="S138" t="s">
        <v>8313</v>
      </c>
      <c r="T138" t="s">
        <v>8316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si="8"/>
        <v>42239.573993055557</v>
      </c>
      <c r="L139" s="9">
        <f t="shared" si="9"/>
        <v>42289.573993055557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10"/>
        <v>0</v>
      </c>
      <c r="R139">
        <f t="shared" si="11"/>
        <v>0</v>
      </c>
      <c r="S139" t="s">
        <v>8313</v>
      </c>
      <c r="T139" t="s">
        <v>8316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si="8"/>
        <v>42186.257418981477</v>
      </c>
      <c r="L140" s="9">
        <f t="shared" si="9"/>
        <v>42217.207638888889</v>
      </c>
      <c r="M140" t="b">
        <v>0</v>
      </c>
      <c r="N140">
        <v>58</v>
      </c>
      <c r="O140" t="b">
        <v>0</v>
      </c>
      <c r="P140" t="s">
        <v>8267</v>
      </c>
      <c r="Q140">
        <f t="shared" si="10"/>
        <v>3</v>
      </c>
      <c r="R140">
        <f t="shared" si="11"/>
        <v>81</v>
      </c>
      <c r="S140" t="s">
        <v>8313</v>
      </c>
      <c r="T140" t="s">
        <v>8316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si="8"/>
        <v>42187.920972222222</v>
      </c>
      <c r="L141" s="9">
        <f t="shared" si="9"/>
        <v>42197.920972222222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10"/>
        <v>100</v>
      </c>
      <c r="R141">
        <f t="shared" si="11"/>
        <v>500</v>
      </c>
      <c r="S141" t="s">
        <v>8313</v>
      </c>
      <c r="T141" t="s">
        <v>8316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si="8"/>
        <v>42053.198287037041</v>
      </c>
      <c r="L142" s="9">
        <f t="shared" si="9"/>
        <v>42083.15662037037</v>
      </c>
      <c r="M142" t="b">
        <v>0</v>
      </c>
      <c r="N142">
        <v>0</v>
      </c>
      <c r="O142" t="b">
        <v>0</v>
      </c>
      <c r="P142" t="s">
        <v>8267</v>
      </c>
      <c r="Q142">
        <f t="shared" si="10"/>
        <v>0</v>
      </c>
      <c r="R142">
        <f t="shared" si="11"/>
        <v>0</v>
      </c>
      <c r="S142" t="s">
        <v>8313</v>
      </c>
      <c r="T142" t="s">
        <v>8316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si="8"/>
        <v>42110.153043981481</v>
      </c>
      <c r="L143" s="9">
        <f t="shared" si="9"/>
        <v>42155.153043981481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10"/>
        <v>11</v>
      </c>
      <c r="R143">
        <f t="shared" si="11"/>
        <v>46</v>
      </c>
      <c r="S143" t="s">
        <v>8313</v>
      </c>
      <c r="T143" t="s">
        <v>8316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si="8"/>
        <v>41938.893263888887</v>
      </c>
      <c r="L144" s="9">
        <f t="shared" si="9"/>
        <v>41959.934930555552</v>
      </c>
      <c r="M144" t="b">
        <v>0</v>
      </c>
      <c r="N144">
        <v>1</v>
      </c>
      <c r="O144" t="b">
        <v>0</v>
      </c>
      <c r="P144" t="s">
        <v>8267</v>
      </c>
      <c r="Q144">
        <f t="shared" si="10"/>
        <v>0</v>
      </c>
      <c r="R144">
        <f t="shared" si="11"/>
        <v>10</v>
      </c>
      <c r="S144" t="s">
        <v>8313</v>
      </c>
      <c r="T144" t="s">
        <v>8316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si="8"/>
        <v>42559.064143518524</v>
      </c>
      <c r="L145" s="9">
        <f t="shared" si="9"/>
        <v>42616.246527777781</v>
      </c>
      <c r="M145" t="b">
        <v>0</v>
      </c>
      <c r="N145">
        <v>0</v>
      </c>
      <c r="O145" t="b">
        <v>0</v>
      </c>
      <c r="P145" t="s">
        <v>8267</v>
      </c>
      <c r="Q145">
        <f t="shared" si="10"/>
        <v>0</v>
      </c>
      <c r="R145">
        <f t="shared" si="11"/>
        <v>0</v>
      </c>
      <c r="S145" t="s">
        <v>8313</v>
      </c>
      <c r="T145" t="s">
        <v>8316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si="8"/>
        <v>42047.762407407412</v>
      </c>
      <c r="L146" s="9">
        <f t="shared" si="9"/>
        <v>42107.72074074074</v>
      </c>
      <c r="M146" t="b">
        <v>0</v>
      </c>
      <c r="N146">
        <v>37</v>
      </c>
      <c r="O146" t="b">
        <v>0</v>
      </c>
      <c r="P146" t="s">
        <v>8267</v>
      </c>
      <c r="Q146">
        <f t="shared" si="10"/>
        <v>28</v>
      </c>
      <c r="R146">
        <f t="shared" si="11"/>
        <v>56</v>
      </c>
      <c r="S146" t="s">
        <v>8313</v>
      </c>
      <c r="T146" t="s">
        <v>8316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si="8"/>
        <v>42200.542268518519</v>
      </c>
      <c r="L147" s="9">
        <f t="shared" si="9"/>
        <v>42227.542268518519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10"/>
        <v>8</v>
      </c>
      <c r="R147">
        <f t="shared" si="11"/>
        <v>38</v>
      </c>
      <c r="S147" t="s">
        <v>8313</v>
      </c>
      <c r="T147" t="s">
        <v>8316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si="8"/>
        <v>42693.016180555554</v>
      </c>
      <c r="L148" s="9">
        <f t="shared" si="9"/>
        <v>42753.016180555554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10"/>
        <v>1</v>
      </c>
      <c r="R148">
        <f t="shared" si="11"/>
        <v>38</v>
      </c>
      <c r="S148" t="s">
        <v>8313</v>
      </c>
      <c r="T148" t="s">
        <v>8316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si="8"/>
        <v>41969.767824074079</v>
      </c>
      <c r="L149" s="9">
        <f t="shared" si="9"/>
        <v>42012.762499999997</v>
      </c>
      <c r="M149" t="b">
        <v>0</v>
      </c>
      <c r="N149">
        <v>0</v>
      </c>
      <c r="O149" t="b">
        <v>0</v>
      </c>
      <c r="P149" t="s">
        <v>8267</v>
      </c>
      <c r="Q149">
        <f t="shared" si="10"/>
        <v>0</v>
      </c>
      <c r="R149">
        <f t="shared" si="11"/>
        <v>0</v>
      </c>
      <c r="S149" t="s">
        <v>8313</v>
      </c>
      <c r="T149" t="s">
        <v>8316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si="8"/>
        <v>42397.281666666662</v>
      </c>
      <c r="L150" s="9">
        <f t="shared" si="9"/>
        <v>42427.281666666662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10"/>
        <v>0</v>
      </c>
      <c r="R150">
        <f t="shared" si="11"/>
        <v>20</v>
      </c>
      <c r="S150" t="s">
        <v>8313</v>
      </c>
      <c r="T150" t="s">
        <v>8316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si="8"/>
        <v>41968.172106481477</v>
      </c>
      <c r="L151" s="9">
        <f t="shared" si="9"/>
        <v>41998.333333333328</v>
      </c>
      <c r="M151" t="b">
        <v>0</v>
      </c>
      <c r="N151">
        <v>6</v>
      </c>
      <c r="O151" t="b">
        <v>0</v>
      </c>
      <c r="P151" t="s">
        <v>8267</v>
      </c>
      <c r="Q151">
        <f t="shared" si="10"/>
        <v>1</v>
      </c>
      <c r="R151">
        <f t="shared" si="11"/>
        <v>15</v>
      </c>
      <c r="S151" t="s">
        <v>8313</v>
      </c>
      <c r="T151" t="s">
        <v>8316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si="8"/>
        <v>42090.161828703705</v>
      </c>
      <c r="L152" s="9">
        <f t="shared" si="9"/>
        <v>42150.161828703705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10"/>
        <v>23</v>
      </c>
      <c r="R152">
        <f t="shared" si="11"/>
        <v>449</v>
      </c>
      <c r="S152" t="s">
        <v>8313</v>
      </c>
      <c r="T152" t="s">
        <v>8316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si="8"/>
        <v>42113.550821759258</v>
      </c>
      <c r="L153" s="9">
        <f t="shared" si="9"/>
        <v>42173.550821759258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10"/>
        <v>0</v>
      </c>
      <c r="R153">
        <f t="shared" si="11"/>
        <v>28</v>
      </c>
      <c r="S153" t="s">
        <v>8313</v>
      </c>
      <c r="T153" t="s">
        <v>8316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si="8"/>
        <v>41875.077546296299</v>
      </c>
      <c r="L154" s="9">
        <f t="shared" si="9"/>
        <v>41905.077546296299</v>
      </c>
      <c r="M154" t="b">
        <v>0</v>
      </c>
      <c r="N154">
        <v>2</v>
      </c>
      <c r="O154" t="b">
        <v>0</v>
      </c>
      <c r="P154" t="s">
        <v>8267</v>
      </c>
      <c r="Q154">
        <f t="shared" si="10"/>
        <v>0</v>
      </c>
      <c r="R154">
        <f t="shared" si="11"/>
        <v>15</v>
      </c>
      <c r="S154" t="s">
        <v>8313</v>
      </c>
      <c r="T154" t="s">
        <v>8316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si="8"/>
        <v>41933.586157407408</v>
      </c>
      <c r="L155" s="9">
        <f t="shared" si="9"/>
        <v>41975.627824074079</v>
      </c>
      <c r="M155" t="b">
        <v>0</v>
      </c>
      <c r="N155">
        <v>10</v>
      </c>
      <c r="O155" t="b">
        <v>0</v>
      </c>
      <c r="P155" t="s">
        <v>8267</v>
      </c>
      <c r="Q155">
        <f t="shared" si="10"/>
        <v>1</v>
      </c>
      <c r="R155">
        <f t="shared" si="11"/>
        <v>36</v>
      </c>
      <c r="S155" t="s">
        <v>8313</v>
      </c>
      <c r="T155" t="s">
        <v>8316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si="8"/>
        <v>42115.547395833331</v>
      </c>
      <c r="L156" s="9">
        <f t="shared" si="9"/>
        <v>42158.547395833331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10"/>
        <v>3</v>
      </c>
      <c r="R156">
        <f t="shared" si="11"/>
        <v>13</v>
      </c>
      <c r="S156" t="s">
        <v>8313</v>
      </c>
      <c r="T156" t="s">
        <v>8316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si="8"/>
        <v>42168.559432870374</v>
      </c>
      <c r="L157" s="9">
        <f t="shared" si="9"/>
        <v>42208.559432870374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10"/>
        <v>0</v>
      </c>
      <c r="R157">
        <f t="shared" si="11"/>
        <v>20</v>
      </c>
      <c r="S157" t="s">
        <v>8313</v>
      </c>
      <c r="T157" t="s">
        <v>8316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si="8"/>
        <v>41794.124953703707</v>
      </c>
      <c r="L158" s="9">
        <f t="shared" si="9"/>
        <v>41854.124953703707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10"/>
        <v>5</v>
      </c>
      <c r="R158">
        <f t="shared" si="11"/>
        <v>119</v>
      </c>
      <c r="S158" t="s">
        <v>8313</v>
      </c>
      <c r="T158" t="s">
        <v>8316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si="8"/>
        <v>42396.911712962959</v>
      </c>
      <c r="L159" s="9">
        <f t="shared" si="9"/>
        <v>42426.911712962959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10"/>
        <v>0</v>
      </c>
      <c r="R159">
        <f t="shared" si="11"/>
        <v>4</v>
      </c>
      <c r="S159" t="s">
        <v>8313</v>
      </c>
      <c r="T159" t="s">
        <v>8316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si="8"/>
        <v>41904.07671296296</v>
      </c>
      <c r="L160" s="9">
        <f t="shared" si="9"/>
        <v>41934.07671296296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10"/>
        <v>0</v>
      </c>
      <c r="R160">
        <f t="shared" si="11"/>
        <v>0</v>
      </c>
      <c r="S160" t="s">
        <v>8313</v>
      </c>
      <c r="T160" t="s">
        <v>8316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si="8"/>
        <v>42514.434548611112</v>
      </c>
      <c r="L161" s="9">
        <f t="shared" si="9"/>
        <v>42554.434548611112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10"/>
        <v>0</v>
      </c>
      <c r="R161">
        <f t="shared" si="11"/>
        <v>10</v>
      </c>
      <c r="S161" t="s">
        <v>8313</v>
      </c>
      <c r="T161" t="s">
        <v>8316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si="8"/>
        <v>42171.913090277783</v>
      </c>
      <c r="L162" s="9">
        <f t="shared" si="9"/>
        <v>42231.913090277783</v>
      </c>
      <c r="M162" t="b">
        <v>0</v>
      </c>
      <c r="N162">
        <v>0</v>
      </c>
      <c r="O162" t="b">
        <v>0</v>
      </c>
      <c r="P162" t="s">
        <v>8268</v>
      </c>
      <c r="Q162">
        <f t="shared" si="10"/>
        <v>0</v>
      </c>
      <c r="R162">
        <f t="shared" si="11"/>
        <v>0</v>
      </c>
      <c r="S162" t="s">
        <v>8313</v>
      </c>
      <c r="T162" t="s">
        <v>8317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si="8"/>
        <v>41792.687442129631</v>
      </c>
      <c r="L163" s="9">
        <f t="shared" si="9"/>
        <v>41822.687442129631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10"/>
        <v>0</v>
      </c>
      <c r="R163">
        <f t="shared" si="11"/>
        <v>5</v>
      </c>
      <c r="S163" t="s">
        <v>8313</v>
      </c>
      <c r="T163" t="s">
        <v>8317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si="8"/>
        <v>41835.126805555556</v>
      </c>
      <c r="L164" s="9">
        <f t="shared" si="9"/>
        <v>41867.987500000003</v>
      </c>
      <c r="M164" t="b">
        <v>0</v>
      </c>
      <c r="N164">
        <v>10</v>
      </c>
      <c r="O164" t="b">
        <v>0</v>
      </c>
      <c r="P164" t="s">
        <v>8268</v>
      </c>
      <c r="Q164">
        <f t="shared" si="10"/>
        <v>16</v>
      </c>
      <c r="R164">
        <f t="shared" si="11"/>
        <v>44</v>
      </c>
      <c r="S164" t="s">
        <v>8313</v>
      </c>
      <c r="T164" t="s">
        <v>8317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si="8"/>
        <v>42243.961273148147</v>
      </c>
      <c r="L165" s="9">
        <f t="shared" si="9"/>
        <v>42278</v>
      </c>
      <c r="M165" t="b">
        <v>0</v>
      </c>
      <c r="N165">
        <v>0</v>
      </c>
      <c r="O165" t="b">
        <v>0</v>
      </c>
      <c r="P165" t="s">
        <v>8268</v>
      </c>
      <c r="Q165">
        <f t="shared" si="10"/>
        <v>0</v>
      </c>
      <c r="R165">
        <f t="shared" si="11"/>
        <v>0</v>
      </c>
      <c r="S165" t="s">
        <v>8313</v>
      </c>
      <c r="T165" t="s">
        <v>8317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si="8"/>
        <v>41841.762743055559</v>
      </c>
      <c r="L166" s="9">
        <f t="shared" si="9"/>
        <v>41901.762743055559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10"/>
        <v>1</v>
      </c>
      <c r="R166">
        <f t="shared" si="11"/>
        <v>91</v>
      </c>
      <c r="S166" t="s">
        <v>8313</v>
      </c>
      <c r="T166" t="s">
        <v>8317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si="8"/>
        <v>42351.658842592587</v>
      </c>
      <c r="L167" s="9">
        <f t="shared" si="9"/>
        <v>42381.658842592587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10"/>
        <v>0</v>
      </c>
      <c r="R167">
        <f t="shared" si="11"/>
        <v>0</v>
      </c>
      <c r="S167" t="s">
        <v>8313</v>
      </c>
      <c r="T167" t="s">
        <v>8317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si="8"/>
        <v>42721.075949074075</v>
      </c>
      <c r="L168" s="9">
        <f t="shared" si="9"/>
        <v>42751.075949074075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10"/>
        <v>60</v>
      </c>
      <c r="R168">
        <f t="shared" si="11"/>
        <v>3000</v>
      </c>
      <c r="S168" t="s">
        <v>8313</v>
      </c>
      <c r="T168" t="s">
        <v>8317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si="8"/>
        <v>42160.927488425921</v>
      </c>
      <c r="L169" s="9">
        <f t="shared" si="9"/>
        <v>42220.927488425921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10"/>
        <v>0</v>
      </c>
      <c r="R169">
        <f t="shared" si="11"/>
        <v>6</v>
      </c>
      <c r="S169" t="s">
        <v>8313</v>
      </c>
      <c r="T169" t="s">
        <v>8317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si="8"/>
        <v>42052.83530092593</v>
      </c>
      <c r="L170" s="9">
        <f t="shared" si="9"/>
        <v>42082.793634259258</v>
      </c>
      <c r="M170" t="b">
        <v>0</v>
      </c>
      <c r="N170">
        <v>3</v>
      </c>
      <c r="O170" t="b">
        <v>0</v>
      </c>
      <c r="P170" t="s">
        <v>8268</v>
      </c>
      <c r="Q170">
        <f t="shared" si="10"/>
        <v>4</v>
      </c>
      <c r="R170">
        <f t="shared" si="11"/>
        <v>108</v>
      </c>
      <c r="S170" t="s">
        <v>8313</v>
      </c>
      <c r="T170" t="s">
        <v>8317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si="8"/>
        <v>41900.505312499998</v>
      </c>
      <c r="L171" s="9">
        <f t="shared" si="9"/>
        <v>41930.505312499998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10"/>
        <v>22</v>
      </c>
      <c r="R171">
        <f t="shared" si="11"/>
        <v>56</v>
      </c>
      <c r="S171" t="s">
        <v>8313</v>
      </c>
      <c r="T171" t="s">
        <v>8317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si="8"/>
        <v>42216.977812500001</v>
      </c>
      <c r="L172" s="9">
        <f t="shared" si="9"/>
        <v>42246.227777777778</v>
      </c>
      <c r="M172" t="b">
        <v>0</v>
      </c>
      <c r="N172">
        <v>10</v>
      </c>
      <c r="O172" t="b">
        <v>0</v>
      </c>
      <c r="P172" t="s">
        <v>8268</v>
      </c>
      <c r="Q172">
        <f t="shared" si="10"/>
        <v>3</v>
      </c>
      <c r="R172">
        <f t="shared" si="11"/>
        <v>33</v>
      </c>
      <c r="S172" t="s">
        <v>8313</v>
      </c>
      <c r="T172" t="s">
        <v>8317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si="8"/>
        <v>42534.180717592593</v>
      </c>
      <c r="L173" s="9">
        <f t="shared" si="9"/>
        <v>42594.180717592593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10"/>
        <v>0</v>
      </c>
      <c r="R173">
        <f t="shared" si="11"/>
        <v>1</v>
      </c>
      <c r="S173" t="s">
        <v>8313</v>
      </c>
      <c r="T173" t="s">
        <v>8317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si="8"/>
        <v>42047.394942129627</v>
      </c>
      <c r="L174" s="9">
        <f t="shared" si="9"/>
        <v>42082.353275462956</v>
      </c>
      <c r="M174" t="b">
        <v>0</v>
      </c>
      <c r="N174">
        <v>0</v>
      </c>
      <c r="O174" t="b">
        <v>0</v>
      </c>
      <c r="P174" t="s">
        <v>8268</v>
      </c>
      <c r="Q174">
        <f t="shared" si="10"/>
        <v>0</v>
      </c>
      <c r="R174">
        <f t="shared" si="11"/>
        <v>0</v>
      </c>
      <c r="S174" t="s">
        <v>8313</v>
      </c>
      <c r="T174" t="s">
        <v>8317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si="8"/>
        <v>42033.573009259257</v>
      </c>
      <c r="L175" s="9">
        <f t="shared" si="9"/>
        <v>42063.573009259257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10"/>
        <v>0</v>
      </c>
      <c r="R175">
        <f t="shared" si="11"/>
        <v>0</v>
      </c>
      <c r="S175" t="s">
        <v>8313</v>
      </c>
      <c r="T175" t="s">
        <v>8317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si="8"/>
        <v>42072.758981481486</v>
      </c>
      <c r="L176" s="9">
        <f t="shared" si="9"/>
        <v>42132.758981481486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10"/>
        <v>0</v>
      </c>
      <c r="R176">
        <f t="shared" si="11"/>
        <v>0</v>
      </c>
      <c r="S176" t="s">
        <v>8313</v>
      </c>
      <c r="T176" t="s">
        <v>8317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si="8"/>
        <v>41855.777905092589</v>
      </c>
      <c r="L177" s="9">
        <f t="shared" si="9"/>
        <v>41880.777905092589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10"/>
        <v>6</v>
      </c>
      <c r="R177">
        <f t="shared" si="11"/>
        <v>50</v>
      </c>
      <c r="S177" t="s">
        <v>8313</v>
      </c>
      <c r="T177" t="s">
        <v>8317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si="8"/>
        <v>42191.824062500003</v>
      </c>
      <c r="L178" s="9">
        <f t="shared" si="9"/>
        <v>42221.824062500003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10"/>
        <v>0</v>
      </c>
      <c r="R178">
        <f t="shared" si="11"/>
        <v>0</v>
      </c>
      <c r="S178" t="s">
        <v>8313</v>
      </c>
      <c r="T178" t="s">
        <v>8317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si="8"/>
        <v>42070.047754629632</v>
      </c>
      <c r="L179" s="9">
        <f t="shared" si="9"/>
        <v>42087.00608796296</v>
      </c>
      <c r="M179" t="b">
        <v>0</v>
      </c>
      <c r="N179">
        <v>7</v>
      </c>
      <c r="O179" t="b">
        <v>0</v>
      </c>
      <c r="P179" t="s">
        <v>8268</v>
      </c>
      <c r="Q179">
        <f t="shared" si="10"/>
        <v>40</v>
      </c>
      <c r="R179">
        <f t="shared" si="11"/>
        <v>26</v>
      </c>
      <c r="S179" t="s">
        <v>8313</v>
      </c>
      <c r="T179" t="s">
        <v>8317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si="8"/>
        <v>42304.955381944441</v>
      </c>
      <c r="L180" s="9">
        <f t="shared" si="9"/>
        <v>42334.997048611112</v>
      </c>
      <c r="M180" t="b">
        <v>0</v>
      </c>
      <c r="N180">
        <v>0</v>
      </c>
      <c r="O180" t="b">
        <v>0</v>
      </c>
      <c r="P180" t="s">
        <v>8268</v>
      </c>
      <c r="Q180">
        <f t="shared" si="10"/>
        <v>0</v>
      </c>
      <c r="R180">
        <f t="shared" si="11"/>
        <v>0</v>
      </c>
      <c r="S180" t="s">
        <v>8313</v>
      </c>
      <c r="T180" t="s">
        <v>8317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si="8"/>
        <v>42403.080497685187</v>
      </c>
      <c r="L181" s="9">
        <f t="shared" si="9"/>
        <v>42433.080497685187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10"/>
        <v>20</v>
      </c>
      <c r="R181">
        <f t="shared" si="11"/>
        <v>100</v>
      </c>
      <c r="S181" t="s">
        <v>8313</v>
      </c>
      <c r="T181" t="s">
        <v>8317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si="8"/>
        <v>42067.991238425922</v>
      </c>
      <c r="L182" s="9">
        <f t="shared" si="9"/>
        <v>42107.791666666672</v>
      </c>
      <c r="M182" t="b">
        <v>0</v>
      </c>
      <c r="N182">
        <v>13</v>
      </c>
      <c r="O182" t="b">
        <v>0</v>
      </c>
      <c r="P182" t="s">
        <v>8268</v>
      </c>
      <c r="Q182">
        <f t="shared" si="10"/>
        <v>33</v>
      </c>
      <c r="R182">
        <f t="shared" si="11"/>
        <v>31</v>
      </c>
      <c r="S182" t="s">
        <v>8313</v>
      </c>
      <c r="T182" t="s">
        <v>8317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si="8"/>
        <v>42147.741840277777</v>
      </c>
      <c r="L183" s="9">
        <f t="shared" si="9"/>
        <v>42177.741840277777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10"/>
        <v>21</v>
      </c>
      <c r="R183">
        <f t="shared" si="11"/>
        <v>181</v>
      </c>
      <c r="S183" t="s">
        <v>8313</v>
      </c>
      <c r="T183" t="s">
        <v>8317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si="8"/>
        <v>42712.011944444443</v>
      </c>
      <c r="L184" s="9">
        <f t="shared" si="9"/>
        <v>42742.011944444443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10"/>
        <v>0</v>
      </c>
      <c r="R184">
        <f t="shared" si="11"/>
        <v>0</v>
      </c>
      <c r="S184" t="s">
        <v>8313</v>
      </c>
      <c r="T184" t="s">
        <v>8317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si="8"/>
        <v>41939.810300925928</v>
      </c>
      <c r="L185" s="9">
        <f t="shared" si="9"/>
        <v>41969.851967592593</v>
      </c>
      <c r="M185" t="b">
        <v>0</v>
      </c>
      <c r="N185">
        <v>12</v>
      </c>
      <c r="O185" t="b">
        <v>0</v>
      </c>
      <c r="P185" t="s">
        <v>8268</v>
      </c>
      <c r="Q185">
        <f t="shared" si="10"/>
        <v>36</v>
      </c>
      <c r="R185">
        <f t="shared" si="11"/>
        <v>374</v>
      </c>
      <c r="S185" t="s">
        <v>8313</v>
      </c>
      <c r="T185" t="s">
        <v>8317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si="8"/>
        <v>41825.791226851856</v>
      </c>
      <c r="L186" s="9">
        <f t="shared" si="9"/>
        <v>41883.165972222225</v>
      </c>
      <c r="M186" t="b">
        <v>0</v>
      </c>
      <c r="N186">
        <v>2</v>
      </c>
      <c r="O186" t="b">
        <v>0</v>
      </c>
      <c r="P186" t="s">
        <v>8268</v>
      </c>
      <c r="Q186">
        <f t="shared" si="10"/>
        <v>3</v>
      </c>
      <c r="R186">
        <f t="shared" si="11"/>
        <v>26</v>
      </c>
      <c r="S186" t="s">
        <v>8313</v>
      </c>
      <c r="T186" t="s">
        <v>8317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si="8"/>
        <v>42570.91133101852</v>
      </c>
      <c r="L187" s="9">
        <f t="shared" si="9"/>
        <v>42600.91133101852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10"/>
        <v>6</v>
      </c>
      <c r="R187">
        <f t="shared" si="11"/>
        <v>220</v>
      </c>
      <c r="S187" t="s">
        <v>8313</v>
      </c>
      <c r="T187" t="s">
        <v>8317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si="8"/>
        <v>42767.812893518523</v>
      </c>
      <c r="L188" s="9">
        <f t="shared" si="9"/>
        <v>42797.833333333328</v>
      </c>
      <c r="M188" t="b">
        <v>0</v>
      </c>
      <c r="N188">
        <v>0</v>
      </c>
      <c r="O188" t="b">
        <v>0</v>
      </c>
      <c r="P188" t="s">
        <v>8268</v>
      </c>
      <c r="Q188">
        <f t="shared" si="10"/>
        <v>0</v>
      </c>
      <c r="R188">
        <f t="shared" si="11"/>
        <v>0</v>
      </c>
      <c r="S188" t="s">
        <v>8313</v>
      </c>
      <c r="T188" t="s">
        <v>8317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si="8"/>
        <v>42182.234456018516</v>
      </c>
      <c r="L189" s="9">
        <f t="shared" si="9"/>
        <v>42206.290972222225</v>
      </c>
      <c r="M189" t="b">
        <v>0</v>
      </c>
      <c r="N189">
        <v>5</v>
      </c>
      <c r="O189" t="b">
        <v>0</v>
      </c>
      <c r="P189" t="s">
        <v>8268</v>
      </c>
      <c r="Q189">
        <f t="shared" si="10"/>
        <v>16</v>
      </c>
      <c r="R189">
        <f t="shared" si="11"/>
        <v>160</v>
      </c>
      <c r="S189" t="s">
        <v>8313</v>
      </c>
      <c r="T189" t="s">
        <v>8317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si="8"/>
        <v>41857.18304398148</v>
      </c>
      <c r="L190" s="9">
        <f t="shared" si="9"/>
        <v>41887.18304398148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10"/>
        <v>0</v>
      </c>
      <c r="R190">
        <f t="shared" si="11"/>
        <v>0</v>
      </c>
      <c r="S190" t="s">
        <v>8313</v>
      </c>
      <c r="T190" t="s">
        <v>8317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si="8"/>
        <v>42556.690706018519</v>
      </c>
      <c r="L191" s="9">
        <f t="shared" si="9"/>
        <v>42616.690706018519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10"/>
        <v>0</v>
      </c>
      <c r="R191">
        <f t="shared" si="11"/>
        <v>69</v>
      </c>
      <c r="S191" t="s">
        <v>8313</v>
      </c>
      <c r="T191" t="s">
        <v>8317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si="8"/>
        <v>42527.650995370372</v>
      </c>
      <c r="L192" s="9">
        <f t="shared" si="9"/>
        <v>42537.650995370372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10"/>
        <v>0</v>
      </c>
      <c r="R192">
        <f t="shared" si="11"/>
        <v>50</v>
      </c>
      <c r="S192" t="s">
        <v>8313</v>
      </c>
      <c r="T192" t="s">
        <v>8317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si="8"/>
        <v>42239.441412037035</v>
      </c>
      <c r="L193" s="9">
        <f t="shared" si="9"/>
        <v>42279.441412037035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10"/>
        <v>5</v>
      </c>
      <c r="R193">
        <f t="shared" si="11"/>
        <v>83</v>
      </c>
      <c r="S193" t="s">
        <v>8313</v>
      </c>
      <c r="T193" t="s">
        <v>8317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si="8"/>
        <v>41899.792037037041</v>
      </c>
      <c r="L194" s="9">
        <f t="shared" si="9"/>
        <v>41929.792037037041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si="10"/>
        <v>0</v>
      </c>
      <c r="R194">
        <f t="shared" si="11"/>
        <v>6</v>
      </c>
      <c r="S194" t="s">
        <v>8313</v>
      </c>
      <c r="T194" t="s">
        <v>8317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ref="K195:K258" si="12">(((J195/60)/60)/24)+DATE(1970,1,1)</f>
        <v>41911.934791666667</v>
      </c>
      <c r="L195" s="9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>
        <f t="shared" ref="Q195:Q258" si="14">ROUND((E195/D195)*100,0)</f>
        <v>0</v>
      </c>
      <c r="R195">
        <f t="shared" ref="R195:R258" si="15">ROUND(IFERROR(E195/N195,0),0)</f>
        <v>0</v>
      </c>
      <c r="S195" t="s">
        <v>8313</v>
      </c>
      <c r="T195" t="s">
        <v>8317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si="12"/>
        <v>42375.996886574074</v>
      </c>
      <c r="L196" s="9">
        <f t="shared" si="13"/>
        <v>42435.996886574074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si="14"/>
        <v>0</v>
      </c>
      <c r="R196">
        <f t="shared" si="15"/>
        <v>1</v>
      </c>
      <c r="S196" t="s">
        <v>8313</v>
      </c>
      <c r="T196" t="s">
        <v>8317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si="12"/>
        <v>42135.67050925926</v>
      </c>
      <c r="L197" s="9">
        <f t="shared" si="13"/>
        <v>42195.67050925926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14"/>
        <v>0</v>
      </c>
      <c r="R197">
        <f t="shared" si="15"/>
        <v>0</v>
      </c>
      <c r="S197" t="s">
        <v>8313</v>
      </c>
      <c r="T197" t="s">
        <v>8317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si="12"/>
        <v>42259.542800925927</v>
      </c>
      <c r="L198" s="9">
        <f t="shared" si="13"/>
        <v>42287.875</v>
      </c>
      <c r="M198" t="b">
        <v>0</v>
      </c>
      <c r="N198">
        <v>19</v>
      </c>
      <c r="O198" t="b">
        <v>0</v>
      </c>
      <c r="P198" t="s">
        <v>8268</v>
      </c>
      <c r="Q198">
        <f t="shared" si="14"/>
        <v>42</v>
      </c>
      <c r="R198">
        <f t="shared" si="15"/>
        <v>77</v>
      </c>
      <c r="S198" t="s">
        <v>8313</v>
      </c>
      <c r="T198" t="s">
        <v>8317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si="12"/>
        <v>42741.848379629635</v>
      </c>
      <c r="L199" s="9">
        <f t="shared" si="13"/>
        <v>42783.875</v>
      </c>
      <c r="M199" t="b">
        <v>0</v>
      </c>
      <c r="N199">
        <v>8</v>
      </c>
      <c r="O199" t="b">
        <v>0</v>
      </c>
      <c r="P199" t="s">
        <v>8268</v>
      </c>
      <c r="Q199">
        <f t="shared" si="14"/>
        <v>10</v>
      </c>
      <c r="R199">
        <f t="shared" si="15"/>
        <v>33</v>
      </c>
      <c r="S199" t="s">
        <v>8313</v>
      </c>
      <c r="T199" t="s">
        <v>8317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si="12"/>
        <v>41887.383356481485</v>
      </c>
      <c r="L200" s="9">
        <f t="shared" si="13"/>
        <v>41917.383356481485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14"/>
        <v>1</v>
      </c>
      <c r="R200">
        <f t="shared" si="15"/>
        <v>47</v>
      </c>
      <c r="S200" t="s">
        <v>8313</v>
      </c>
      <c r="T200" t="s">
        <v>8317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si="12"/>
        <v>42584.123865740738</v>
      </c>
      <c r="L201" s="9">
        <f t="shared" si="13"/>
        <v>42614.123865740738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14"/>
        <v>0</v>
      </c>
      <c r="R201">
        <f t="shared" si="15"/>
        <v>0</v>
      </c>
      <c r="S201" t="s">
        <v>8313</v>
      </c>
      <c r="T201" t="s">
        <v>8317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si="12"/>
        <v>41867.083368055559</v>
      </c>
      <c r="L202" s="9">
        <f t="shared" si="13"/>
        <v>41897.083368055559</v>
      </c>
      <c r="M202" t="b">
        <v>0</v>
      </c>
      <c r="N202">
        <v>18</v>
      </c>
      <c r="O202" t="b">
        <v>0</v>
      </c>
      <c r="P202" t="s">
        <v>8268</v>
      </c>
      <c r="Q202">
        <f t="shared" si="14"/>
        <v>26</v>
      </c>
      <c r="R202">
        <f t="shared" si="15"/>
        <v>87</v>
      </c>
      <c r="S202" t="s">
        <v>8313</v>
      </c>
      <c r="T202" t="s">
        <v>8317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si="12"/>
        <v>42023.818622685183</v>
      </c>
      <c r="L203" s="9">
        <f t="shared" si="13"/>
        <v>42043.818622685183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14"/>
        <v>58</v>
      </c>
      <c r="R203">
        <f t="shared" si="15"/>
        <v>54</v>
      </c>
      <c r="S203" t="s">
        <v>8313</v>
      </c>
      <c r="T203" t="s">
        <v>8317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si="12"/>
        <v>42255.927824074075</v>
      </c>
      <c r="L204" s="9">
        <f t="shared" si="13"/>
        <v>42285.874305555553</v>
      </c>
      <c r="M204" t="b">
        <v>0</v>
      </c>
      <c r="N204">
        <v>0</v>
      </c>
      <c r="O204" t="b">
        <v>0</v>
      </c>
      <c r="P204" t="s">
        <v>8268</v>
      </c>
      <c r="Q204">
        <f t="shared" si="14"/>
        <v>0</v>
      </c>
      <c r="R204">
        <f t="shared" si="15"/>
        <v>0</v>
      </c>
      <c r="S204" t="s">
        <v>8313</v>
      </c>
      <c r="T204" t="s">
        <v>8317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si="12"/>
        <v>41973.847962962958</v>
      </c>
      <c r="L205" s="9">
        <f t="shared" si="13"/>
        <v>42033.847962962958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14"/>
        <v>30</v>
      </c>
      <c r="R205">
        <f t="shared" si="15"/>
        <v>93</v>
      </c>
      <c r="S205" t="s">
        <v>8313</v>
      </c>
      <c r="T205" t="s">
        <v>8317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si="12"/>
        <v>42556.583368055552</v>
      </c>
      <c r="L206" s="9">
        <f t="shared" si="13"/>
        <v>42586.583368055552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14"/>
        <v>51</v>
      </c>
      <c r="R206">
        <f t="shared" si="15"/>
        <v>118</v>
      </c>
      <c r="S206" t="s">
        <v>8313</v>
      </c>
      <c r="T206" t="s">
        <v>8317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si="12"/>
        <v>42248.632199074069</v>
      </c>
      <c r="L207" s="9">
        <f t="shared" si="13"/>
        <v>42283.632199074069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14"/>
        <v>16</v>
      </c>
      <c r="R207">
        <f t="shared" si="15"/>
        <v>76</v>
      </c>
      <c r="S207" t="s">
        <v>8313</v>
      </c>
      <c r="T207" t="s">
        <v>8317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si="12"/>
        <v>42567.004432870366</v>
      </c>
      <c r="L208" s="9">
        <f t="shared" si="13"/>
        <v>42588.004432870366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14"/>
        <v>0</v>
      </c>
      <c r="R208">
        <f t="shared" si="15"/>
        <v>0</v>
      </c>
      <c r="S208" t="s">
        <v>8313</v>
      </c>
      <c r="T208" t="s">
        <v>8317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si="12"/>
        <v>41978.197199074071</v>
      </c>
      <c r="L209" s="9">
        <f t="shared" si="13"/>
        <v>42008.197199074071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14"/>
        <v>15</v>
      </c>
      <c r="R209">
        <f t="shared" si="15"/>
        <v>164</v>
      </c>
      <c r="S209" t="s">
        <v>8313</v>
      </c>
      <c r="T209" t="s">
        <v>8317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si="12"/>
        <v>41959.369988425926</v>
      </c>
      <c r="L210" s="9">
        <f t="shared" si="13"/>
        <v>41989.369988425926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14"/>
        <v>0</v>
      </c>
      <c r="R210">
        <f t="shared" si="15"/>
        <v>0</v>
      </c>
      <c r="S210" t="s">
        <v>8313</v>
      </c>
      <c r="T210" t="s">
        <v>8317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si="12"/>
        <v>42165.922858796301</v>
      </c>
      <c r="L211" s="9">
        <f t="shared" si="13"/>
        <v>42195.922858796301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14"/>
        <v>0</v>
      </c>
      <c r="R211">
        <f t="shared" si="15"/>
        <v>0</v>
      </c>
      <c r="S211" t="s">
        <v>8313</v>
      </c>
      <c r="T211" t="s">
        <v>8317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si="12"/>
        <v>42249.064722222218</v>
      </c>
      <c r="L212" s="9">
        <f t="shared" si="13"/>
        <v>42278.208333333328</v>
      </c>
      <c r="M212" t="b">
        <v>0</v>
      </c>
      <c r="N212">
        <v>33</v>
      </c>
      <c r="O212" t="b">
        <v>0</v>
      </c>
      <c r="P212" t="s">
        <v>8268</v>
      </c>
      <c r="Q212">
        <f t="shared" si="14"/>
        <v>25</v>
      </c>
      <c r="R212">
        <f t="shared" si="15"/>
        <v>92</v>
      </c>
      <c r="S212" t="s">
        <v>8313</v>
      </c>
      <c r="T212" t="s">
        <v>8317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si="12"/>
        <v>42236.159918981488</v>
      </c>
      <c r="L213" s="9">
        <f t="shared" si="13"/>
        <v>42266.159918981488</v>
      </c>
      <c r="M213" t="b">
        <v>0</v>
      </c>
      <c r="N213">
        <v>12</v>
      </c>
      <c r="O213" t="b">
        <v>0</v>
      </c>
      <c r="P213" t="s">
        <v>8268</v>
      </c>
      <c r="Q213">
        <f t="shared" si="14"/>
        <v>45</v>
      </c>
      <c r="R213">
        <f t="shared" si="15"/>
        <v>186</v>
      </c>
      <c r="S213" t="s">
        <v>8313</v>
      </c>
      <c r="T213" t="s">
        <v>8317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si="12"/>
        <v>42416.881018518514</v>
      </c>
      <c r="L214" s="9">
        <f t="shared" si="13"/>
        <v>42476.839351851857</v>
      </c>
      <c r="M214" t="b">
        <v>0</v>
      </c>
      <c r="N214">
        <v>1</v>
      </c>
      <c r="O214" t="b">
        <v>0</v>
      </c>
      <c r="P214" t="s">
        <v>8268</v>
      </c>
      <c r="Q214">
        <f t="shared" si="14"/>
        <v>0</v>
      </c>
      <c r="R214">
        <f t="shared" si="15"/>
        <v>1</v>
      </c>
      <c r="S214" t="s">
        <v>8313</v>
      </c>
      <c r="T214" t="s">
        <v>8317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si="12"/>
        <v>42202.594293981485</v>
      </c>
      <c r="L215" s="9">
        <f t="shared" si="13"/>
        <v>42232.587974537033</v>
      </c>
      <c r="M215" t="b">
        <v>0</v>
      </c>
      <c r="N215">
        <v>1</v>
      </c>
      <c r="O215" t="b">
        <v>0</v>
      </c>
      <c r="P215" t="s">
        <v>8268</v>
      </c>
      <c r="Q215">
        <f t="shared" si="14"/>
        <v>0</v>
      </c>
      <c r="R215">
        <f t="shared" si="15"/>
        <v>20</v>
      </c>
      <c r="S215" t="s">
        <v>8313</v>
      </c>
      <c r="T215" t="s">
        <v>8317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si="12"/>
        <v>42009.64061342593</v>
      </c>
      <c r="L216" s="9">
        <f t="shared" si="13"/>
        <v>42069.64061342593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14"/>
        <v>0</v>
      </c>
      <c r="R216">
        <f t="shared" si="15"/>
        <v>1</v>
      </c>
      <c r="S216" t="s">
        <v>8313</v>
      </c>
      <c r="T216" t="s">
        <v>8317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si="12"/>
        <v>42375.230115740742</v>
      </c>
      <c r="L217" s="9">
        <f t="shared" si="13"/>
        <v>42417.999305555553</v>
      </c>
      <c r="M217" t="b">
        <v>0</v>
      </c>
      <c r="N217">
        <v>1</v>
      </c>
      <c r="O217" t="b">
        <v>0</v>
      </c>
      <c r="P217" t="s">
        <v>8268</v>
      </c>
      <c r="Q217">
        <f t="shared" si="14"/>
        <v>0</v>
      </c>
      <c r="R217">
        <f t="shared" si="15"/>
        <v>10</v>
      </c>
      <c r="S217" t="s">
        <v>8313</v>
      </c>
      <c r="T217" t="s">
        <v>8317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si="12"/>
        <v>42066.958761574075</v>
      </c>
      <c r="L218" s="9">
        <f t="shared" si="13"/>
        <v>42116.917094907403</v>
      </c>
      <c r="M218" t="b">
        <v>0</v>
      </c>
      <c r="N218">
        <v>84</v>
      </c>
      <c r="O218" t="b">
        <v>0</v>
      </c>
      <c r="P218" t="s">
        <v>8268</v>
      </c>
      <c r="Q218">
        <f t="shared" si="14"/>
        <v>56</v>
      </c>
      <c r="R218">
        <f t="shared" si="15"/>
        <v>332</v>
      </c>
      <c r="S218" t="s">
        <v>8313</v>
      </c>
      <c r="T218" t="s">
        <v>8317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si="12"/>
        <v>41970.64061342593</v>
      </c>
      <c r="L219" s="9">
        <f t="shared" si="13"/>
        <v>42001.64061342593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14"/>
        <v>12</v>
      </c>
      <c r="R219">
        <f t="shared" si="15"/>
        <v>314</v>
      </c>
      <c r="S219" t="s">
        <v>8313</v>
      </c>
      <c r="T219" t="s">
        <v>8317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si="12"/>
        <v>42079.628344907411</v>
      </c>
      <c r="L220" s="9">
        <f t="shared" si="13"/>
        <v>42139.628344907411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14"/>
        <v>2</v>
      </c>
      <c r="R220">
        <f t="shared" si="15"/>
        <v>100</v>
      </c>
      <c r="S220" t="s">
        <v>8313</v>
      </c>
      <c r="T220" t="s">
        <v>8317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si="12"/>
        <v>42429.326678240745</v>
      </c>
      <c r="L221" s="9">
        <f t="shared" si="13"/>
        <v>42461.290972222225</v>
      </c>
      <c r="M221" t="b">
        <v>0</v>
      </c>
      <c r="N221">
        <v>76</v>
      </c>
      <c r="O221" t="b">
        <v>0</v>
      </c>
      <c r="P221" t="s">
        <v>8268</v>
      </c>
      <c r="Q221">
        <f t="shared" si="14"/>
        <v>18</v>
      </c>
      <c r="R221">
        <f t="shared" si="15"/>
        <v>116</v>
      </c>
      <c r="S221" t="s">
        <v>8313</v>
      </c>
      <c r="T221" t="s">
        <v>8317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si="12"/>
        <v>42195.643865740742</v>
      </c>
      <c r="L222" s="9">
        <f t="shared" si="13"/>
        <v>42236.837499999994</v>
      </c>
      <c r="M222" t="b">
        <v>0</v>
      </c>
      <c r="N222">
        <v>3</v>
      </c>
      <c r="O222" t="b">
        <v>0</v>
      </c>
      <c r="P222" t="s">
        <v>8268</v>
      </c>
      <c r="Q222">
        <f t="shared" si="14"/>
        <v>1</v>
      </c>
      <c r="R222">
        <f t="shared" si="15"/>
        <v>120</v>
      </c>
      <c r="S222" t="s">
        <v>8313</v>
      </c>
      <c r="T222" t="s">
        <v>8317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si="12"/>
        <v>42031.837546296301</v>
      </c>
      <c r="L223" s="9">
        <f t="shared" si="13"/>
        <v>42091.79587962963</v>
      </c>
      <c r="M223" t="b">
        <v>0</v>
      </c>
      <c r="N223">
        <v>0</v>
      </c>
      <c r="O223" t="b">
        <v>0</v>
      </c>
      <c r="P223" t="s">
        <v>8268</v>
      </c>
      <c r="Q223">
        <f t="shared" si="14"/>
        <v>0</v>
      </c>
      <c r="R223">
        <f t="shared" si="15"/>
        <v>0</v>
      </c>
      <c r="S223" t="s">
        <v>8313</v>
      </c>
      <c r="T223" t="s">
        <v>8317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si="12"/>
        <v>42031.769884259258</v>
      </c>
      <c r="L224" s="9">
        <f t="shared" si="13"/>
        <v>42090.110416666663</v>
      </c>
      <c r="M224" t="b">
        <v>0</v>
      </c>
      <c r="N224">
        <v>2</v>
      </c>
      <c r="O224" t="b">
        <v>0</v>
      </c>
      <c r="P224" t="s">
        <v>8268</v>
      </c>
      <c r="Q224">
        <f t="shared" si="14"/>
        <v>13</v>
      </c>
      <c r="R224">
        <f t="shared" si="15"/>
        <v>65</v>
      </c>
      <c r="S224" t="s">
        <v>8313</v>
      </c>
      <c r="T224" t="s">
        <v>8317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si="12"/>
        <v>42482.048032407409</v>
      </c>
      <c r="L225" s="9">
        <f t="shared" si="13"/>
        <v>42512.045138888891</v>
      </c>
      <c r="M225" t="b">
        <v>0</v>
      </c>
      <c r="N225">
        <v>0</v>
      </c>
      <c r="O225" t="b">
        <v>0</v>
      </c>
      <c r="P225" t="s">
        <v>8268</v>
      </c>
      <c r="Q225">
        <f t="shared" si="14"/>
        <v>0</v>
      </c>
      <c r="R225">
        <f t="shared" si="15"/>
        <v>0</v>
      </c>
      <c r="S225" t="s">
        <v>8313</v>
      </c>
      <c r="T225" t="s">
        <v>8317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si="12"/>
        <v>42135.235254629632</v>
      </c>
      <c r="L226" s="9">
        <f t="shared" si="13"/>
        <v>42195.235254629632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14"/>
        <v>0</v>
      </c>
      <c r="R226">
        <f t="shared" si="15"/>
        <v>0</v>
      </c>
      <c r="S226" t="s">
        <v>8313</v>
      </c>
      <c r="T226" t="s">
        <v>8317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si="12"/>
        <v>42438.961273148147</v>
      </c>
      <c r="L227" s="9">
        <f t="shared" si="13"/>
        <v>42468.919606481482</v>
      </c>
      <c r="M227" t="b">
        <v>0</v>
      </c>
      <c r="N227">
        <v>0</v>
      </c>
      <c r="O227" t="b">
        <v>0</v>
      </c>
      <c r="P227" t="s">
        <v>8268</v>
      </c>
      <c r="Q227">
        <f t="shared" si="14"/>
        <v>0</v>
      </c>
      <c r="R227">
        <f t="shared" si="15"/>
        <v>0</v>
      </c>
      <c r="S227" t="s">
        <v>8313</v>
      </c>
      <c r="T227" t="s">
        <v>8317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si="12"/>
        <v>42106.666018518517</v>
      </c>
      <c r="L228" s="9">
        <f t="shared" si="13"/>
        <v>42155.395138888889</v>
      </c>
      <c r="M228" t="b">
        <v>0</v>
      </c>
      <c r="N228">
        <v>2</v>
      </c>
      <c r="O228" t="b">
        <v>0</v>
      </c>
      <c r="P228" t="s">
        <v>8268</v>
      </c>
      <c r="Q228">
        <f t="shared" si="14"/>
        <v>1</v>
      </c>
      <c r="R228">
        <f t="shared" si="15"/>
        <v>125</v>
      </c>
      <c r="S228" t="s">
        <v>8313</v>
      </c>
      <c r="T228" t="s">
        <v>8317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si="12"/>
        <v>42164.893993055557</v>
      </c>
      <c r="L229" s="9">
        <f t="shared" si="13"/>
        <v>42194.893993055557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14"/>
        <v>0</v>
      </c>
      <c r="R229">
        <f t="shared" si="15"/>
        <v>0</v>
      </c>
      <c r="S229" t="s">
        <v>8313</v>
      </c>
      <c r="T229" t="s">
        <v>8317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si="12"/>
        <v>42096.686400462961</v>
      </c>
      <c r="L230" s="9">
        <f t="shared" si="13"/>
        <v>42156.686400462961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14"/>
        <v>0</v>
      </c>
      <c r="R230">
        <f t="shared" si="15"/>
        <v>0</v>
      </c>
      <c r="S230" t="s">
        <v>8313</v>
      </c>
      <c r="T230" t="s">
        <v>8317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si="12"/>
        <v>42383.933993055558</v>
      </c>
      <c r="L231" s="9">
        <f t="shared" si="13"/>
        <v>42413.933993055558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14"/>
        <v>0</v>
      </c>
      <c r="R231">
        <f t="shared" si="15"/>
        <v>0</v>
      </c>
      <c r="S231" t="s">
        <v>8313</v>
      </c>
      <c r="T231" t="s">
        <v>8317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si="12"/>
        <v>42129.777210648142</v>
      </c>
      <c r="L232" s="9">
        <f t="shared" si="13"/>
        <v>42159.777210648142</v>
      </c>
      <c r="M232" t="b">
        <v>0</v>
      </c>
      <c r="N232">
        <v>2</v>
      </c>
      <c r="O232" t="b">
        <v>0</v>
      </c>
      <c r="P232" t="s">
        <v>8268</v>
      </c>
      <c r="Q232">
        <f t="shared" si="14"/>
        <v>0</v>
      </c>
      <c r="R232">
        <f t="shared" si="15"/>
        <v>30</v>
      </c>
      <c r="S232" t="s">
        <v>8313</v>
      </c>
      <c r="T232" t="s">
        <v>8317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si="12"/>
        <v>42341.958923611113</v>
      </c>
      <c r="L233" s="9">
        <f t="shared" si="13"/>
        <v>42371.958923611113</v>
      </c>
      <c r="M233" t="b">
        <v>0</v>
      </c>
      <c r="N233">
        <v>0</v>
      </c>
      <c r="O233" t="b">
        <v>0</v>
      </c>
      <c r="P233" t="s">
        <v>8268</v>
      </c>
      <c r="Q233">
        <f t="shared" si="14"/>
        <v>0</v>
      </c>
      <c r="R233">
        <f t="shared" si="15"/>
        <v>0</v>
      </c>
      <c r="S233" t="s">
        <v>8313</v>
      </c>
      <c r="T233" t="s">
        <v>8317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si="12"/>
        <v>42032.82576388889</v>
      </c>
      <c r="L234" s="9">
        <f t="shared" si="13"/>
        <v>42062.82576388889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14"/>
        <v>3</v>
      </c>
      <c r="R234">
        <f t="shared" si="15"/>
        <v>16</v>
      </c>
      <c r="S234" t="s">
        <v>8313</v>
      </c>
      <c r="T234" t="s">
        <v>8317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si="12"/>
        <v>42612.911712962959</v>
      </c>
      <c r="L235" s="9">
        <f t="shared" si="13"/>
        <v>42642.911712962959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14"/>
        <v>0</v>
      </c>
      <c r="R235">
        <f t="shared" si="15"/>
        <v>0</v>
      </c>
      <c r="S235" t="s">
        <v>8313</v>
      </c>
      <c r="T235" t="s">
        <v>8317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si="12"/>
        <v>42136.035405092596</v>
      </c>
      <c r="L236" s="9">
        <f t="shared" si="13"/>
        <v>42176.035405092596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14"/>
        <v>40</v>
      </c>
      <c r="R236">
        <f t="shared" si="15"/>
        <v>80</v>
      </c>
      <c r="S236" t="s">
        <v>8313</v>
      </c>
      <c r="T236" t="s">
        <v>8317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si="12"/>
        <v>42164.908530092594</v>
      </c>
      <c r="L237" s="9">
        <f t="shared" si="13"/>
        <v>42194.908530092594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14"/>
        <v>0</v>
      </c>
      <c r="R237">
        <f t="shared" si="15"/>
        <v>0</v>
      </c>
      <c r="S237" t="s">
        <v>8313</v>
      </c>
      <c r="T237" t="s">
        <v>8317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si="12"/>
        <v>42321.08447916666</v>
      </c>
      <c r="L238" s="9">
        <f t="shared" si="13"/>
        <v>42374</v>
      </c>
      <c r="M238" t="b">
        <v>0</v>
      </c>
      <c r="N238">
        <v>0</v>
      </c>
      <c r="O238" t="b">
        <v>0</v>
      </c>
      <c r="P238" t="s">
        <v>8268</v>
      </c>
      <c r="Q238">
        <f t="shared" si="14"/>
        <v>0</v>
      </c>
      <c r="R238">
        <f t="shared" si="15"/>
        <v>0</v>
      </c>
      <c r="S238" t="s">
        <v>8313</v>
      </c>
      <c r="T238" t="s">
        <v>8317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si="12"/>
        <v>42377.577187499999</v>
      </c>
      <c r="L239" s="9">
        <f t="shared" si="13"/>
        <v>42437.577187499999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14"/>
        <v>0</v>
      </c>
      <c r="R239">
        <f t="shared" si="15"/>
        <v>50</v>
      </c>
      <c r="S239" t="s">
        <v>8313</v>
      </c>
      <c r="T239" t="s">
        <v>8317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si="12"/>
        <v>42713.962499999994</v>
      </c>
      <c r="L240" s="9">
        <f t="shared" si="13"/>
        <v>42734.375</v>
      </c>
      <c r="M240" t="b">
        <v>0</v>
      </c>
      <c r="N240">
        <v>0</v>
      </c>
      <c r="O240" t="b">
        <v>0</v>
      </c>
      <c r="P240" t="s">
        <v>8268</v>
      </c>
      <c r="Q240">
        <f t="shared" si="14"/>
        <v>0</v>
      </c>
      <c r="R240">
        <f t="shared" si="15"/>
        <v>0</v>
      </c>
      <c r="S240" t="s">
        <v>8313</v>
      </c>
      <c r="T240" t="s">
        <v>8317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si="12"/>
        <v>42297.110300925924</v>
      </c>
      <c r="L241" s="9">
        <f t="shared" si="13"/>
        <v>42316.5</v>
      </c>
      <c r="M241" t="b">
        <v>0</v>
      </c>
      <c r="N241">
        <v>5</v>
      </c>
      <c r="O241" t="b">
        <v>0</v>
      </c>
      <c r="P241" t="s">
        <v>8268</v>
      </c>
      <c r="Q241">
        <f t="shared" si="14"/>
        <v>25</v>
      </c>
      <c r="R241">
        <f t="shared" si="15"/>
        <v>50</v>
      </c>
      <c r="S241" t="s">
        <v>8313</v>
      </c>
      <c r="T241" t="s">
        <v>8317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si="12"/>
        <v>41354.708460648151</v>
      </c>
      <c r="L242" s="9">
        <f t="shared" si="13"/>
        <v>41399.708460648151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14"/>
        <v>108</v>
      </c>
      <c r="R242">
        <f t="shared" si="15"/>
        <v>118</v>
      </c>
      <c r="S242" t="s">
        <v>8313</v>
      </c>
      <c r="T242" t="s">
        <v>8318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si="12"/>
        <v>41949.697962962964</v>
      </c>
      <c r="L243" s="9">
        <f t="shared" si="13"/>
        <v>41994.697962962964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14"/>
        <v>113</v>
      </c>
      <c r="R243">
        <f t="shared" si="15"/>
        <v>109</v>
      </c>
      <c r="S243" t="s">
        <v>8313</v>
      </c>
      <c r="T243" t="s">
        <v>8318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si="12"/>
        <v>40862.492939814816</v>
      </c>
      <c r="L244" s="9">
        <f t="shared" si="13"/>
        <v>40897.492939814816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14"/>
        <v>113</v>
      </c>
      <c r="R244">
        <f t="shared" si="15"/>
        <v>73</v>
      </c>
      <c r="S244" t="s">
        <v>8313</v>
      </c>
      <c r="T244" t="s">
        <v>8318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si="12"/>
        <v>41662.047500000001</v>
      </c>
      <c r="L245" s="9">
        <f t="shared" si="13"/>
        <v>41692.047500000001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14"/>
        <v>103</v>
      </c>
      <c r="R245">
        <f t="shared" si="15"/>
        <v>78</v>
      </c>
      <c r="S245" t="s">
        <v>8313</v>
      </c>
      <c r="T245" t="s">
        <v>8318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si="12"/>
        <v>40213.323599537034</v>
      </c>
      <c r="L246" s="9">
        <f t="shared" si="13"/>
        <v>40253.29583333333</v>
      </c>
      <c r="M246" t="b">
        <v>1</v>
      </c>
      <c r="N246">
        <v>84</v>
      </c>
      <c r="O246" t="b">
        <v>1</v>
      </c>
      <c r="P246" t="s">
        <v>8269</v>
      </c>
      <c r="Q246">
        <f t="shared" si="14"/>
        <v>114</v>
      </c>
      <c r="R246">
        <f t="shared" si="15"/>
        <v>47</v>
      </c>
      <c r="S246" t="s">
        <v>8313</v>
      </c>
      <c r="T246" t="s">
        <v>8318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si="12"/>
        <v>41107.053067129629</v>
      </c>
      <c r="L247" s="9">
        <f t="shared" si="13"/>
        <v>41137.053067129629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14"/>
        <v>104</v>
      </c>
      <c r="R247">
        <f t="shared" si="15"/>
        <v>54</v>
      </c>
      <c r="S247" t="s">
        <v>8313</v>
      </c>
      <c r="T247" t="s">
        <v>8318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si="12"/>
        <v>40480.363483796296</v>
      </c>
      <c r="L248" s="9">
        <f t="shared" si="13"/>
        <v>40530.405150462961</v>
      </c>
      <c r="M248" t="b">
        <v>1</v>
      </c>
      <c r="N248">
        <v>223</v>
      </c>
      <c r="O248" t="b">
        <v>1</v>
      </c>
      <c r="P248" t="s">
        <v>8269</v>
      </c>
      <c r="Q248">
        <f t="shared" si="14"/>
        <v>305</v>
      </c>
      <c r="R248">
        <f t="shared" si="15"/>
        <v>68</v>
      </c>
      <c r="S248" t="s">
        <v>8313</v>
      </c>
      <c r="T248" t="s">
        <v>8318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si="12"/>
        <v>40430.604328703703</v>
      </c>
      <c r="L249" s="9">
        <f t="shared" si="13"/>
        <v>40467.152083333334</v>
      </c>
      <c r="M249" t="b">
        <v>1</v>
      </c>
      <c r="N249">
        <v>62</v>
      </c>
      <c r="O249" t="b">
        <v>1</v>
      </c>
      <c r="P249" t="s">
        <v>8269</v>
      </c>
      <c r="Q249">
        <f t="shared" si="14"/>
        <v>134</v>
      </c>
      <c r="R249">
        <f t="shared" si="15"/>
        <v>108</v>
      </c>
      <c r="S249" t="s">
        <v>8313</v>
      </c>
      <c r="T249" t="s">
        <v>8318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si="12"/>
        <v>40870.774409722224</v>
      </c>
      <c r="L250" s="9">
        <f t="shared" si="13"/>
        <v>40915.774409722224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14"/>
        <v>101</v>
      </c>
      <c r="R250">
        <f t="shared" si="15"/>
        <v>590</v>
      </c>
      <c r="S250" t="s">
        <v>8313</v>
      </c>
      <c r="T250" t="s">
        <v>8318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si="12"/>
        <v>40332.923842592594</v>
      </c>
      <c r="L251" s="9">
        <f t="shared" si="13"/>
        <v>40412.736111111109</v>
      </c>
      <c r="M251" t="b">
        <v>1</v>
      </c>
      <c r="N251">
        <v>235</v>
      </c>
      <c r="O251" t="b">
        <v>1</v>
      </c>
      <c r="P251" t="s">
        <v>8269</v>
      </c>
      <c r="Q251">
        <f t="shared" si="14"/>
        <v>113</v>
      </c>
      <c r="R251">
        <f t="shared" si="15"/>
        <v>48</v>
      </c>
      <c r="S251" t="s">
        <v>8313</v>
      </c>
      <c r="T251" t="s">
        <v>8318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si="12"/>
        <v>41401.565868055557</v>
      </c>
      <c r="L252" s="9">
        <f t="shared" si="13"/>
        <v>41431.565868055557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14"/>
        <v>106</v>
      </c>
      <c r="R252">
        <f t="shared" si="15"/>
        <v>72</v>
      </c>
      <c r="S252" t="s">
        <v>8313</v>
      </c>
      <c r="T252" t="s">
        <v>8318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si="12"/>
        <v>41013.787569444445</v>
      </c>
      <c r="L253" s="9">
        <f t="shared" si="13"/>
        <v>41045.791666666664</v>
      </c>
      <c r="M253" t="b">
        <v>1</v>
      </c>
      <c r="N253">
        <v>77</v>
      </c>
      <c r="O253" t="b">
        <v>1</v>
      </c>
      <c r="P253" t="s">
        <v>8269</v>
      </c>
      <c r="Q253">
        <f t="shared" si="14"/>
        <v>126</v>
      </c>
      <c r="R253">
        <f t="shared" si="15"/>
        <v>57</v>
      </c>
      <c r="S253" t="s">
        <v>8313</v>
      </c>
      <c r="T253" t="s">
        <v>8318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si="12"/>
        <v>40266.662708333337</v>
      </c>
      <c r="L254" s="9">
        <f t="shared" si="13"/>
        <v>40330.165972222225</v>
      </c>
      <c r="M254" t="b">
        <v>1</v>
      </c>
      <c r="N254">
        <v>108</v>
      </c>
      <c r="O254" t="b">
        <v>1</v>
      </c>
      <c r="P254" t="s">
        <v>8269</v>
      </c>
      <c r="Q254">
        <f t="shared" si="14"/>
        <v>185</v>
      </c>
      <c r="R254">
        <f t="shared" si="15"/>
        <v>85</v>
      </c>
      <c r="S254" t="s">
        <v>8313</v>
      </c>
      <c r="T254" t="s">
        <v>8318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si="12"/>
        <v>40924.650868055556</v>
      </c>
      <c r="L255" s="9">
        <f t="shared" si="13"/>
        <v>40954.650868055556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14"/>
        <v>101</v>
      </c>
      <c r="R255">
        <f t="shared" si="15"/>
        <v>216</v>
      </c>
      <c r="S255" t="s">
        <v>8313</v>
      </c>
      <c r="T255" t="s">
        <v>8318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si="12"/>
        <v>42263.952662037031</v>
      </c>
      <c r="L256" s="9">
        <f t="shared" si="13"/>
        <v>42294.083333333328</v>
      </c>
      <c r="M256" t="b">
        <v>1</v>
      </c>
      <c r="N256">
        <v>314</v>
      </c>
      <c r="O256" t="b">
        <v>1</v>
      </c>
      <c r="P256" t="s">
        <v>8269</v>
      </c>
      <c r="Q256">
        <f t="shared" si="14"/>
        <v>117</v>
      </c>
      <c r="R256">
        <f t="shared" si="15"/>
        <v>89</v>
      </c>
      <c r="S256" t="s">
        <v>8313</v>
      </c>
      <c r="T256" t="s">
        <v>8318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si="12"/>
        <v>40588.526412037041</v>
      </c>
      <c r="L257" s="9">
        <f t="shared" si="13"/>
        <v>40618.48474537037</v>
      </c>
      <c r="M257" t="b">
        <v>1</v>
      </c>
      <c r="N257">
        <v>188</v>
      </c>
      <c r="O257" t="b">
        <v>1</v>
      </c>
      <c r="P257" t="s">
        <v>8269</v>
      </c>
      <c r="Q257">
        <f t="shared" si="14"/>
        <v>107</v>
      </c>
      <c r="R257">
        <f t="shared" si="15"/>
        <v>45</v>
      </c>
      <c r="S257" t="s">
        <v>8313</v>
      </c>
      <c r="T257" t="s">
        <v>8318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si="12"/>
        <v>41319.769293981481</v>
      </c>
      <c r="L258" s="9">
        <f t="shared" si="13"/>
        <v>41349.769293981481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si="14"/>
        <v>139</v>
      </c>
      <c r="R258">
        <f t="shared" si="15"/>
        <v>66</v>
      </c>
      <c r="S258" t="s">
        <v>8313</v>
      </c>
      <c r="T258" t="s">
        <v>8318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ref="K259:K322" si="16">(((J259/60)/60)/24)+DATE(1970,1,1)</f>
        <v>42479.626875000002</v>
      </c>
      <c r="L259" s="9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ref="Q259:Q322" si="18">ROUND((E259/D259)*100,0)</f>
        <v>107</v>
      </c>
      <c r="R259">
        <f t="shared" ref="R259:R322" si="19">ROUND(IFERROR(E259/N259,0),0)</f>
        <v>67</v>
      </c>
      <c r="S259" t="s">
        <v>8313</v>
      </c>
      <c r="T259" t="s">
        <v>8318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si="16"/>
        <v>40682.051689814813</v>
      </c>
      <c r="L260" s="9">
        <f t="shared" si="17"/>
        <v>40712.051689814813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si="18"/>
        <v>191</v>
      </c>
      <c r="R260">
        <f t="shared" si="19"/>
        <v>83</v>
      </c>
      <c r="S260" t="s">
        <v>8313</v>
      </c>
      <c r="T260" t="s">
        <v>8318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si="16"/>
        <v>42072.738067129627</v>
      </c>
      <c r="L261" s="9">
        <f t="shared" si="17"/>
        <v>42102.738067129627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18"/>
        <v>132</v>
      </c>
      <c r="R261">
        <f t="shared" si="19"/>
        <v>105</v>
      </c>
      <c r="S261" t="s">
        <v>8313</v>
      </c>
      <c r="T261" t="s">
        <v>8318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si="16"/>
        <v>40330.755543981482</v>
      </c>
      <c r="L262" s="9">
        <f t="shared" si="17"/>
        <v>40376.415972222225</v>
      </c>
      <c r="M262" t="b">
        <v>1</v>
      </c>
      <c r="N262">
        <v>88</v>
      </c>
      <c r="O262" t="b">
        <v>1</v>
      </c>
      <c r="P262" t="s">
        <v>8269</v>
      </c>
      <c r="Q262">
        <f t="shared" si="18"/>
        <v>106</v>
      </c>
      <c r="R262">
        <f t="shared" si="19"/>
        <v>121</v>
      </c>
      <c r="S262" t="s">
        <v>8313</v>
      </c>
      <c r="T262" t="s">
        <v>8318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si="16"/>
        <v>41017.885462962964</v>
      </c>
      <c r="L263" s="9">
        <f t="shared" si="17"/>
        <v>41067.621527777781</v>
      </c>
      <c r="M263" t="b">
        <v>1</v>
      </c>
      <c r="N263">
        <v>220</v>
      </c>
      <c r="O263" t="b">
        <v>1</v>
      </c>
      <c r="P263" t="s">
        <v>8269</v>
      </c>
      <c r="Q263">
        <f t="shared" si="18"/>
        <v>107</v>
      </c>
      <c r="R263">
        <f t="shared" si="19"/>
        <v>98</v>
      </c>
      <c r="S263" t="s">
        <v>8313</v>
      </c>
      <c r="T263" t="s">
        <v>8318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si="16"/>
        <v>40555.24800925926</v>
      </c>
      <c r="L264" s="9">
        <f t="shared" si="17"/>
        <v>40600.24800925926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18"/>
        <v>240</v>
      </c>
      <c r="R264">
        <f t="shared" si="19"/>
        <v>41</v>
      </c>
      <c r="S264" t="s">
        <v>8313</v>
      </c>
      <c r="T264" t="s">
        <v>8318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si="16"/>
        <v>41149.954791666663</v>
      </c>
      <c r="L265" s="9">
        <f t="shared" si="17"/>
        <v>41179.954791666663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18"/>
        <v>118</v>
      </c>
      <c r="R265">
        <f t="shared" si="19"/>
        <v>31</v>
      </c>
      <c r="S265" t="s">
        <v>8313</v>
      </c>
      <c r="T265" t="s">
        <v>8318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si="16"/>
        <v>41010.620312500003</v>
      </c>
      <c r="L266" s="9">
        <f t="shared" si="17"/>
        <v>41040.620312500003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18"/>
        <v>118</v>
      </c>
      <c r="R266">
        <f t="shared" si="19"/>
        <v>65</v>
      </c>
      <c r="S266" t="s">
        <v>8313</v>
      </c>
      <c r="T266" t="s">
        <v>8318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si="16"/>
        <v>40267.245717592588</v>
      </c>
      <c r="L267" s="9">
        <f t="shared" si="17"/>
        <v>40308.844444444447</v>
      </c>
      <c r="M267" t="b">
        <v>1</v>
      </c>
      <c r="N267">
        <v>58</v>
      </c>
      <c r="O267" t="b">
        <v>1</v>
      </c>
      <c r="P267" t="s">
        <v>8269</v>
      </c>
      <c r="Q267">
        <f t="shared" si="18"/>
        <v>111</v>
      </c>
      <c r="R267">
        <f t="shared" si="19"/>
        <v>96</v>
      </c>
      <c r="S267" t="s">
        <v>8313</v>
      </c>
      <c r="T267" t="s">
        <v>8318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si="16"/>
        <v>40205.174849537041</v>
      </c>
      <c r="L268" s="9">
        <f t="shared" si="17"/>
        <v>40291.160416666666</v>
      </c>
      <c r="M268" t="b">
        <v>1</v>
      </c>
      <c r="N268">
        <v>36</v>
      </c>
      <c r="O268" t="b">
        <v>1</v>
      </c>
      <c r="P268" t="s">
        <v>8269</v>
      </c>
      <c r="Q268">
        <f t="shared" si="18"/>
        <v>146</v>
      </c>
      <c r="R268">
        <f t="shared" si="19"/>
        <v>40</v>
      </c>
      <c r="S268" t="s">
        <v>8313</v>
      </c>
      <c r="T268" t="s">
        <v>8318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si="16"/>
        <v>41785.452534722222</v>
      </c>
      <c r="L269" s="9">
        <f t="shared" si="17"/>
        <v>41815.452534722222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18"/>
        <v>132</v>
      </c>
      <c r="R269">
        <f t="shared" si="19"/>
        <v>79</v>
      </c>
      <c r="S269" t="s">
        <v>8313</v>
      </c>
      <c r="T269" t="s">
        <v>8318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si="16"/>
        <v>40809.15252314815</v>
      </c>
      <c r="L270" s="9">
        <f t="shared" si="17"/>
        <v>40854.194189814814</v>
      </c>
      <c r="M270" t="b">
        <v>1</v>
      </c>
      <c r="N270">
        <v>111</v>
      </c>
      <c r="O270" t="b">
        <v>1</v>
      </c>
      <c r="P270" t="s">
        <v>8269</v>
      </c>
      <c r="Q270">
        <f t="shared" si="18"/>
        <v>111</v>
      </c>
      <c r="R270">
        <f t="shared" si="19"/>
        <v>50</v>
      </c>
      <c r="S270" t="s">
        <v>8313</v>
      </c>
      <c r="T270" t="s">
        <v>8318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si="16"/>
        <v>42758.197013888886</v>
      </c>
      <c r="L271" s="9">
        <f t="shared" si="17"/>
        <v>42788.197013888886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18"/>
        <v>147</v>
      </c>
      <c r="R271">
        <f t="shared" si="19"/>
        <v>92</v>
      </c>
      <c r="S271" t="s">
        <v>8313</v>
      </c>
      <c r="T271" t="s">
        <v>8318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si="16"/>
        <v>40637.866550925923</v>
      </c>
      <c r="L272" s="9">
        <f t="shared" si="17"/>
        <v>40688.166666666664</v>
      </c>
      <c r="M272" t="b">
        <v>1</v>
      </c>
      <c r="N272">
        <v>61</v>
      </c>
      <c r="O272" t="b">
        <v>1</v>
      </c>
      <c r="P272" t="s">
        <v>8269</v>
      </c>
      <c r="Q272">
        <f t="shared" si="18"/>
        <v>153</v>
      </c>
      <c r="R272">
        <f t="shared" si="19"/>
        <v>58</v>
      </c>
      <c r="S272" t="s">
        <v>8313</v>
      </c>
      <c r="T272" t="s">
        <v>8318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si="16"/>
        <v>41612.10024305556</v>
      </c>
      <c r="L273" s="9">
        <f t="shared" si="17"/>
        <v>41641.333333333336</v>
      </c>
      <c r="M273" t="b">
        <v>1</v>
      </c>
      <c r="N273">
        <v>287</v>
      </c>
      <c r="O273" t="b">
        <v>1</v>
      </c>
      <c r="P273" t="s">
        <v>8269</v>
      </c>
      <c r="Q273">
        <f t="shared" si="18"/>
        <v>105</v>
      </c>
      <c r="R273">
        <f t="shared" si="19"/>
        <v>109</v>
      </c>
      <c r="S273" t="s">
        <v>8313</v>
      </c>
      <c r="T273" t="s">
        <v>8318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si="16"/>
        <v>40235.900358796294</v>
      </c>
      <c r="L274" s="9">
        <f t="shared" si="17"/>
        <v>40296.78402777778</v>
      </c>
      <c r="M274" t="b">
        <v>1</v>
      </c>
      <c r="N274">
        <v>65</v>
      </c>
      <c r="O274" t="b">
        <v>1</v>
      </c>
      <c r="P274" t="s">
        <v>8269</v>
      </c>
      <c r="Q274">
        <f t="shared" si="18"/>
        <v>177</v>
      </c>
      <c r="R274">
        <f t="shared" si="19"/>
        <v>82</v>
      </c>
      <c r="S274" t="s">
        <v>8313</v>
      </c>
      <c r="T274" t="s">
        <v>8318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si="16"/>
        <v>40697.498449074075</v>
      </c>
      <c r="L275" s="9">
        <f t="shared" si="17"/>
        <v>40727.498449074075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18"/>
        <v>108</v>
      </c>
      <c r="R275">
        <f t="shared" si="19"/>
        <v>46</v>
      </c>
      <c r="S275" t="s">
        <v>8313</v>
      </c>
      <c r="T275" t="s">
        <v>8318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si="16"/>
        <v>40969.912372685183</v>
      </c>
      <c r="L276" s="9">
        <f t="shared" si="17"/>
        <v>41004.290972222225</v>
      </c>
      <c r="M276" t="b">
        <v>1</v>
      </c>
      <c r="N276">
        <v>113</v>
      </c>
      <c r="O276" t="b">
        <v>1</v>
      </c>
      <c r="P276" t="s">
        <v>8269</v>
      </c>
      <c r="Q276">
        <f t="shared" si="18"/>
        <v>156</v>
      </c>
      <c r="R276">
        <f t="shared" si="19"/>
        <v>55</v>
      </c>
      <c r="S276" t="s">
        <v>8313</v>
      </c>
      <c r="T276" t="s">
        <v>8318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si="16"/>
        <v>41193.032013888893</v>
      </c>
      <c r="L277" s="9">
        <f t="shared" si="17"/>
        <v>41223.073680555557</v>
      </c>
      <c r="M277" t="b">
        <v>1</v>
      </c>
      <c r="N277">
        <v>332</v>
      </c>
      <c r="O277" t="b">
        <v>1</v>
      </c>
      <c r="P277" t="s">
        <v>8269</v>
      </c>
      <c r="Q277">
        <f t="shared" si="18"/>
        <v>108</v>
      </c>
      <c r="R277">
        <f t="shared" si="19"/>
        <v>65</v>
      </c>
      <c r="S277" t="s">
        <v>8313</v>
      </c>
      <c r="T277" t="s">
        <v>8318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si="16"/>
        <v>40967.081874999996</v>
      </c>
      <c r="L278" s="9">
        <f t="shared" si="17"/>
        <v>41027.040208333332</v>
      </c>
      <c r="M278" t="b">
        <v>1</v>
      </c>
      <c r="N278">
        <v>62</v>
      </c>
      <c r="O278" t="b">
        <v>1</v>
      </c>
      <c r="P278" t="s">
        <v>8269</v>
      </c>
      <c r="Q278">
        <f t="shared" si="18"/>
        <v>148</v>
      </c>
      <c r="R278">
        <f t="shared" si="19"/>
        <v>95</v>
      </c>
      <c r="S278" t="s">
        <v>8313</v>
      </c>
      <c r="T278" t="s">
        <v>8318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si="16"/>
        <v>42117.891423611116</v>
      </c>
      <c r="L279" s="9">
        <f t="shared" si="17"/>
        <v>42147.891423611116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18"/>
        <v>110</v>
      </c>
      <c r="R279">
        <f t="shared" si="19"/>
        <v>75</v>
      </c>
      <c r="S279" t="s">
        <v>8313</v>
      </c>
      <c r="T279" t="s">
        <v>8318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si="16"/>
        <v>41164.040960648148</v>
      </c>
      <c r="L280" s="9">
        <f t="shared" si="17"/>
        <v>41194.040960648148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18"/>
        <v>150</v>
      </c>
      <c r="R280">
        <f t="shared" si="19"/>
        <v>98</v>
      </c>
      <c r="S280" t="s">
        <v>8313</v>
      </c>
      <c r="T280" t="s">
        <v>8318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si="16"/>
        <v>42759.244166666671</v>
      </c>
      <c r="L281" s="9">
        <f t="shared" si="17"/>
        <v>42793.084027777775</v>
      </c>
      <c r="M281" t="b">
        <v>1</v>
      </c>
      <c r="N281">
        <v>305</v>
      </c>
      <c r="O281" t="b">
        <v>1</v>
      </c>
      <c r="P281" t="s">
        <v>8269</v>
      </c>
      <c r="Q281">
        <f t="shared" si="18"/>
        <v>157</v>
      </c>
      <c r="R281">
        <f t="shared" si="19"/>
        <v>88</v>
      </c>
      <c r="S281" t="s">
        <v>8313</v>
      </c>
      <c r="T281" t="s">
        <v>8318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si="16"/>
        <v>41744.590682870366</v>
      </c>
      <c r="L282" s="9">
        <f t="shared" si="17"/>
        <v>41789.590682870366</v>
      </c>
      <c r="M282" t="b">
        <v>1</v>
      </c>
      <c r="N282">
        <v>2139</v>
      </c>
      <c r="O282" t="b">
        <v>1</v>
      </c>
      <c r="P282" t="s">
        <v>8269</v>
      </c>
      <c r="Q282">
        <f t="shared" si="18"/>
        <v>156</v>
      </c>
      <c r="R282">
        <f t="shared" si="19"/>
        <v>55</v>
      </c>
      <c r="S282" t="s">
        <v>8313</v>
      </c>
      <c r="T282" t="s">
        <v>8318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si="16"/>
        <v>39950.163344907407</v>
      </c>
      <c r="L283" s="9">
        <f t="shared" si="17"/>
        <v>40035.80972222222</v>
      </c>
      <c r="M283" t="b">
        <v>1</v>
      </c>
      <c r="N283">
        <v>79</v>
      </c>
      <c r="O283" t="b">
        <v>1</v>
      </c>
      <c r="P283" t="s">
        <v>8269</v>
      </c>
      <c r="Q283">
        <f t="shared" si="18"/>
        <v>121</v>
      </c>
      <c r="R283">
        <f t="shared" si="19"/>
        <v>84</v>
      </c>
      <c r="S283" t="s">
        <v>8313</v>
      </c>
      <c r="T283" t="s">
        <v>8318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si="16"/>
        <v>40194.920046296298</v>
      </c>
      <c r="L284" s="9">
        <f t="shared" si="17"/>
        <v>40231.916666666664</v>
      </c>
      <c r="M284" t="b">
        <v>1</v>
      </c>
      <c r="N284">
        <v>179</v>
      </c>
      <c r="O284" t="b">
        <v>1</v>
      </c>
      <c r="P284" t="s">
        <v>8269</v>
      </c>
      <c r="Q284">
        <f t="shared" si="18"/>
        <v>101</v>
      </c>
      <c r="R284">
        <f t="shared" si="19"/>
        <v>254</v>
      </c>
      <c r="S284" t="s">
        <v>8313</v>
      </c>
      <c r="T284" t="s">
        <v>8318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si="16"/>
        <v>40675.71</v>
      </c>
      <c r="L285" s="9">
        <f t="shared" si="17"/>
        <v>40695.207638888889</v>
      </c>
      <c r="M285" t="b">
        <v>1</v>
      </c>
      <c r="N285">
        <v>202</v>
      </c>
      <c r="O285" t="b">
        <v>1</v>
      </c>
      <c r="P285" t="s">
        <v>8269</v>
      </c>
      <c r="Q285">
        <f t="shared" si="18"/>
        <v>114</v>
      </c>
      <c r="R285">
        <f t="shared" si="19"/>
        <v>102</v>
      </c>
      <c r="S285" t="s">
        <v>8313</v>
      </c>
      <c r="T285" t="s">
        <v>8318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si="16"/>
        <v>40904.738194444442</v>
      </c>
      <c r="L286" s="9">
        <f t="shared" si="17"/>
        <v>40929.738194444442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18"/>
        <v>105</v>
      </c>
      <c r="R286">
        <f t="shared" si="19"/>
        <v>55</v>
      </c>
      <c r="S286" t="s">
        <v>8313</v>
      </c>
      <c r="T286" t="s">
        <v>8318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si="16"/>
        <v>41506.756111111114</v>
      </c>
      <c r="L287" s="9">
        <f t="shared" si="17"/>
        <v>41536.756111111114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18"/>
        <v>229</v>
      </c>
      <c r="R287">
        <f t="shared" si="19"/>
        <v>57</v>
      </c>
      <c r="S287" t="s">
        <v>8313</v>
      </c>
      <c r="T287" t="s">
        <v>8318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si="16"/>
        <v>41313.816249999996</v>
      </c>
      <c r="L288" s="9">
        <f t="shared" si="17"/>
        <v>41358.774583333332</v>
      </c>
      <c r="M288" t="b">
        <v>1</v>
      </c>
      <c r="N288">
        <v>135</v>
      </c>
      <c r="O288" t="b">
        <v>1</v>
      </c>
      <c r="P288" t="s">
        <v>8269</v>
      </c>
      <c r="Q288">
        <f t="shared" si="18"/>
        <v>109</v>
      </c>
      <c r="R288">
        <f t="shared" si="19"/>
        <v>121</v>
      </c>
      <c r="S288" t="s">
        <v>8313</v>
      </c>
      <c r="T288" t="s">
        <v>8318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si="16"/>
        <v>41184.277986111112</v>
      </c>
      <c r="L289" s="9">
        <f t="shared" si="17"/>
        <v>41215.166666666664</v>
      </c>
      <c r="M289" t="b">
        <v>1</v>
      </c>
      <c r="N289">
        <v>290</v>
      </c>
      <c r="O289" t="b">
        <v>1</v>
      </c>
      <c r="P289" t="s">
        <v>8269</v>
      </c>
      <c r="Q289">
        <f t="shared" si="18"/>
        <v>176</v>
      </c>
      <c r="R289">
        <f t="shared" si="19"/>
        <v>91</v>
      </c>
      <c r="S289" t="s">
        <v>8313</v>
      </c>
      <c r="T289" t="s">
        <v>8318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si="16"/>
        <v>41051.168900462959</v>
      </c>
      <c r="L290" s="9">
        <f t="shared" si="17"/>
        <v>41086.168900462959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18"/>
        <v>103</v>
      </c>
      <c r="R290">
        <f t="shared" si="19"/>
        <v>115</v>
      </c>
      <c r="S290" t="s">
        <v>8313</v>
      </c>
      <c r="T290" t="s">
        <v>8318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si="16"/>
        <v>41550.456412037034</v>
      </c>
      <c r="L291" s="9">
        <f t="shared" si="17"/>
        <v>41580.456412037034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18"/>
        <v>105</v>
      </c>
      <c r="R291">
        <f t="shared" si="19"/>
        <v>68</v>
      </c>
      <c r="S291" t="s">
        <v>8313</v>
      </c>
      <c r="T291" t="s">
        <v>8318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si="16"/>
        <v>40526.36917824074</v>
      </c>
      <c r="L292" s="9">
        <f t="shared" si="17"/>
        <v>40576.332638888889</v>
      </c>
      <c r="M292" t="b">
        <v>1</v>
      </c>
      <c r="N292">
        <v>168</v>
      </c>
      <c r="O292" t="b">
        <v>1</v>
      </c>
      <c r="P292" t="s">
        <v>8269</v>
      </c>
      <c r="Q292">
        <f t="shared" si="18"/>
        <v>107</v>
      </c>
      <c r="R292">
        <f t="shared" si="19"/>
        <v>29</v>
      </c>
      <c r="S292" t="s">
        <v>8313</v>
      </c>
      <c r="T292" t="s">
        <v>8318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si="16"/>
        <v>41376.769050925926</v>
      </c>
      <c r="L293" s="9">
        <f t="shared" si="17"/>
        <v>41395.000694444447</v>
      </c>
      <c r="M293" t="b">
        <v>1</v>
      </c>
      <c r="N293">
        <v>128</v>
      </c>
      <c r="O293" t="b">
        <v>1</v>
      </c>
      <c r="P293" t="s">
        <v>8269</v>
      </c>
      <c r="Q293">
        <f t="shared" si="18"/>
        <v>120</v>
      </c>
      <c r="R293">
        <f t="shared" si="19"/>
        <v>47</v>
      </c>
      <c r="S293" t="s">
        <v>8313</v>
      </c>
      <c r="T293" t="s">
        <v>8318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si="16"/>
        <v>40812.803229166668</v>
      </c>
      <c r="L294" s="9">
        <f t="shared" si="17"/>
        <v>40845.165972222225</v>
      </c>
      <c r="M294" t="b">
        <v>1</v>
      </c>
      <c r="N294">
        <v>493</v>
      </c>
      <c r="O294" t="b">
        <v>1</v>
      </c>
      <c r="P294" t="s">
        <v>8269</v>
      </c>
      <c r="Q294">
        <f t="shared" si="18"/>
        <v>102</v>
      </c>
      <c r="R294">
        <f t="shared" si="19"/>
        <v>154</v>
      </c>
      <c r="S294" t="s">
        <v>8313</v>
      </c>
      <c r="T294" t="s">
        <v>8318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si="16"/>
        <v>41719.667986111112</v>
      </c>
      <c r="L295" s="9">
        <f t="shared" si="17"/>
        <v>41749.667986111112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18"/>
        <v>101</v>
      </c>
      <c r="R295">
        <f t="shared" si="19"/>
        <v>201</v>
      </c>
      <c r="S295" t="s">
        <v>8313</v>
      </c>
      <c r="T295" t="s">
        <v>8318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si="16"/>
        <v>40343.084421296298</v>
      </c>
      <c r="L296" s="9">
        <f t="shared" si="17"/>
        <v>40378.666666666664</v>
      </c>
      <c r="M296" t="b">
        <v>1</v>
      </c>
      <c r="N296">
        <v>50</v>
      </c>
      <c r="O296" t="b">
        <v>1</v>
      </c>
      <c r="P296" t="s">
        <v>8269</v>
      </c>
      <c r="Q296">
        <f t="shared" si="18"/>
        <v>100</v>
      </c>
      <c r="R296">
        <f t="shared" si="19"/>
        <v>100</v>
      </c>
      <c r="S296" t="s">
        <v>8313</v>
      </c>
      <c r="T296" t="s">
        <v>8318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si="16"/>
        <v>41519.004733796297</v>
      </c>
      <c r="L297" s="9">
        <f t="shared" si="17"/>
        <v>41579</v>
      </c>
      <c r="M297" t="b">
        <v>1</v>
      </c>
      <c r="N297">
        <v>665</v>
      </c>
      <c r="O297" t="b">
        <v>1</v>
      </c>
      <c r="P297" t="s">
        <v>8269</v>
      </c>
      <c r="Q297">
        <f t="shared" si="18"/>
        <v>133</v>
      </c>
      <c r="R297">
        <f t="shared" si="19"/>
        <v>100</v>
      </c>
      <c r="S297" t="s">
        <v>8313</v>
      </c>
      <c r="T297" t="s">
        <v>8318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si="16"/>
        <v>41134.475497685184</v>
      </c>
      <c r="L298" s="9">
        <f t="shared" si="17"/>
        <v>41159.475497685184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18"/>
        <v>119</v>
      </c>
      <c r="R298">
        <f t="shared" si="19"/>
        <v>230</v>
      </c>
      <c r="S298" t="s">
        <v>8313</v>
      </c>
      <c r="T298" t="s">
        <v>8318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si="16"/>
        <v>42089.72802083334</v>
      </c>
      <c r="L299" s="9">
        <f t="shared" si="17"/>
        <v>42125.165972222225</v>
      </c>
      <c r="M299" t="b">
        <v>1</v>
      </c>
      <c r="N299">
        <v>142</v>
      </c>
      <c r="O299" t="b">
        <v>1</v>
      </c>
      <c r="P299" t="s">
        <v>8269</v>
      </c>
      <c r="Q299">
        <f t="shared" si="18"/>
        <v>101</v>
      </c>
      <c r="R299">
        <f t="shared" si="19"/>
        <v>142</v>
      </c>
      <c r="S299" t="s">
        <v>8313</v>
      </c>
      <c r="T299" t="s">
        <v>8318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si="16"/>
        <v>41709.463518518518</v>
      </c>
      <c r="L300" s="9">
        <f t="shared" si="17"/>
        <v>41768.875</v>
      </c>
      <c r="M300" t="b">
        <v>1</v>
      </c>
      <c r="N300">
        <v>2436</v>
      </c>
      <c r="O300" t="b">
        <v>1</v>
      </c>
      <c r="P300" t="s">
        <v>8269</v>
      </c>
      <c r="Q300">
        <f t="shared" si="18"/>
        <v>109</v>
      </c>
      <c r="R300">
        <f t="shared" si="19"/>
        <v>56</v>
      </c>
      <c r="S300" t="s">
        <v>8313</v>
      </c>
      <c r="T300" t="s">
        <v>8318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si="16"/>
        <v>40469.225231481483</v>
      </c>
      <c r="L301" s="9">
        <f t="shared" si="17"/>
        <v>40499.266898148147</v>
      </c>
      <c r="M301" t="b">
        <v>1</v>
      </c>
      <c r="N301">
        <v>244</v>
      </c>
      <c r="O301" t="b">
        <v>1</v>
      </c>
      <c r="P301" t="s">
        <v>8269</v>
      </c>
      <c r="Q301">
        <f t="shared" si="18"/>
        <v>179</v>
      </c>
      <c r="R301">
        <f t="shared" si="19"/>
        <v>73</v>
      </c>
      <c r="S301" t="s">
        <v>8313</v>
      </c>
      <c r="T301" t="s">
        <v>8318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si="16"/>
        <v>40626.959930555553</v>
      </c>
      <c r="L302" s="9">
        <f t="shared" si="17"/>
        <v>40657.959930555553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18"/>
        <v>102</v>
      </c>
      <c r="R302">
        <f t="shared" si="19"/>
        <v>85</v>
      </c>
      <c r="S302" t="s">
        <v>8313</v>
      </c>
      <c r="T302" t="s">
        <v>8318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si="16"/>
        <v>41312.737673611111</v>
      </c>
      <c r="L303" s="9">
        <f t="shared" si="17"/>
        <v>41352.696006944447</v>
      </c>
      <c r="M303" t="b">
        <v>1</v>
      </c>
      <c r="N303">
        <v>251</v>
      </c>
      <c r="O303" t="b">
        <v>1</v>
      </c>
      <c r="P303" t="s">
        <v>8269</v>
      </c>
      <c r="Q303">
        <f t="shared" si="18"/>
        <v>119</v>
      </c>
      <c r="R303">
        <f t="shared" si="19"/>
        <v>61</v>
      </c>
      <c r="S303" t="s">
        <v>8313</v>
      </c>
      <c r="T303" t="s">
        <v>8318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si="16"/>
        <v>40933.856921296298</v>
      </c>
      <c r="L304" s="9">
        <f t="shared" si="17"/>
        <v>40963.856921296298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18"/>
        <v>100</v>
      </c>
      <c r="R304">
        <f t="shared" si="19"/>
        <v>93</v>
      </c>
      <c r="S304" t="s">
        <v>8313</v>
      </c>
      <c r="T304" t="s">
        <v>8318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si="16"/>
        <v>41032.071134259262</v>
      </c>
      <c r="L305" s="9">
        <f t="shared" si="17"/>
        <v>41062.071134259262</v>
      </c>
      <c r="M305" t="b">
        <v>1</v>
      </c>
      <c r="N305">
        <v>82</v>
      </c>
      <c r="O305" t="b">
        <v>1</v>
      </c>
      <c r="P305" t="s">
        <v>8269</v>
      </c>
      <c r="Q305">
        <f t="shared" si="18"/>
        <v>137</v>
      </c>
      <c r="R305">
        <f t="shared" si="19"/>
        <v>50</v>
      </c>
      <c r="S305" t="s">
        <v>8313</v>
      </c>
      <c r="T305" t="s">
        <v>8318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si="16"/>
        <v>41114.094872685186</v>
      </c>
      <c r="L306" s="9">
        <f t="shared" si="17"/>
        <v>41153.083333333336</v>
      </c>
      <c r="M306" t="b">
        <v>1</v>
      </c>
      <c r="N306">
        <v>74</v>
      </c>
      <c r="O306" t="b">
        <v>1</v>
      </c>
      <c r="P306" t="s">
        <v>8269</v>
      </c>
      <c r="Q306">
        <f t="shared" si="18"/>
        <v>232</v>
      </c>
      <c r="R306">
        <f t="shared" si="19"/>
        <v>106</v>
      </c>
      <c r="S306" t="s">
        <v>8313</v>
      </c>
      <c r="T306" t="s">
        <v>8318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si="16"/>
        <v>40948.630196759259</v>
      </c>
      <c r="L307" s="9">
        <f t="shared" si="17"/>
        <v>40978.630196759259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18"/>
        <v>130</v>
      </c>
      <c r="R307">
        <f t="shared" si="19"/>
        <v>52</v>
      </c>
      <c r="S307" t="s">
        <v>8313</v>
      </c>
      <c r="T307" t="s">
        <v>8318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si="16"/>
        <v>41333.837187500001</v>
      </c>
      <c r="L308" s="9">
        <f t="shared" si="17"/>
        <v>41353.795520833337</v>
      </c>
      <c r="M308" t="b">
        <v>1</v>
      </c>
      <c r="N308">
        <v>80</v>
      </c>
      <c r="O308" t="b">
        <v>1</v>
      </c>
      <c r="P308" t="s">
        <v>8269</v>
      </c>
      <c r="Q308">
        <f t="shared" si="18"/>
        <v>293</v>
      </c>
      <c r="R308">
        <f t="shared" si="19"/>
        <v>37</v>
      </c>
      <c r="S308" t="s">
        <v>8313</v>
      </c>
      <c r="T308" t="s">
        <v>8318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si="16"/>
        <v>41282.944456018515</v>
      </c>
      <c r="L309" s="9">
        <f t="shared" si="17"/>
        <v>41312.944456018515</v>
      </c>
      <c r="M309" t="b">
        <v>1</v>
      </c>
      <c r="N309">
        <v>576</v>
      </c>
      <c r="O309" t="b">
        <v>1</v>
      </c>
      <c r="P309" t="s">
        <v>8269</v>
      </c>
      <c r="Q309">
        <f t="shared" si="18"/>
        <v>111</v>
      </c>
      <c r="R309">
        <f t="shared" si="19"/>
        <v>43</v>
      </c>
      <c r="S309" t="s">
        <v>8313</v>
      </c>
      <c r="T309" t="s">
        <v>8318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si="16"/>
        <v>40567.694560185184</v>
      </c>
      <c r="L310" s="9">
        <f t="shared" si="17"/>
        <v>40612.694560185184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18"/>
        <v>106</v>
      </c>
      <c r="R310">
        <f t="shared" si="19"/>
        <v>63</v>
      </c>
      <c r="S310" t="s">
        <v>8313</v>
      </c>
      <c r="T310" t="s">
        <v>8318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si="16"/>
        <v>41134.751550925925</v>
      </c>
      <c r="L311" s="9">
        <f t="shared" si="17"/>
        <v>41155.751550925925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18"/>
        <v>119</v>
      </c>
      <c r="R311">
        <f t="shared" si="19"/>
        <v>90</v>
      </c>
      <c r="S311" t="s">
        <v>8313</v>
      </c>
      <c r="T311" t="s">
        <v>8318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si="16"/>
        <v>40821.183136574073</v>
      </c>
      <c r="L312" s="9">
        <f t="shared" si="17"/>
        <v>40836.083333333336</v>
      </c>
      <c r="M312" t="b">
        <v>1</v>
      </c>
      <c r="N312">
        <v>36</v>
      </c>
      <c r="O312" t="b">
        <v>1</v>
      </c>
      <c r="P312" t="s">
        <v>8269</v>
      </c>
      <c r="Q312">
        <f t="shared" si="18"/>
        <v>104</v>
      </c>
      <c r="R312">
        <f t="shared" si="19"/>
        <v>29</v>
      </c>
      <c r="S312" t="s">
        <v>8313</v>
      </c>
      <c r="T312" t="s">
        <v>8318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si="16"/>
        <v>40868.219814814816</v>
      </c>
      <c r="L313" s="9">
        <f t="shared" si="17"/>
        <v>40909.332638888889</v>
      </c>
      <c r="M313" t="b">
        <v>1</v>
      </c>
      <c r="N313">
        <v>150</v>
      </c>
      <c r="O313" t="b">
        <v>1</v>
      </c>
      <c r="P313" t="s">
        <v>8269</v>
      </c>
      <c r="Q313">
        <f t="shared" si="18"/>
        <v>104</v>
      </c>
      <c r="R313">
        <f t="shared" si="19"/>
        <v>139</v>
      </c>
      <c r="S313" t="s">
        <v>8313</v>
      </c>
      <c r="T313" t="s">
        <v>8318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si="16"/>
        <v>41348.877685185187</v>
      </c>
      <c r="L314" s="9">
        <f t="shared" si="17"/>
        <v>41378.877685185187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18"/>
        <v>112</v>
      </c>
      <c r="R314">
        <f t="shared" si="19"/>
        <v>61</v>
      </c>
      <c r="S314" t="s">
        <v>8313</v>
      </c>
      <c r="T314" t="s">
        <v>8318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si="16"/>
        <v>40357.227939814817</v>
      </c>
      <c r="L315" s="9">
        <f t="shared" si="17"/>
        <v>40401.665972222225</v>
      </c>
      <c r="M315" t="b">
        <v>1</v>
      </c>
      <c r="N315">
        <v>222</v>
      </c>
      <c r="O315" t="b">
        <v>1</v>
      </c>
      <c r="P315" t="s">
        <v>8269</v>
      </c>
      <c r="Q315">
        <f t="shared" si="18"/>
        <v>105</v>
      </c>
      <c r="R315">
        <f t="shared" si="19"/>
        <v>80</v>
      </c>
      <c r="S315" t="s">
        <v>8313</v>
      </c>
      <c r="T315" t="s">
        <v>8318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si="16"/>
        <v>41304.833194444444</v>
      </c>
      <c r="L316" s="9">
        <f t="shared" si="17"/>
        <v>41334.833194444444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18"/>
        <v>385</v>
      </c>
      <c r="R316">
        <f t="shared" si="19"/>
        <v>32</v>
      </c>
      <c r="S316" t="s">
        <v>8313</v>
      </c>
      <c r="T316" t="s">
        <v>8318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si="16"/>
        <v>41113.77238425926</v>
      </c>
      <c r="L317" s="9">
        <f t="shared" si="17"/>
        <v>41143.77238425926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18"/>
        <v>101</v>
      </c>
      <c r="R317">
        <f t="shared" si="19"/>
        <v>201</v>
      </c>
      <c r="S317" t="s">
        <v>8313</v>
      </c>
      <c r="T317" t="s">
        <v>8318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si="16"/>
        <v>41950.923576388886</v>
      </c>
      <c r="L318" s="9">
        <f t="shared" si="17"/>
        <v>41984.207638888889</v>
      </c>
      <c r="M318" t="b">
        <v>1</v>
      </c>
      <c r="N318">
        <v>158</v>
      </c>
      <c r="O318" t="b">
        <v>1</v>
      </c>
      <c r="P318" t="s">
        <v>8269</v>
      </c>
      <c r="Q318">
        <f t="shared" si="18"/>
        <v>114</v>
      </c>
      <c r="R318">
        <f t="shared" si="19"/>
        <v>108</v>
      </c>
      <c r="S318" t="s">
        <v>8313</v>
      </c>
      <c r="T318" t="s">
        <v>8318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si="16"/>
        <v>41589.676886574074</v>
      </c>
      <c r="L319" s="9">
        <f t="shared" si="17"/>
        <v>41619.676886574074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18"/>
        <v>101</v>
      </c>
      <c r="R319">
        <f t="shared" si="19"/>
        <v>96</v>
      </c>
      <c r="S319" t="s">
        <v>8313</v>
      </c>
      <c r="T319" t="s">
        <v>8318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si="16"/>
        <v>41330.038784722223</v>
      </c>
      <c r="L320" s="9">
        <f t="shared" si="17"/>
        <v>41359.997118055559</v>
      </c>
      <c r="M320" t="b">
        <v>1</v>
      </c>
      <c r="N320">
        <v>284</v>
      </c>
      <c r="O320" t="b">
        <v>1</v>
      </c>
      <c r="P320" t="s">
        <v>8269</v>
      </c>
      <c r="Q320">
        <f t="shared" si="18"/>
        <v>283</v>
      </c>
      <c r="R320">
        <f t="shared" si="19"/>
        <v>50</v>
      </c>
      <c r="S320" t="s">
        <v>8313</v>
      </c>
      <c r="T320" t="s">
        <v>8318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si="16"/>
        <v>40123.83829861111</v>
      </c>
      <c r="L321" s="9">
        <f t="shared" si="17"/>
        <v>40211.332638888889</v>
      </c>
      <c r="M321" t="b">
        <v>1</v>
      </c>
      <c r="N321">
        <v>51</v>
      </c>
      <c r="O321" t="b">
        <v>1</v>
      </c>
      <c r="P321" t="s">
        <v>8269</v>
      </c>
      <c r="Q321">
        <f t="shared" si="18"/>
        <v>113</v>
      </c>
      <c r="R321">
        <f t="shared" si="19"/>
        <v>110</v>
      </c>
      <c r="S321" t="s">
        <v>8313</v>
      </c>
      <c r="T321" t="s">
        <v>8318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si="16"/>
        <v>42331.551307870366</v>
      </c>
      <c r="L322" s="9">
        <f t="shared" si="17"/>
        <v>42360.958333333328</v>
      </c>
      <c r="M322" t="b">
        <v>1</v>
      </c>
      <c r="N322">
        <v>158</v>
      </c>
      <c r="O322" t="b">
        <v>1</v>
      </c>
      <c r="P322" t="s">
        <v>8269</v>
      </c>
      <c r="Q322">
        <f t="shared" si="18"/>
        <v>107</v>
      </c>
      <c r="R322">
        <f t="shared" si="19"/>
        <v>135</v>
      </c>
      <c r="S322" t="s">
        <v>8313</v>
      </c>
      <c r="T322" t="s">
        <v>8318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ref="K323:K386" si="20">(((J323/60)/60)/24)+DATE(1970,1,1)</f>
        <v>42647.446597222224</v>
      </c>
      <c r="L323" s="9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>
        <f t="shared" ref="Q323:Q386" si="22">ROUND((E323/D323)*100,0)</f>
        <v>103</v>
      </c>
      <c r="R323">
        <f t="shared" ref="R323:R386" si="23">ROUND(IFERROR(E323/N323,0),0)</f>
        <v>107</v>
      </c>
      <c r="S323" t="s">
        <v>8313</v>
      </c>
      <c r="T323" t="s">
        <v>8318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si="20"/>
        <v>42473.57</v>
      </c>
      <c r="L324" s="9">
        <f t="shared" si="21"/>
        <v>42503.57</v>
      </c>
      <c r="M324" t="b">
        <v>1</v>
      </c>
      <c r="N324">
        <v>186</v>
      </c>
      <c r="O324" t="b">
        <v>1</v>
      </c>
      <c r="P324" t="s">
        <v>8269</v>
      </c>
      <c r="Q324">
        <f t="shared" si="22"/>
        <v>108</v>
      </c>
      <c r="R324">
        <f t="shared" si="23"/>
        <v>145</v>
      </c>
      <c r="S324" t="s">
        <v>8313</v>
      </c>
      <c r="T324" t="s">
        <v>8318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si="20"/>
        <v>42697.32136574074</v>
      </c>
      <c r="L325" s="9">
        <f t="shared" si="21"/>
        <v>42725.332638888889</v>
      </c>
      <c r="M325" t="b">
        <v>1</v>
      </c>
      <c r="N325">
        <v>58</v>
      </c>
      <c r="O325" t="b">
        <v>1</v>
      </c>
      <c r="P325" t="s">
        <v>8269</v>
      </c>
      <c r="Q325">
        <f t="shared" si="22"/>
        <v>123</v>
      </c>
      <c r="R325">
        <f t="shared" si="23"/>
        <v>115</v>
      </c>
      <c r="S325" t="s">
        <v>8313</v>
      </c>
      <c r="T325" t="s">
        <v>8318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si="20"/>
        <v>42184.626250000001</v>
      </c>
      <c r="L326" s="9">
        <f t="shared" si="21"/>
        <v>42217.626250000001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22"/>
        <v>102</v>
      </c>
      <c r="R326">
        <f t="shared" si="23"/>
        <v>105</v>
      </c>
      <c r="S326" t="s">
        <v>8313</v>
      </c>
      <c r="T326" t="s">
        <v>8318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si="20"/>
        <v>42689.187881944439</v>
      </c>
      <c r="L327" s="9">
        <f t="shared" si="21"/>
        <v>42724.187881944439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22"/>
        <v>104</v>
      </c>
      <c r="R327">
        <f t="shared" si="23"/>
        <v>71</v>
      </c>
      <c r="S327" t="s">
        <v>8313</v>
      </c>
      <c r="T327" t="s">
        <v>8318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si="20"/>
        <v>42775.314884259264</v>
      </c>
      <c r="L328" s="9">
        <f t="shared" si="21"/>
        <v>42808.956250000003</v>
      </c>
      <c r="M328" t="b">
        <v>1</v>
      </c>
      <c r="N328">
        <v>1151</v>
      </c>
      <c r="O328" t="b">
        <v>1</v>
      </c>
      <c r="P328" t="s">
        <v>8269</v>
      </c>
      <c r="Q328">
        <f t="shared" si="22"/>
        <v>113</v>
      </c>
      <c r="R328">
        <f t="shared" si="23"/>
        <v>147</v>
      </c>
      <c r="S328" t="s">
        <v>8313</v>
      </c>
      <c r="T328" t="s">
        <v>8318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si="20"/>
        <v>42058.235289351855</v>
      </c>
      <c r="L329" s="9">
        <f t="shared" si="21"/>
        <v>42085.333333333328</v>
      </c>
      <c r="M329" t="b">
        <v>1</v>
      </c>
      <c r="N329">
        <v>34</v>
      </c>
      <c r="O329" t="b">
        <v>1</v>
      </c>
      <c r="P329" t="s">
        <v>8269</v>
      </c>
      <c r="Q329">
        <f t="shared" si="22"/>
        <v>136</v>
      </c>
      <c r="R329">
        <f t="shared" si="23"/>
        <v>160</v>
      </c>
      <c r="S329" t="s">
        <v>8313</v>
      </c>
      <c r="T329" t="s">
        <v>8318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si="20"/>
        <v>42278.946620370371</v>
      </c>
      <c r="L330" s="9">
        <f t="shared" si="21"/>
        <v>42309.166666666672</v>
      </c>
      <c r="M330" t="b">
        <v>1</v>
      </c>
      <c r="N330">
        <v>498</v>
      </c>
      <c r="O330" t="b">
        <v>1</v>
      </c>
      <c r="P330" t="s">
        <v>8269</v>
      </c>
      <c r="Q330">
        <f t="shared" si="22"/>
        <v>104</v>
      </c>
      <c r="R330">
        <f t="shared" si="23"/>
        <v>156</v>
      </c>
      <c r="S330" t="s">
        <v>8313</v>
      </c>
      <c r="T330" t="s">
        <v>8318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si="20"/>
        <v>42291.46674768519</v>
      </c>
      <c r="L331" s="9">
        <f t="shared" si="21"/>
        <v>42315.166666666672</v>
      </c>
      <c r="M331" t="b">
        <v>1</v>
      </c>
      <c r="N331">
        <v>167</v>
      </c>
      <c r="O331" t="b">
        <v>1</v>
      </c>
      <c r="P331" t="s">
        <v>8269</v>
      </c>
      <c r="Q331">
        <f t="shared" si="22"/>
        <v>106</v>
      </c>
      <c r="R331">
        <f t="shared" si="23"/>
        <v>63</v>
      </c>
      <c r="S331" t="s">
        <v>8313</v>
      </c>
      <c r="T331" t="s">
        <v>8318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si="20"/>
        <v>41379.515775462962</v>
      </c>
      <c r="L332" s="9">
        <f t="shared" si="21"/>
        <v>41411.165972222225</v>
      </c>
      <c r="M332" t="b">
        <v>1</v>
      </c>
      <c r="N332">
        <v>340</v>
      </c>
      <c r="O332" t="b">
        <v>1</v>
      </c>
      <c r="P332" t="s">
        <v>8269</v>
      </c>
      <c r="Q332">
        <f t="shared" si="22"/>
        <v>102</v>
      </c>
      <c r="R332">
        <f t="shared" si="23"/>
        <v>105</v>
      </c>
      <c r="S332" t="s">
        <v>8313</v>
      </c>
      <c r="T332" t="s">
        <v>8318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si="20"/>
        <v>42507.581412037034</v>
      </c>
      <c r="L333" s="9">
        <f t="shared" si="21"/>
        <v>42538.581412037034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22"/>
        <v>107</v>
      </c>
      <c r="R333">
        <f t="shared" si="23"/>
        <v>97</v>
      </c>
      <c r="S333" t="s">
        <v>8313</v>
      </c>
      <c r="T333" t="s">
        <v>8318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si="20"/>
        <v>42263.680289351847</v>
      </c>
      <c r="L334" s="9">
        <f t="shared" si="21"/>
        <v>42305.333333333328</v>
      </c>
      <c r="M334" t="b">
        <v>1</v>
      </c>
      <c r="N334">
        <v>555</v>
      </c>
      <c r="O334" t="b">
        <v>1</v>
      </c>
      <c r="P334" t="s">
        <v>8269</v>
      </c>
      <c r="Q334">
        <f t="shared" si="22"/>
        <v>113</v>
      </c>
      <c r="R334">
        <f t="shared" si="23"/>
        <v>204</v>
      </c>
      <c r="S334" t="s">
        <v>8313</v>
      </c>
      <c r="T334" t="s">
        <v>8318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si="20"/>
        <v>42437.636469907404</v>
      </c>
      <c r="L335" s="9">
        <f t="shared" si="21"/>
        <v>42467.59480324074</v>
      </c>
      <c r="M335" t="b">
        <v>1</v>
      </c>
      <c r="N335">
        <v>266</v>
      </c>
      <c r="O335" t="b">
        <v>1</v>
      </c>
      <c r="P335" t="s">
        <v>8269</v>
      </c>
      <c r="Q335">
        <f t="shared" si="22"/>
        <v>125</v>
      </c>
      <c r="R335">
        <f t="shared" si="23"/>
        <v>188</v>
      </c>
      <c r="S335" t="s">
        <v>8313</v>
      </c>
      <c r="T335" t="s">
        <v>8318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si="20"/>
        <v>42101.682372685187</v>
      </c>
      <c r="L336" s="9">
        <f t="shared" si="21"/>
        <v>42139.791666666672</v>
      </c>
      <c r="M336" t="b">
        <v>1</v>
      </c>
      <c r="N336">
        <v>69</v>
      </c>
      <c r="O336" t="b">
        <v>1</v>
      </c>
      <c r="P336" t="s">
        <v>8269</v>
      </c>
      <c r="Q336">
        <f t="shared" si="22"/>
        <v>101</v>
      </c>
      <c r="R336">
        <f t="shared" si="23"/>
        <v>147</v>
      </c>
      <c r="S336" t="s">
        <v>8313</v>
      </c>
      <c r="T336" t="s">
        <v>8318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si="20"/>
        <v>42101.737442129626</v>
      </c>
      <c r="L337" s="9">
        <f t="shared" si="21"/>
        <v>42132.916666666672</v>
      </c>
      <c r="M337" t="b">
        <v>1</v>
      </c>
      <c r="N337">
        <v>80</v>
      </c>
      <c r="O337" t="b">
        <v>1</v>
      </c>
      <c r="P337" t="s">
        <v>8269</v>
      </c>
      <c r="Q337">
        <f t="shared" si="22"/>
        <v>103</v>
      </c>
      <c r="R337">
        <f t="shared" si="23"/>
        <v>109</v>
      </c>
      <c r="S337" t="s">
        <v>8313</v>
      </c>
      <c r="T337" t="s">
        <v>8318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si="20"/>
        <v>42291.596273148149</v>
      </c>
      <c r="L338" s="9">
        <f t="shared" si="21"/>
        <v>42321.637939814813</v>
      </c>
      <c r="M338" t="b">
        <v>1</v>
      </c>
      <c r="N338">
        <v>493</v>
      </c>
      <c r="O338" t="b">
        <v>1</v>
      </c>
      <c r="P338" t="s">
        <v>8269</v>
      </c>
      <c r="Q338">
        <f t="shared" si="22"/>
        <v>117</v>
      </c>
      <c r="R338">
        <f t="shared" si="23"/>
        <v>59</v>
      </c>
      <c r="S338" t="s">
        <v>8313</v>
      </c>
      <c r="T338" t="s">
        <v>8318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si="20"/>
        <v>42047.128564814819</v>
      </c>
      <c r="L339" s="9">
        <f t="shared" si="21"/>
        <v>42077.086898148147</v>
      </c>
      <c r="M339" t="b">
        <v>1</v>
      </c>
      <c r="N339">
        <v>31</v>
      </c>
      <c r="O339" t="b">
        <v>1</v>
      </c>
      <c r="P339" t="s">
        <v>8269</v>
      </c>
      <c r="Q339">
        <f t="shared" si="22"/>
        <v>101</v>
      </c>
      <c r="R339">
        <f t="shared" si="23"/>
        <v>98</v>
      </c>
      <c r="S339" t="s">
        <v>8313</v>
      </c>
      <c r="T339" t="s">
        <v>8318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si="20"/>
        <v>42559.755671296298</v>
      </c>
      <c r="L340" s="9">
        <f t="shared" si="21"/>
        <v>42616.041666666672</v>
      </c>
      <c r="M340" t="b">
        <v>1</v>
      </c>
      <c r="N340">
        <v>236</v>
      </c>
      <c r="O340" t="b">
        <v>1</v>
      </c>
      <c r="P340" t="s">
        <v>8269</v>
      </c>
      <c r="Q340">
        <f t="shared" si="22"/>
        <v>110</v>
      </c>
      <c r="R340">
        <f t="shared" si="23"/>
        <v>70</v>
      </c>
      <c r="S340" t="s">
        <v>8313</v>
      </c>
      <c r="T340" t="s">
        <v>8318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si="20"/>
        <v>42093.760046296295</v>
      </c>
      <c r="L341" s="9">
        <f t="shared" si="21"/>
        <v>42123.760046296295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22"/>
        <v>108</v>
      </c>
      <c r="R341">
        <f t="shared" si="23"/>
        <v>73</v>
      </c>
      <c r="S341" t="s">
        <v>8313</v>
      </c>
      <c r="T341" t="s">
        <v>8318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si="20"/>
        <v>42772.669062500005</v>
      </c>
      <c r="L342" s="9">
        <f t="shared" si="21"/>
        <v>42802.875</v>
      </c>
      <c r="M342" t="b">
        <v>1</v>
      </c>
      <c r="N342">
        <v>299</v>
      </c>
      <c r="O342" t="b">
        <v>1</v>
      </c>
      <c r="P342" t="s">
        <v>8269</v>
      </c>
      <c r="Q342">
        <f t="shared" si="22"/>
        <v>125</v>
      </c>
      <c r="R342">
        <f t="shared" si="23"/>
        <v>146</v>
      </c>
      <c r="S342" t="s">
        <v>8313</v>
      </c>
      <c r="T342" t="s">
        <v>8318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si="20"/>
        <v>41894.879606481481</v>
      </c>
      <c r="L343" s="9">
        <f t="shared" si="21"/>
        <v>41913.165972222225</v>
      </c>
      <c r="M343" t="b">
        <v>1</v>
      </c>
      <c r="N343">
        <v>55</v>
      </c>
      <c r="O343" t="b">
        <v>1</v>
      </c>
      <c r="P343" t="s">
        <v>8269</v>
      </c>
      <c r="Q343">
        <f t="shared" si="22"/>
        <v>107</v>
      </c>
      <c r="R343">
        <f t="shared" si="23"/>
        <v>68</v>
      </c>
      <c r="S343" t="s">
        <v>8313</v>
      </c>
      <c r="T343" t="s">
        <v>8318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si="20"/>
        <v>42459.780844907407</v>
      </c>
      <c r="L344" s="9">
        <f t="shared" si="21"/>
        <v>42489.780844907407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22"/>
        <v>100</v>
      </c>
      <c r="R344">
        <f t="shared" si="23"/>
        <v>170</v>
      </c>
      <c r="S344" t="s">
        <v>8313</v>
      </c>
      <c r="T344" t="s">
        <v>8318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si="20"/>
        <v>41926.73778935185</v>
      </c>
      <c r="L345" s="9">
        <f t="shared" si="21"/>
        <v>41957.125</v>
      </c>
      <c r="M345" t="b">
        <v>1</v>
      </c>
      <c r="N345">
        <v>524</v>
      </c>
      <c r="O345" t="b">
        <v>1</v>
      </c>
      <c r="P345" t="s">
        <v>8269</v>
      </c>
      <c r="Q345">
        <f t="shared" si="22"/>
        <v>102</v>
      </c>
      <c r="R345">
        <f t="shared" si="23"/>
        <v>58</v>
      </c>
      <c r="S345" t="s">
        <v>8313</v>
      </c>
      <c r="T345" t="s">
        <v>8318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si="20"/>
        <v>42111.970995370371</v>
      </c>
      <c r="L346" s="9">
        <f t="shared" si="21"/>
        <v>42156.097222222219</v>
      </c>
      <c r="M346" t="b">
        <v>1</v>
      </c>
      <c r="N346">
        <v>285</v>
      </c>
      <c r="O346" t="b">
        <v>1</v>
      </c>
      <c r="P346" t="s">
        <v>8269</v>
      </c>
      <c r="Q346">
        <f t="shared" si="22"/>
        <v>102</v>
      </c>
      <c r="R346">
        <f t="shared" si="23"/>
        <v>120</v>
      </c>
      <c r="S346" t="s">
        <v>8313</v>
      </c>
      <c r="T346" t="s">
        <v>8318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si="20"/>
        <v>42114.944328703699</v>
      </c>
      <c r="L347" s="9">
        <f t="shared" si="21"/>
        <v>42144.944328703699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22"/>
        <v>123</v>
      </c>
      <c r="R347">
        <f t="shared" si="23"/>
        <v>100</v>
      </c>
      <c r="S347" t="s">
        <v>8313</v>
      </c>
      <c r="T347" t="s">
        <v>8318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si="20"/>
        <v>42261.500243055561</v>
      </c>
      <c r="L348" s="9">
        <f t="shared" si="21"/>
        <v>42291.500243055561</v>
      </c>
      <c r="M348" t="b">
        <v>1</v>
      </c>
      <c r="N348">
        <v>188</v>
      </c>
      <c r="O348" t="b">
        <v>1</v>
      </c>
      <c r="P348" t="s">
        <v>8269</v>
      </c>
      <c r="Q348">
        <f t="shared" si="22"/>
        <v>170</v>
      </c>
      <c r="R348">
        <f t="shared" si="23"/>
        <v>91</v>
      </c>
      <c r="S348" t="s">
        <v>8313</v>
      </c>
      <c r="T348" t="s">
        <v>8318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si="20"/>
        <v>42292.495474537034</v>
      </c>
      <c r="L349" s="9">
        <f t="shared" si="21"/>
        <v>42322.537141203706</v>
      </c>
      <c r="M349" t="b">
        <v>1</v>
      </c>
      <c r="N349">
        <v>379</v>
      </c>
      <c r="O349" t="b">
        <v>1</v>
      </c>
      <c r="P349" t="s">
        <v>8269</v>
      </c>
      <c r="Q349">
        <f t="shared" si="22"/>
        <v>112</v>
      </c>
      <c r="R349">
        <f t="shared" si="23"/>
        <v>118</v>
      </c>
      <c r="S349" t="s">
        <v>8313</v>
      </c>
      <c r="T349" t="s">
        <v>8318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si="20"/>
        <v>42207.58699074074</v>
      </c>
      <c r="L350" s="9">
        <f t="shared" si="21"/>
        <v>42237.58699074074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22"/>
        <v>103</v>
      </c>
      <c r="R350">
        <f t="shared" si="23"/>
        <v>87</v>
      </c>
      <c r="S350" t="s">
        <v>8313</v>
      </c>
      <c r="T350" t="s">
        <v>8318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si="20"/>
        <v>42760.498935185184</v>
      </c>
      <c r="L351" s="9">
        <f t="shared" si="21"/>
        <v>42790.498935185184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22"/>
        <v>107</v>
      </c>
      <c r="R351">
        <f t="shared" si="23"/>
        <v>72</v>
      </c>
      <c r="S351" t="s">
        <v>8313</v>
      </c>
      <c r="T351" t="s">
        <v>8318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si="20"/>
        <v>42586.066076388888</v>
      </c>
      <c r="L352" s="9">
        <f t="shared" si="21"/>
        <v>42624.165972222225</v>
      </c>
      <c r="M352" t="b">
        <v>1</v>
      </c>
      <c r="N352">
        <v>221</v>
      </c>
      <c r="O352" t="b">
        <v>1</v>
      </c>
      <c r="P352" t="s">
        <v>8269</v>
      </c>
      <c r="Q352">
        <f t="shared" si="22"/>
        <v>115</v>
      </c>
      <c r="R352">
        <f t="shared" si="23"/>
        <v>130</v>
      </c>
      <c r="S352" t="s">
        <v>8313</v>
      </c>
      <c r="T352" t="s">
        <v>8318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si="20"/>
        <v>42427.964745370366</v>
      </c>
      <c r="L353" s="9">
        <f t="shared" si="21"/>
        <v>42467.923078703709</v>
      </c>
      <c r="M353" t="b">
        <v>1</v>
      </c>
      <c r="N353">
        <v>964</v>
      </c>
      <c r="O353" t="b">
        <v>1</v>
      </c>
      <c r="P353" t="s">
        <v>8269</v>
      </c>
      <c r="Q353">
        <f t="shared" si="22"/>
        <v>127</v>
      </c>
      <c r="R353">
        <f t="shared" si="23"/>
        <v>45</v>
      </c>
      <c r="S353" t="s">
        <v>8313</v>
      </c>
      <c r="T353" t="s">
        <v>8318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si="20"/>
        <v>41890.167453703703</v>
      </c>
      <c r="L354" s="9">
        <f t="shared" si="21"/>
        <v>41920.167453703703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22"/>
        <v>117</v>
      </c>
      <c r="R354">
        <f t="shared" si="23"/>
        <v>41</v>
      </c>
      <c r="S354" t="s">
        <v>8313</v>
      </c>
      <c r="T354" t="s">
        <v>8318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si="20"/>
        <v>42297.791886574079</v>
      </c>
      <c r="L355" s="9">
        <f t="shared" si="21"/>
        <v>42327.833553240736</v>
      </c>
      <c r="M355" t="b">
        <v>1</v>
      </c>
      <c r="N355">
        <v>613</v>
      </c>
      <c r="O355" t="b">
        <v>1</v>
      </c>
      <c r="P355" t="s">
        <v>8269</v>
      </c>
      <c r="Q355">
        <f t="shared" si="22"/>
        <v>109</v>
      </c>
      <c r="R355">
        <f t="shared" si="23"/>
        <v>104</v>
      </c>
      <c r="S355" t="s">
        <v>8313</v>
      </c>
      <c r="T355" t="s">
        <v>8318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si="20"/>
        <v>42438.827789351853</v>
      </c>
      <c r="L356" s="9">
        <f t="shared" si="21"/>
        <v>42468.786122685182</v>
      </c>
      <c r="M356" t="b">
        <v>1</v>
      </c>
      <c r="N356">
        <v>29</v>
      </c>
      <c r="O356" t="b">
        <v>1</v>
      </c>
      <c r="P356" t="s">
        <v>8269</v>
      </c>
      <c r="Q356">
        <f t="shared" si="22"/>
        <v>104</v>
      </c>
      <c r="R356">
        <f t="shared" si="23"/>
        <v>125</v>
      </c>
      <c r="S356" t="s">
        <v>8313</v>
      </c>
      <c r="T356" t="s">
        <v>8318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si="20"/>
        <v>41943.293912037036</v>
      </c>
      <c r="L357" s="9">
        <f t="shared" si="21"/>
        <v>41974.3355787037</v>
      </c>
      <c r="M357" t="b">
        <v>1</v>
      </c>
      <c r="N357">
        <v>165</v>
      </c>
      <c r="O357" t="b">
        <v>1</v>
      </c>
      <c r="P357" t="s">
        <v>8269</v>
      </c>
      <c r="Q357">
        <f t="shared" si="22"/>
        <v>116</v>
      </c>
      <c r="R357">
        <f t="shared" si="23"/>
        <v>247</v>
      </c>
      <c r="S357" t="s">
        <v>8313</v>
      </c>
      <c r="T357" t="s">
        <v>8318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si="20"/>
        <v>42415.803159722222</v>
      </c>
      <c r="L358" s="9">
        <f t="shared" si="21"/>
        <v>42445.761493055557</v>
      </c>
      <c r="M358" t="b">
        <v>1</v>
      </c>
      <c r="N358">
        <v>97</v>
      </c>
      <c r="O358" t="b">
        <v>1</v>
      </c>
      <c r="P358" t="s">
        <v>8269</v>
      </c>
      <c r="Q358">
        <f t="shared" si="22"/>
        <v>103</v>
      </c>
      <c r="R358">
        <f t="shared" si="23"/>
        <v>79</v>
      </c>
      <c r="S358" t="s">
        <v>8313</v>
      </c>
      <c r="T358" t="s">
        <v>8318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si="20"/>
        <v>42078.222187499996</v>
      </c>
      <c r="L359" s="9">
        <f t="shared" si="21"/>
        <v>42118.222187499996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22"/>
        <v>174</v>
      </c>
      <c r="R359">
        <f t="shared" si="23"/>
        <v>86</v>
      </c>
      <c r="S359" t="s">
        <v>8313</v>
      </c>
      <c r="T359" t="s">
        <v>8318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si="20"/>
        <v>42507.860196759255</v>
      </c>
      <c r="L360" s="9">
        <f t="shared" si="21"/>
        <v>42536.625</v>
      </c>
      <c r="M360" t="b">
        <v>1</v>
      </c>
      <c r="N360">
        <v>267</v>
      </c>
      <c r="O360" t="b">
        <v>1</v>
      </c>
      <c r="P360" t="s">
        <v>8269</v>
      </c>
      <c r="Q360">
        <f t="shared" si="22"/>
        <v>103</v>
      </c>
      <c r="R360">
        <f t="shared" si="23"/>
        <v>193</v>
      </c>
      <c r="S360" t="s">
        <v>8313</v>
      </c>
      <c r="T360" t="s">
        <v>8318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si="20"/>
        <v>41935.070486111108</v>
      </c>
      <c r="L361" s="9">
        <f t="shared" si="21"/>
        <v>41957.216666666667</v>
      </c>
      <c r="M361" t="b">
        <v>1</v>
      </c>
      <c r="N361">
        <v>302</v>
      </c>
      <c r="O361" t="b">
        <v>1</v>
      </c>
      <c r="P361" t="s">
        <v>8269</v>
      </c>
      <c r="Q361">
        <f t="shared" si="22"/>
        <v>105</v>
      </c>
      <c r="R361">
        <f t="shared" si="23"/>
        <v>84</v>
      </c>
      <c r="S361" t="s">
        <v>8313</v>
      </c>
      <c r="T361" t="s">
        <v>8318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si="20"/>
        <v>42163.897916666669</v>
      </c>
      <c r="L362" s="9">
        <f t="shared" si="21"/>
        <v>42208.132638888885</v>
      </c>
      <c r="M362" t="b">
        <v>0</v>
      </c>
      <c r="N362">
        <v>87</v>
      </c>
      <c r="O362" t="b">
        <v>1</v>
      </c>
      <c r="P362" t="s">
        <v>8269</v>
      </c>
      <c r="Q362">
        <f t="shared" si="22"/>
        <v>101</v>
      </c>
      <c r="R362">
        <f t="shared" si="23"/>
        <v>140</v>
      </c>
      <c r="S362" t="s">
        <v>8313</v>
      </c>
      <c r="T362" t="s">
        <v>8318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si="20"/>
        <v>41936.001226851848</v>
      </c>
      <c r="L363" s="9">
        <f t="shared" si="21"/>
        <v>41966.042893518519</v>
      </c>
      <c r="M363" t="b">
        <v>0</v>
      </c>
      <c r="N363">
        <v>354</v>
      </c>
      <c r="O363" t="b">
        <v>1</v>
      </c>
      <c r="P363" t="s">
        <v>8269</v>
      </c>
      <c r="Q363">
        <f t="shared" si="22"/>
        <v>111</v>
      </c>
      <c r="R363">
        <f t="shared" si="23"/>
        <v>110</v>
      </c>
      <c r="S363" t="s">
        <v>8313</v>
      </c>
      <c r="T363" t="s">
        <v>8318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si="20"/>
        <v>41837.210543981484</v>
      </c>
      <c r="L364" s="9">
        <f t="shared" si="21"/>
        <v>41859</v>
      </c>
      <c r="M364" t="b">
        <v>0</v>
      </c>
      <c r="N364">
        <v>86</v>
      </c>
      <c r="O364" t="b">
        <v>1</v>
      </c>
      <c r="P364" t="s">
        <v>8269</v>
      </c>
      <c r="Q364">
        <f t="shared" si="22"/>
        <v>124</v>
      </c>
      <c r="R364">
        <f t="shared" si="23"/>
        <v>140</v>
      </c>
      <c r="S364" t="s">
        <v>8313</v>
      </c>
      <c r="T364" t="s">
        <v>8318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si="20"/>
        <v>40255.744629629626</v>
      </c>
      <c r="L365" s="9">
        <f t="shared" si="21"/>
        <v>40300.806944444441</v>
      </c>
      <c r="M365" t="b">
        <v>0</v>
      </c>
      <c r="N365">
        <v>26</v>
      </c>
      <c r="O365" t="b">
        <v>1</v>
      </c>
      <c r="P365" t="s">
        <v>8269</v>
      </c>
      <c r="Q365">
        <f t="shared" si="22"/>
        <v>101</v>
      </c>
      <c r="R365">
        <f t="shared" si="23"/>
        <v>348</v>
      </c>
      <c r="S365" t="s">
        <v>8313</v>
      </c>
      <c r="T365" t="s">
        <v>8318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si="20"/>
        <v>41780.859629629631</v>
      </c>
      <c r="L366" s="9">
        <f t="shared" si="21"/>
        <v>41811.165972222225</v>
      </c>
      <c r="M366" t="b">
        <v>0</v>
      </c>
      <c r="N366">
        <v>113</v>
      </c>
      <c r="O366" t="b">
        <v>1</v>
      </c>
      <c r="P366" t="s">
        <v>8269</v>
      </c>
      <c r="Q366">
        <f t="shared" si="22"/>
        <v>110</v>
      </c>
      <c r="R366">
        <f t="shared" si="23"/>
        <v>68</v>
      </c>
      <c r="S366" t="s">
        <v>8313</v>
      </c>
      <c r="T366" t="s">
        <v>8318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si="20"/>
        <v>41668.606469907405</v>
      </c>
      <c r="L367" s="9">
        <f t="shared" si="21"/>
        <v>41698.606469907405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22"/>
        <v>104</v>
      </c>
      <c r="R367">
        <f t="shared" si="23"/>
        <v>240</v>
      </c>
      <c r="S367" t="s">
        <v>8313</v>
      </c>
      <c r="T367" t="s">
        <v>8318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si="20"/>
        <v>41019.793032407404</v>
      </c>
      <c r="L368" s="9">
        <f t="shared" si="21"/>
        <v>41049.793032407404</v>
      </c>
      <c r="M368" t="b">
        <v>0</v>
      </c>
      <c r="N368">
        <v>134</v>
      </c>
      <c r="O368" t="b">
        <v>1</v>
      </c>
      <c r="P368" t="s">
        <v>8269</v>
      </c>
      <c r="Q368">
        <f t="shared" si="22"/>
        <v>101</v>
      </c>
      <c r="R368">
        <f t="shared" si="23"/>
        <v>287</v>
      </c>
      <c r="S368" t="s">
        <v>8313</v>
      </c>
      <c r="T368" t="s">
        <v>8318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si="20"/>
        <v>41355.577291666668</v>
      </c>
      <c r="L369" s="9">
        <f t="shared" si="21"/>
        <v>41395.207638888889</v>
      </c>
      <c r="M369" t="b">
        <v>0</v>
      </c>
      <c r="N369">
        <v>119</v>
      </c>
      <c r="O369" t="b">
        <v>1</v>
      </c>
      <c r="P369" t="s">
        <v>8269</v>
      </c>
      <c r="Q369">
        <f t="shared" si="22"/>
        <v>103</v>
      </c>
      <c r="R369">
        <f t="shared" si="23"/>
        <v>87</v>
      </c>
      <c r="S369" t="s">
        <v>8313</v>
      </c>
      <c r="T369" t="s">
        <v>8318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si="20"/>
        <v>42043.605578703704</v>
      </c>
      <c r="L370" s="9">
        <f t="shared" si="21"/>
        <v>42078.563912037032</v>
      </c>
      <c r="M370" t="b">
        <v>0</v>
      </c>
      <c r="N370">
        <v>159</v>
      </c>
      <c r="O370" t="b">
        <v>1</v>
      </c>
      <c r="P370" t="s">
        <v>8269</v>
      </c>
      <c r="Q370">
        <f t="shared" si="22"/>
        <v>104</v>
      </c>
      <c r="R370">
        <f t="shared" si="23"/>
        <v>82</v>
      </c>
      <c r="S370" t="s">
        <v>8313</v>
      </c>
      <c r="T370" t="s">
        <v>8318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si="20"/>
        <v>40893.551724537036</v>
      </c>
      <c r="L371" s="9">
        <f t="shared" si="21"/>
        <v>40923.551724537036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22"/>
        <v>110</v>
      </c>
      <c r="R371">
        <f t="shared" si="23"/>
        <v>43</v>
      </c>
      <c r="S371" t="s">
        <v>8313</v>
      </c>
      <c r="T371" t="s">
        <v>8318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si="20"/>
        <v>42711.795138888891</v>
      </c>
      <c r="L372" s="9">
        <f t="shared" si="21"/>
        <v>42741.795138888891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22"/>
        <v>122</v>
      </c>
      <c r="R372">
        <f t="shared" si="23"/>
        <v>709</v>
      </c>
      <c r="S372" t="s">
        <v>8313</v>
      </c>
      <c r="T372" t="s">
        <v>8318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si="20"/>
        <v>41261.767812500002</v>
      </c>
      <c r="L373" s="9">
        <f t="shared" si="21"/>
        <v>41306.767812500002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22"/>
        <v>114</v>
      </c>
      <c r="R373">
        <f t="shared" si="23"/>
        <v>161</v>
      </c>
      <c r="S373" t="s">
        <v>8313</v>
      </c>
      <c r="T373" t="s">
        <v>8318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si="20"/>
        <v>42425.576898148152</v>
      </c>
      <c r="L374" s="9">
        <f t="shared" si="21"/>
        <v>42465.666666666672</v>
      </c>
      <c r="M374" t="b">
        <v>0</v>
      </c>
      <c r="N374">
        <v>9</v>
      </c>
      <c r="O374" t="b">
        <v>1</v>
      </c>
      <c r="P374" t="s">
        <v>8269</v>
      </c>
      <c r="Q374">
        <f t="shared" si="22"/>
        <v>125</v>
      </c>
      <c r="R374">
        <f t="shared" si="23"/>
        <v>42</v>
      </c>
      <c r="S374" t="s">
        <v>8313</v>
      </c>
      <c r="T374" t="s">
        <v>8318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si="20"/>
        <v>41078.91201388889</v>
      </c>
      <c r="L375" s="9">
        <f t="shared" si="21"/>
        <v>41108.91201388889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22"/>
        <v>107</v>
      </c>
      <c r="R375">
        <f t="shared" si="23"/>
        <v>90</v>
      </c>
      <c r="S375" t="s">
        <v>8313</v>
      </c>
      <c r="T375" t="s">
        <v>8318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si="20"/>
        <v>40757.889247685183</v>
      </c>
      <c r="L376" s="9">
        <f t="shared" si="21"/>
        <v>40802.889247685183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22"/>
        <v>131</v>
      </c>
      <c r="R376">
        <f t="shared" si="23"/>
        <v>45</v>
      </c>
      <c r="S376" t="s">
        <v>8313</v>
      </c>
      <c r="T376" t="s">
        <v>8318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si="20"/>
        <v>41657.985081018516</v>
      </c>
      <c r="L377" s="9">
        <f t="shared" si="21"/>
        <v>41699.720833333333</v>
      </c>
      <c r="M377" t="b">
        <v>0</v>
      </c>
      <c r="N377">
        <v>14</v>
      </c>
      <c r="O377" t="b">
        <v>1</v>
      </c>
      <c r="P377" t="s">
        <v>8269</v>
      </c>
      <c r="Q377">
        <f t="shared" si="22"/>
        <v>120</v>
      </c>
      <c r="R377">
        <f t="shared" si="23"/>
        <v>43</v>
      </c>
      <c r="S377" t="s">
        <v>8313</v>
      </c>
      <c r="T377" t="s">
        <v>8318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si="20"/>
        <v>42576.452731481477</v>
      </c>
      <c r="L378" s="9">
        <f t="shared" si="21"/>
        <v>42607.452731481477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22"/>
        <v>106</v>
      </c>
      <c r="R378">
        <f t="shared" si="23"/>
        <v>54</v>
      </c>
      <c r="S378" t="s">
        <v>8313</v>
      </c>
      <c r="T378" t="s">
        <v>8318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si="20"/>
        <v>42292.250787037032</v>
      </c>
      <c r="L379" s="9">
        <f t="shared" si="21"/>
        <v>42322.292361111111</v>
      </c>
      <c r="M379" t="b">
        <v>0</v>
      </c>
      <c r="N379">
        <v>133</v>
      </c>
      <c r="O379" t="b">
        <v>1</v>
      </c>
      <c r="P379" t="s">
        <v>8269</v>
      </c>
      <c r="Q379">
        <f t="shared" si="22"/>
        <v>114</v>
      </c>
      <c r="R379">
        <f t="shared" si="23"/>
        <v>103</v>
      </c>
      <c r="S379" t="s">
        <v>8313</v>
      </c>
      <c r="T379" t="s">
        <v>8318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si="20"/>
        <v>42370.571851851855</v>
      </c>
      <c r="L380" s="9">
        <f t="shared" si="21"/>
        <v>42394.994444444441</v>
      </c>
      <c r="M380" t="b">
        <v>0</v>
      </c>
      <c r="N380">
        <v>83</v>
      </c>
      <c r="O380" t="b">
        <v>1</v>
      </c>
      <c r="P380" t="s">
        <v>8269</v>
      </c>
      <c r="Q380">
        <f t="shared" si="22"/>
        <v>112</v>
      </c>
      <c r="R380">
        <f t="shared" si="23"/>
        <v>40</v>
      </c>
      <c r="S380" t="s">
        <v>8313</v>
      </c>
      <c r="T380" t="s">
        <v>8318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si="20"/>
        <v>40987.688333333332</v>
      </c>
      <c r="L381" s="9">
        <f t="shared" si="21"/>
        <v>41032.688333333332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22"/>
        <v>116</v>
      </c>
      <c r="R381">
        <f t="shared" si="23"/>
        <v>117</v>
      </c>
      <c r="S381" t="s">
        <v>8313</v>
      </c>
      <c r="T381" t="s">
        <v>8318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si="20"/>
        <v>42367.719814814816</v>
      </c>
      <c r="L382" s="9">
        <f t="shared" si="21"/>
        <v>42392.719814814816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22"/>
        <v>142</v>
      </c>
      <c r="R382">
        <f t="shared" si="23"/>
        <v>116</v>
      </c>
      <c r="S382" t="s">
        <v>8313</v>
      </c>
      <c r="T382" t="s">
        <v>8318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si="20"/>
        <v>41085.698113425926</v>
      </c>
      <c r="L383" s="9">
        <f t="shared" si="21"/>
        <v>41120.208333333336</v>
      </c>
      <c r="M383" t="b">
        <v>0</v>
      </c>
      <c r="N383">
        <v>251</v>
      </c>
      <c r="O383" t="b">
        <v>1</v>
      </c>
      <c r="P383" t="s">
        <v>8269</v>
      </c>
      <c r="Q383">
        <f t="shared" si="22"/>
        <v>105</v>
      </c>
      <c r="R383">
        <f t="shared" si="23"/>
        <v>104</v>
      </c>
      <c r="S383" t="s">
        <v>8313</v>
      </c>
      <c r="T383" t="s">
        <v>8318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si="20"/>
        <v>41144.709490740745</v>
      </c>
      <c r="L384" s="9">
        <f t="shared" si="21"/>
        <v>41158.709490740745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22"/>
        <v>256</v>
      </c>
      <c r="R384">
        <f t="shared" si="23"/>
        <v>70</v>
      </c>
      <c r="S384" t="s">
        <v>8313</v>
      </c>
      <c r="T384" t="s">
        <v>8318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si="20"/>
        <v>41755.117581018516</v>
      </c>
      <c r="L385" s="9">
        <f t="shared" si="21"/>
        <v>41778.117581018516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22"/>
        <v>207</v>
      </c>
      <c r="R385">
        <f t="shared" si="23"/>
        <v>43</v>
      </c>
      <c r="S385" t="s">
        <v>8313</v>
      </c>
      <c r="T385" t="s">
        <v>8318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si="20"/>
        <v>41980.781793981485</v>
      </c>
      <c r="L386" s="9">
        <f t="shared" si="21"/>
        <v>42010.781793981485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si="22"/>
        <v>112</v>
      </c>
      <c r="R386">
        <f t="shared" si="23"/>
        <v>59</v>
      </c>
      <c r="S386" t="s">
        <v>8313</v>
      </c>
      <c r="T386" t="s">
        <v>8318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ref="K387:K450" si="24">(((J387/60)/60)/24)+DATE(1970,1,1)</f>
        <v>41934.584502314814</v>
      </c>
      <c r="L387" s="9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>
        <f t="shared" ref="Q387:Q450" si="26">ROUND((E387/D387)*100,0)</f>
        <v>106</v>
      </c>
      <c r="R387">
        <f t="shared" ref="R387:R450" si="27">ROUND(IFERROR(E387/N387,0),0)</f>
        <v>112</v>
      </c>
      <c r="S387" t="s">
        <v>8313</v>
      </c>
      <c r="T387" t="s">
        <v>8318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si="24"/>
        <v>42211.951284722221</v>
      </c>
      <c r="L388" s="9">
        <f t="shared" si="25"/>
        <v>42226.951284722221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si="26"/>
        <v>100</v>
      </c>
      <c r="R388">
        <f t="shared" si="27"/>
        <v>46</v>
      </c>
      <c r="S388" t="s">
        <v>8313</v>
      </c>
      <c r="T388" t="s">
        <v>8318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si="24"/>
        <v>42200.67659722222</v>
      </c>
      <c r="L389" s="9">
        <f t="shared" si="25"/>
        <v>42231.25</v>
      </c>
      <c r="M389" t="b">
        <v>0</v>
      </c>
      <c r="N389">
        <v>562</v>
      </c>
      <c r="O389" t="b">
        <v>1</v>
      </c>
      <c r="P389" t="s">
        <v>8269</v>
      </c>
      <c r="Q389">
        <f t="shared" si="26"/>
        <v>214</v>
      </c>
      <c r="R389">
        <f t="shared" si="27"/>
        <v>145</v>
      </c>
      <c r="S389" t="s">
        <v>8313</v>
      </c>
      <c r="T389" t="s">
        <v>8318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si="24"/>
        <v>42549.076157407413</v>
      </c>
      <c r="L390" s="9">
        <f t="shared" si="25"/>
        <v>42579.076157407413</v>
      </c>
      <c r="M390" t="b">
        <v>0</v>
      </c>
      <c r="N390">
        <v>71</v>
      </c>
      <c r="O390" t="b">
        <v>1</v>
      </c>
      <c r="P390" t="s">
        <v>8269</v>
      </c>
      <c r="Q390">
        <f t="shared" si="26"/>
        <v>126</v>
      </c>
      <c r="R390">
        <f t="shared" si="27"/>
        <v>89</v>
      </c>
      <c r="S390" t="s">
        <v>8313</v>
      </c>
      <c r="T390" t="s">
        <v>8318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si="24"/>
        <v>41674.063078703701</v>
      </c>
      <c r="L391" s="9">
        <f t="shared" si="25"/>
        <v>41705.957638888889</v>
      </c>
      <c r="M391" t="b">
        <v>0</v>
      </c>
      <c r="N391">
        <v>1510</v>
      </c>
      <c r="O391" t="b">
        <v>1</v>
      </c>
      <c r="P391" t="s">
        <v>8269</v>
      </c>
      <c r="Q391">
        <f t="shared" si="26"/>
        <v>182</v>
      </c>
      <c r="R391">
        <f t="shared" si="27"/>
        <v>82</v>
      </c>
      <c r="S391" t="s">
        <v>8313</v>
      </c>
      <c r="T391" t="s">
        <v>8318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si="24"/>
        <v>42112.036712962959</v>
      </c>
      <c r="L392" s="9">
        <f t="shared" si="25"/>
        <v>42132.036712962959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26"/>
        <v>100</v>
      </c>
      <c r="R392">
        <f t="shared" si="27"/>
        <v>71</v>
      </c>
      <c r="S392" t="s">
        <v>8313</v>
      </c>
      <c r="T392" t="s">
        <v>8318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si="24"/>
        <v>40865.042256944449</v>
      </c>
      <c r="L393" s="9">
        <f t="shared" si="25"/>
        <v>40895.040972222225</v>
      </c>
      <c r="M393" t="b">
        <v>0</v>
      </c>
      <c r="N393">
        <v>193</v>
      </c>
      <c r="O393" t="b">
        <v>1</v>
      </c>
      <c r="P393" t="s">
        <v>8269</v>
      </c>
      <c r="Q393">
        <f t="shared" si="26"/>
        <v>101</v>
      </c>
      <c r="R393">
        <f t="shared" si="27"/>
        <v>104</v>
      </c>
      <c r="S393" t="s">
        <v>8313</v>
      </c>
      <c r="T393" t="s">
        <v>8318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si="24"/>
        <v>40763.717256944445</v>
      </c>
      <c r="L394" s="9">
        <f t="shared" si="25"/>
        <v>40794.125</v>
      </c>
      <c r="M394" t="b">
        <v>0</v>
      </c>
      <c r="N394">
        <v>206</v>
      </c>
      <c r="O394" t="b">
        <v>1</v>
      </c>
      <c r="P394" t="s">
        <v>8269</v>
      </c>
      <c r="Q394">
        <f t="shared" si="26"/>
        <v>101</v>
      </c>
      <c r="R394">
        <f t="shared" si="27"/>
        <v>91</v>
      </c>
      <c r="S394" t="s">
        <v>8313</v>
      </c>
      <c r="T394" t="s">
        <v>8318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si="24"/>
        <v>41526.708935185183</v>
      </c>
      <c r="L395" s="9">
        <f t="shared" si="25"/>
        <v>41557.708935185183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26"/>
        <v>110</v>
      </c>
      <c r="R395">
        <f t="shared" si="27"/>
        <v>157</v>
      </c>
      <c r="S395" t="s">
        <v>8313</v>
      </c>
      <c r="T395" t="s">
        <v>8318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si="24"/>
        <v>42417.818078703705</v>
      </c>
      <c r="L396" s="9">
        <f t="shared" si="25"/>
        <v>42477.776412037041</v>
      </c>
      <c r="M396" t="b">
        <v>0</v>
      </c>
      <c r="N396">
        <v>50</v>
      </c>
      <c r="O396" t="b">
        <v>1</v>
      </c>
      <c r="P396" t="s">
        <v>8269</v>
      </c>
      <c r="Q396">
        <f t="shared" si="26"/>
        <v>112</v>
      </c>
      <c r="R396">
        <f t="shared" si="27"/>
        <v>105</v>
      </c>
      <c r="S396" t="s">
        <v>8313</v>
      </c>
      <c r="T396" t="s">
        <v>8318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si="24"/>
        <v>40990.909259259257</v>
      </c>
      <c r="L397" s="9">
        <f t="shared" si="25"/>
        <v>41026.897222222222</v>
      </c>
      <c r="M397" t="b">
        <v>0</v>
      </c>
      <c r="N397">
        <v>184</v>
      </c>
      <c r="O397" t="b">
        <v>1</v>
      </c>
      <c r="P397" t="s">
        <v>8269</v>
      </c>
      <c r="Q397">
        <f t="shared" si="26"/>
        <v>108</v>
      </c>
      <c r="R397">
        <f t="shared" si="27"/>
        <v>59</v>
      </c>
      <c r="S397" t="s">
        <v>8313</v>
      </c>
      <c r="T397" t="s">
        <v>8318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si="24"/>
        <v>41082.564884259256</v>
      </c>
      <c r="L398" s="9">
        <f t="shared" si="25"/>
        <v>41097.564884259256</v>
      </c>
      <c r="M398" t="b">
        <v>0</v>
      </c>
      <c r="N398">
        <v>196</v>
      </c>
      <c r="O398" t="b">
        <v>1</v>
      </c>
      <c r="P398" t="s">
        <v>8269</v>
      </c>
      <c r="Q398">
        <f t="shared" si="26"/>
        <v>107</v>
      </c>
      <c r="R398">
        <f t="shared" si="27"/>
        <v>82</v>
      </c>
      <c r="S398" t="s">
        <v>8313</v>
      </c>
      <c r="T398" t="s">
        <v>8318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si="24"/>
        <v>40379.776435185187</v>
      </c>
      <c r="L399" s="9">
        <f t="shared" si="25"/>
        <v>40422.155555555553</v>
      </c>
      <c r="M399" t="b">
        <v>0</v>
      </c>
      <c r="N399">
        <v>229</v>
      </c>
      <c r="O399" t="b">
        <v>1</v>
      </c>
      <c r="P399" t="s">
        <v>8269</v>
      </c>
      <c r="Q399">
        <f t="shared" si="26"/>
        <v>104</v>
      </c>
      <c r="R399">
        <f t="shared" si="27"/>
        <v>56</v>
      </c>
      <c r="S399" t="s">
        <v>8313</v>
      </c>
      <c r="T399" t="s">
        <v>8318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si="24"/>
        <v>42078.793124999997</v>
      </c>
      <c r="L400" s="9">
        <f t="shared" si="25"/>
        <v>42123.793124999997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26"/>
        <v>125</v>
      </c>
      <c r="R400">
        <f t="shared" si="27"/>
        <v>140</v>
      </c>
      <c r="S400" t="s">
        <v>8313</v>
      </c>
      <c r="T400" t="s">
        <v>8318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si="24"/>
        <v>42687.875775462962</v>
      </c>
      <c r="L401" s="9">
        <f t="shared" si="25"/>
        <v>42718.5</v>
      </c>
      <c r="M401" t="b">
        <v>0</v>
      </c>
      <c r="N401">
        <v>95</v>
      </c>
      <c r="O401" t="b">
        <v>1</v>
      </c>
      <c r="P401" t="s">
        <v>8269</v>
      </c>
      <c r="Q401">
        <f t="shared" si="26"/>
        <v>107</v>
      </c>
      <c r="R401">
        <f t="shared" si="27"/>
        <v>225</v>
      </c>
      <c r="S401" t="s">
        <v>8313</v>
      </c>
      <c r="T401" t="s">
        <v>8318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si="24"/>
        <v>41745.635960648149</v>
      </c>
      <c r="L402" s="9">
        <f t="shared" si="25"/>
        <v>41776.145833333336</v>
      </c>
      <c r="M402" t="b">
        <v>0</v>
      </c>
      <c r="N402">
        <v>62</v>
      </c>
      <c r="O402" t="b">
        <v>1</v>
      </c>
      <c r="P402" t="s">
        <v>8269</v>
      </c>
      <c r="Q402">
        <f t="shared" si="26"/>
        <v>112</v>
      </c>
      <c r="R402">
        <f t="shared" si="27"/>
        <v>181</v>
      </c>
      <c r="S402" t="s">
        <v>8313</v>
      </c>
      <c r="T402" t="s">
        <v>8318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si="24"/>
        <v>40732.842245370368</v>
      </c>
      <c r="L403" s="9">
        <f t="shared" si="25"/>
        <v>40762.842245370368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26"/>
        <v>104</v>
      </c>
      <c r="R403">
        <f t="shared" si="27"/>
        <v>711</v>
      </c>
      <c r="S403" t="s">
        <v>8313</v>
      </c>
      <c r="T403" t="s">
        <v>8318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si="24"/>
        <v>42292.539548611108</v>
      </c>
      <c r="L404" s="9">
        <f t="shared" si="25"/>
        <v>42313.58121527778</v>
      </c>
      <c r="M404" t="b">
        <v>0</v>
      </c>
      <c r="N404">
        <v>43</v>
      </c>
      <c r="O404" t="b">
        <v>1</v>
      </c>
      <c r="P404" t="s">
        <v>8269</v>
      </c>
      <c r="Q404">
        <f t="shared" si="26"/>
        <v>142</v>
      </c>
      <c r="R404">
        <f t="shared" si="27"/>
        <v>66</v>
      </c>
      <c r="S404" t="s">
        <v>8313</v>
      </c>
      <c r="T404" t="s">
        <v>8318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si="24"/>
        <v>40718.310659722221</v>
      </c>
      <c r="L405" s="9">
        <f t="shared" si="25"/>
        <v>40765.297222222223</v>
      </c>
      <c r="M405" t="b">
        <v>0</v>
      </c>
      <c r="N405">
        <v>70</v>
      </c>
      <c r="O405" t="b">
        <v>1</v>
      </c>
      <c r="P405" t="s">
        <v>8269</v>
      </c>
      <c r="Q405">
        <f t="shared" si="26"/>
        <v>105</v>
      </c>
      <c r="R405">
        <f t="shared" si="27"/>
        <v>75</v>
      </c>
      <c r="S405" t="s">
        <v>8313</v>
      </c>
      <c r="T405" t="s">
        <v>8318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si="24"/>
        <v>41646.628032407411</v>
      </c>
      <c r="L406" s="9">
        <f t="shared" si="25"/>
        <v>41675.961111111108</v>
      </c>
      <c r="M406" t="b">
        <v>0</v>
      </c>
      <c r="N406">
        <v>271</v>
      </c>
      <c r="O406" t="b">
        <v>1</v>
      </c>
      <c r="P406" t="s">
        <v>8269</v>
      </c>
      <c r="Q406">
        <f t="shared" si="26"/>
        <v>103</v>
      </c>
      <c r="R406">
        <f t="shared" si="27"/>
        <v>133</v>
      </c>
      <c r="S406" t="s">
        <v>8313</v>
      </c>
      <c r="T406" t="s">
        <v>8318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si="24"/>
        <v>41674.08494212963</v>
      </c>
      <c r="L407" s="9">
        <f t="shared" si="25"/>
        <v>41704.08494212963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26"/>
        <v>108</v>
      </c>
      <c r="R407">
        <f t="shared" si="27"/>
        <v>55</v>
      </c>
      <c r="S407" t="s">
        <v>8313</v>
      </c>
      <c r="T407" t="s">
        <v>8318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si="24"/>
        <v>40638.162465277775</v>
      </c>
      <c r="L408" s="9">
        <f t="shared" si="25"/>
        <v>40672.249305555553</v>
      </c>
      <c r="M408" t="b">
        <v>0</v>
      </c>
      <c r="N408">
        <v>35</v>
      </c>
      <c r="O408" t="b">
        <v>1</v>
      </c>
      <c r="P408" t="s">
        <v>8269</v>
      </c>
      <c r="Q408">
        <f t="shared" si="26"/>
        <v>108</v>
      </c>
      <c r="R408">
        <f t="shared" si="27"/>
        <v>86</v>
      </c>
      <c r="S408" t="s">
        <v>8313</v>
      </c>
      <c r="T408" t="s">
        <v>8318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si="24"/>
        <v>40806.870949074073</v>
      </c>
      <c r="L409" s="9">
        <f t="shared" si="25"/>
        <v>40866.912615740745</v>
      </c>
      <c r="M409" t="b">
        <v>0</v>
      </c>
      <c r="N409">
        <v>22</v>
      </c>
      <c r="O409" t="b">
        <v>1</v>
      </c>
      <c r="P409" t="s">
        <v>8269</v>
      </c>
      <c r="Q409">
        <f t="shared" si="26"/>
        <v>102</v>
      </c>
      <c r="R409">
        <f t="shared" si="27"/>
        <v>92</v>
      </c>
      <c r="S409" t="s">
        <v>8313</v>
      </c>
      <c r="T409" t="s">
        <v>8318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si="24"/>
        <v>41543.735995370371</v>
      </c>
      <c r="L410" s="9">
        <f t="shared" si="25"/>
        <v>41583.777662037035</v>
      </c>
      <c r="M410" t="b">
        <v>0</v>
      </c>
      <c r="N410">
        <v>38</v>
      </c>
      <c r="O410" t="b">
        <v>1</v>
      </c>
      <c r="P410" t="s">
        <v>8269</v>
      </c>
      <c r="Q410">
        <f t="shared" si="26"/>
        <v>101</v>
      </c>
      <c r="R410">
        <f t="shared" si="27"/>
        <v>160</v>
      </c>
      <c r="S410" t="s">
        <v>8313</v>
      </c>
      <c r="T410" t="s">
        <v>8318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si="24"/>
        <v>42543.862777777773</v>
      </c>
      <c r="L411" s="9">
        <f t="shared" si="25"/>
        <v>42573.862777777773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26"/>
        <v>137</v>
      </c>
      <c r="R411">
        <f t="shared" si="27"/>
        <v>46</v>
      </c>
      <c r="S411" t="s">
        <v>8313</v>
      </c>
      <c r="T411" t="s">
        <v>8318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si="24"/>
        <v>42113.981446759266</v>
      </c>
      <c r="L412" s="9">
        <f t="shared" si="25"/>
        <v>42173.981446759266</v>
      </c>
      <c r="M412" t="b">
        <v>0</v>
      </c>
      <c r="N412">
        <v>7</v>
      </c>
      <c r="O412" t="b">
        <v>1</v>
      </c>
      <c r="P412" t="s">
        <v>8269</v>
      </c>
      <c r="Q412">
        <f t="shared" si="26"/>
        <v>128</v>
      </c>
      <c r="R412">
        <f t="shared" si="27"/>
        <v>183</v>
      </c>
      <c r="S412" t="s">
        <v>8313</v>
      </c>
      <c r="T412" t="s">
        <v>8318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si="24"/>
        <v>41598.17597222222</v>
      </c>
      <c r="L413" s="9">
        <f t="shared" si="25"/>
        <v>41630.208333333336</v>
      </c>
      <c r="M413" t="b">
        <v>0</v>
      </c>
      <c r="N413">
        <v>241</v>
      </c>
      <c r="O413" t="b">
        <v>1</v>
      </c>
      <c r="P413" t="s">
        <v>8269</v>
      </c>
      <c r="Q413">
        <f t="shared" si="26"/>
        <v>101</v>
      </c>
      <c r="R413">
        <f t="shared" si="27"/>
        <v>126</v>
      </c>
      <c r="S413" t="s">
        <v>8313</v>
      </c>
      <c r="T413" t="s">
        <v>8318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si="24"/>
        <v>41099.742800925924</v>
      </c>
      <c r="L414" s="9">
        <f t="shared" si="25"/>
        <v>41115.742800925924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26"/>
        <v>127</v>
      </c>
      <c r="R414">
        <f t="shared" si="27"/>
        <v>58</v>
      </c>
      <c r="S414" t="s">
        <v>8313</v>
      </c>
      <c r="T414" t="s">
        <v>8318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si="24"/>
        <v>41079.877442129626</v>
      </c>
      <c r="L415" s="9">
        <f t="shared" si="25"/>
        <v>41109.877442129626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26"/>
        <v>105</v>
      </c>
      <c r="R415">
        <f t="shared" si="27"/>
        <v>79</v>
      </c>
      <c r="S415" t="s">
        <v>8313</v>
      </c>
      <c r="T415" t="s">
        <v>8318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si="24"/>
        <v>41529.063252314816</v>
      </c>
      <c r="L416" s="9">
        <f t="shared" si="25"/>
        <v>41559.063252314816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26"/>
        <v>103</v>
      </c>
      <c r="R416">
        <f t="shared" si="27"/>
        <v>91</v>
      </c>
      <c r="S416" t="s">
        <v>8313</v>
      </c>
      <c r="T416" t="s">
        <v>8318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si="24"/>
        <v>41904.851875</v>
      </c>
      <c r="L417" s="9">
        <f t="shared" si="25"/>
        <v>41929.5</v>
      </c>
      <c r="M417" t="b">
        <v>0</v>
      </c>
      <c r="N417">
        <v>21</v>
      </c>
      <c r="O417" t="b">
        <v>1</v>
      </c>
      <c r="P417" t="s">
        <v>8269</v>
      </c>
      <c r="Q417">
        <f t="shared" si="26"/>
        <v>102</v>
      </c>
      <c r="R417">
        <f t="shared" si="27"/>
        <v>68</v>
      </c>
      <c r="S417" t="s">
        <v>8313</v>
      </c>
      <c r="T417" t="s">
        <v>8318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si="24"/>
        <v>41648.396192129629</v>
      </c>
      <c r="L418" s="9">
        <f t="shared" si="25"/>
        <v>41678.396192129629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26"/>
        <v>120</v>
      </c>
      <c r="R418">
        <f t="shared" si="27"/>
        <v>48</v>
      </c>
      <c r="S418" t="s">
        <v>8313</v>
      </c>
      <c r="T418" t="s">
        <v>8318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si="24"/>
        <v>41360.970601851855</v>
      </c>
      <c r="L419" s="9">
        <f t="shared" si="25"/>
        <v>41372.189583333333</v>
      </c>
      <c r="M419" t="b">
        <v>0</v>
      </c>
      <c r="N419">
        <v>52</v>
      </c>
      <c r="O419" t="b">
        <v>1</v>
      </c>
      <c r="P419" t="s">
        <v>8269</v>
      </c>
      <c r="Q419">
        <f t="shared" si="26"/>
        <v>100</v>
      </c>
      <c r="R419">
        <f t="shared" si="27"/>
        <v>202</v>
      </c>
      <c r="S419" t="s">
        <v>8313</v>
      </c>
      <c r="T419" t="s">
        <v>8318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si="24"/>
        <v>42178.282372685186</v>
      </c>
      <c r="L420" s="9">
        <f t="shared" si="25"/>
        <v>42208.282372685186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26"/>
        <v>101</v>
      </c>
      <c r="R420">
        <f t="shared" si="27"/>
        <v>217</v>
      </c>
      <c r="S420" t="s">
        <v>8313</v>
      </c>
      <c r="T420" t="s">
        <v>8318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si="24"/>
        <v>41394.842442129629</v>
      </c>
      <c r="L421" s="9">
        <f t="shared" si="25"/>
        <v>41454.842442129629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26"/>
        <v>100</v>
      </c>
      <c r="R421">
        <f t="shared" si="27"/>
        <v>110</v>
      </c>
      <c r="S421" t="s">
        <v>8313</v>
      </c>
      <c r="T421" t="s">
        <v>8318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si="24"/>
        <v>41682.23646990741</v>
      </c>
      <c r="L422" s="9">
        <f t="shared" si="25"/>
        <v>41712.194803240738</v>
      </c>
      <c r="M422" t="b">
        <v>0</v>
      </c>
      <c r="N422">
        <v>3</v>
      </c>
      <c r="O422" t="b">
        <v>0</v>
      </c>
      <c r="P422" t="s">
        <v>8270</v>
      </c>
      <c r="Q422">
        <f t="shared" si="26"/>
        <v>0</v>
      </c>
      <c r="R422">
        <f t="shared" si="27"/>
        <v>5</v>
      </c>
      <c r="S422" t="s">
        <v>8313</v>
      </c>
      <c r="T422" t="s">
        <v>8319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si="24"/>
        <v>42177.491388888884</v>
      </c>
      <c r="L423" s="9">
        <f t="shared" si="25"/>
        <v>42237.491388888884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26"/>
        <v>2</v>
      </c>
      <c r="R423">
        <f t="shared" si="27"/>
        <v>50</v>
      </c>
      <c r="S423" t="s">
        <v>8313</v>
      </c>
      <c r="T423" t="s">
        <v>8319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si="24"/>
        <v>41863.260381944441</v>
      </c>
      <c r="L424" s="9">
        <f t="shared" si="25"/>
        <v>41893.260381944441</v>
      </c>
      <c r="M424" t="b">
        <v>0</v>
      </c>
      <c r="N424">
        <v>12</v>
      </c>
      <c r="O424" t="b">
        <v>0</v>
      </c>
      <c r="P424" t="s">
        <v>8270</v>
      </c>
      <c r="Q424">
        <f t="shared" si="26"/>
        <v>1</v>
      </c>
      <c r="R424">
        <f t="shared" si="27"/>
        <v>36</v>
      </c>
      <c r="S424" t="s">
        <v>8313</v>
      </c>
      <c r="T424" t="s">
        <v>8319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si="24"/>
        <v>41400.92627314815</v>
      </c>
      <c r="L425" s="9">
        <f t="shared" si="25"/>
        <v>41430.92627314815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26"/>
        <v>1</v>
      </c>
      <c r="R425">
        <f t="shared" si="27"/>
        <v>12</v>
      </c>
      <c r="S425" t="s">
        <v>8313</v>
      </c>
      <c r="T425" t="s">
        <v>8319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si="24"/>
        <v>40934.376145833332</v>
      </c>
      <c r="L426" s="9">
        <f t="shared" si="25"/>
        <v>40994.334479166668</v>
      </c>
      <c r="M426" t="b">
        <v>0</v>
      </c>
      <c r="N426">
        <v>5</v>
      </c>
      <c r="O426" t="b">
        <v>0</v>
      </c>
      <c r="P426" t="s">
        <v>8270</v>
      </c>
      <c r="Q426">
        <f t="shared" si="26"/>
        <v>7</v>
      </c>
      <c r="R426">
        <f t="shared" si="27"/>
        <v>41</v>
      </c>
      <c r="S426" t="s">
        <v>8313</v>
      </c>
      <c r="T426" t="s">
        <v>8319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si="24"/>
        <v>42275.861157407402</v>
      </c>
      <c r="L427" s="9">
        <f t="shared" si="25"/>
        <v>42335.902824074074</v>
      </c>
      <c r="M427" t="b">
        <v>0</v>
      </c>
      <c r="N427">
        <v>2</v>
      </c>
      <c r="O427" t="b">
        <v>0</v>
      </c>
      <c r="P427" t="s">
        <v>8270</v>
      </c>
      <c r="Q427">
        <f t="shared" si="26"/>
        <v>0</v>
      </c>
      <c r="R427">
        <f t="shared" si="27"/>
        <v>3</v>
      </c>
      <c r="S427" t="s">
        <v>8313</v>
      </c>
      <c r="T427" t="s">
        <v>8319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si="24"/>
        <v>42400.711967592593</v>
      </c>
      <c r="L428" s="9">
        <f t="shared" si="25"/>
        <v>42430.711967592593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26"/>
        <v>1</v>
      </c>
      <c r="R428">
        <f t="shared" si="27"/>
        <v>17</v>
      </c>
      <c r="S428" t="s">
        <v>8313</v>
      </c>
      <c r="T428" t="s">
        <v>8319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si="24"/>
        <v>42285.909027777772</v>
      </c>
      <c r="L429" s="9">
        <f t="shared" si="25"/>
        <v>42299.790972222225</v>
      </c>
      <c r="M429" t="b">
        <v>0</v>
      </c>
      <c r="N429">
        <v>0</v>
      </c>
      <c r="O429" t="b">
        <v>0</v>
      </c>
      <c r="P429" t="s">
        <v>8270</v>
      </c>
      <c r="Q429">
        <f t="shared" si="26"/>
        <v>0</v>
      </c>
      <c r="R429">
        <f t="shared" si="27"/>
        <v>0</v>
      </c>
      <c r="S429" t="s">
        <v>8313</v>
      </c>
      <c r="T429" t="s">
        <v>8319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si="24"/>
        <v>41778.766724537039</v>
      </c>
      <c r="L430" s="9">
        <f t="shared" si="25"/>
        <v>41806.916666666664</v>
      </c>
      <c r="M430" t="b">
        <v>0</v>
      </c>
      <c r="N430">
        <v>13</v>
      </c>
      <c r="O430" t="b">
        <v>0</v>
      </c>
      <c r="P430" t="s">
        <v>8270</v>
      </c>
      <c r="Q430">
        <f t="shared" si="26"/>
        <v>6</v>
      </c>
      <c r="R430">
        <f t="shared" si="27"/>
        <v>52</v>
      </c>
      <c r="S430" t="s">
        <v>8313</v>
      </c>
      <c r="T430" t="s">
        <v>8319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si="24"/>
        <v>40070.901412037041</v>
      </c>
      <c r="L431" s="9">
        <f t="shared" si="25"/>
        <v>40144.207638888889</v>
      </c>
      <c r="M431" t="b">
        <v>0</v>
      </c>
      <c r="N431">
        <v>0</v>
      </c>
      <c r="O431" t="b">
        <v>0</v>
      </c>
      <c r="P431" t="s">
        <v>8270</v>
      </c>
      <c r="Q431">
        <f t="shared" si="26"/>
        <v>0</v>
      </c>
      <c r="R431">
        <f t="shared" si="27"/>
        <v>0</v>
      </c>
      <c r="S431" t="s">
        <v>8313</v>
      </c>
      <c r="T431" t="s">
        <v>8319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si="24"/>
        <v>41513.107256944444</v>
      </c>
      <c r="L432" s="9">
        <f t="shared" si="25"/>
        <v>41528.107256944444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26"/>
        <v>2</v>
      </c>
      <c r="R432">
        <f t="shared" si="27"/>
        <v>5</v>
      </c>
      <c r="S432" t="s">
        <v>8313</v>
      </c>
      <c r="T432" t="s">
        <v>8319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si="24"/>
        <v>42526.871331018512</v>
      </c>
      <c r="L433" s="9">
        <f t="shared" si="25"/>
        <v>42556.871331018512</v>
      </c>
      <c r="M433" t="b">
        <v>0</v>
      </c>
      <c r="N433">
        <v>8</v>
      </c>
      <c r="O433" t="b">
        <v>0</v>
      </c>
      <c r="P433" t="s">
        <v>8270</v>
      </c>
      <c r="Q433">
        <f t="shared" si="26"/>
        <v>14</v>
      </c>
      <c r="R433">
        <f t="shared" si="27"/>
        <v>52</v>
      </c>
      <c r="S433" t="s">
        <v>8313</v>
      </c>
      <c r="T433" t="s">
        <v>8319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si="24"/>
        <v>42238.726631944446</v>
      </c>
      <c r="L434" s="9">
        <f t="shared" si="25"/>
        <v>42298.726631944446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26"/>
        <v>10</v>
      </c>
      <c r="R434">
        <f t="shared" si="27"/>
        <v>71</v>
      </c>
      <c r="S434" t="s">
        <v>8313</v>
      </c>
      <c r="T434" t="s">
        <v>8319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si="24"/>
        <v>42228.629884259266</v>
      </c>
      <c r="L435" s="9">
        <f t="shared" si="25"/>
        <v>42288.629884259266</v>
      </c>
      <c r="M435" t="b">
        <v>0</v>
      </c>
      <c r="N435">
        <v>0</v>
      </c>
      <c r="O435" t="b">
        <v>0</v>
      </c>
      <c r="P435" t="s">
        <v>8270</v>
      </c>
      <c r="Q435">
        <f t="shared" si="26"/>
        <v>0</v>
      </c>
      <c r="R435">
        <f t="shared" si="27"/>
        <v>0</v>
      </c>
      <c r="S435" t="s">
        <v>8313</v>
      </c>
      <c r="T435" t="s">
        <v>8319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si="24"/>
        <v>41576.834513888891</v>
      </c>
      <c r="L436" s="9">
        <f t="shared" si="25"/>
        <v>41609.876180555555</v>
      </c>
      <c r="M436" t="b">
        <v>0</v>
      </c>
      <c r="N436">
        <v>2</v>
      </c>
      <c r="O436" t="b">
        <v>0</v>
      </c>
      <c r="P436" t="s">
        <v>8270</v>
      </c>
      <c r="Q436">
        <f t="shared" si="26"/>
        <v>5</v>
      </c>
      <c r="R436">
        <f t="shared" si="27"/>
        <v>63</v>
      </c>
      <c r="S436" t="s">
        <v>8313</v>
      </c>
      <c r="T436" t="s">
        <v>8319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si="24"/>
        <v>41500.747453703705</v>
      </c>
      <c r="L437" s="9">
        <f t="shared" si="25"/>
        <v>41530.747453703705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26"/>
        <v>0</v>
      </c>
      <c r="R437">
        <f t="shared" si="27"/>
        <v>1</v>
      </c>
      <c r="S437" t="s">
        <v>8313</v>
      </c>
      <c r="T437" t="s">
        <v>8319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si="24"/>
        <v>41456.36241898148</v>
      </c>
      <c r="L438" s="9">
        <f t="shared" si="25"/>
        <v>41486.36241898148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26"/>
        <v>0</v>
      </c>
      <c r="R438">
        <f t="shared" si="27"/>
        <v>0</v>
      </c>
      <c r="S438" t="s">
        <v>8313</v>
      </c>
      <c r="T438" t="s">
        <v>8319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si="24"/>
        <v>42591.31858796296</v>
      </c>
      <c r="L439" s="9">
        <f t="shared" si="25"/>
        <v>42651.31858796296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26"/>
        <v>0</v>
      </c>
      <c r="R439">
        <f t="shared" si="27"/>
        <v>0</v>
      </c>
      <c r="S439" t="s">
        <v>8313</v>
      </c>
      <c r="T439" t="s">
        <v>8319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si="24"/>
        <v>42296.261087962965</v>
      </c>
      <c r="L440" s="9">
        <f t="shared" si="25"/>
        <v>42326.302754629629</v>
      </c>
      <c r="M440" t="b">
        <v>0</v>
      </c>
      <c r="N440">
        <v>11</v>
      </c>
      <c r="O440" t="b">
        <v>0</v>
      </c>
      <c r="P440" t="s">
        <v>8270</v>
      </c>
      <c r="Q440">
        <f t="shared" si="26"/>
        <v>9</v>
      </c>
      <c r="R440">
        <f t="shared" si="27"/>
        <v>171</v>
      </c>
      <c r="S440" t="s">
        <v>8313</v>
      </c>
      <c r="T440" t="s">
        <v>8319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si="24"/>
        <v>41919.761782407404</v>
      </c>
      <c r="L441" s="9">
        <f t="shared" si="25"/>
        <v>41929.761782407404</v>
      </c>
      <c r="M441" t="b">
        <v>0</v>
      </c>
      <c r="N441">
        <v>0</v>
      </c>
      <c r="O441" t="b">
        <v>0</v>
      </c>
      <c r="P441" t="s">
        <v>8270</v>
      </c>
      <c r="Q441">
        <f t="shared" si="26"/>
        <v>0</v>
      </c>
      <c r="R441">
        <f t="shared" si="27"/>
        <v>0</v>
      </c>
      <c r="S441" t="s">
        <v>8313</v>
      </c>
      <c r="T441" t="s">
        <v>8319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si="24"/>
        <v>42423.985567129625</v>
      </c>
      <c r="L442" s="9">
        <f t="shared" si="25"/>
        <v>42453.943900462968</v>
      </c>
      <c r="M442" t="b">
        <v>0</v>
      </c>
      <c r="N442">
        <v>1</v>
      </c>
      <c r="O442" t="b">
        <v>0</v>
      </c>
      <c r="P442" t="s">
        <v>8270</v>
      </c>
      <c r="Q442">
        <f t="shared" si="26"/>
        <v>0</v>
      </c>
      <c r="R442">
        <f t="shared" si="27"/>
        <v>5</v>
      </c>
      <c r="S442" t="s">
        <v>8313</v>
      </c>
      <c r="T442" t="s">
        <v>8319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si="24"/>
        <v>41550.793935185182</v>
      </c>
      <c r="L443" s="9">
        <f t="shared" si="25"/>
        <v>41580.793935185182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26"/>
        <v>0</v>
      </c>
      <c r="R443">
        <f t="shared" si="27"/>
        <v>0</v>
      </c>
      <c r="S443" t="s">
        <v>8313</v>
      </c>
      <c r="T443" t="s">
        <v>8319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si="24"/>
        <v>42024.888692129629</v>
      </c>
      <c r="L444" s="9">
        <f t="shared" si="25"/>
        <v>42054.888692129629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26"/>
        <v>39</v>
      </c>
      <c r="R444">
        <f t="shared" si="27"/>
        <v>394</v>
      </c>
      <c r="S444" t="s">
        <v>8313</v>
      </c>
      <c r="T444" t="s">
        <v>8319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si="24"/>
        <v>41650.015057870369</v>
      </c>
      <c r="L445" s="9">
        <f t="shared" si="25"/>
        <v>41680.015057870369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26"/>
        <v>0</v>
      </c>
      <c r="R445">
        <f t="shared" si="27"/>
        <v>5</v>
      </c>
      <c r="S445" t="s">
        <v>8313</v>
      </c>
      <c r="T445" t="s">
        <v>8319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si="24"/>
        <v>40894.906956018516</v>
      </c>
      <c r="L446" s="9">
        <f t="shared" si="25"/>
        <v>40954.906956018516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26"/>
        <v>5</v>
      </c>
      <c r="R446">
        <f t="shared" si="27"/>
        <v>50</v>
      </c>
      <c r="S446" t="s">
        <v>8313</v>
      </c>
      <c r="T446" t="s">
        <v>8319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si="24"/>
        <v>42130.335358796292</v>
      </c>
      <c r="L447" s="9">
        <f t="shared" si="25"/>
        <v>42145.335358796292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26"/>
        <v>0</v>
      </c>
      <c r="R447">
        <f t="shared" si="27"/>
        <v>1</v>
      </c>
      <c r="S447" t="s">
        <v>8313</v>
      </c>
      <c r="T447" t="s">
        <v>8319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si="24"/>
        <v>42037.083564814813</v>
      </c>
      <c r="L448" s="9">
        <f t="shared" si="25"/>
        <v>42067.083564814813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26"/>
        <v>7</v>
      </c>
      <c r="R448">
        <f t="shared" si="27"/>
        <v>48</v>
      </c>
      <c r="S448" t="s">
        <v>8313</v>
      </c>
      <c r="T448" t="s">
        <v>8319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si="24"/>
        <v>41331.555127314816</v>
      </c>
      <c r="L449" s="9">
        <f t="shared" si="25"/>
        <v>41356.513460648144</v>
      </c>
      <c r="M449" t="b">
        <v>0</v>
      </c>
      <c r="N449">
        <v>1</v>
      </c>
      <c r="O449" t="b">
        <v>0</v>
      </c>
      <c r="P449" t="s">
        <v>8270</v>
      </c>
      <c r="Q449">
        <f t="shared" si="26"/>
        <v>0</v>
      </c>
      <c r="R449">
        <f t="shared" si="27"/>
        <v>5</v>
      </c>
      <c r="S449" t="s">
        <v>8313</v>
      </c>
      <c r="T449" t="s">
        <v>8319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si="24"/>
        <v>41753.758043981477</v>
      </c>
      <c r="L450" s="9">
        <f t="shared" si="25"/>
        <v>41773.758043981477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si="26"/>
        <v>3</v>
      </c>
      <c r="R450">
        <f t="shared" si="27"/>
        <v>21</v>
      </c>
      <c r="S450" t="s">
        <v>8313</v>
      </c>
      <c r="T450" t="s">
        <v>8319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ref="K451:K514" si="28">(((J451/60)/60)/24)+DATE(1970,1,1)</f>
        <v>41534.568113425928</v>
      </c>
      <c r="L451" s="9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ref="Q451:Q514" si="30">ROUND((E451/D451)*100,0)</f>
        <v>2</v>
      </c>
      <c r="R451">
        <f t="shared" ref="R451:R514" si="31">ROUND(IFERROR(E451/N451,0),0)</f>
        <v>9</v>
      </c>
      <c r="S451" t="s">
        <v>8313</v>
      </c>
      <c r="T451" t="s">
        <v>8319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si="28"/>
        <v>41654.946759259255</v>
      </c>
      <c r="L452" s="9">
        <f t="shared" si="29"/>
        <v>41684.946759259255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si="30"/>
        <v>1</v>
      </c>
      <c r="R452">
        <f t="shared" si="31"/>
        <v>57</v>
      </c>
      <c r="S452" t="s">
        <v>8313</v>
      </c>
      <c r="T452" t="s">
        <v>8319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si="28"/>
        <v>41634.715173611112</v>
      </c>
      <c r="L453" s="9">
        <f t="shared" si="29"/>
        <v>41664.715173611112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30"/>
        <v>0</v>
      </c>
      <c r="R453">
        <f t="shared" si="31"/>
        <v>0</v>
      </c>
      <c r="S453" t="s">
        <v>8313</v>
      </c>
      <c r="T453" t="s">
        <v>8319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si="28"/>
        <v>42107.703877314809</v>
      </c>
      <c r="L454" s="9">
        <f t="shared" si="29"/>
        <v>42137.703877314809</v>
      </c>
      <c r="M454" t="b">
        <v>0</v>
      </c>
      <c r="N454">
        <v>12</v>
      </c>
      <c r="O454" t="b">
        <v>0</v>
      </c>
      <c r="P454" t="s">
        <v>8270</v>
      </c>
      <c r="Q454">
        <f t="shared" si="30"/>
        <v>64</v>
      </c>
      <c r="R454">
        <f t="shared" si="31"/>
        <v>40</v>
      </c>
      <c r="S454" t="s">
        <v>8313</v>
      </c>
      <c r="T454" t="s">
        <v>8319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si="28"/>
        <v>42038.824988425928</v>
      </c>
      <c r="L455" s="9">
        <f t="shared" si="29"/>
        <v>42054.824988425928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30"/>
        <v>0</v>
      </c>
      <c r="R455">
        <f t="shared" si="31"/>
        <v>13</v>
      </c>
      <c r="S455" t="s">
        <v>8313</v>
      </c>
      <c r="T455" t="s">
        <v>8319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si="28"/>
        <v>41938.717256944445</v>
      </c>
      <c r="L456" s="9">
        <f t="shared" si="29"/>
        <v>41969.551388888889</v>
      </c>
      <c r="M456" t="b">
        <v>0</v>
      </c>
      <c r="N456">
        <v>5</v>
      </c>
      <c r="O456" t="b">
        <v>0</v>
      </c>
      <c r="P456" t="s">
        <v>8270</v>
      </c>
      <c r="Q456">
        <f t="shared" si="30"/>
        <v>1</v>
      </c>
      <c r="R456">
        <f t="shared" si="31"/>
        <v>16</v>
      </c>
      <c r="S456" t="s">
        <v>8313</v>
      </c>
      <c r="T456" t="s">
        <v>8319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si="28"/>
        <v>40971.002569444441</v>
      </c>
      <c r="L457" s="9">
        <f t="shared" si="29"/>
        <v>41016.021527777775</v>
      </c>
      <c r="M457" t="b">
        <v>0</v>
      </c>
      <c r="N457">
        <v>2</v>
      </c>
      <c r="O457" t="b">
        <v>0</v>
      </c>
      <c r="P457" t="s">
        <v>8270</v>
      </c>
      <c r="Q457">
        <f t="shared" si="30"/>
        <v>0</v>
      </c>
      <c r="R457">
        <f t="shared" si="31"/>
        <v>23</v>
      </c>
      <c r="S457" t="s">
        <v>8313</v>
      </c>
      <c r="T457" t="s">
        <v>8319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si="28"/>
        <v>41547.694456018515</v>
      </c>
      <c r="L458" s="9">
        <f t="shared" si="29"/>
        <v>41569.165972222225</v>
      </c>
      <c r="M458" t="b">
        <v>0</v>
      </c>
      <c r="N458">
        <v>3</v>
      </c>
      <c r="O458" t="b">
        <v>0</v>
      </c>
      <c r="P458" t="s">
        <v>8270</v>
      </c>
      <c r="Q458">
        <f t="shared" si="30"/>
        <v>1</v>
      </c>
      <c r="R458">
        <f t="shared" si="31"/>
        <v>20</v>
      </c>
      <c r="S458" t="s">
        <v>8313</v>
      </c>
      <c r="T458" t="s">
        <v>8319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si="28"/>
        <v>41837.767500000002</v>
      </c>
      <c r="L459" s="9">
        <f t="shared" si="29"/>
        <v>41867.767500000002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30"/>
        <v>0</v>
      </c>
      <c r="R459">
        <f t="shared" si="31"/>
        <v>0</v>
      </c>
      <c r="S459" t="s">
        <v>8313</v>
      </c>
      <c r="T459" t="s">
        <v>8319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si="28"/>
        <v>41378.69976851852</v>
      </c>
      <c r="L460" s="9">
        <f t="shared" si="29"/>
        <v>41408.69976851852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30"/>
        <v>8</v>
      </c>
      <c r="R460">
        <f t="shared" si="31"/>
        <v>17</v>
      </c>
      <c r="S460" t="s">
        <v>8313</v>
      </c>
      <c r="T460" t="s">
        <v>8319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si="28"/>
        <v>40800.6403587963</v>
      </c>
      <c r="L461" s="9">
        <f t="shared" si="29"/>
        <v>40860.682025462964</v>
      </c>
      <c r="M461" t="b">
        <v>0</v>
      </c>
      <c r="N461">
        <v>1</v>
      </c>
      <c r="O461" t="b">
        <v>0</v>
      </c>
      <c r="P461" t="s">
        <v>8270</v>
      </c>
      <c r="Q461">
        <f t="shared" si="30"/>
        <v>0</v>
      </c>
      <c r="R461">
        <f t="shared" si="31"/>
        <v>25</v>
      </c>
      <c r="S461" t="s">
        <v>8313</v>
      </c>
      <c r="T461" t="s">
        <v>8319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si="28"/>
        <v>41759.542534722219</v>
      </c>
      <c r="L462" s="9">
        <f t="shared" si="29"/>
        <v>41791.166666666664</v>
      </c>
      <c r="M462" t="b">
        <v>0</v>
      </c>
      <c r="N462">
        <v>2</v>
      </c>
      <c r="O462" t="b">
        <v>0</v>
      </c>
      <c r="P462" t="s">
        <v>8270</v>
      </c>
      <c r="Q462">
        <f t="shared" si="30"/>
        <v>0</v>
      </c>
      <c r="R462">
        <f t="shared" si="31"/>
        <v>13</v>
      </c>
      <c r="S462" t="s">
        <v>8313</v>
      </c>
      <c r="T462" t="s">
        <v>8319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si="28"/>
        <v>41407.84684027778</v>
      </c>
      <c r="L463" s="9">
        <f t="shared" si="29"/>
        <v>41427.84684027778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30"/>
        <v>0</v>
      </c>
      <c r="R463">
        <f t="shared" si="31"/>
        <v>0</v>
      </c>
      <c r="S463" t="s">
        <v>8313</v>
      </c>
      <c r="T463" t="s">
        <v>8319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si="28"/>
        <v>40705.126631944448</v>
      </c>
      <c r="L464" s="9">
        <f t="shared" si="29"/>
        <v>40765.126631944448</v>
      </c>
      <c r="M464" t="b">
        <v>0</v>
      </c>
      <c r="N464">
        <v>0</v>
      </c>
      <c r="O464" t="b">
        <v>0</v>
      </c>
      <c r="P464" t="s">
        <v>8270</v>
      </c>
      <c r="Q464">
        <f t="shared" si="30"/>
        <v>0</v>
      </c>
      <c r="R464">
        <f t="shared" si="31"/>
        <v>0</v>
      </c>
      <c r="S464" t="s">
        <v>8313</v>
      </c>
      <c r="T464" t="s">
        <v>8319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si="28"/>
        <v>40750.710104166668</v>
      </c>
      <c r="L465" s="9">
        <f t="shared" si="29"/>
        <v>40810.710104166668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30"/>
        <v>2</v>
      </c>
      <c r="R465">
        <f t="shared" si="31"/>
        <v>114</v>
      </c>
      <c r="S465" t="s">
        <v>8313</v>
      </c>
      <c r="T465" t="s">
        <v>8319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si="28"/>
        <v>42488.848784722228</v>
      </c>
      <c r="L466" s="9">
        <f t="shared" si="29"/>
        <v>42508.848784722228</v>
      </c>
      <c r="M466" t="b">
        <v>0</v>
      </c>
      <c r="N466">
        <v>1</v>
      </c>
      <c r="O466" t="b">
        <v>0</v>
      </c>
      <c r="P466" t="s">
        <v>8270</v>
      </c>
      <c r="Q466">
        <f t="shared" si="30"/>
        <v>0</v>
      </c>
      <c r="R466">
        <f t="shared" si="31"/>
        <v>1</v>
      </c>
      <c r="S466" t="s">
        <v>8313</v>
      </c>
      <c r="T466" t="s">
        <v>8319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si="28"/>
        <v>41801.120069444441</v>
      </c>
      <c r="L467" s="9">
        <f t="shared" si="29"/>
        <v>41817.120069444441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30"/>
        <v>27</v>
      </c>
      <c r="R467">
        <f t="shared" si="31"/>
        <v>17</v>
      </c>
      <c r="S467" t="s">
        <v>8313</v>
      </c>
      <c r="T467" t="s">
        <v>8319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si="28"/>
        <v>41129.942870370374</v>
      </c>
      <c r="L468" s="9">
        <f t="shared" si="29"/>
        <v>41159.942870370374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30"/>
        <v>1</v>
      </c>
      <c r="R468">
        <f t="shared" si="31"/>
        <v>15</v>
      </c>
      <c r="S468" t="s">
        <v>8313</v>
      </c>
      <c r="T468" t="s">
        <v>8319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si="28"/>
        <v>41135.679791666669</v>
      </c>
      <c r="L469" s="9">
        <f t="shared" si="29"/>
        <v>41180.679791666669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30"/>
        <v>22</v>
      </c>
      <c r="R469">
        <f t="shared" si="31"/>
        <v>111</v>
      </c>
      <c r="S469" t="s">
        <v>8313</v>
      </c>
      <c r="T469" t="s">
        <v>8319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si="28"/>
        <v>41041.167627314811</v>
      </c>
      <c r="L470" s="9">
        <f t="shared" si="29"/>
        <v>41101.160474537035</v>
      </c>
      <c r="M470" t="b">
        <v>0</v>
      </c>
      <c r="N470">
        <v>0</v>
      </c>
      <c r="O470" t="b">
        <v>0</v>
      </c>
      <c r="P470" t="s">
        <v>8270</v>
      </c>
      <c r="Q470">
        <f t="shared" si="30"/>
        <v>0</v>
      </c>
      <c r="R470">
        <f t="shared" si="31"/>
        <v>0</v>
      </c>
      <c r="S470" t="s">
        <v>8313</v>
      </c>
      <c r="T470" t="s">
        <v>8319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si="28"/>
        <v>41827.989861111113</v>
      </c>
      <c r="L471" s="9">
        <f t="shared" si="29"/>
        <v>41887.989861111113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30"/>
        <v>0</v>
      </c>
      <c r="R471">
        <f t="shared" si="31"/>
        <v>0</v>
      </c>
      <c r="S471" t="s">
        <v>8313</v>
      </c>
      <c r="T471" t="s">
        <v>8319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si="28"/>
        <v>41605.167696759258</v>
      </c>
      <c r="L472" s="9">
        <f t="shared" si="29"/>
        <v>41655.166666666664</v>
      </c>
      <c r="M472" t="b">
        <v>0</v>
      </c>
      <c r="N472">
        <v>2</v>
      </c>
      <c r="O472" t="b">
        <v>0</v>
      </c>
      <c r="P472" t="s">
        <v>8270</v>
      </c>
      <c r="Q472">
        <f t="shared" si="30"/>
        <v>1</v>
      </c>
      <c r="R472">
        <f t="shared" si="31"/>
        <v>26</v>
      </c>
      <c r="S472" t="s">
        <v>8313</v>
      </c>
      <c r="T472" t="s">
        <v>8319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si="28"/>
        <v>41703.721979166665</v>
      </c>
      <c r="L473" s="9">
        <f t="shared" si="29"/>
        <v>41748.680312500001</v>
      </c>
      <c r="M473" t="b">
        <v>0</v>
      </c>
      <c r="N473">
        <v>170</v>
      </c>
      <c r="O473" t="b">
        <v>0</v>
      </c>
      <c r="P473" t="s">
        <v>8270</v>
      </c>
      <c r="Q473">
        <f t="shared" si="30"/>
        <v>12</v>
      </c>
      <c r="R473">
        <f t="shared" si="31"/>
        <v>38</v>
      </c>
      <c r="S473" t="s">
        <v>8313</v>
      </c>
      <c r="T473" t="s">
        <v>8319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si="28"/>
        <v>41844.922662037039</v>
      </c>
      <c r="L474" s="9">
        <f t="shared" si="29"/>
        <v>41874.922662037039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30"/>
        <v>18</v>
      </c>
      <c r="R474">
        <f t="shared" si="31"/>
        <v>28</v>
      </c>
      <c r="S474" t="s">
        <v>8313</v>
      </c>
      <c r="T474" t="s">
        <v>8319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si="28"/>
        <v>41869.698136574072</v>
      </c>
      <c r="L475" s="9">
        <f t="shared" si="29"/>
        <v>41899.698136574072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30"/>
        <v>3</v>
      </c>
      <c r="R475">
        <f t="shared" si="31"/>
        <v>62</v>
      </c>
      <c r="S475" t="s">
        <v>8313</v>
      </c>
      <c r="T475" t="s">
        <v>8319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si="28"/>
        <v>42753.329039351855</v>
      </c>
      <c r="L476" s="9">
        <f t="shared" si="29"/>
        <v>42783.329039351855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30"/>
        <v>0</v>
      </c>
      <c r="R476">
        <f t="shared" si="31"/>
        <v>1</v>
      </c>
      <c r="S476" t="s">
        <v>8313</v>
      </c>
      <c r="T476" t="s">
        <v>8319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si="28"/>
        <v>42100.086145833338</v>
      </c>
      <c r="L477" s="9">
        <f t="shared" si="29"/>
        <v>42130.086145833338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30"/>
        <v>0</v>
      </c>
      <c r="R477">
        <f t="shared" si="31"/>
        <v>0</v>
      </c>
      <c r="S477" t="s">
        <v>8313</v>
      </c>
      <c r="T477" t="s">
        <v>8319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si="28"/>
        <v>41757.975011574075</v>
      </c>
      <c r="L478" s="9">
        <f t="shared" si="29"/>
        <v>41793.165972222225</v>
      </c>
      <c r="M478" t="b">
        <v>0</v>
      </c>
      <c r="N478">
        <v>124</v>
      </c>
      <c r="O478" t="b">
        <v>0</v>
      </c>
      <c r="P478" t="s">
        <v>8270</v>
      </c>
      <c r="Q478">
        <f t="shared" si="30"/>
        <v>2</v>
      </c>
      <c r="R478">
        <f t="shared" si="31"/>
        <v>40</v>
      </c>
      <c r="S478" t="s">
        <v>8313</v>
      </c>
      <c r="T478" t="s">
        <v>8319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si="28"/>
        <v>40987.83488425926</v>
      </c>
      <c r="L479" s="9">
        <f t="shared" si="29"/>
        <v>41047.83488425926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30"/>
        <v>0</v>
      </c>
      <c r="R479">
        <f t="shared" si="31"/>
        <v>0</v>
      </c>
      <c r="S479" t="s">
        <v>8313</v>
      </c>
      <c r="T479" t="s">
        <v>8319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si="28"/>
        <v>42065.910983796297</v>
      </c>
      <c r="L480" s="9">
        <f t="shared" si="29"/>
        <v>42095.869317129633</v>
      </c>
      <c r="M480" t="b">
        <v>0</v>
      </c>
      <c r="N480">
        <v>0</v>
      </c>
      <c r="O480" t="b">
        <v>0</v>
      </c>
      <c r="P480" t="s">
        <v>8270</v>
      </c>
      <c r="Q480">
        <f t="shared" si="30"/>
        <v>0</v>
      </c>
      <c r="R480">
        <f t="shared" si="31"/>
        <v>0</v>
      </c>
      <c r="S480" t="s">
        <v>8313</v>
      </c>
      <c r="T480" t="s">
        <v>8319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si="28"/>
        <v>41904.407812500001</v>
      </c>
      <c r="L481" s="9">
        <f t="shared" si="29"/>
        <v>41964.449479166666</v>
      </c>
      <c r="M481" t="b">
        <v>0</v>
      </c>
      <c r="N481">
        <v>55</v>
      </c>
      <c r="O481" t="b">
        <v>0</v>
      </c>
      <c r="P481" t="s">
        <v>8270</v>
      </c>
      <c r="Q481">
        <f t="shared" si="30"/>
        <v>33</v>
      </c>
      <c r="R481">
        <f t="shared" si="31"/>
        <v>89</v>
      </c>
      <c r="S481" t="s">
        <v>8313</v>
      </c>
      <c r="T481" t="s">
        <v>8319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si="28"/>
        <v>41465.500173611108</v>
      </c>
      <c r="L482" s="9">
        <f t="shared" si="29"/>
        <v>41495.500173611108</v>
      </c>
      <c r="M482" t="b">
        <v>0</v>
      </c>
      <c r="N482">
        <v>140</v>
      </c>
      <c r="O482" t="b">
        <v>0</v>
      </c>
      <c r="P482" t="s">
        <v>8270</v>
      </c>
      <c r="Q482">
        <f t="shared" si="30"/>
        <v>19</v>
      </c>
      <c r="R482">
        <f t="shared" si="31"/>
        <v>55</v>
      </c>
      <c r="S482" t="s">
        <v>8313</v>
      </c>
      <c r="T482" t="s">
        <v>8319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si="28"/>
        <v>41162.672326388885</v>
      </c>
      <c r="L483" s="9">
        <f t="shared" si="29"/>
        <v>41192.672326388885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30"/>
        <v>6</v>
      </c>
      <c r="R483">
        <f t="shared" si="31"/>
        <v>87</v>
      </c>
      <c r="S483" t="s">
        <v>8313</v>
      </c>
      <c r="T483" t="s">
        <v>8319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si="28"/>
        <v>42447.896875000006</v>
      </c>
      <c r="L484" s="9">
        <f t="shared" si="29"/>
        <v>42474.606944444444</v>
      </c>
      <c r="M484" t="b">
        <v>0</v>
      </c>
      <c r="N484">
        <v>1</v>
      </c>
      <c r="O484" t="b">
        <v>0</v>
      </c>
      <c r="P484" t="s">
        <v>8270</v>
      </c>
      <c r="Q484">
        <f t="shared" si="30"/>
        <v>0</v>
      </c>
      <c r="R484">
        <f t="shared" si="31"/>
        <v>10</v>
      </c>
      <c r="S484" t="s">
        <v>8313</v>
      </c>
      <c r="T484" t="s">
        <v>8319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si="28"/>
        <v>41243.197592592594</v>
      </c>
      <c r="L485" s="9">
        <f t="shared" si="29"/>
        <v>41303.197592592594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30"/>
        <v>50</v>
      </c>
      <c r="R485">
        <f t="shared" si="31"/>
        <v>51</v>
      </c>
      <c r="S485" t="s">
        <v>8313</v>
      </c>
      <c r="T485" t="s">
        <v>8319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si="28"/>
        <v>42272.93949074074</v>
      </c>
      <c r="L486" s="9">
        <f t="shared" si="29"/>
        <v>42313.981157407412</v>
      </c>
      <c r="M486" t="b">
        <v>0</v>
      </c>
      <c r="N486">
        <v>11</v>
      </c>
      <c r="O486" t="b">
        <v>0</v>
      </c>
      <c r="P486" t="s">
        <v>8270</v>
      </c>
      <c r="Q486">
        <f t="shared" si="30"/>
        <v>0</v>
      </c>
      <c r="R486">
        <f t="shared" si="31"/>
        <v>14</v>
      </c>
      <c r="S486" t="s">
        <v>8313</v>
      </c>
      <c r="T486" t="s">
        <v>8319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si="28"/>
        <v>41381.50577546296</v>
      </c>
      <c r="L487" s="9">
        <f t="shared" si="29"/>
        <v>41411.50577546296</v>
      </c>
      <c r="M487" t="b">
        <v>0</v>
      </c>
      <c r="N487">
        <v>125</v>
      </c>
      <c r="O487" t="b">
        <v>0</v>
      </c>
      <c r="P487" t="s">
        <v>8270</v>
      </c>
      <c r="Q487">
        <f t="shared" si="30"/>
        <v>22</v>
      </c>
      <c r="R487">
        <f t="shared" si="31"/>
        <v>67</v>
      </c>
      <c r="S487" t="s">
        <v>8313</v>
      </c>
      <c r="T487" t="s">
        <v>8319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si="28"/>
        <v>41761.94258101852</v>
      </c>
      <c r="L488" s="9">
        <f t="shared" si="29"/>
        <v>41791.94258101852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30"/>
        <v>0</v>
      </c>
      <c r="R488">
        <f t="shared" si="31"/>
        <v>50</v>
      </c>
      <c r="S488" t="s">
        <v>8313</v>
      </c>
      <c r="T488" t="s">
        <v>8319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si="28"/>
        <v>42669.594837962963</v>
      </c>
      <c r="L489" s="9">
        <f t="shared" si="29"/>
        <v>42729.636504629627</v>
      </c>
      <c r="M489" t="b">
        <v>0</v>
      </c>
      <c r="N489">
        <v>0</v>
      </c>
      <c r="O489" t="b">
        <v>0</v>
      </c>
      <c r="P489" t="s">
        <v>8270</v>
      </c>
      <c r="Q489">
        <f t="shared" si="30"/>
        <v>0</v>
      </c>
      <c r="R489">
        <f t="shared" si="31"/>
        <v>0</v>
      </c>
      <c r="S489" t="s">
        <v>8313</v>
      </c>
      <c r="T489" t="s">
        <v>8319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si="28"/>
        <v>42714.054398148146</v>
      </c>
      <c r="L490" s="9">
        <f t="shared" si="29"/>
        <v>42744.054398148146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30"/>
        <v>0</v>
      </c>
      <c r="R490">
        <f t="shared" si="31"/>
        <v>0</v>
      </c>
      <c r="S490" t="s">
        <v>8313</v>
      </c>
      <c r="T490" t="s">
        <v>8319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si="28"/>
        <v>40882.481666666667</v>
      </c>
      <c r="L491" s="9">
        <f t="shared" si="29"/>
        <v>40913.481249999997</v>
      </c>
      <c r="M491" t="b">
        <v>0</v>
      </c>
      <c r="N491">
        <v>3</v>
      </c>
      <c r="O491" t="b">
        <v>0</v>
      </c>
      <c r="P491" t="s">
        <v>8270</v>
      </c>
      <c r="Q491">
        <f t="shared" si="30"/>
        <v>0</v>
      </c>
      <c r="R491">
        <f t="shared" si="31"/>
        <v>72</v>
      </c>
      <c r="S491" t="s">
        <v>8313</v>
      </c>
      <c r="T491" t="s">
        <v>8319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si="28"/>
        <v>41113.968576388892</v>
      </c>
      <c r="L492" s="9">
        <f t="shared" si="29"/>
        <v>41143.968576388892</v>
      </c>
      <c r="M492" t="b">
        <v>0</v>
      </c>
      <c r="N492">
        <v>0</v>
      </c>
      <c r="O492" t="b">
        <v>0</v>
      </c>
      <c r="P492" t="s">
        <v>8270</v>
      </c>
      <c r="Q492">
        <f t="shared" si="30"/>
        <v>0</v>
      </c>
      <c r="R492">
        <f t="shared" si="31"/>
        <v>0</v>
      </c>
      <c r="S492" t="s">
        <v>8313</v>
      </c>
      <c r="T492" t="s">
        <v>8319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si="28"/>
        <v>42366.982627314821</v>
      </c>
      <c r="L493" s="9">
        <f t="shared" si="29"/>
        <v>42396.982627314821</v>
      </c>
      <c r="M493" t="b">
        <v>0</v>
      </c>
      <c r="N493">
        <v>0</v>
      </c>
      <c r="O493" t="b">
        <v>0</v>
      </c>
      <c r="P493" t="s">
        <v>8270</v>
      </c>
      <c r="Q493">
        <f t="shared" si="30"/>
        <v>0</v>
      </c>
      <c r="R493">
        <f t="shared" si="31"/>
        <v>0</v>
      </c>
      <c r="S493" t="s">
        <v>8313</v>
      </c>
      <c r="T493" t="s">
        <v>8319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si="28"/>
        <v>42596.03506944445</v>
      </c>
      <c r="L494" s="9">
        <f t="shared" si="29"/>
        <v>42656.03506944445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30"/>
        <v>0</v>
      </c>
      <c r="R494">
        <f t="shared" si="31"/>
        <v>0</v>
      </c>
      <c r="S494" t="s">
        <v>8313</v>
      </c>
      <c r="T494" t="s">
        <v>8319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si="28"/>
        <v>42114.726134259254</v>
      </c>
      <c r="L495" s="9">
        <f t="shared" si="29"/>
        <v>42144.726134259254</v>
      </c>
      <c r="M495" t="b">
        <v>0</v>
      </c>
      <c r="N495">
        <v>0</v>
      </c>
      <c r="O495" t="b">
        <v>0</v>
      </c>
      <c r="P495" t="s">
        <v>8270</v>
      </c>
      <c r="Q495">
        <f t="shared" si="30"/>
        <v>0</v>
      </c>
      <c r="R495">
        <f t="shared" si="31"/>
        <v>0</v>
      </c>
      <c r="S495" t="s">
        <v>8313</v>
      </c>
      <c r="T495" t="s">
        <v>8319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si="28"/>
        <v>41799.830613425926</v>
      </c>
      <c r="L496" s="9">
        <f t="shared" si="29"/>
        <v>41823.125</v>
      </c>
      <c r="M496" t="b">
        <v>0</v>
      </c>
      <c r="N496">
        <v>3</v>
      </c>
      <c r="O496" t="b">
        <v>0</v>
      </c>
      <c r="P496" t="s">
        <v>8270</v>
      </c>
      <c r="Q496">
        <f t="shared" si="30"/>
        <v>0</v>
      </c>
      <c r="R496">
        <f t="shared" si="31"/>
        <v>10</v>
      </c>
      <c r="S496" t="s">
        <v>8313</v>
      </c>
      <c r="T496" t="s">
        <v>8319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si="28"/>
        <v>42171.827604166669</v>
      </c>
      <c r="L497" s="9">
        <f t="shared" si="29"/>
        <v>42201.827604166669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30"/>
        <v>0</v>
      </c>
      <c r="R497">
        <f t="shared" si="31"/>
        <v>0</v>
      </c>
      <c r="S497" t="s">
        <v>8313</v>
      </c>
      <c r="T497" t="s">
        <v>8319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si="28"/>
        <v>41620.93141203704</v>
      </c>
      <c r="L498" s="9">
        <f t="shared" si="29"/>
        <v>41680.93141203704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30"/>
        <v>0</v>
      </c>
      <c r="R498">
        <f t="shared" si="31"/>
        <v>1</v>
      </c>
      <c r="S498" t="s">
        <v>8313</v>
      </c>
      <c r="T498" t="s">
        <v>8319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si="28"/>
        <v>41945.037789351853</v>
      </c>
      <c r="L499" s="9">
        <f t="shared" si="29"/>
        <v>41998.208333333328</v>
      </c>
      <c r="M499" t="b">
        <v>0</v>
      </c>
      <c r="N499">
        <v>3</v>
      </c>
      <c r="O499" t="b">
        <v>0</v>
      </c>
      <c r="P499" t="s">
        <v>8270</v>
      </c>
      <c r="Q499">
        <f t="shared" si="30"/>
        <v>1</v>
      </c>
      <c r="R499">
        <f t="shared" si="31"/>
        <v>10</v>
      </c>
      <c r="S499" t="s">
        <v>8313</v>
      </c>
      <c r="T499" t="s">
        <v>8319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si="28"/>
        <v>40858.762141203704</v>
      </c>
      <c r="L500" s="9">
        <f t="shared" si="29"/>
        <v>40900.762141203704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30"/>
        <v>5</v>
      </c>
      <c r="R500">
        <f t="shared" si="31"/>
        <v>136</v>
      </c>
      <c r="S500" t="s">
        <v>8313</v>
      </c>
      <c r="T500" t="s">
        <v>8319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si="28"/>
        <v>40043.895462962959</v>
      </c>
      <c r="L501" s="9">
        <f t="shared" si="29"/>
        <v>40098.874305555553</v>
      </c>
      <c r="M501" t="b">
        <v>0</v>
      </c>
      <c r="N501">
        <v>26</v>
      </c>
      <c r="O501" t="b">
        <v>0</v>
      </c>
      <c r="P501" t="s">
        <v>8270</v>
      </c>
      <c r="Q501">
        <f t="shared" si="30"/>
        <v>10</v>
      </c>
      <c r="R501">
        <f t="shared" si="31"/>
        <v>73</v>
      </c>
      <c r="S501" t="s">
        <v>8313</v>
      </c>
      <c r="T501" t="s">
        <v>8319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si="28"/>
        <v>40247.886006944449</v>
      </c>
      <c r="L502" s="9">
        <f t="shared" si="29"/>
        <v>40306.927777777775</v>
      </c>
      <c r="M502" t="b">
        <v>0</v>
      </c>
      <c r="N502">
        <v>4</v>
      </c>
      <c r="O502" t="b">
        <v>0</v>
      </c>
      <c r="P502" t="s">
        <v>8270</v>
      </c>
      <c r="Q502">
        <f t="shared" si="30"/>
        <v>3</v>
      </c>
      <c r="R502">
        <f t="shared" si="31"/>
        <v>54</v>
      </c>
      <c r="S502" t="s">
        <v>8313</v>
      </c>
      <c r="T502" t="s">
        <v>8319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si="28"/>
        <v>40703.234386574077</v>
      </c>
      <c r="L503" s="9">
        <f t="shared" si="29"/>
        <v>40733.234386574077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30"/>
        <v>0</v>
      </c>
      <c r="R503">
        <f t="shared" si="31"/>
        <v>0</v>
      </c>
      <c r="S503" t="s">
        <v>8313</v>
      </c>
      <c r="T503" t="s">
        <v>8319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si="28"/>
        <v>40956.553530092591</v>
      </c>
      <c r="L504" s="9">
        <f t="shared" si="29"/>
        <v>40986.511863425927</v>
      </c>
      <c r="M504" t="b">
        <v>0</v>
      </c>
      <c r="N504">
        <v>4</v>
      </c>
      <c r="O504" t="b">
        <v>0</v>
      </c>
      <c r="P504" t="s">
        <v>8270</v>
      </c>
      <c r="Q504">
        <f t="shared" si="30"/>
        <v>1</v>
      </c>
      <c r="R504">
        <f t="shared" si="31"/>
        <v>58</v>
      </c>
      <c r="S504" t="s">
        <v>8313</v>
      </c>
      <c r="T504" t="s">
        <v>8319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si="28"/>
        <v>41991.526655092588</v>
      </c>
      <c r="L505" s="9">
        <f t="shared" si="29"/>
        <v>42021.526655092588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30"/>
        <v>2</v>
      </c>
      <c r="R505">
        <f t="shared" si="31"/>
        <v>13</v>
      </c>
      <c r="S505" t="s">
        <v>8313</v>
      </c>
      <c r="T505" t="s">
        <v>8319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si="28"/>
        <v>40949.98364583333</v>
      </c>
      <c r="L506" s="9">
        <f t="shared" si="29"/>
        <v>41009.941979166666</v>
      </c>
      <c r="M506" t="b">
        <v>0</v>
      </c>
      <c r="N506">
        <v>5</v>
      </c>
      <c r="O506" t="b">
        <v>0</v>
      </c>
      <c r="P506" t="s">
        <v>8270</v>
      </c>
      <c r="Q506">
        <f t="shared" si="30"/>
        <v>1</v>
      </c>
      <c r="R506">
        <f t="shared" si="31"/>
        <v>67</v>
      </c>
      <c r="S506" t="s">
        <v>8313</v>
      </c>
      <c r="T506" t="s">
        <v>8319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si="28"/>
        <v>42318.098217592589</v>
      </c>
      <c r="L507" s="9">
        <f t="shared" si="29"/>
        <v>42363.098217592589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30"/>
        <v>0</v>
      </c>
      <c r="R507">
        <f t="shared" si="31"/>
        <v>4</v>
      </c>
      <c r="S507" t="s">
        <v>8313</v>
      </c>
      <c r="T507" t="s">
        <v>8319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si="28"/>
        <v>41466.552314814813</v>
      </c>
      <c r="L508" s="9">
        <f t="shared" si="29"/>
        <v>41496.552314814813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30"/>
        <v>0</v>
      </c>
      <c r="R508">
        <f t="shared" si="31"/>
        <v>250</v>
      </c>
      <c r="S508" t="s">
        <v>8313</v>
      </c>
      <c r="T508" t="s">
        <v>8319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si="28"/>
        <v>41156.958993055552</v>
      </c>
      <c r="L509" s="9">
        <f t="shared" si="29"/>
        <v>41201.958993055552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30"/>
        <v>3</v>
      </c>
      <c r="R509">
        <f t="shared" si="31"/>
        <v>64</v>
      </c>
      <c r="S509" t="s">
        <v>8313</v>
      </c>
      <c r="T509" t="s">
        <v>8319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si="28"/>
        <v>40995.024317129632</v>
      </c>
      <c r="L510" s="9">
        <f t="shared" si="29"/>
        <v>41054.593055555553</v>
      </c>
      <c r="M510" t="b">
        <v>0</v>
      </c>
      <c r="N510">
        <v>3</v>
      </c>
      <c r="O510" t="b">
        <v>0</v>
      </c>
      <c r="P510" t="s">
        <v>8270</v>
      </c>
      <c r="Q510">
        <f t="shared" si="30"/>
        <v>1</v>
      </c>
      <c r="R510">
        <f t="shared" si="31"/>
        <v>133</v>
      </c>
      <c r="S510" t="s">
        <v>8313</v>
      </c>
      <c r="T510" t="s">
        <v>8319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si="28"/>
        <v>42153.631597222222</v>
      </c>
      <c r="L511" s="9">
        <f t="shared" si="29"/>
        <v>42183.631597222222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30"/>
        <v>0</v>
      </c>
      <c r="R511">
        <f t="shared" si="31"/>
        <v>10</v>
      </c>
      <c r="S511" t="s">
        <v>8313</v>
      </c>
      <c r="T511" t="s">
        <v>8319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si="28"/>
        <v>42400.176377314812</v>
      </c>
      <c r="L512" s="9">
        <f t="shared" si="29"/>
        <v>42430.176377314812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30"/>
        <v>0</v>
      </c>
      <c r="R512">
        <f t="shared" si="31"/>
        <v>0</v>
      </c>
      <c r="S512" t="s">
        <v>8313</v>
      </c>
      <c r="T512" t="s">
        <v>8319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si="28"/>
        <v>41340.303032407406</v>
      </c>
      <c r="L513" s="9">
        <f t="shared" si="29"/>
        <v>41370.261365740742</v>
      </c>
      <c r="M513" t="b">
        <v>0</v>
      </c>
      <c r="N513">
        <v>5</v>
      </c>
      <c r="O513" t="b">
        <v>0</v>
      </c>
      <c r="P513" t="s">
        <v>8270</v>
      </c>
      <c r="Q513">
        <f t="shared" si="30"/>
        <v>3</v>
      </c>
      <c r="R513">
        <f t="shared" si="31"/>
        <v>30</v>
      </c>
      <c r="S513" t="s">
        <v>8313</v>
      </c>
      <c r="T513" t="s">
        <v>8319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si="28"/>
        <v>42649.742210648154</v>
      </c>
      <c r="L514" s="9">
        <f t="shared" si="29"/>
        <v>42694.783877314811</v>
      </c>
      <c r="M514" t="b">
        <v>0</v>
      </c>
      <c r="N514">
        <v>2</v>
      </c>
      <c r="O514" t="b">
        <v>0</v>
      </c>
      <c r="P514" t="s">
        <v>8270</v>
      </c>
      <c r="Q514">
        <f t="shared" si="30"/>
        <v>0</v>
      </c>
      <c r="R514">
        <f t="shared" si="31"/>
        <v>6</v>
      </c>
      <c r="S514" t="s">
        <v>8313</v>
      </c>
      <c r="T514" t="s">
        <v>8319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ref="K515:K578" si="32">(((J515/60)/60)/24)+DATE(1970,1,1)</f>
        <v>42552.653993055559</v>
      </c>
      <c r="L515" s="9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>
        <f t="shared" ref="Q515:Q578" si="34">ROUND((E515/D515)*100,0)</f>
        <v>14</v>
      </c>
      <c r="R515">
        <f t="shared" ref="R515:R578" si="35">ROUND(IFERROR(E515/N515,0),0)</f>
        <v>102</v>
      </c>
      <c r="S515" t="s">
        <v>8313</v>
      </c>
      <c r="T515" t="s">
        <v>8319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si="32"/>
        <v>41830.613969907405</v>
      </c>
      <c r="L516" s="9">
        <f t="shared" si="33"/>
        <v>41860.613969907405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si="34"/>
        <v>3</v>
      </c>
      <c r="R516">
        <f t="shared" si="35"/>
        <v>17</v>
      </c>
      <c r="S516" t="s">
        <v>8313</v>
      </c>
      <c r="T516" t="s">
        <v>8319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si="32"/>
        <v>42327.490752314814</v>
      </c>
      <c r="L517" s="9">
        <f t="shared" si="33"/>
        <v>42367.490752314814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34"/>
        <v>25</v>
      </c>
      <c r="R517">
        <f t="shared" si="35"/>
        <v>725</v>
      </c>
      <c r="S517" t="s">
        <v>8313</v>
      </c>
      <c r="T517" t="s">
        <v>8319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si="32"/>
        <v>42091.778703703705</v>
      </c>
      <c r="L518" s="9">
        <f t="shared" si="33"/>
        <v>42151.778703703705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34"/>
        <v>0</v>
      </c>
      <c r="R518">
        <f t="shared" si="35"/>
        <v>0</v>
      </c>
      <c r="S518" t="s">
        <v>8313</v>
      </c>
      <c r="T518" t="s">
        <v>8319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si="32"/>
        <v>42738.615289351852</v>
      </c>
      <c r="L519" s="9">
        <f t="shared" si="33"/>
        <v>42768.615289351852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34"/>
        <v>1</v>
      </c>
      <c r="R519">
        <f t="shared" si="35"/>
        <v>68</v>
      </c>
      <c r="S519" t="s">
        <v>8313</v>
      </c>
      <c r="T519" t="s">
        <v>8319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si="32"/>
        <v>42223.616018518514</v>
      </c>
      <c r="L520" s="9">
        <f t="shared" si="33"/>
        <v>42253.615277777775</v>
      </c>
      <c r="M520" t="b">
        <v>0</v>
      </c>
      <c r="N520">
        <v>0</v>
      </c>
      <c r="O520" t="b">
        <v>0</v>
      </c>
      <c r="P520" t="s">
        <v>8270</v>
      </c>
      <c r="Q520">
        <f t="shared" si="34"/>
        <v>0</v>
      </c>
      <c r="R520">
        <f t="shared" si="35"/>
        <v>0</v>
      </c>
      <c r="S520" t="s">
        <v>8313</v>
      </c>
      <c r="T520" t="s">
        <v>8319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si="32"/>
        <v>41218.391446759262</v>
      </c>
      <c r="L521" s="9">
        <f t="shared" si="33"/>
        <v>41248.391446759262</v>
      </c>
      <c r="M521" t="b">
        <v>0</v>
      </c>
      <c r="N521">
        <v>70</v>
      </c>
      <c r="O521" t="b">
        <v>0</v>
      </c>
      <c r="P521" t="s">
        <v>8270</v>
      </c>
      <c r="Q521">
        <f t="shared" si="34"/>
        <v>23</v>
      </c>
      <c r="R521">
        <f t="shared" si="35"/>
        <v>39</v>
      </c>
      <c r="S521" t="s">
        <v>8313</v>
      </c>
      <c r="T521" t="s">
        <v>8319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si="32"/>
        <v>42318.702094907407</v>
      </c>
      <c r="L522" s="9">
        <f t="shared" si="33"/>
        <v>42348.702094907407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34"/>
        <v>102</v>
      </c>
      <c r="R522">
        <f t="shared" si="35"/>
        <v>150</v>
      </c>
      <c r="S522" t="s">
        <v>8320</v>
      </c>
      <c r="T522" t="s">
        <v>8321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si="32"/>
        <v>42646.092812499999</v>
      </c>
      <c r="L523" s="9">
        <f t="shared" si="33"/>
        <v>42675.207638888889</v>
      </c>
      <c r="M523" t="b">
        <v>0</v>
      </c>
      <c r="N523">
        <v>56</v>
      </c>
      <c r="O523" t="b">
        <v>1</v>
      </c>
      <c r="P523" t="s">
        <v>8271</v>
      </c>
      <c r="Q523">
        <f t="shared" si="34"/>
        <v>105</v>
      </c>
      <c r="R523">
        <f t="shared" si="35"/>
        <v>93</v>
      </c>
      <c r="S523" t="s">
        <v>8320</v>
      </c>
      <c r="T523" t="s">
        <v>8321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si="32"/>
        <v>42430.040798611109</v>
      </c>
      <c r="L524" s="9">
        <f t="shared" si="33"/>
        <v>42449.999131944445</v>
      </c>
      <c r="M524" t="b">
        <v>0</v>
      </c>
      <c r="N524">
        <v>31</v>
      </c>
      <c r="O524" t="b">
        <v>1</v>
      </c>
      <c r="P524" t="s">
        <v>8271</v>
      </c>
      <c r="Q524">
        <f t="shared" si="34"/>
        <v>115</v>
      </c>
      <c r="R524">
        <f t="shared" si="35"/>
        <v>111</v>
      </c>
      <c r="S524" t="s">
        <v>8320</v>
      </c>
      <c r="T524" t="s">
        <v>8321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si="32"/>
        <v>42238.13282407407</v>
      </c>
      <c r="L525" s="9">
        <f t="shared" si="33"/>
        <v>42268.13282407407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34"/>
        <v>121</v>
      </c>
      <c r="R525">
        <f t="shared" si="35"/>
        <v>72</v>
      </c>
      <c r="S525" t="s">
        <v>8320</v>
      </c>
      <c r="T525" t="s">
        <v>8321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si="32"/>
        <v>42492.717233796298</v>
      </c>
      <c r="L526" s="9">
        <f t="shared" si="33"/>
        <v>42522.717233796298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34"/>
        <v>109</v>
      </c>
      <c r="R526">
        <f t="shared" si="35"/>
        <v>29</v>
      </c>
      <c r="S526" t="s">
        <v>8320</v>
      </c>
      <c r="T526" t="s">
        <v>8321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si="32"/>
        <v>41850.400937500002</v>
      </c>
      <c r="L527" s="9">
        <f t="shared" si="33"/>
        <v>41895.400937500002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34"/>
        <v>100</v>
      </c>
      <c r="R527">
        <f t="shared" si="35"/>
        <v>1000</v>
      </c>
      <c r="S527" t="s">
        <v>8320</v>
      </c>
      <c r="T527" t="s">
        <v>8321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si="32"/>
        <v>42192.591944444444</v>
      </c>
      <c r="L528" s="9">
        <f t="shared" si="33"/>
        <v>42223.708333333328</v>
      </c>
      <c r="M528" t="b">
        <v>0</v>
      </c>
      <c r="N528">
        <v>23</v>
      </c>
      <c r="O528" t="b">
        <v>1</v>
      </c>
      <c r="P528" t="s">
        <v>8271</v>
      </c>
      <c r="Q528">
        <f t="shared" si="34"/>
        <v>114</v>
      </c>
      <c r="R528">
        <f t="shared" si="35"/>
        <v>74</v>
      </c>
      <c r="S528" t="s">
        <v>8320</v>
      </c>
      <c r="T528" t="s">
        <v>8321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si="32"/>
        <v>42753.205625000002</v>
      </c>
      <c r="L529" s="9">
        <f t="shared" si="33"/>
        <v>42783.670138888891</v>
      </c>
      <c r="M529" t="b">
        <v>0</v>
      </c>
      <c r="N529">
        <v>158</v>
      </c>
      <c r="O529" t="b">
        <v>1</v>
      </c>
      <c r="P529" t="s">
        <v>8271</v>
      </c>
      <c r="Q529">
        <f t="shared" si="34"/>
        <v>101</v>
      </c>
      <c r="R529">
        <f t="shared" si="35"/>
        <v>64</v>
      </c>
      <c r="S529" t="s">
        <v>8320</v>
      </c>
      <c r="T529" t="s">
        <v>8321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si="32"/>
        <v>42155.920219907406</v>
      </c>
      <c r="L530" s="9">
        <f t="shared" si="33"/>
        <v>42176.888888888891</v>
      </c>
      <c r="M530" t="b">
        <v>0</v>
      </c>
      <c r="N530">
        <v>30</v>
      </c>
      <c r="O530" t="b">
        <v>1</v>
      </c>
      <c r="P530" t="s">
        <v>8271</v>
      </c>
      <c r="Q530">
        <f t="shared" si="34"/>
        <v>116</v>
      </c>
      <c r="R530">
        <f t="shared" si="35"/>
        <v>44</v>
      </c>
      <c r="S530" t="s">
        <v>8320</v>
      </c>
      <c r="T530" t="s">
        <v>8321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si="32"/>
        <v>42725.031180555554</v>
      </c>
      <c r="L531" s="9">
        <f t="shared" si="33"/>
        <v>42746.208333333328</v>
      </c>
      <c r="M531" t="b">
        <v>0</v>
      </c>
      <c r="N531">
        <v>18</v>
      </c>
      <c r="O531" t="b">
        <v>1</v>
      </c>
      <c r="P531" t="s">
        <v>8271</v>
      </c>
      <c r="Q531">
        <f t="shared" si="34"/>
        <v>130</v>
      </c>
      <c r="R531">
        <f t="shared" si="35"/>
        <v>87</v>
      </c>
      <c r="S531" t="s">
        <v>8320</v>
      </c>
      <c r="T531" t="s">
        <v>8321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si="32"/>
        <v>42157.591064814813</v>
      </c>
      <c r="L532" s="9">
        <f t="shared" si="33"/>
        <v>42179.083333333328</v>
      </c>
      <c r="M532" t="b">
        <v>0</v>
      </c>
      <c r="N532">
        <v>29</v>
      </c>
      <c r="O532" t="b">
        <v>1</v>
      </c>
      <c r="P532" t="s">
        <v>8271</v>
      </c>
      <c r="Q532">
        <f t="shared" si="34"/>
        <v>108</v>
      </c>
      <c r="R532">
        <f t="shared" si="35"/>
        <v>127</v>
      </c>
      <c r="S532" t="s">
        <v>8320</v>
      </c>
      <c r="T532" t="s">
        <v>8321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si="32"/>
        <v>42676.065150462964</v>
      </c>
      <c r="L533" s="9">
        <f t="shared" si="33"/>
        <v>42721.290972222225</v>
      </c>
      <c r="M533" t="b">
        <v>0</v>
      </c>
      <c r="N533">
        <v>31</v>
      </c>
      <c r="O533" t="b">
        <v>1</v>
      </c>
      <c r="P533" t="s">
        <v>8271</v>
      </c>
      <c r="Q533">
        <f t="shared" si="34"/>
        <v>100</v>
      </c>
      <c r="R533">
        <f t="shared" si="35"/>
        <v>129</v>
      </c>
      <c r="S533" t="s">
        <v>8320</v>
      </c>
      <c r="T533" t="s">
        <v>8321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si="32"/>
        <v>42473.007037037038</v>
      </c>
      <c r="L534" s="9">
        <f t="shared" si="33"/>
        <v>42503.007037037038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34"/>
        <v>123</v>
      </c>
      <c r="R534">
        <f t="shared" si="35"/>
        <v>71</v>
      </c>
      <c r="S534" t="s">
        <v>8320</v>
      </c>
      <c r="T534" t="s">
        <v>8321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si="32"/>
        <v>42482.43478009259</v>
      </c>
      <c r="L535" s="9">
        <f t="shared" si="33"/>
        <v>42506.43478009259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34"/>
        <v>100</v>
      </c>
      <c r="R535">
        <f t="shared" si="35"/>
        <v>118</v>
      </c>
      <c r="S535" t="s">
        <v>8320</v>
      </c>
      <c r="T535" t="s">
        <v>8321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si="32"/>
        <v>42270.810995370368</v>
      </c>
      <c r="L536" s="9">
        <f t="shared" si="33"/>
        <v>42309.958333333328</v>
      </c>
      <c r="M536" t="b">
        <v>0</v>
      </c>
      <c r="N536">
        <v>48</v>
      </c>
      <c r="O536" t="b">
        <v>1</v>
      </c>
      <c r="P536" t="s">
        <v>8271</v>
      </c>
      <c r="Q536">
        <f t="shared" si="34"/>
        <v>105</v>
      </c>
      <c r="R536">
        <f t="shared" si="35"/>
        <v>327</v>
      </c>
      <c r="S536" t="s">
        <v>8320</v>
      </c>
      <c r="T536" t="s">
        <v>8321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si="32"/>
        <v>42711.545196759253</v>
      </c>
      <c r="L537" s="9">
        <f t="shared" si="33"/>
        <v>42741.545196759253</v>
      </c>
      <c r="M537" t="b">
        <v>0</v>
      </c>
      <c r="N537">
        <v>59</v>
      </c>
      <c r="O537" t="b">
        <v>1</v>
      </c>
      <c r="P537" t="s">
        <v>8271</v>
      </c>
      <c r="Q537">
        <f t="shared" si="34"/>
        <v>103</v>
      </c>
      <c r="R537">
        <f t="shared" si="35"/>
        <v>35</v>
      </c>
      <c r="S537" t="s">
        <v>8320</v>
      </c>
      <c r="T537" t="s">
        <v>8321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si="32"/>
        <v>42179.344988425932</v>
      </c>
      <c r="L538" s="9">
        <f t="shared" si="33"/>
        <v>42219.75</v>
      </c>
      <c r="M538" t="b">
        <v>0</v>
      </c>
      <c r="N538">
        <v>39</v>
      </c>
      <c r="O538" t="b">
        <v>1</v>
      </c>
      <c r="P538" t="s">
        <v>8271</v>
      </c>
      <c r="Q538">
        <f t="shared" si="34"/>
        <v>118</v>
      </c>
      <c r="R538">
        <f t="shared" si="35"/>
        <v>100</v>
      </c>
      <c r="S538" t="s">
        <v>8320</v>
      </c>
      <c r="T538" t="s">
        <v>8321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si="32"/>
        <v>42282.768414351856</v>
      </c>
      <c r="L539" s="9">
        <f t="shared" si="33"/>
        <v>42312.810081018513</v>
      </c>
      <c r="M539" t="b">
        <v>0</v>
      </c>
      <c r="N539">
        <v>59</v>
      </c>
      <c r="O539" t="b">
        <v>1</v>
      </c>
      <c r="P539" t="s">
        <v>8271</v>
      </c>
      <c r="Q539">
        <f t="shared" si="34"/>
        <v>121</v>
      </c>
      <c r="R539">
        <f t="shared" si="35"/>
        <v>41</v>
      </c>
      <c r="S539" t="s">
        <v>8320</v>
      </c>
      <c r="T539" t="s">
        <v>8321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si="32"/>
        <v>42473.794710648144</v>
      </c>
      <c r="L540" s="9">
        <f t="shared" si="33"/>
        <v>42503.794710648144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34"/>
        <v>302</v>
      </c>
      <c r="R540">
        <f t="shared" si="35"/>
        <v>252</v>
      </c>
      <c r="S540" t="s">
        <v>8320</v>
      </c>
      <c r="T540" t="s">
        <v>8321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si="32"/>
        <v>42535.049849537041</v>
      </c>
      <c r="L541" s="9">
        <f t="shared" si="33"/>
        <v>42556.049849537041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34"/>
        <v>101</v>
      </c>
      <c r="R541">
        <f t="shared" si="35"/>
        <v>25</v>
      </c>
      <c r="S541" t="s">
        <v>8320</v>
      </c>
      <c r="T541" t="s">
        <v>8321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si="32"/>
        <v>42009.817199074074</v>
      </c>
      <c r="L542" s="9">
        <f t="shared" si="33"/>
        <v>42039.817199074074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34"/>
        <v>0</v>
      </c>
      <c r="R542">
        <f t="shared" si="35"/>
        <v>1</v>
      </c>
      <c r="S542" t="s">
        <v>8322</v>
      </c>
      <c r="T542" t="s">
        <v>8323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si="32"/>
        <v>42276.046689814815</v>
      </c>
      <c r="L543" s="9">
        <f t="shared" si="33"/>
        <v>42306.046689814815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34"/>
        <v>1</v>
      </c>
      <c r="R543">
        <f t="shared" si="35"/>
        <v>25</v>
      </c>
      <c r="S543" t="s">
        <v>8322</v>
      </c>
      <c r="T543" t="s">
        <v>8323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si="32"/>
        <v>42433.737453703703</v>
      </c>
      <c r="L544" s="9">
        <f t="shared" si="33"/>
        <v>42493.695787037039</v>
      </c>
      <c r="M544" t="b">
        <v>0</v>
      </c>
      <c r="N544">
        <v>1</v>
      </c>
      <c r="O544" t="b">
        <v>0</v>
      </c>
      <c r="P544" t="s">
        <v>8272</v>
      </c>
      <c r="Q544">
        <f t="shared" si="34"/>
        <v>0</v>
      </c>
      <c r="R544">
        <f t="shared" si="35"/>
        <v>1</v>
      </c>
      <c r="S544" t="s">
        <v>8322</v>
      </c>
      <c r="T544" t="s">
        <v>8323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si="32"/>
        <v>41914.092152777775</v>
      </c>
      <c r="L545" s="9">
        <f t="shared" si="33"/>
        <v>41944.092152777775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34"/>
        <v>0</v>
      </c>
      <c r="R545">
        <f t="shared" si="35"/>
        <v>35</v>
      </c>
      <c r="S545" t="s">
        <v>8322</v>
      </c>
      <c r="T545" t="s">
        <v>8323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si="32"/>
        <v>42525.656944444447</v>
      </c>
      <c r="L546" s="9">
        <f t="shared" si="33"/>
        <v>42555.656944444447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34"/>
        <v>1</v>
      </c>
      <c r="R546">
        <f t="shared" si="35"/>
        <v>3</v>
      </c>
      <c r="S546" t="s">
        <v>8322</v>
      </c>
      <c r="T546" t="s">
        <v>8323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si="32"/>
        <v>42283.592465277776</v>
      </c>
      <c r="L547" s="9">
        <f t="shared" si="33"/>
        <v>42323.634131944447</v>
      </c>
      <c r="M547" t="b">
        <v>0</v>
      </c>
      <c r="N547">
        <v>34</v>
      </c>
      <c r="O547" t="b">
        <v>0</v>
      </c>
      <c r="P547" t="s">
        <v>8272</v>
      </c>
      <c r="Q547">
        <f t="shared" si="34"/>
        <v>27</v>
      </c>
      <c r="R547">
        <f t="shared" si="35"/>
        <v>403</v>
      </c>
      <c r="S547" t="s">
        <v>8322</v>
      </c>
      <c r="T547" t="s">
        <v>8323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si="32"/>
        <v>42249.667997685188</v>
      </c>
      <c r="L548" s="9">
        <f t="shared" si="33"/>
        <v>42294.667997685188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34"/>
        <v>0</v>
      </c>
      <c r="R548">
        <f t="shared" si="35"/>
        <v>26</v>
      </c>
      <c r="S548" t="s">
        <v>8322</v>
      </c>
      <c r="T548" t="s">
        <v>8323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si="32"/>
        <v>42380.696342592593</v>
      </c>
      <c r="L549" s="9">
        <f t="shared" si="33"/>
        <v>42410.696342592593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34"/>
        <v>0</v>
      </c>
      <c r="R549">
        <f t="shared" si="35"/>
        <v>0</v>
      </c>
      <c r="S549" t="s">
        <v>8322</v>
      </c>
      <c r="T549" t="s">
        <v>8323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si="32"/>
        <v>42276.903333333335</v>
      </c>
      <c r="L550" s="9">
        <f t="shared" si="33"/>
        <v>42306.903333333335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34"/>
        <v>0</v>
      </c>
      <c r="R550">
        <f t="shared" si="35"/>
        <v>9</v>
      </c>
      <c r="S550" t="s">
        <v>8322</v>
      </c>
      <c r="T550" t="s">
        <v>8323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si="32"/>
        <v>42163.636828703704</v>
      </c>
      <c r="L551" s="9">
        <f t="shared" si="33"/>
        <v>42193.636828703704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34"/>
        <v>3</v>
      </c>
      <c r="R551">
        <f t="shared" si="35"/>
        <v>9</v>
      </c>
      <c r="S551" t="s">
        <v>8322</v>
      </c>
      <c r="T551" t="s">
        <v>8323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si="32"/>
        <v>42753.678761574076</v>
      </c>
      <c r="L552" s="9">
        <f t="shared" si="33"/>
        <v>42766.208333333328</v>
      </c>
      <c r="M552" t="b">
        <v>0</v>
      </c>
      <c r="N552">
        <v>4</v>
      </c>
      <c r="O552" t="b">
        <v>0</v>
      </c>
      <c r="P552" t="s">
        <v>8272</v>
      </c>
      <c r="Q552">
        <f t="shared" si="34"/>
        <v>1</v>
      </c>
      <c r="R552">
        <f t="shared" si="35"/>
        <v>9</v>
      </c>
      <c r="S552" t="s">
        <v>8322</v>
      </c>
      <c r="T552" t="s">
        <v>8323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si="32"/>
        <v>42173.275740740741</v>
      </c>
      <c r="L553" s="9">
        <f t="shared" si="33"/>
        <v>42217.745138888888</v>
      </c>
      <c r="M553" t="b">
        <v>0</v>
      </c>
      <c r="N553">
        <v>28</v>
      </c>
      <c r="O553" t="b">
        <v>0</v>
      </c>
      <c r="P553" t="s">
        <v>8272</v>
      </c>
      <c r="Q553">
        <f t="shared" si="34"/>
        <v>5</v>
      </c>
      <c r="R553">
        <f t="shared" si="35"/>
        <v>135</v>
      </c>
      <c r="S553" t="s">
        <v>8322</v>
      </c>
      <c r="T553" t="s">
        <v>8323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si="32"/>
        <v>42318.616851851853</v>
      </c>
      <c r="L554" s="9">
        <f t="shared" si="33"/>
        <v>42378.616851851853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34"/>
        <v>0</v>
      </c>
      <c r="R554">
        <f t="shared" si="35"/>
        <v>0</v>
      </c>
      <c r="S554" t="s">
        <v>8322</v>
      </c>
      <c r="T554" t="s">
        <v>8323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si="32"/>
        <v>41927.71980324074</v>
      </c>
      <c r="L555" s="9">
        <f t="shared" si="33"/>
        <v>41957.761469907404</v>
      </c>
      <c r="M555" t="b">
        <v>0</v>
      </c>
      <c r="N555">
        <v>6</v>
      </c>
      <c r="O555" t="b">
        <v>0</v>
      </c>
      <c r="P555" t="s">
        <v>8272</v>
      </c>
      <c r="Q555">
        <f t="shared" si="34"/>
        <v>0</v>
      </c>
      <c r="R555">
        <f t="shared" si="35"/>
        <v>21</v>
      </c>
      <c r="S555" t="s">
        <v>8322</v>
      </c>
      <c r="T555" t="s">
        <v>8323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si="32"/>
        <v>41901.684861111113</v>
      </c>
      <c r="L556" s="9">
        <f t="shared" si="33"/>
        <v>41931.684861111113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34"/>
        <v>37</v>
      </c>
      <c r="R556">
        <f t="shared" si="35"/>
        <v>64</v>
      </c>
      <c r="S556" t="s">
        <v>8322</v>
      </c>
      <c r="T556" t="s">
        <v>8323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si="32"/>
        <v>42503.353506944448</v>
      </c>
      <c r="L557" s="9">
        <f t="shared" si="33"/>
        <v>42533.353506944448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34"/>
        <v>0</v>
      </c>
      <c r="R557">
        <f t="shared" si="35"/>
        <v>0</v>
      </c>
      <c r="S557" t="s">
        <v>8322</v>
      </c>
      <c r="T557" t="s">
        <v>8323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si="32"/>
        <v>42345.860150462962</v>
      </c>
      <c r="L558" s="9">
        <f t="shared" si="33"/>
        <v>42375.860150462962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34"/>
        <v>3</v>
      </c>
      <c r="R558">
        <f t="shared" si="35"/>
        <v>200</v>
      </c>
      <c r="S558" t="s">
        <v>8322</v>
      </c>
      <c r="T558" t="s">
        <v>8323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si="32"/>
        <v>42676.942164351851</v>
      </c>
      <c r="L559" s="9">
        <f t="shared" si="33"/>
        <v>42706.983831018515</v>
      </c>
      <c r="M559" t="b">
        <v>0</v>
      </c>
      <c r="N559">
        <v>20</v>
      </c>
      <c r="O559" t="b">
        <v>0</v>
      </c>
      <c r="P559" t="s">
        <v>8272</v>
      </c>
      <c r="Q559">
        <f t="shared" si="34"/>
        <v>1</v>
      </c>
      <c r="R559">
        <f t="shared" si="35"/>
        <v>68</v>
      </c>
      <c r="S559" t="s">
        <v>8322</v>
      </c>
      <c r="T559" t="s">
        <v>8323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si="32"/>
        <v>42057.883159722223</v>
      </c>
      <c r="L560" s="9">
        <f t="shared" si="33"/>
        <v>42087.841493055559</v>
      </c>
      <c r="M560" t="b">
        <v>0</v>
      </c>
      <c r="N560">
        <v>0</v>
      </c>
      <c r="O560" t="b">
        <v>0</v>
      </c>
      <c r="P560" t="s">
        <v>8272</v>
      </c>
      <c r="Q560">
        <f t="shared" si="34"/>
        <v>0</v>
      </c>
      <c r="R560">
        <f t="shared" si="35"/>
        <v>0</v>
      </c>
      <c r="S560" t="s">
        <v>8322</v>
      </c>
      <c r="T560" t="s">
        <v>8323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si="32"/>
        <v>42321.283101851848</v>
      </c>
      <c r="L561" s="9">
        <f t="shared" si="33"/>
        <v>42351.283101851848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34"/>
        <v>0</v>
      </c>
      <c r="R561">
        <f t="shared" si="35"/>
        <v>50</v>
      </c>
      <c r="S561" t="s">
        <v>8322</v>
      </c>
      <c r="T561" t="s">
        <v>8323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si="32"/>
        <v>41960.771354166667</v>
      </c>
      <c r="L562" s="9">
        <f t="shared" si="33"/>
        <v>41990.771354166667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34"/>
        <v>0</v>
      </c>
      <c r="R562">
        <f t="shared" si="35"/>
        <v>4</v>
      </c>
      <c r="S562" t="s">
        <v>8322</v>
      </c>
      <c r="T562" t="s">
        <v>8323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si="32"/>
        <v>42268.658715277779</v>
      </c>
      <c r="L563" s="9">
        <f t="shared" si="33"/>
        <v>42303.658715277779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34"/>
        <v>0</v>
      </c>
      <c r="R563">
        <f t="shared" si="35"/>
        <v>28</v>
      </c>
      <c r="S563" t="s">
        <v>8322</v>
      </c>
      <c r="T563" t="s">
        <v>8323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si="32"/>
        <v>42692.389062500006</v>
      </c>
      <c r="L564" s="9">
        <f t="shared" si="33"/>
        <v>42722.389062500006</v>
      </c>
      <c r="M564" t="b">
        <v>0</v>
      </c>
      <c r="N564">
        <v>0</v>
      </c>
      <c r="O564" t="b">
        <v>0</v>
      </c>
      <c r="P564" t="s">
        <v>8272</v>
      </c>
      <c r="Q564">
        <f t="shared" si="34"/>
        <v>0</v>
      </c>
      <c r="R564">
        <f t="shared" si="35"/>
        <v>0</v>
      </c>
      <c r="S564" t="s">
        <v>8322</v>
      </c>
      <c r="T564" t="s">
        <v>8323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si="32"/>
        <v>42022.069988425923</v>
      </c>
      <c r="L565" s="9">
        <f t="shared" si="33"/>
        <v>42052.069988425923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34"/>
        <v>0</v>
      </c>
      <c r="R565">
        <f t="shared" si="35"/>
        <v>34</v>
      </c>
      <c r="S565" t="s">
        <v>8322</v>
      </c>
      <c r="T565" t="s">
        <v>8323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si="32"/>
        <v>42411.942997685182</v>
      </c>
      <c r="L566" s="9">
        <f t="shared" si="33"/>
        <v>42441.942997685182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34"/>
        <v>0</v>
      </c>
      <c r="R566">
        <f t="shared" si="35"/>
        <v>1</v>
      </c>
      <c r="S566" t="s">
        <v>8322</v>
      </c>
      <c r="T566" t="s">
        <v>8323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si="32"/>
        <v>42165.785289351858</v>
      </c>
      <c r="L567" s="9">
        <f t="shared" si="33"/>
        <v>42195.785289351858</v>
      </c>
      <c r="M567" t="b">
        <v>0</v>
      </c>
      <c r="N567">
        <v>0</v>
      </c>
      <c r="O567" t="b">
        <v>0</v>
      </c>
      <c r="P567" t="s">
        <v>8272</v>
      </c>
      <c r="Q567">
        <f t="shared" si="34"/>
        <v>0</v>
      </c>
      <c r="R567">
        <f t="shared" si="35"/>
        <v>0</v>
      </c>
      <c r="S567" t="s">
        <v>8322</v>
      </c>
      <c r="T567" t="s">
        <v>8323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si="32"/>
        <v>42535.68440972222</v>
      </c>
      <c r="L568" s="9">
        <f t="shared" si="33"/>
        <v>42565.68440972222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34"/>
        <v>0</v>
      </c>
      <c r="R568">
        <f t="shared" si="35"/>
        <v>1</v>
      </c>
      <c r="S568" t="s">
        <v>8322</v>
      </c>
      <c r="T568" t="s">
        <v>8323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si="32"/>
        <v>41975.842523148152</v>
      </c>
      <c r="L569" s="9">
        <f t="shared" si="33"/>
        <v>42005.842523148152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34"/>
        <v>0</v>
      </c>
      <c r="R569">
        <f t="shared" si="35"/>
        <v>0</v>
      </c>
      <c r="S569" t="s">
        <v>8322</v>
      </c>
      <c r="T569" t="s">
        <v>8323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si="32"/>
        <v>42348.9215625</v>
      </c>
      <c r="L570" s="9">
        <f t="shared" si="33"/>
        <v>42385.458333333328</v>
      </c>
      <c r="M570" t="b">
        <v>0</v>
      </c>
      <c r="N570">
        <v>5</v>
      </c>
      <c r="O570" t="b">
        <v>0</v>
      </c>
      <c r="P570" t="s">
        <v>8272</v>
      </c>
      <c r="Q570">
        <f t="shared" si="34"/>
        <v>1</v>
      </c>
      <c r="R570">
        <f t="shared" si="35"/>
        <v>49</v>
      </c>
      <c r="S570" t="s">
        <v>8322</v>
      </c>
      <c r="T570" t="s">
        <v>8323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si="32"/>
        <v>42340.847361111111</v>
      </c>
      <c r="L571" s="9">
        <f t="shared" si="33"/>
        <v>42370.847361111111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34"/>
        <v>1</v>
      </c>
      <c r="R571">
        <f t="shared" si="35"/>
        <v>20</v>
      </c>
      <c r="S571" t="s">
        <v>8322</v>
      </c>
      <c r="T571" t="s">
        <v>8323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si="32"/>
        <v>42388.798252314817</v>
      </c>
      <c r="L572" s="9">
        <f t="shared" si="33"/>
        <v>42418.798252314817</v>
      </c>
      <c r="M572" t="b">
        <v>0</v>
      </c>
      <c r="N572">
        <v>1</v>
      </c>
      <c r="O572" t="b">
        <v>0</v>
      </c>
      <c r="P572" t="s">
        <v>8272</v>
      </c>
      <c r="Q572">
        <f t="shared" si="34"/>
        <v>0</v>
      </c>
      <c r="R572">
        <f t="shared" si="35"/>
        <v>142</v>
      </c>
      <c r="S572" t="s">
        <v>8322</v>
      </c>
      <c r="T572" t="s">
        <v>8323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si="32"/>
        <v>42192.816238425927</v>
      </c>
      <c r="L573" s="9">
        <f t="shared" si="33"/>
        <v>42212.165972222225</v>
      </c>
      <c r="M573" t="b">
        <v>0</v>
      </c>
      <c r="N573">
        <v>2</v>
      </c>
      <c r="O573" t="b">
        <v>0</v>
      </c>
      <c r="P573" t="s">
        <v>8272</v>
      </c>
      <c r="Q573">
        <f t="shared" si="34"/>
        <v>0</v>
      </c>
      <c r="R573">
        <f t="shared" si="35"/>
        <v>53</v>
      </c>
      <c r="S573" t="s">
        <v>8322</v>
      </c>
      <c r="T573" t="s">
        <v>8323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si="32"/>
        <v>42282.71629629629</v>
      </c>
      <c r="L574" s="9">
        <f t="shared" si="33"/>
        <v>42312.757962962962</v>
      </c>
      <c r="M574" t="b">
        <v>0</v>
      </c>
      <c r="N574">
        <v>0</v>
      </c>
      <c r="O574" t="b">
        <v>0</v>
      </c>
      <c r="P574" t="s">
        <v>8272</v>
      </c>
      <c r="Q574">
        <f t="shared" si="34"/>
        <v>0</v>
      </c>
      <c r="R574">
        <f t="shared" si="35"/>
        <v>0</v>
      </c>
      <c r="S574" t="s">
        <v>8322</v>
      </c>
      <c r="T574" t="s">
        <v>8323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si="32"/>
        <v>41963.050127314811</v>
      </c>
      <c r="L575" s="9">
        <f t="shared" si="33"/>
        <v>42022.05</v>
      </c>
      <c r="M575" t="b">
        <v>0</v>
      </c>
      <c r="N575">
        <v>9</v>
      </c>
      <c r="O575" t="b">
        <v>0</v>
      </c>
      <c r="P575" t="s">
        <v>8272</v>
      </c>
      <c r="Q575">
        <f t="shared" si="34"/>
        <v>0</v>
      </c>
      <c r="R575">
        <f t="shared" si="35"/>
        <v>38</v>
      </c>
      <c r="S575" t="s">
        <v>8322</v>
      </c>
      <c r="T575" t="s">
        <v>8323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si="32"/>
        <v>42632.443368055552</v>
      </c>
      <c r="L576" s="9">
        <f t="shared" si="33"/>
        <v>42662.443368055552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34"/>
        <v>1</v>
      </c>
      <c r="R576">
        <f t="shared" si="35"/>
        <v>20</v>
      </c>
      <c r="S576" t="s">
        <v>8322</v>
      </c>
      <c r="T576" t="s">
        <v>8323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si="32"/>
        <v>42138.692627314813</v>
      </c>
      <c r="L577" s="9">
        <f t="shared" si="33"/>
        <v>42168.692627314813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34"/>
        <v>0</v>
      </c>
      <c r="R577">
        <f t="shared" si="35"/>
        <v>65</v>
      </c>
      <c r="S577" t="s">
        <v>8322</v>
      </c>
      <c r="T577" t="s">
        <v>8323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si="32"/>
        <v>42031.471666666665</v>
      </c>
      <c r="L578" s="9">
        <f t="shared" si="33"/>
        <v>42091.43</v>
      </c>
      <c r="M578" t="b">
        <v>0</v>
      </c>
      <c r="N578">
        <v>1</v>
      </c>
      <c r="O578" t="b">
        <v>0</v>
      </c>
      <c r="P578" t="s">
        <v>8272</v>
      </c>
      <c r="Q578">
        <f t="shared" si="34"/>
        <v>0</v>
      </c>
      <c r="R578">
        <f t="shared" si="35"/>
        <v>1</v>
      </c>
      <c r="S578" t="s">
        <v>8322</v>
      </c>
      <c r="T578" t="s">
        <v>8323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ref="K579:K642" si="36">(((J579/60)/60)/24)+DATE(1970,1,1)</f>
        <v>42450.589143518519</v>
      </c>
      <c r="L579" s="9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ref="Q579:Q642" si="38">ROUND((E579/D579)*100,0)</f>
        <v>0</v>
      </c>
      <c r="R579">
        <f t="shared" ref="R579:R642" si="39">ROUND(IFERROR(E579/N579,0),0)</f>
        <v>10</v>
      </c>
      <c r="S579" t="s">
        <v>8322</v>
      </c>
      <c r="T579" t="s">
        <v>8323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si="36"/>
        <v>42230.578622685185</v>
      </c>
      <c r="L580" s="9">
        <f t="shared" si="37"/>
        <v>42254.578622685185</v>
      </c>
      <c r="M580" t="b">
        <v>0</v>
      </c>
      <c r="N580">
        <v>7</v>
      </c>
      <c r="O580" t="b">
        <v>0</v>
      </c>
      <c r="P580" t="s">
        <v>8272</v>
      </c>
      <c r="Q580">
        <f t="shared" si="38"/>
        <v>0</v>
      </c>
      <c r="R580">
        <f t="shared" si="39"/>
        <v>2</v>
      </c>
      <c r="S580" t="s">
        <v>8322</v>
      </c>
      <c r="T580" t="s">
        <v>8323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si="36"/>
        <v>41968.852118055554</v>
      </c>
      <c r="L581" s="9">
        <f t="shared" si="37"/>
        <v>41998.852118055554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38"/>
        <v>1</v>
      </c>
      <c r="R581">
        <f t="shared" si="39"/>
        <v>35</v>
      </c>
      <c r="S581" t="s">
        <v>8322</v>
      </c>
      <c r="T581" t="s">
        <v>8323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si="36"/>
        <v>42605.908182870371</v>
      </c>
      <c r="L582" s="9">
        <f t="shared" si="37"/>
        <v>42635.908182870371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38"/>
        <v>0</v>
      </c>
      <c r="R582">
        <f t="shared" si="39"/>
        <v>1</v>
      </c>
      <c r="S582" t="s">
        <v>8322</v>
      </c>
      <c r="T582" t="s">
        <v>8323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si="36"/>
        <v>42188.012777777782</v>
      </c>
      <c r="L583" s="9">
        <f t="shared" si="37"/>
        <v>42218.012777777782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38"/>
        <v>0</v>
      </c>
      <c r="R583">
        <f t="shared" si="39"/>
        <v>0</v>
      </c>
      <c r="S583" t="s">
        <v>8322</v>
      </c>
      <c r="T583" t="s">
        <v>8323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si="36"/>
        <v>42055.739803240736</v>
      </c>
      <c r="L584" s="9">
        <f t="shared" si="37"/>
        <v>42078.75</v>
      </c>
      <c r="M584" t="b">
        <v>0</v>
      </c>
      <c r="N584">
        <v>0</v>
      </c>
      <c r="O584" t="b">
        <v>0</v>
      </c>
      <c r="P584" t="s">
        <v>8272</v>
      </c>
      <c r="Q584">
        <f t="shared" si="38"/>
        <v>0</v>
      </c>
      <c r="R584">
        <f t="shared" si="39"/>
        <v>0</v>
      </c>
      <c r="S584" t="s">
        <v>8322</v>
      </c>
      <c r="T584" t="s">
        <v>8323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si="36"/>
        <v>42052.93850694444</v>
      </c>
      <c r="L585" s="9">
        <f t="shared" si="37"/>
        <v>42082.896840277783</v>
      </c>
      <c r="M585" t="b">
        <v>0</v>
      </c>
      <c r="N585">
        <v>1</v>
      </c>
      <c r="O585" t="b">
        <v>0</v>
      </c>
      <c r="P585" t="s">
        <v>8272</v>
      </c>
      <c r="Q585">
        <f t="shared" si="38"/>
        <v>0</v>
      </c>
      <c r="R585">
        <f t="shared" si="39"/>
        <v>1</v>
      </c>
      <c r="S585" t="s">
        <v>8322</v>
      </c>
      <c r="T585" t="s">
        <v>8323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si="36"/>
        <v>42049.716620370367</v>
      </c>
      <c r="L586" s="9">
        <f t="shared" si="37"/>
        <v>42079.674953703703</v>
      </c>
      <c r="M586" t="b">
        <v>0</v>
      </c>
      <c r="N586">
        <v>2</v>
      </c>
      <c r="O586" t="b">
        <v>0</v>
      </c>
      <c r="P586" t="s">
        <v>8272</v>
      </c>
      <c r="Q586">
        <f t="shared" si="38"/>
        <v>1</v>
      </c>
      <c r="R586">
        <f t="shared" si="39"/>
        <v>5</v>
      </c>
      <c r="S586" t="s">
        <v>8322</v>
      </c>
      <c r="T586" t="s">
        <v>8323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si="36"/>
        <v>42283.3909375</v>
      </c>
      <c r="L587" s="9">
        <f t="shared" si="37"/>
        <v>42339</v>
      </c>
      <c r="M587" t="b">
        <v>0</v>
      </c>
      <c r="N587">
        <v>0</v>
      </c>
      <c r="O587" t="b">
        <v>0</v>
      </c>
      <c r="P587" t="s">
        <v>8272</v>
      </c>
      <c r="Q587">
        <f t="shared" si="38"/>
        <v>0</v>
      </c>
      <c r="R587">
        <f t="shared" si="39"/>
        <v>0</v>
      </c>
      <c r="S587" t="s">
        <v>8322</v>
      </c>
      <c r="T587" t="s">
        <v>8323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si="36"/>
        <v>42020.854247685187</v>
      </c>
      <c r="L588" s="9">
        <f t="shared" si="37"/>
        <v>42050.854247685187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38"/>
        <v>1</v>
      </c>
      <c r="R588">
        <f t="shared" si="39"/>
        <v>14</v>
      </c>
      <c r="S588" t="s">
        <v>8322</v>
      </c>
      <c r="T588" t="s">
        <v>8323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si="36"/>
        <v>42080.757326388892</v>
      </c>
      <c r="L589" s="9">
        <f t="shared" si="37"/>
        <v>42110.757326388892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38"/>
        <v>9</v>
      </c>
      <c r="R589">
        <f t="shared" si="39"/>
        <v>389</v>
      </c>
      <c r="S589" t="s">
        <v>8322</v>
      </c>
      <c r="T589" t="s">
        <v>8323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si="36"/>
        <v>42631.769513888896</v>
      </c>
      <c r="L590" s="9">
        <f t="shared" si="37"/>
        <v>42691.811180555553</v>
      </c>
      <c r="M590" t="b">
        <v>0</v>
      </c>
      <c r="N590">
        <v>2</v>
      </c>
      <c r="O590" t="b">
        <v>0</v>
      </c>
      <c r="P590" t="s">
        <v>8272</v>
      </c>
      <c r="Q590">
        <f t="shared" si="38"/>
        <v>3</v>
      </c>
      <c r="R590">
        <f t="shared" si="39"/>
        <v>151</v>
      </c>
      <c r="S590" t="s">
        <v>8322</v>
      </c>
      <c r="T590" t="s">
        <v>8323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si="36"/>
        <v>42178.614571759259</v>
      </c>
      <c r="L591" s="9">
        <f t="shared" si="37"/>
        <v>42193.614571759259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38"/>
        <v>0</v>
      </c>
      <c r="R591">
        <f t="shared" si="39"/>
        <v>1</v>
      </c>
      <c r="S591" t="s">
        <v>8322</v>
      </c>
      <c r="T591" t="s">
        <v>8323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si="36"/>
        <v>42377.554756944446</v>
      </c>
      <c r="L592" s="9">
        <f t="shared" si="37"/>
        <v>42408.542361111111</v>
      </c>
      <c r="M592" t="b">
        <v>0</v>
      </c>
      <c r="N592">
        <v>9</v>
      </c>
      <c r="O592" t="b">
        <v>0</v>
      </c>
      <c r="P592" t="s">
        <v>8272</v>
      </c>
      <c r="Q592">
        <f t="shared" si="38"/>
        <v>4</v>
      </c>
      <c r="R592">
        <f t="shared" si="39"/>
        <v>25</v>
      </c>
      <c r="S592" t="s">
        <v>8322</v>
      </c>
      <c r="T592" t="s">
        <v>8323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si="36"/>
        <v>42177.543171296296</v>
      </c>
      <c r="L593" s="9">
        <f t="shared" si="37"/>
        <v>42207.543171296296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38"/>
        <v>0</v>
      </c>
      <c r="R593">
        <f t="shared" si="39"/>
        <v>31</v>
      </c>
      <c r="S593" t="s">
        <v>8322</v>
      </c>
      <c r="T593" t="s">
        <v>8323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si="36"/>
        <v>41946.232175925928</v>
      </c>
      <c r="L594" s="9">
        <f t="shared" si="37"/>
        <v>41976.232175925921</v>
      </c>
      <c r="M594" t="b">
        <v>0</v>
      </c>
      <c r="N594">
        <v>1</v>
      </c>
      <c r="O594" t="b">
        <v>0</v>
      </c>
      <c r="P594" t="s">
        <v>8272</v>
      </c>
      <c r="Q594">
        <f t="shared" si="38"/>
        <v>3</v>
      </c>
      <c r="R594">
        <f t="shared" si="39"/>
        <v>250</v>
      </c>
      <c r="S594" t="s">
        <v>8322</v>
      </c>
      <c r="T594" t="s">
        <v>8323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si="36"/>
        <v>42070.677604166667</v>
      </c>
      <c r="L595" s="9">
        <f t="shared" si="37"/>
        <v>42100.635937500003</v>
      </c>
      <c r="M595" t="b">
        <v>0</v>
      </c>
      <c r="N595">
        <v>7</v>
      </c>
      <c r="O595" t="b">
        <v>0</v>
      </c>
      <c r="P595" t="s">
        <v>8272</v>
      </c>
      <c r="Q595">
        <f t="shared" si="38"/>
        <v>23</v>
      </c>
      <c r="R595">
        <f t="shared" si="39"/>
        <v>16</v>
      </c>
      <c r="S595" t="s">
        <v>8322</v>
      </c>
      <c r="T595" t="s">
        <v>8323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si="36"/>
        <v>42446.780162037037</v>
      </c>
      <c r="L596" s="9">
        <f t="shared" si="37"/>
        <v>42476.780162037037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38"/>
        <v>0</v>
      </c>
      <c r="R596">
        <f t="shared" si="39"/>
        <v>13</v>
      </c>
      <c r="S596" t="s">
        <v>8322</v>
      </c>
      <c r="T596" t="s">
        <v>8323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si="36"/>
        <v>42083.069884259254</v>
      </c>
      <c r="L597" s="9">
        <f t="shared" si="37"/>
        <v>42128.069884259254</v>
      </c>
      <c r="M597" t="b">
        <v>0</v>
      </c>
      <c r="N597">
        <v>8</v>
      </c>
      <c r="O597" t="b">
        <v>0</v>
      </c>
      <c r="P597" t="s">
        <v>8272</v>
      </c>
      <c r="Q597">
        <f t="shared" si="38"/>
        <v>0</v>
      </c>
      <c r="R597">
        <f t="shared" si="39"/>
        <v>53</v>
      </c>
      <c r="S597" t="s">
        <v>8322</v>
      </c>
      <c r="T597" t="s">
        <v>8323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si="36"/>
        <v>42646.896898148145</v>
      </c>
      <c r="L598" s="9">
        <f t="shared" si="37"/>
        <v>42676.896898148145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38"/>
        <v>0</v>
      </c>
      <c r="R598">
        <f t="shared" si="39"/>
        <v>3</v>
      </c>
      <c r="S598" t="s">
        <v>8322</v>
      </c>
      <c r="T598" t="s">
        <v>8323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si="36"/>
        <v>42545.705266203702</v>
      </c>
      <c r="L599" s="9">
        <f t="shared" si="37"/>
        <v>42582.666666666672</v>
      </c>
      <c r="M599" t="b">
        <v>0</v>
      </c>
      <c r="N599">
        <v>2</v>
      </c>
      <c r="O599" t="b">
        <v>0</v>
      </c>
      <c r="P599" t="s">
        <v>8272</v>
      </c>
      <c r="Q599">
        <f t="shared" si="38"/>
        <v>0</v>
      </c>
      <c r="R599">
        <f t="shared" si="39"/>
        <v>10</v>
      </c>
      <c r="S599" t="s">
        <v>8322</v>
      </c>
      <c r="T599" t="s">
        <v>8323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si="36"/>
        <v>41948.00209490741</v>
      </c>
      <c r="L600" s="9">
        <f t="shared" si="37"/>
        <v>41978.00209490741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38"/>
        <v>34</v>
      </c>
      <c r="R600">
        <f t="shared" si="39"/>
        <v>121</v>
      </c>
      <c r="S600" t="s">
        <v>8322</v>
      </c>
      <c r="T600" t="s">
        <v>8323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si="36"/>
        <v>42047.812523148154</v>
      </c>
      <c r="L601" s="9">
        <f t="shared" si="37"/>
        <v>42071.636111111111</v>
      </c>
      <c r="M601" t="b">
        <v>0</v>
      </c>
      <c r="N601">
        <v>2</v>
      </c>
      <c r="O601" t="b">
        <v>0</v>
      </c>
      <c r="P601" t="s">
        <v>8272</v>
      </c>
      <c r="Q601">
        <f t="shared" si="38"/>
        <v>0</v>
      </c>
      <c r="R601">
        <f t="shared" si="39"/>
        <v>16</v>
      </c>
      <c r="S601" t="s">
        <v>8322</v>
      </c>
      <c r="T601" t="s">
        <v>8323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si="36"/>
        <v>42073.798171296294</v>
      </c>
      <c r="L602" s="9">
        <f t="shared" si="37"/>
        <v>42133.798171296294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38"/>
        <v>2</v>
      </c>
      <c r="R602">
        <f t="shared" si="39"/>
        <v>100</v>
      </c>
      <c r="S602" t="s">
        <v>8322</v>
      </c>
      <c r="T602" t="s">
        <v>8323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si="36"/>
        <v>41969.858090277776</v>
      </c>
      <c r="L603" s="9">
        <f t="shared" si="37"/>
        <v>41999.858090277776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38"/>
        <v>1</v>
      </c>
      <c r="R603">
        <f t="shared" si="39"/>
        <v>23</v>
      </c>
      <c r="S603" t="s">
        <v>8322</v>
      </c>
      <c r="T603" t="s">
        <v>8323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si="36"/>
        <v>42143.79415509259</v>
      </c>
      <c r="L604" s="9">
        <f t="shared" si="37"/>
        <v>42173.79415509259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38"/>
        <v>0</v>
      </c>
      <c r="R604">
        <f t="shared" si="39"/>
        <v>0</v>
      </c>
      <c r="S604" t="s">
        <v>8322</v>
      </c>
      <c r="T604" t="s">
        <v>8323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si="36"/>
        <v>41835.639155092591</v>
      </c>
      <c r="L605" s="9">
        <f t="shared" si="37"/>
        <v>41865.639155092591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38"/>
        <v>4</v>
      </c>
      <c r="R605">
        <f t="shared" si="39"/>
        <v>45</v>
      </c>
      <c r="S605" t="s">
        <v>8322</v>
      </c>
      <c r="T605" t="s">
        <v>8323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si="36"/>
        <v>41849.035370370373</v>
      </c>
      <c r="L606" s="9">
        <f t="shared" si="37"/>
        <v>41879.035370370373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38"/>
        <v>0</v>
      </c>
      <c r="R606">
        <f t="shared" si="39"/>
        <v>0</v>
      </c>
      <c r="S606" t="s">
        <v>8322</v>
      </c>
      <c r="T606" t="s">
        <v>8323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si="36"/>
        <v>42194.357731481476</v>
      </c>
      <c r="L607" s="9">
        <f t="shared" si="37"/>
        <v>42239.357731481476</v>
      </c>
      <c r="M607" t="b">
        <v>0</v>
      </c>
      <c r="N607">
        <v>8</v>
      </c>
      <c r="O607" t="b">
        <v>0</v>
      </c>
      <c r="P607" t="s">
        <v>8272</v>
      </c>
      <c r="Q607">
        <f t="shared" si="38"/>
        <v>3</v>
      </c>
      <c r="R607">
        <f t="shared" si="39"/>
        <v>16</v>
      </c>
      <c r="S607" t="s">
        <v>8322</v>
      </c>
      <c r="T607" t="s">
        <v>8323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si="36"/>
        <v>42102.650567129633</v>
      </c>
      <c r="L608" s="9">
        <f t="shared" si="37"/>
        <v>42148.625</v>
      </c>
      <c r="M608" t="b">
        <v>0</v>
      </c>
      <c r="N608">
        <v>1</v>
      </c>
      <c r="O608" t="b">
        <v>0</v>
      </c>
      <c r="P608" t="s">
        <v>8272</v>
      </c>
      <c r="Q608">
        <f t="shared" si="38"/>
        <v>0</v>
      </c>
      <c r="R608">
        <f t="shared" si="39"/>
        <v>10</v>
      </c>
      <c r="S608" t="s">
        <v>8322</v>
      </c>
      <c r="T608" t="s">
        <v>8323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si="36"/>
        <v>42300.825648148151</v>
      </c>
      <c r="L609" s="9">
        <f t="shared" si="37"/>
        <v>42330.867314814815</v>
      </c>
      <c r="M609" t="b">
        <v>0</v>
      </c>
      <c r="N609">
        <v>0</v>
      </c>
      <c r="O609" t="b">
        <v>0</v>
      </c>
      <c r="P609" t="s">
        <v>8272</v>
      </c>
      <c r="Q609">
        <f t="shared" si="38"/>
        <v>0</v>
      </c>
      <c r="R609">
        <f t="shared" si="39"/>
        <v>0</v>
      </c>
      <c r="S609" t="s">
        <v>8322</v>
      </c>
      <c r="T609" t="s">
        <v>8323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si="36"/>
        <v>42140.921064814815</v>
      </c>
      <c r="L610" s="9">
        <f t="shared" si="37"/>
        <v>42170.921064814815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38"/>
        <v>1</v>
      </c>
      <c r="R610">
        <f t="shared" si="39"/>
        <v>292</v>
      </c>
      <c r="S610" t="s">
        <v>8322</v>
      </c>
      <c r="T610" t="s">
        <v>8323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si="36"/>
        <v>42307.034074074079</v>
      </c>
      <c r="L611" s="9">
        <f t="shared" si="37"/>
        <v>42337.075740740736</v>
      </c>
      <c r="M611" t="b">
        <v>0</v>
      </c>
      <c r="N611">
        <v>1</v>
      </c>
      <c r="O611" t="b">
        <v>0</v>
      </c>
      <c r="P611" t="s">
        <v>8272</v>
      </c>
      <c r="Q611">
        <f t="shared" si="38"/>
        <v>1</v>
      </c>
      <c r="R611">
        <f t="shared" si="39"/>
        <v>5</v>
      </c>
      <c r="S611" t="s">
        <v>8322</v>
      </c>
      <c r="T611" t="s">
        <v>8323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si="36"/>
        <v>42086.83085648148</v>
      </c>
      <c r="L612" s="9">
        <f t="shared" si="37"/>
        <v>42116.83085648148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38"/>
        <v>0</v>
      </c>
      <c r="R612">
        <f t="shared" si="39"/>
        <v>0</v>
      </c>
      <c r="S612" t="s">
        <v>8322</v>
      </c>
      <c r="T612" t="s">
        <v>8323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si="36"/>
        <v>42328.560613425929</v>
      </c>
      <c r="L613" s="9">
        <f t="shared" si="37"/>
        <v>42388.560613425929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38"/>
        <v>0</v>
      </c>
      <c r="R613">
        <f t="shared" si="39"/>
        <v>0</v>
      </c>
      <c r="S613" t="s">
        <v>8322</v>
      </c>
      <c r="T613" t="s">
        <v>8323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si="36"/>
        <v>42585.031782407401</v>
      </c>
      <c r="L614" s="9">
        <f t="shared" si="37"/>
        <v>42615.031782407401</v>
      </c>
      <c r="M614" t="b">
        <v>0</v>
      </c>
      <c r="N614">
        <v>0</v>
      </c>
      <c r="O614" t="b">
        <v>0</v>
      </c>
      <c r="P614" t="s">
        <v>8272</v>
      </c>
      <c r="Q614">
        <f t="shared" si="38"/>
        <v>0</v>
      </c>
      <c r="R614">
        <f t="shared" si="39"/>
        <v>0</v>
      </c>
      <c r="S614" t="s">
        <v>8322</v>
      </c>
      <c r="T614" t="s">
        <v>8323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si="36"/>
        <v>42247.496759259258</v>
      </c>
      <c r="L615" s="9">
        <f t="shared" si="37"/>
        <v>42278.207638888889</v>
      </c>
      <c r="M615" t="b">
        <v>0</v>
      </c>
      <c r="N615">
        <v>121</v>
      </c>
      <c r="O615" t="b">
        <v>0</v>
      </c>
      <c r="P615" t="s">
        <v>8272</v>
      </c>
      <c r="Q615">
        <f t="shared" si="38"/>
        <v>21</v>
      </c>
      <c r="R615">
        <f t="shared" si="39"/>
        <v>106</v>
      </c>
      <c r="S615" t="s">
        <v>8322</v>
      </c>
      <c r="T615" t="s">
        <v>8323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si="36"/>
        <v>42515.061805555553</v>
      </c>
      <c r="L616" s="9">
        <f t="shared" si="37"/>
        <v>42545.061805555553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38"/>
        <v>0</v>
      </c>
      <c r="R616">
        <f t="shared" si="39"/>
        <v>0</v>
      </c>
      <c r="S616" t="s">
        <v>8322</v>
      </c>
      <c r="T616" t="s">
        <v>8323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si="36"/>
        <v>42242.122210648144</v>
      </c>
      <c r="L617" s="9">
        <f t="shared" si="37"/>
        <v>42272.122210648144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38"/>
        <v>0</v>
      </c>
      <c r="R617">
        <f t="shared" si="39"/>
        <v>0</v>
      </c>
      <c r="S617" t="s">
        <v>8322</v>
      </c>
      <c r="T617" t="s">
        <v>8323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si="36"/>
        <v>42761.376238425932</v>
      </c>
      <c r="L618" s="9">
        <f t="shared" si="37"/>
        <v>42791.376238425932</v>
      </c>
      <c r="M618" t="b">
        <v>0</v>
      </c>
      <c r="N618">
        <v>0</v>
      </c>
      <c r="O618" t="b">
        <v>0</v>
      </c>
      <c r="P618" t="s">
        <v>8272</v>
      </c>
      <c r="Q618">
        <f t="shared" si="38"/>
        <v>0</v>
      </c>
      <c r="R618">
        <f t="shared" si="39"/>
        <v>0</v>
      </c>
      <c r="S618" t="s">
        <v>8322</v>
      </c>
      <c r="T618" t="s">
        <v>8323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si="36"/>
        <v>42087.343090277776</v>
      </c>
      <c r="L619" s="9">
        <f t="shared" si="37"/>
        <v>42132.343090277776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38"/>
        <v>3</v>
      </c>
      <c r="R619">
        <f t="shared" si="39"/>
        <v>20</v>
      </c>
      <c r="S619" t="s">
        <v>8322</v>
      </c>
      <c r="T619" t="s">
        <v>8323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si="36"/>
        <v>42317.810219907406</v>
      </c>
      <c r="L620" s="9">
        <f t="shared" si="37"/>
        <v>42347.810219907406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38"/>
        <v>0</v>
      </c>
      <c r="R620">
        <f t="shared" si="39"/>
        <v>0</v>
      </c>
      <c r="S620" t="s">
        <v>8322</v>
      </c>
      <c r="T620" t="s">
        <v>8323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si="36"/>
        <v>41908.650347222225</v>
      </c>
      <c r="L621" s="9">
        <f t="shared" si="37"/>
        <v>41968.692013888889</v>
      </c>
      <c r="M621" t="b">
        <v>0</v>
      </c>
      <c r="N621">
        <v>1</v>
      </c>
      <c r="O621" t="b">
        <v>0</v>
      </c>
      <c r="P621" t="s">
        <v>8272</v>
      </c>
      <c r="Q621">
        <f t="shared" si="38"/>
        <v>0</v>
      </c>
      <c r="R621">
        <f t="shared" si="39"/>
        <v>1</v>
      </c>
      <c r="S621" t="s">
        <v>8322</v>
      </c>
      <c r="T621" t="s">
        <v>8323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si="36"/>
        <v>41831.716874999998</v>
      </c>
      <c r="L622" s="9">
        <f t="shared" si="37"/>
        <v>41876.716874999998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38"/>
        <v>1</v>
      </c>
      <c r="R622">
        <f t="shared" si="39"/>
        <v>300</v>
      </c>
      <c r="S622" t="s">
        <v>8322</v>
      </c>
      <c r="T622" t="s">
        <v>8323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si="36"/>
        <v>42528.987696759257</v>
      </c>
      <c r="L623" s="9">
        <f t="shared" si="37"/>
        <v>42558.987696759257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38"/>
        <v>1</v>
      </c>
      <c r="R623">
        <f t="shared" si="39"/>
        <v>87</v>
      </c>
      <c r="S623" t="s">
        <v>8322</v>
      </c>
      <c r="T623" t="s">
        <v>8323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si="36"/>
        <v>42532.774745370371</v>
      </c>
      <c r="L624" s="9">
        <f t="shared" si="37"/>
        <v>42552.774745370371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38"/>
        <v>6</v>
      </c>
      <c r="R624">
        <f t="shared" si="39"/>
        <v>38</v>
      </c>
      <c r="S624" t="s">
        <v>8322</v>
      </c>
      <c r="T624" t="s">
        <v>8323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si="36"/>
        <v>42122.009224537032</v>
      </c>
      <c r="L625" s="9">
        <f t="shared" si="37"/>
        <v>42152.009224537032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38"/>
        <v>0</v>
      </c>
      <c r="R625">
        <f t="shared" si="39"/>
        <v>0</v>
      </c>
      <c r="S625" t="s">
        <v>8322</v>
      </c>
      <c r="T625" t="s">
        <v>8323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si="36"/>
        <v>42108.988900462966</v>
      </c>
      <c r="L626" s="9">
        <f t="shared" si="37"/>
        <v>42138.988900462966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38"/>
        <v>0</v>
      </c>
      <c r="R626">
        <f t="shared" si="39"/>
        <v>0</v>
      </c>
      <c r="S626" t="s">
        <v>8322</v>
      </c>
      <c r="T626" t="s">
        <v>8323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si="36"/>
        <v>42790.895567129628</v>
      </c>
      <c r="L627" s="9">
        <f t="shared" si="37"/>
        <v>42820.853900462964</v>
      </c>
      <c r="M627" t="b">
        <v>0</v>
      </c>
      <c r="N627">
        <v>0</v>
      </c>
      <c r="O627" t="b">
        <v>0</v>
      </c>
      <c r="P627" t="s">
        <v>8272</v>
      </c>
      <c r="Q627">
        <f t="shared" si="38"/>
        <v>0</v>
      </c>
      <c r="R627">
        <f t="shared" si="39"/>
        <v>0</v>
      </c>
      <c r="S627" t="s">
        <v>8322</v>
      </c>
      <c r="T627" t="s">
        <v>8323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si="36"/>
        <v>42198.559479166666</v>
      </c>
      <c r="L628" s="9">
        <f t="shared" si="37"/>
        <v>42231.556944444441</v>
      </c>
      <c r="M628" t="b">
        <v>0</v>
      </c>
      <c r="N628">
        <v>39</v>
      </c>
      <c r="O628" t="b">
        <v>0</v>
      </c>
      <c r="P628" t="s">
        <v>8272</v>
      </c>
      <c r="Q628">
        <f t="shared" si="38"/>
        <v>17</v>
      </c>
      <c r="R628">
        <f t="shared" si="39"/>
        <v>111</v>
      </c>
      <c r="S628" t="s">
        <v>8322</v>
      </c>
      <c r="T628" t="s">
        <v>8323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si="36"/>
        <v>42384.306840277779</v>
      </c>
      <c r="L629" s="9">
        <f t="shared" si="37"/>
        <v>42443.958333333328</v>
      </c>
      <c r="M629" t="b">
        <v>0</v>
      </c>
      <c r="N629">
        <v>1</v>
      </c>
      <c r="O629" t="b">
        <v>0</v>
      </c>
      <c r="P629" t="s">
        <v>8272</v>
      </c>
      <c r="Q629">
        <f t="shared" si="38"/>
        <v>0</v>
      </c>
      <c r="R629">
        <f t="shared" si="39"/>
        <v>90</v>
      </c>
      <c r="S629" t="s">
        <v>8322</v>
      </c>
      <c r="T629" t="s">
        <v>8323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si="36"/>
        <v>41803.692789351851</v>
      </c>
      <c r="L630" s="9">
        <f t="shared" si="37"/>
        <v>41833.692789351851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38"/>
        <v>0</v>
      </c>
      <c r="R630">
        <f t="shared" si="39"/>
        <v>0</v>
      </c>
      <c r="S630" t="s">
        <v>8322</v>
      </c>
      <c r="T630" t="s">
        <v>8323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si="36"/>
        <v>42474.637824074074</v>
      </c>
      <c r="L631" s="9">
        <f t="shared" si="37"/>
        <v>42504.637824074074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38"/>
        <v>0</v>
      </c>
      <c r="R631">
        <f t="shared" si="39"/>
        <v>117</v>
      </c>
      <c r="S631" t="s">
        <v>8322</v>
      </c>
      <c r="T631" t="s">
        <v>8323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si="36"/>
        <v>42223.619456018518</v>
      </c>
      <c r="L632" s="9">
        <f t="shared" si="37"/>
        <v>42253.215277777781</v>
      </c>
      <c r="M632" t="b">
        <v>0</v>
      </c>
      <c r="N632">
        <v>1</v>
      </c>
      <c r="O632" t="b">
        <v>0</v>
      </c>
      <c r="P632" t="s">
        <v>8272</v>
      </c>
      <c r="Q632">
        <f t="shared" si="38"/>
        <v>0</v>
      </c>
      <c r="R632">
        <f t="shared" si="39"/>
        <v>10</v>
      </c>
      <c r="S632" t="s">
        <v>8322</v>
      </c>
      <c r="T632" t="s">
        <v>8323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si="36"/>
        <v>42489.772326388891</v>
      </c>
      <c r="L633" s="9">
        <f t="shared" si="37"/>
        <v>42518.772326388891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38"/>
        <v>1</v>
      </c>
      <c r="R633">
        <f t="shared" si="39"/>
        <v>77</v>
      </c>
      <c r="S633" t="s">
        <v>8322</v>
      </c>
      <c r="T633" t="s">
        <v>8323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si="36"/>
        <v>42303.659317129626</v>
      </c>
      <c r="L634" s="9">
        <f t="shared" si="37"/>
        <v>42333.700983796298</v>
      </c>
      <c r="M634" t="b">
        <v>0</v>
      </c>
      <c r="N634">
        <v>0</v>
      </c>
      <c r="O634" t="b">
        <v>0</v>
      </c>
      <c r="P634" t="s">
        <v>8272</v>
      </c>
      <c r="Q634">
        <f t="shared" si="38"/>
        <v>0</v>
      </c>
      <c r="R634">
        <f t="shared" si="39"/>
        <v>0</v>
      </c>
      <c r="S634" t="s">
        <v>8322</v>
      </c>
      <c r="T634" t="s">
        <v>8323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si="36"/>
        <v>42507.29932870371</v>
      </c>
      <c r="L635" s="9">
        <f t="shared" si="37"/>
        <v>42538.958333333328</v>
      </c>
      <c r="M635" t="b">
        <v>0</v>
      </c>
      <c r="N635">
        <v>25</v>
      </c>
      <c r="O635" t="b">
        <v>0</v>
      </c>
      <c r="P635" t="s">
        <v>8272</v>
      </c>
      <c r="Q635">
        <f t="shared" si="38"/>
        <v>12</v>
      </c>
      <c r="R635">
        <f t="shared" si="39"/>
        <v>50</v>
      </c>
      <c r="S635" t="s">
        <v>8322</v>
      </c>
      <c r="T635" t="s">
        <v>8323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si="36"/>
        <v>42031.928576388891</v>
      </c>
      <c r="L636" s="9">
        <f t="shared" si="37"/>
        <v>42061.928576388891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38"/>
        <v>0</v>
      </c>
      <c r="R636">
        <f t="shared" si="39"/>
        <v>1</v>
      </c>
      <c r="S636" t="s">
        <v>8322</v>
      </c>
      <c r="T636" t="s">
        <v>8323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si="36"/>
        <v>42076.092152777783</v>
      </c>
      <c r="L637" s="9">
        <f t="shared" si="37"/>
        <v>42106.092152777783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38"/>
        <v>0</v>
      </c>
      <c r="R637">
        <f t="shared" si="39"/>
        <v>2</v>
      </c>
      <c r="S637" t="s">
        <v>8322</v>
      </c>
      <c r="T637" t="s">
        <v>8323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si="36"/>
        <v>42131.455439814818</v>
      </c>
      <c r="L638" s="9">
        <f t="shared" si="37"/>
        <v>42161.44930555555</v>
      </c>
      <c r="M638" t="b">
        <v>0</v>
      </c>
      <c r="N638">
        <v>1</v>
      </c>
      <c r="O638" t="b">
        <v>0</v>
      </c>
      <c r="P638" t="s">
        <v>8272</v>
      </c>
      <c r="Q638">
        <f t="shared" si="38"/>
        <v>0</v>
      </c>
      <c r="R638">
        <f t="shared" si="39"/>
        <v>4</v>
      </c>
      <c r="S638" t="s">
        <v>8322</v>
      </c>
      <c r="T638" t="s">
        <v>8323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si="36"/>
        <v>42762.962013888886</v>
      </c>
      <c r="L639" s="9">
        <f t="shared" si="37"/>
        <v>42791.961111111115</v>
      </c>
      <c r="M639" t="b">
        <v>0</v>
      </c>
      <c r="N639">
        <v>0</v>
      </c>
      <c r="O639" t="b">
        <v>0</v>
      </c>
      <c r="P639" t="s">
        <v>8272</v>
      </c>
      <c r="Q639">
        <f t="shared" si="38"/>
        <v>0</v>
      </c>
      <c r="R639">
        <f t="shared" si="39"/>
        <v>0</v>
      </c>
      <c r="S639" t="s">
        <v>8322</v>
      </c>
      <c r="T639" t="s">
        <v>8323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si="36"/>
        <v>42759.593310185184</v>
      </c>
      <c r="L640" s="9">
        <f t="shared" si="37"/>
        <v>42819.55164351852</v>
      </c>
      <c r="M640" t="b">
        <v>0</v>
      </c>
      <c r="N640">
        <v>6</v>
      </c>
      <c r="O640" t="b">
        <v>0</v>
      </c>
      <c r="P640" t="s">
        <v>8272</v>
      </c>
      <c r="Q640">
        <f t="shared" si="38"/>
        <v>0</v>
      </c>
      <c r="R640">
        <f t="shared" si="39"/>
        <v>3</v>
      </c>
      <c r="S640" t="s">
        <v>8322</v>
      </c>
      <c r="T640" t="s">
        <v>8323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si="36"/>
        <v>41865.583275462966</v>
      </c>
      <c r="L641" s="9">
        <f t="shared" si="37"/>
        <v>41925.583275462966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38"/>
        <v>0</v>
      </c>
      <c r="R641">
        <f t="shared" si="39"/>
        <v>1</v>
      </c>
      <c r="S641" t="s">
        <v>8322</v>
      </c>
      <c r="T641" t="s">
        <v>8323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si="36"/>
        <v>42683.420312500006</v>
      </c>
      <c r="L642" s="9">
        <f t="shared" si="37"/>
        <v>42698.958333333328</v>
      </c>
      <c r="M642" t="b">
        <v>0</v>
      </c>
      <c r="N642">
        <v>2</v>
      </c>
      <c r="O642" t="b">
        <v>1</v>
      </c>
      <c r="P642" t="s">
        <v>8273</v>
      </c>
      <c r="Q642">
        <f t="shared" si="38"/>
        <v>144</v>
      </c>
      <c r="R642">
        <f t="shared" si="39"/>
        <v>51</v>
      </c>
      <c r="S642" t="s">
        <v>8322</v>
      </c>
      <c r="T642" t="s">
        <v>8324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ref="K643:K706" si="40">(((J643/60)/60)/24)+DATE(1970,1,1)</f>
        <v>42199.57</v>
      </c>
      <c r="L643" s="9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>
        <f t="shared" ref="Q643:Q706" si="42">ROUND((E643/D643)*100,0)</f>
        <v>119</v>
      </c>
      <c r="R643">
        <f t="shared" ref="R643:R706" si="43">ROUND(IFERROR(E643/N643,0),0)</f>
        <v>151</v>
      </c>
      <c r="S643" t="s">
        <v>8322</v>
      </c>
      <c r="T643" t="s">
        <v>8324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si="40"/>
        <v>42199.651319444441</v>
      </c>
      <c r="L644" s="9">
        <f t="shared" si="41"/>
        <v>42235.651319444441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si="42"/>
        <v>1460</v>
      </c>
      <c r="R644">
        <f t="shared" si="43"/>
        <v>134</v>
      </c>
      <c r="S644" t="s">
        <v>8322</v>
      </c>
      <c r="T644" t="s">
        <v>8324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si="40"/>
        <v>42100.642071759255</v>
      </c>
      <c r="L645" s="9">
        <f t="shared" si="41"/>
        <v>42155.642071759255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42"/>
        <v>106</v>
      </c>
      <c r="R645">
        <f t="shared" si="43"/>
        <v>174</v>
      </c>
      <c r="S645" t="s">
        <v>8322</v>
      </c>
      <c r="T645" t="s">
        <v>8324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si="40"/>
        <v>41898.665960648148</v>
      </c>
      <c r="L646" s="9">
        <f t="shared" si="41"/>
        <v>41941.041666666664</v>
      </c>
      <c r="M646" t="b">
        <v>0</v>
      </c>
      <c r="N646">
        <v>1021</v>
      </c>
      <c r="O646" t="b">
        <v>1</v>
      </c>
      <c r="P646" t="s">
        <v>8273</v>
      </c>
      <c r="Q646">
        <f t="shared" si="42"/>
        <v>300</v>
      </c>
      <c r="R646">
        <f t="shared" si="43"/>
        <v>73</v>
      </c>
      <c r="S646" t="s">
        <v>8322</v>
      </c>
      <c r="T646" t="s">
        <v>8324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si="40"/>
        <v>42564.026319444441</v>
      </c>
      <c r="L647" s="9">
        <f t="shared" si="41"/>
        <v>42594.026319444441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42"/>
        <v>279</v>
      </c>
      <c r="R647">
        <f t="shared" si="43"/>
        <v>24</v>
      </c>
      <c r="S647" t="s">
        <v>8322</v>
      </c>
      <c r="T647" t="s">
        <v>8324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si="40"/>
        <v>41832.852627314816</v>
      </c>
      <c r="L648" s="9">
        <f t="shared" si="41"/>
        <v>41862.852627314816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42"/>
        <v>132</v>
      </c>
      <c r="R648">
        <f t="shared" si="43"/>
        <v>39</v>
      </c>
      <c r="S648" t="s">
        <v>8322</v>
      </c>
      <c r="T648" t="s">
        <v>8324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si="40"/>
        <v>42416.767928240741</v>
      </c>
      <c r="L649" s="9">
        <f t="shared" si="41"/>
        <v>42446.726261574076</v>
      </c>
      <c r="M649" t="b">
        <v>0</v>
      </c>
      <c r="N649">
        <v>17</v>
      </c>
      <c r="O649" t="b">
        <v>1</v>
      </c>
      <c r="P649" t="s">
        <v>8273</v>
      </c>
      <c r="Q649">
        <f t="shared" si="42"/>
        <v>107</v>
      </c>
      <c r="R649">
        <f t="shared" si="43"/>
        <v>126</v>
      </c>
      <c r="S649" t="s">
        <v>8322</v>
      </c>
      <c r="T649" t="s">
        <v>8324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si="40"/>
        <v>41891.693379629629</v>
      </c>
      <c r="L650" s="9">
        <f t="shared" si="41"/>
        <v>41926.693379629629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42"/>
        <v>127</v>
      </c>
      <c r="R650">
        <f t="shared" si="43"/>
        <v>1644</v>
      </c>
      <c r="S650" t="s">
        <v>8322</v>
      </c>
      <c r="T650" t="s">
        <v>8324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si="40"/>
        <v>41877.912187499998</v>
      </c>
      <c r="L651" s="9">
        <f t="shared" si="41"/>
        <v>41898.912187499998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42"/>
        <v>140</v>
      </c>
      <c r="R651">
        <f t="shared" si="43"/>
        <v>43</v>
      </c>
      <c r="S651" t="s">
        <v>8322</v>
      </c>
      <c r="T651" t="s">
        <v>8324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si="40"/>
        <v>41932.036851851852</v>
      </c>
      <c r="L652" s="9">
        <f t="shared" si="41"/>
        <v>41992.078518518523</v>
      </c>
      <c r="M652" t="b">
        <v>0</v>
      </c>
      <c r="N652">
        <v>48</v>
      </c>
      <c r="O652" t="b">
        <v>1</v>
      </c>
      <c r="P652" t="s">
        <v>8273</v>
      </c>
      <c r="Q652">
        <f t="shared" si="42"/>
        <v>112</v>
      </c>
      <c r="R652">
        <f t="shared" si="43"/>
        <v>35</v>
      </c>
      <c r="S652" t="s">
        <v>8322</v>
      </c>
      <c r="T652" t="s">
        <v>8324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si="40"/>
        <v>41956.017488425925</v>
      </c>
      <c r="L653" s="9">
        <f t="shared" si="41"/>
        <v>41986.017488425925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42"/>
        <v>101</v>
      </c>
      <c r="R653">
        <f t="shared" si="43"/>
        <v>239</v>
      </c>
      <c r="S653" t="s">
        <v>8322</v>
      </c>
      <c r="T653" t="s">
        <v>8324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si="40"/>
        <v>42675.690393518518</v>
      </c>
      <c r="L654" s="9">
        <f t="shared" si="41"/>
        <v>42705.732060185182</v>
      </c>
      <c r="M654" t="b">
        <v>0</v>
      </c>
      <c r="N654">
        <v>28</v>
      </c>
      <c r="O654" t="b">
        <v>1</v>
      </c>
      <c r="P654" t="s">
        <v>8273</v>
      </c>
      <c r="Q654">
        <f t="shared" si="42"/>
        <v>100</v>
      </c>
      <c r="R654">
        <f t="shared" si="43"/>
        <v>108</v>
      </c>
      <c r="S654" t="s">
        <v>8322</v>
      </c>
      <c r="T654" t="s">
        <v>8324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si="40"/>
        <v>42199.618518518517</v>
      </c>
      <c r="L655" s="9">
        <f t="shared" si="41"/>
        <v>42236.618518518517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42"/>
        <v>141</v>
      </c>
      <c r="R655">
        <f t="shared" si="43"/>
        <v>96</v>
      </c>
      <c r="S655" t="s">
        <v>8322</v>
      </c>
      <c r="T655" t="s">
        <v>8324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si="40"/>
        <v>42163.957326388889</v>
      </c>
      <c r="L656" s="9">
        <f t="shared" si="41"/>
        <v>42193.957326388889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42"/>
        <v>267</v>
      </c>
      <c r="R656">
        <f t="shared" si="43"/>
        <v>32</v>
      </c>
      <c r="S656" t="s">
        <v>8322</v>
      </c>
      <c r="T656" t="s">
        <v>8324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si="40"/>
        <v>42045.957314814819</v>
      </c>
      <c r="L657" s="9">
        <f t="shared" si="41"/>
        <v>42075.915648148148</v>
      </c>
      <c r="M657" t="b">
        <v>0</v>
      </c>
      <c r="N657">
        <v>274</v>
      </c>
      <c r="O657" t="b">
        <v>1</v>
      </c>
      <c r="P657" t="s">
        <v>8273</v>
      </c>
      <c r="Q657">
        <f t="shared" si="42"/>
        <v>147</v>
      </c>
      <c r="R657">
        <f t="shared" si="43"/>
        <v>43</v>
      </c>
      <c r="S657" t="s">
        <v>8322</v>
      </c>
      <c r="T657" t="s">
        <v>8324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si="40"/>
        <v>42417.804618055554</v>
      </c>
      <c r="L658" s="9">
        <f t="shared" si="41"/>
        <v>42477.762951388882</v>
      </c>
      <c r="M658" t="b">
        <v>0</v>
      </c>
      <c r="N658">
        <v>87</v>
      </c>
      <c r="O658" t="b">
        <v>1</v>
      </c>
      <c r="P658" t="s">
        <v>8273</v>
      </c>
      <c r="Q658">
        <f t="shared" si="42"/>
        <v>214</v>
      </c>
      <c r="R658">
        <f t="shared" si="43"/>
        <v>123</v>
      </c>
      <c r="S658" t="s">
        <v>8322</v>
      </c>
      <c r="T658" t="s">
        <v>8324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si="40"/>
        <v>42331.84574074074</v>
      </c>
      <c r="L659" s="9">
        <f t="shared" si="41"/>
        <v>42361.84574074074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42"/>
        <v>126</v>
      </c>
      <c r="R659">
        <f t="shared" si="43"/>
        <v>190</v>
      </c>
      <c r="S659" t="s">
        <v>8322</v>
      </c>
      <c r="T659" t="s">
        <v>8324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si="40"/>
        <v>42179.160752314812</v>
      </c>
      <c r="L660" s="9">
        <f t="shared" si="41"/>
        <v>42211.75</v>
      </c>
      <c r="M660" t="b">
        <v>0</v>
      </c>
      <c r="N660">
        <v>276</v>
      </c>
      <c r="O660" t="b">
        <v>1</v>
      </c>
      <c r="P660" t="s">
        <v>8273</v>
      </c>
      <c r="Q660">
        <f t="shared" si="42"/>
        <v>104</v>
      </c>
      <c r="R660">
        <f t="shared" si="43"/>
        <v>109</v>
      </c>
      <c r="S660" t="s">
        <v>8322</v>
      </c>
      <c r="T660" t="s">
        <v>8324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si="40"/>
        <v>42209.593692129631</v>
      </c>
      <c r="L661" s="9">
        <f t="shared" si="41"/>
        <v>42239.593692129631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42"/>
        <v>101</v>
      </c>
      <c r="R661">
        <f t="shared" si="43"/>
        <v>144</v>
      </c>
      <c r="S661" t="s">
        <v>8322</v>
      </c>
      <c r="T661" t="s">
        <v>8324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si="40"/>
        <v>41922.741655092592</v>
      </c>
      <c r="L662" s="9">
        <f t="shared" si="41"/>
        <v>41952.783321759263</v>
      </c>
      <c r="M662" t="b">
        <v>0</v>
      </c>
      <c r="N662">
        <v>18</v>
      </c>
      <c r="O662" t="b">
        <v>0</v>
      </c>
      <c r="P662" t="s">
        <v>8273</v>
      </c>
      <c r="Q662">
        <f t="shared" si="42"/>
        <v>3</v>
      </c>
      <c r="R662">
        <f t="shared" si="43"/>
        <v>85</v>
      </c>
      <c r="S662" t="s">
        <v>8322</v>
      </c>
      <c r="T662" t="s">
        <v>8324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si="40"/>
        <v>42636.645358796297</v>
      </c>
      <c r="L663" s="9">
        <f t="shared" si="41"/>
        <v>42666.645358796297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42"/>
        <v>1</v>
      </c>
      <c r="R663">
        <f t="shared" si="43"/>
        <v>11</v>
      </c>
      <c r="S663" t="s">
        <v>8322</v>
      </c>
      <c r="T663" t="s">
        <v>8324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si="40"/>
        <v>41990.438043981485</v>
      </c>
      <c r="L664" s="9">
        <f t="shared" si="41"/>
        <v>42020.438043981485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42"/>
        <v>0</v>
      </c>
      <c r="R664">
        <f t="shared" si="43"/>
        <v>39</v>
      </c>
      <c r="S664" t="s">
        <v>8322</v>
      </c>
      <c r="T664" t="s">
        <v>8324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si="40"/>
        <v>42173.843240740738</v>
      </c>
      <c r="L665" s="9">
        <f t="shared" si="41"/>
        <v>42203.843240740738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42"/>
        <v>0</v>
      </c>
      <c r="R665">
        <f t="shared" si="43"/>
        <v>100</v>
      </c>
      <c r="S665" t="s">
        <v>8322</v>
      </c>
      <c r="T665" t="s">
        <v>8324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si="40"/>
        <v>42077.666377314818</v>
      </c>
      <c r="L666" s="9">
        <f t="shared" si="41"/>
        <v>42107.666377314818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42"/>
        <v>8</v>
      </c>
      <c r="R666">
        <f t="shared" si="43"/>
        <v>31</v>
      </c>
      <c r="S666" t="s">
        <v>8322</v>
      </c>
      <c r="T666" t="s">
        <v>8324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si="40"/>
        <v>42688.711354166662</v>
      </c>
      <c r="L667" s="9">
        <f t="shared" si="41"/>
        <v>42748.711354166662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42"/>
        <v>19</v>
      </c>
      <c r="R667">
        <f t="shared" si="43"/>
        <v>155</v>
      </c>
      <c r="S667" t="s">
        <v>8322</v>
      </c>
      <c r="T667" t="s">
        <v>8324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si="40"/>
        <v>41838.832152777781</v>
      </c>
      <c r="L668" s="9">
        <f t="shared" si="41"/>
        <v>41868.832152777781</v>
      </c>
      <c r="M668" t="b">
        <v>0</v>
      </c>
      <c r="N668">
        <v>4</v>
      </c>
      <c r="O668" t="b">
        <v>0</v>
      </c>
      <c r="P668" t="s">
        <v>8273</v>
      </c>
      <c r="Q668">
        <f t="shared" si="42"/>
        <v>0</v>
      </c>
      <c r="R668">
        <f t="shared" si="43"/>
        <v>2</v>
      </c>
      <c r="S668" t="s">
        <v>8322</v>
      </c>
      <c r="T668" t="s">
        <v>8324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si="40"/>
        <v>42632.373414351852</v>
      </c>
      <c r="L669" s="9">
        <f t="shared" si="41"/>
        <v>42672.373414351852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42"/>
        <v>10</v>
      </c>
      <c r="R669">
        <f t="shared" si="43"/>
        <v>179</v>
      </c>
      <c r="S669" t="s">
        <v>8322</v>
      </c>
      <c r="T669" t="s">
        <v>8324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si="40"/>
        <v>42090.831273148149</v>
      </c>
      <c r="L670" s="9">
        <f t="shared" si="41"/>
        <v>42135.831273148149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42"/>
        <v>5</v>
      </c>
      <c r="R670">
        <f t="shared" si="43"/>
        <v>27</v>
      </c>
      <c r="S670" t="s">
        <v>8322</v>
      </c>
      <c r="T670" t="s">
        <v>8324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si="40"/>
        <v>42527.625671296293</v>
      </c>
      <c r="L671" s="9">
        <f t="shared" si="41"/>
        <v>42557.625671296293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42"/>
        <v>22</v>
      </c>
      <c r="R671">
        <f t="shared" si="43"/>
        <v>1536</v>
      </c>
      <c r="S671" t="s">
        <v>8322</v>
      </c>
      <c r="T671" t="s">
        <v>8324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si="40"/>
        <v>42506.709722222222</v>
      </c>
      <c r="L672" s="9">
        <f t="shared" si="41"/>
        <v>42540.340277777781</v>
      </c>
      <c r="M672" t="b">
        <v>0</v>
      </c>
      <c r="N672">
        <v>310</v>
      </c>
      <c r="O672" t="b">
        <v>0</v>
      </c>
      <c r="P672" t="s">
        <v>8273</v>
      </c>
      <c r="Q672">
        <f t="shared" si="42"/>
        <v>29</v>
      </c>
      <c r="R672">
        <f t="shared" si="43"/>
        <v>85</v>
      </c>
      <c r="S672" t="s">
        <v>8322</v>
      </c>
      <c r="T672" t="s">
        <v>8324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si="40"/>
        <v>41984.692731481482</v>
      </c>
      <c r="L673" s="9">
        <f t="shared" si="41"/>
        <v>42018.166666666672</v>
      </c>
      <c r="M673" t="b">
        <v>0</v>
      </c>
      <c r="N673">
        <v>15</v>
      </c>
      <c r="O673" t="b">
        <v>0</v>
      </c>
      <c r="P673" t="s">
        <v>8273</v>
      </c>
      <c r="Q673">
        <f t="shared" si="42"/>
        <v>39</v>
      </c>
      <c r="R673">
        <f t="shared" si="43"/>
        <v>789</v>
      </c>
      <c r="S673" t="s">
        <v>8322</v>
      </c>
      <c r="T673" t="s">
        <v>8324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si="40"/>
        <v>41974.219490740739</v>
      </c>
      <c r="L674" s="9">
        <f t="shared" si="41"/>
        <v>42005.207638888889</v>
      </c>
      <c r="M674" t="b">
        <v>0</v>
      </c>
      <c r="N674">
        <v>215</v>
      </c>
      <c r="O674" t="b">
        <v>0</v>
      </c>
      <c r="P674" t="s">
        <v>8273</v>
      </c>
      <c r="Q674">
        <f t="shared" si="42"/>
        <v>22</v>
      </c>
      <c r="R674">
        <f t="shared" si="43"/>
        <v>50</v>
      </c>
      <c r="S674" t="s">
        <v>8322</v>
      </c>
      <c r="T674" t="s">
        <v>8324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si="40"/>
        <v>41838.840474537035</v>
      </c>
      <c r="L675" s="9">
        <f t="shared" si="41"/>
        <v>41883.840474537035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42"/>
        <v>0</v>
      </c>
      <c r="R675">
        <f t="shared" si="43"/>
        <v>68</v>
      </c>
      <c r="S675" t="s">
        <v>8322</v>
      </c>
      <c r="T675" t="s">
        <v>8324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si="40"/>
        <v>41803.116053240738</v>
      </c>
      <c r="L676" s="9">
        <f t="shared" si="41"/>
        <v>41863.116053240738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42"/>
        <v>0</v>
      </c>
      <c r="R676">
        <f t="shared" si="43"/>
        <v>8</v>
      </c>
      <c r="S676" t="s">
        <v>8322</v>
      </c>
      <c r="T676" t="s">
        <v>8324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si="40"/>
        <v>41975.930601851855</v>
      </c>
      <c r="L677" s="9">
        <f t="shared" si="41"/>
        <v>42005.290972222225</v>
      </c>
      <c r="M677" t="b">
        <v>0</v>
      </c>
      <c r="N677">
        <v>26</v>
      </c>
      <c r="O677" t="b">
        <v>0</v>
      </c>
      <c r="P677" t="s">
        <v>8273</v>
      </c>
      <c r="Q677">
        <f t="shared" si="42"/>
        <v>15</v>
      </c>
      <c r="R677">
        <f t="shared" si="43"/>
        <v>34</v>
      </c>
      <c r="S677" t="s">
        <v>8322</v>
      </c>
      <c r="T677" t="s">
        <v>8324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si="40"/>
        <v>42012.768298611118</v>
      </c>
      <c r="L678" s="9">
        <f t="shared" si="41"/>
        <v>42042.768298611118</v>
      </c>
      <c r="M678" t="b">
        <v>0</v>
      </c>
      <c r="N678">
        <v>24</v>
      </c>
      <c r="O678" t="b">
        <v>0</v>
      </c>
      <c r="P678" t="s">
        <v>8273</v>
      </c>
      <c r="Q678">
        <f t="shared" si="42"/>
        <v>1</v>
      </c>
      <c r="R678">
        <f t="shared" si="43"/>
        <v>61</v>
      </c>
      <c r="S678" t="s">
        <v>8322</v>
      </c>
      <c r="T678" t="s">
        <v>8324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si="40"/>
        <v>42504.403877314813</v>
      </c>
      <c r="L679" s="9">
        <f t="shared" si="41"/>
        <v>42549.403877314813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42"/>
        <v>26</v>
      </c>
      <c r="R679">
        <f t="shared" si="43"/>
        <v>133</v>
      </c>
      <c r="S679" t="s">
        <v>8322</v>
      </c>
      <c r="T679" t="s">
        <v>8324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si="40"/>
        <v>42481.376597222217</v>
      </c>
      <c r="L680" s="9">
        <f t="shared" si="41"/>
        <v>42511.376597222217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42"/>
        <v>4</v>
      </c>
      <c r="R680">
        <f t="shared" si="43"/>
        <v>65</v>
      </c>
      <c r="S680" t="s">
        <v>8322</v>
      </c>
      <c r="T680" t="s">
        <v>8324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si="40"/>
        <v>42556.695706018523</v>
      </c>
      <c r="L681" s="9">
        <f t="shared" si="41"/>
        <v>42616.695706018523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42"/>
        <v>15</v>
      </c>
      <c r="R681">
        <f t="shared" si="43"/>
        <v>94</v>
      </c>
      <c r="S681" t="s">
        <v>8322</v>
      </c>
      <c r="T681" t="s">
        <v>8324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si="40"/>
        <v>41864.501516203702</v>
      </c>
      <c r="L682" s="9">
        <f t="shared" si="41"/>
        <v>41899.501516203702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42"/>
        <v>26</v>
      </c>
      <c r="R682">
        <f t="shared" si="43"/>
        <v>151</v>
      </c>
      <c r="S682" t="s">
        <v>8322</v>
      </c>
      <c r="T682" t="s">
        <v>8324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si="40"/>
        <v>42639.805601851855</v>
      </c>
      <c r="L683" s="9">
        <f t="shared" si="41"/>
        <v>42669.805601851855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42"/>
        <v>0</v>
      </c>
      <c r="R683">
        <f t="shared" si="43"/>
        <v>1</v>
      </c>
      <c r="S683" t="s">
        <v>8322</v>
      </c>
      <c r="T683" t="s">
        <v>8324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si="40"/>
        <v>42778.765300925923</v>
      </c>
      <c r="L684" s="9">
        <f t="shared" si="41"/>
        <v>42808.723634259266</v>
      </c>
      <c r="M684" t="b">
        <v>0</v>
      </c>
      <c r="N684">
        <v>4</v>
      </c>
      <c r="O684" t="b">
        <v>0</v>
      </c>
      <c r="P684" t="s">
        <v>8273</v>
      </c>
      <c r="Q684">
        <f t="shared" si="42"/>
        <v>0</v>
      </c>
      <c r="R684">
        <f t="shared" si="43"/>
        <v>13</v>
      </c>
      <c r="S684" t="s">
        <v>8322</v>
      </c>
      <c r="T684" t="s">
        <v>8324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si="40"/>
        <v>42634.900046296301</v>
      </c>
      <c r="L685" s="9">
        <f t="shared" si="41"/>
        <v>42674.900046296301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42"/>
        <v>1</v>
      </c>
      <c r="R685">
        <f t="shared" si="43"/>
        <v>99</v>
      </c>
      <c r="S685" t="s">
        <v>8322</v>
      </c>
      <c r="T685" t="s">
        <v>8324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si="40"/>
        <v>41809.473275462966</v>
      </c>
      <c r="L686" s="9">
        <f t="shared" si="41"/>
        <v>41845.125</v>
      </c>
      <c r="M686" t="b">
        <v>0</v>
      </c>
      <c r="N686">
        <v>135</v>
      </c>
      <c r="O686" t="b">
        <v>0</v>
      </c>
      <c r="P686" t="s">
        <v>8273</v>
      </c>
      <c r="Q686">
        <f t="shared" si="42"/>
        <v>7</v>
      </c>
      <c r="R686">
        <f t="shared" si="43"/>
        <v>177</v>
      </c>
      <c r="S686" t="s">
        <v>8322</v>
      </c>
      <c r="T686" t="s">
        <v>8324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si="40"/>
        <v>41971.866574074069</v>
      </c>
      <c r="L687" s="9">
        <f t="shared" si="41"/>
        <v>42016.866574074069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42"/>
        <v>28</v>
      </c>
      <c r="R687">
        <f t="shared" si="43"/>
        <v>55</v>
      </c>
      <c r="S687" t="s">
        <v>8322</v>
      </c>
      <c r="T687" t="s">
        <v>8324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si="40"/>
        <v>42189.673263888893</v>
      </c>
      <c r="L688" s="9">
        <f t="shared" si="41"/>
        <v>42219.673263888893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42"/>
        <v>0</v>
      </c>
      <c r="R688">
        <f t="shared" si="43"/>
        <v>0</v>
      </c>
      <c r="S688" t="s">
        <v>8322</v>
      </c>
      <c r="T688" t="s">
        <v>8324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si="40"/>
        <v>42711.750613425931</v>
      </c>
      <c r="L689" s="9">
        <f t="shared" si="41"/>
        <v>42771.750613425931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42"/>
        <v>4</v>
      </c>
      <c r="R689">
        <f t="shared" si="43"/>
        <v>592</v>
      </c>
      <c r="S689" t="s">
        <v>8322</v>
      </c>
      <c r="T689" t="s">
        <v>8324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si="40"/>
        <v>42262.104780092588</v>
      </c>
      <c r="L690" s="9">
        <f t="shared" si="41"/>
        <v>42292.104780092588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42"/>
        <v>73</v>
      </c>
      <c r="R690">
        <f t="shared" si="43"/>
        <v>406</v>
      </c>
      <c r="S690" t="s">
        <v>8322</v>
      </c>
      <c r="T690" t="s">
        <v>8324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si="40"/>
        <v>42675.66778935185</v>
      </c>
      <c r="L691" s="9">
        <f t="shared" si="41"/>
        <v>42712.207638888889</v>
      </c>
      <c r="M691" t="b">
        <v>0</v>
      </c>
      <c r="N691">
        <v>336</v>
      </c>
      <c r="O691" t="b">
        <v>0</v>
      </c>
      <c r="P691" t="s">
        <v>8273</v>
      </c>
      <c r="Q691">
        <f t="shared" si="42"/>
        <v>58</v>
      </c>
      <c r="R691">
        <f t="shared" si="43"/>
        <v>343</v>
      </c>
      <c r="S691" t="s">
        <v>8322</v>
      </c>
      <c r="T691" t="s">
        <v>8324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si="40"/>
        <v>42579.634733796294</v>
      </c>
      <c r="L692" s="9">
        <f t="shared" si="41"/>
        <v>42622.25</v>
      </c>
      <c r="M692" t="b">
        <v>0</v>
      </c>
      <c r="N692">
        <v>34</v>
      </c>
      <c r="O692" t="b">
        <v>0</v>
      </c>
      <c r="P692" t="s">
        <v>8273</v>
      </c>
      <c r="Q692">
        <f t="shared" si="42"/>
        <v>12</v>
      </c>
      <c r="R692">
        <f t="shared" si="43"/>
        <v>73</v>
      </c>
      <c r="S692" t="s">
        <v>8322</v>
      </c>
      <c r="T692" t="s">
        <v>8324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si="40"/>
        <v>42158.028310185182</v>
      </c>
      <c r="L693" s="9">
        <f t="shared" si="41"/>
        <v>42186.028310185182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42"/>
        <v>1</v>
      </c>
      <c r="R693">
        <f t="shared" si="43"/>
        <v>26</v>
      </c>
      <c r="S693" t="s">
        <v>8322</v>
      </c>
      <c r="T693" t="s">
        <v>8324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si="40"/>
        <v>42696.37572916667</v>
      </c>
      <c r="L694" s="9">
        <f t="shared" si="41"/>
        <v>42726.37572916667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42"/>
        <v>7</v>
      </c>
      <c r="R694">
        <f t="shared" si="43"/>
        <v>6</v>
      </c>
      <c r="S694" t="s">
        <v>8322</v>
      </c>
      <c r="T694" t="s">
        <v>8324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si="40"/>
        <v>42094.808182870373</v>
      </c>
      <c r="L695" s="9">
        <f t="shared" si="41"/>
        <v>42124.808182870373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42"/>
        <v>35</v>
      </c>
      <c r="R695">
        <f t="shared" si="43"/>
        <v>119</v>
      </c>
      <c r="S695" t="s">
        <v>8322</v>
      </c>
      <c r="T695" t="s">
        <v>8324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si="40"/>
        <v>42737.663877314815</v>
      </c>
      <c r="L696" s="9">
        <f t="shared" si="41"/>
        <v>42767.663877314815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42"/>
        <v>0</v>
      </c>
      <c r="R696">
        <f t="shared" si="43"/>
        <v>84</v>
      </c>
      <c r="S696" t="s">
        <v>8322</v>
      </c>
      <c r="T696" t="s">
        <v>8324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si="40"/>
        <v>41913.521064814813</v>
      </c>
      <c r="L697" s="9">
        <f t="shared" si="41"/>
        <v>41943.521064814813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42"/>
        <v>1</v>
      </c>
      <c r="R697">
        <f t="shared" si="43"/>
        <v>91</v>
      </c>
      <c r="S697" t="s">
        <v>8322</v>
      </c>
      <c r="T697" t="s">
        <v>8324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si="40"/>
        <v>41815.927106481482</v>
      </c>
      <c r="L698" s="9">
        <f t="shared" si="41"/>
        <v>41845.927106481482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42"/>
        <v>0</v>
      </c>
      <c r="R698">
        <f t="shared" si="43"/>
        <v>1</v>
      </c>
      <c r="S698" t="s">
        <v>8322</v>
      </c>
      <c r="T698" t="s">
        <v>8324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si="40"/>
        <v>42388.523020833338</v>
      </c>
      <c r="L699" s="9">
        <f t="shared" si="41"/>
        <v>42403.523020833338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42"/>
        <v>46</v>
      </c>
      <c r="R699">
        <f t="shared" si="43"/>
        <v>20</v>
      </c>
      <c r="S699" t="s">
        <v>8322</v>
      </c>
      <c r="T699" t="s">
        <v>8324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si="40"/>
        <v>41866.931076388886</v>
      </c>
      <c r="L700" s="9">
        <f t="shared" si="41"/>
        <v>41900.083333333336</v>
      </c>
      <c r="M700" t="b">
        <v>0</v>
      </c>
      <c r="N700">
        <v>29</v>
      </c>
      <c r="O700" t="b">
        <v>0</v>
      </c>
      <c r="P700" t="s">
        <v>8273</v>
      </c>
      <c r="Q700">
        <f t="shared" si="42"/>
        <v>15</v>
      </c>
      <c r="R700">
        <f t="shared" si="43"/>
        <v>531</v>
      </c>
      <c r="S700" t="s">
        <v>8322</v>
      </c>
      <c r="T700" t="s">
        <v>8324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si="40"/>
        <v>41563.485509259262</v>
      </c>
      <c r="L701" s="9">
        <f t="shared" si="41"/>
        <v>41600.666666666664</v>
      </c>
      <c r="M701" t="b">
        <v>0</v>
      </c>
      <c r="N701">
        <v>890</v>
      </c>
      <c r="O701" t="b">
        <v>0</v>
      </c>
      <c r="P701" t="s">
        <v>8273</v>
      </c>
      <c r="Q701">
        <f t="shared" si="42"/>
        <v>82</v>
      </c>
      <c r="R701">
        <f t="shared" si="43"/>
        <v>120</v>
      </c>
      <c r="S701" t="s">
        <v>8322</v>
      </c>
      <c r="T701" t="s">
        <v>8324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si="40"/>
        <v>42715.688437500001</v>
      </c>
      <c r="L702" s="9">
        <f t="shared" si="41"/>
        <v>42745.688437500001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42"/>
        <v>3</v>
      </c>
      <c r="R702">
        <f t="shared" si="43"/>
        <v>13</v>
      </c>
      <c r="S702" t="s">
        <v>8322</v>
      </c>
      <c r="T702" t="s">
        <v>8324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si="40"/>
        <v>41813.662962962961</v>
      </c>
      <c r="L703" s="9">
        <f t="shared" si="41"/>
        <v>41843.662962962961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42"/>
        <v>27</v>
      </c>
      <c r="R703">
        <f t="shared" si="43"/>
        <v>291</v>
      </c>
      <c r="S703" t="s">
        <v>8322</v>
      </c>
      <c r="T703" t="s">
        <v>8324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si="40"/>
        <v>42668.726701388892</v>
      </c>
      <c r="L704" s="9">
        <f t="shared" si="41"/>
        <v>42698.768368055549</v>
      </c>
      <c r="M704" t="b">
        <v>0</v>
      </c>
      <c r="N704">
        <v>37</v>
      </c>
      <c r="O704" t="b">
        <v>0</v>
      </c>
      <c r="P704" t="s">
        <v>8273</v>
      </c>
      <c r="Q704">
        <f t="shared" si="42"/>
        <v>31</v>
      </c>
      <c r="R704">
        <f t="shared" si="43"/>
        <v>125</v>
      </c>
      <c r="S704" t="s">
        <v>8322</v>
      </c>
      <c r="T704" t="s">
        <v>8324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si="40"/>
        <v>42711.950798611113</v>
      </c>
      <c r="L705" s="9">
        <f t="shared" si="41"/>
        <v>42766.98055555555</v>
      </c>
      <c r="M705" t="b">
        <v>0</v>
      </c>
      <c r="N705">
        <v>7</v>
      </c>
      <c r="O705" t="b">
        <v>0</v>
      </c>
      <c r="P705" t="s">
        <v>8273</v>
      </c>
      <c r="Q705">
        <f t="shared" si="42"/>
        <v>6</v>
      </c>
      <c r="R705">
        <f t="shared" si="43"/>
        <v>120</v>
      </c>
      <c r="S705" t="s">
        <v>8322</v>
      </c>
      <c r="T705" t="s">
        <v>8324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si="40"/>
        <v>42726.192916666667</v>
      </c>
      <c r="L706" s="9">
        <f t="shared" si="41"/>
        <v>42786.192916666667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si="42"/>
        <v>1</v>
      </c>
      <c r="R706">
        <f t="shared" si="43"/>
        <v>120</v>
      </c>
      <c r="S706" t="s">
        <v>8322</v>
      </c>
      <c r="T706" t="s">
        <v>8324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ref="K707:K770" si="44">(((J707/60)/60)/24)+DATE(1970,1,1)</f>
        <v>42726.491643518515</v>
      </c>
      <c r="L707" s="9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ref="Q707:Q770" si="46">ROUND((E707/D707)*100,0)</f>
        <v>1</v>
      </c>
      <c r="R707">
        <f t="shared" ref="R707:R770" si="47">ROUND(IFERROR(E707/N707,0),0)</f>
        <v>195</v>
      </c>
      <c r="S707" t="s">
        <v>8322</v>
      </c>
      <c r="T707" t="s">
        <v>8324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si="44"/>
        <v>42676.995173611111</v>
      </c>
      <c r="L708" s="9">
        <f t="shared" si="45"/>
        <v>42718.777083333334</v>
      </c>
      <c r="M708" t="b">
        <v>0</v>
      </c>
      <c r="N708">
        <v>0</v>
      </c>
      <c r="O708" t="b">
        <v>0</v>
      </c>
      <c r="P708" t="s">
        <v>8273</v>
      </c>
      <c r="Q708">
        <f t="shared" si="46"/>
        <v>0</v>
      </c>
      <c r="R708">
        <f t="shared" si="47"/>
        <v>0</v>
      </c>
      <c r="S708" t="s">
        <v>8322</v>
      </c>
      <c r="T708" t="s">
        <v>8324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si="44"/>
        <v>42696.663506944446</v>
      </c>
      <c r="L709" s="9">
        <f t="shared" si="45"/>
        <v>42736.663506944446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46"/>
        <v>79</v>
      </c>
      <c r="R709">
        <f t="shared" si="47"/>
        <v>118</v>
      </c>
      <c r="S709" t="s">
        <v>8322</v>
      </c>
      <c r="T709" t="s">
        <v>8324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si="44"/>
        <v>41835.581018518518</v>
      </c>
      <c r="L710" s="9">
        <f t="shared" si="45"/>
        <v>41895.581018518518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46"/>
        <v>22</v>
      </c>
      <c r="R710">
        <f t="shared" si="47"/>
        <v>24</v>
      </c>
      <c r="S710" t="s">
        <v>8322</v>
      </c>
      <c r="T710" t="s">
        <v>8324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si="44"/>
        <v>41948.041192129633</v>
      </c>
      <c r="L711" s="9">
        <f t="shared" si="45"/>
        <v>41978.041192129633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46"/>
        <v>0</v>
      </c>
      <c r="R711">
        <f t="shared" si="47"/>
        <v>31</v>
      </c>
      <c r="S711" t="s">
        <v>8322</v>
      </c>
      <c r="T711" t="s">
        <v>8324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si="44"/>
        <v>41837.984976851854</v>
      </c>
      <c r="L712" s="9">
        <f t="shared" si="45"/>
        <v>41871.030555555553</v>
      </c>
      <c r="M712" t="b">
        <v>0</v>
      </c>
      <c r="N712">
        <v>0</v>
      </c>
      <c r="O712" t="b">
        <v>0</v>
      </c>
      <c r="P712" t="s">
        <v>8273</v>
      </c>
      <c r="Q712">
        <f t="shared" si="46"/>
        <v>0</v>
      </c>
      <c r="R712">
        <f t="shared" si="47"/>
        <v>0</v>
      </c>
      <c r="S712" t="s">
        <v>8322</v>
      </c>
      <c r="T712" t="s">
        <v>8324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si="44"/>
        <v>42678.459120370375</v>
      </c>
      <c r="L713" s="9">
        <f t="shared" si="45"/>
        <v>42718.500787037032</v>
      </c>
      <c r="M713" t="b">
        <v>0</v>
      </c>
      <c r="N713">
        <v>338</v>
      </c>
      <c r="O713" t="b">
        <v>0</v>
      </c>
      <c r="P713" t="s">
        <v>8273</v>
      </c>
      <c r="Q713">
        <f t="shared" si="46"/>
        <v>34</v>
      </c>
      <c r="R713">
        <f t="shared" si="47"/>
        <v>100</v>
      </c>
      <c r="S713" t="s">
        <v>8322</v>
      </c>
      <c r="T713" t="s">
        <v>8324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si="44"/>
        <v>42384.680925925932</v>
      </c>
      <c r="L714" s="9">
        <f t="shared" si="45"/>
        <v>42414.680925925932</v>
      </c>
      <c r="M714" t="b">
        <v>0</v>
      </c>
      <c r="N714">
        <v>4</v>
      </c>
      <c r="O714" t="b">
        <v>0</v>
      </c>
      <c r="P714" t="s">
        <v>8273</v>
      </c>
      <c r="Q714">
        <f t="shared" si="46"/>
        <v>0</v>
      </c>
      <c r="R714">
        <f t="shared" si="47"/>
        <v>26</v>
      </c>
      <c r="S714" t="s">
        <v>8322</v>
      </c>
      <c r="T714" t="s">
        <v>8324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si="44"/>
        <v>42496.529305555552</v>
      </c>
      <c r="L715" s="9">
        <f t="shared" si="45"/>
        <v>42526.529305555552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46"/>
        <v>1</v>
      </c>
      <c r="R715">
        <f t="shared" si="47"/>
        <v>199</v>
      </c>
      <c r="S715" t="s">
        <v>8322</v>
      </c>
      <c r="T715" t="s">
        <v>8324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si="44"/>
        <v>42734.787986111114</v>
      </c>
      <c r="L716" s="9">
        <f t="shared" si="45"/>
        <v>42794.787986111114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46"/>
        <v>15</v>
      </c>
      <c r="R716">
        <f t="shared" si="47"/>
        <v>80</v>
      </c>
      <c r="S716" t="s">
        <v>8322</v>
      </c>
      <c r="T716" t="s">
        <v>8324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si="44"/>
        <v>42273.090740740736</v>
      </c>
      <c r="L717" s="9">
        <f t="shared" si="45"/>
        <v>42313.132407407407</v>
      </c>
      <c r="M717" t="b">
        <v>0</v>
      </c>
      <c r="N717">
        <v>12</v>
      </c>
      <c r="O717" t="b">
        <v>0</v>
      </c>
      <c r="P717" t="s">
        <v>8273</v>
      </c>
      <c r="Q717">
        <f t="shared" si="46"/>
        <v>5</v>
      </c>
      <c r="R717">
        <f t="shared" si="47"/>
        <v>116</v>
      </c>
      <c r="S717" t="s">
        <v>8322</v>
      </c>
      <c r="T717" t="s">
        <v>8324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si="44"/>
        <v>41940.658645833333</v>
      </c>
      <c r="L718" s="9">
        <f t="shared" si="45"/>
        <v>41974</v>
      </c>
      <c r="M718" t="b">
        <v>0</v>
      </c>
      <c r="N718">
        <v>16</v>
      </c>
      <c r="O718" t="b">
        <v>0</v>
      </c>
      <c r="P718" t="s">
        <v>8273</v>
      </c>
      <c r="Q718">
        <f t="shared" si="46"/>
        <v>10</v>
      </c>
      <c r="R718">
        <f t="shared" si="47"/>
        <v>45</v>
      </c>
      <c r="S718" t="s">
        <v>8322</v>
      </c>
      <c r="T718" t="s">
        <v>8324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si="44"/>
        <v>41857.854189814818</v>
      </c>
      <c r="L719" s="9">
        <f t="shared" si="45"/>
        <v>41887.854189814818</v>
      </c>
      <c r="M719" t="b">
        <v>0</v>
      </c>
      <c r="N719">
        <v>4</v>
      </c>
      <c r="O719" t="b">
        <v>0</v>
      </c>
      <c r="P719" t="s">
        <v>8273</v>
      </c>
      <c r="Q719">
        <f t="shared" si="46"/>
        <v>0</v>
      </c>
      <c r="R719">
        <f t="shared" si="47"/>
        <v>76</v>
      </c>
      <c r="S719" t="s">
        <v>8322</v>
      </c>
      <c r="T719" t="s">
        <v>8324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si="44"/>
        <v>42752.845451388886</v>
      </c>
      <c r="L720" s="9">
        <f t="shared" si="45"/>
        <v>42784.249305555553</v>
      </c>
      <c r="M720" t="b">
        <v>0</v>
      </c>
      <c r="N720">
        <v>4</v>
      </c>
      <c r="O720" t="b">
        <v>0</v>
      </c>
      <c r="P720" t="s">
        <v>8273</v>
      </c>
      <c r="Q720">
        <f t="shared" si="46"/>
        <v>1</v>
      </c>
      <c r="R720">
        <f t="shared" si="47"/>
        <v>23</v>
      </c>
      <c r="S720" t="s">
        <v>8322</v>
      </c>
      <c r="T720" t="s">
        <v>8324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si="44"/>
        <v>42409.040231481486</v>
      </c>
      <c r="L721" s="9">
        <f t="shared" si="45"/>
        <v>42423.040231481486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46"/>
        <v>1</v>
      </c>
      <c r="R721">
        <f t="shared" si="47"/>
        <v>19</v>
      </c>
      <c r="S721" t="s">
        <v>8322</v>
      </c>
      <c r="T721" t="s">
        <v>8324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si="44"/>
        <v>40909.649201388893</v>
      </c>
      <c r="L722" s="9">
        <f t="shared" si="45"/>
        <v>40937.649201388893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46"/>
        <v>144</v>
      </c>
      <c r="R722">
        <f t="shared" si="47"/>
        <v>67</v>
      </c>
      <c r="S722" t="s">
        <v>8325</v>
      </c>
      <c r="T722" t="s">
        <v>8326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si="44"/>
        <v>41807.571840277778</v>
      </c>
      <c r="L723" s="9">
        <f t="shared" si="45"/>
        <v>41852.571840277778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46"/>
        <v>122</v>
      </c>
      <c r="R723">
        <f t="shared" si="47"/>
        <v>84</v>
      </c>
      <c r="S723" t="s">
        <v>8325</v>
      </c>
      <c r="T723" t="s">
        <v>8326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si="44"/>
        <v>40977.805300925924</v>
      </c>
      <c r="L724" s="9">
        <f t="shared" si="45"/>
        <v>41007.76363425926</v>
      </c>
      <c r="M724" t="b">
        <v>0</v>
      </c>
      <c r="N724">
        <v>153</v>
      </c>
      <c r="O724" t="b">
        <v>1</v>
      </c>
      <c r="P724" t="s">
        <v>8274</v>
      </c>
      <c r="Q724">
        <f t="shared" si="46"/>
        <v>132</v>
      </c>
      <c r="R724">
        <f t="shared" si="47"/>
        <v>216</v>
      </c>
      <c r="S724" t="s">
        <v>8325</v>
      </c>
      <c r="T724" t="s">
        <v>8326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si="44"/>
        <v>42184.816539351858</v>
      </c>
      <c r="L725" s="9">
        <f t="shared" si="45"/>
        <v>42215.165972222225</v>
      </c>
      <c r="M725" t="b">
        <v>0</v>
      </c>
      <c r="N725">
        <v>100</v>
      </c>
      <c r="O725" t="b">
        <v>1</v>
      </c>
      <c r="P725" t="s">
        <v>8274</v>
      </c>
      <c r="Q725">
        <f t="shared" si="46"/>
        <v>109</v>
      </c>
      <c r="R725">
        <f t="shared" si="47"/>
        <v>55</v>
      </c>
      <c r="S725" t="s">
        <v>8325</v>
      </c>
      <c r="T725" t="s">
        <v>8326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si="44"/>
        <v>40694.638460648144</v>
      </c>
      <c r="L726" s="9">
        <f t="shared" si="45"/>
        <v>40724.638460648144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46"/>
        <v>105</v>
      </c>
      <c r="R726">
        <f t="shared" si="47"/>
        <v>52</v>
      </c>
      <c r="S726" t="s">
        <v>8325</v>
      </c>
      <c r="T726" t="s">
        <v>8326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si="44"/>
        <v>42321.626296296294</v>
      </c>
      <c r="L727" s="9">
        <f t="shared" si="45"/>
        <v>42351.626296296294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46"/>
        <v>100</v>
      </c>
      <c r="R727">
        <f t="shared" si="47"/>
        <v>143</v>
      </c>
      <c r="S727" t="s">
        <v>8325</v>
      </c>
      <c r="T727" t="s">
        <v>8326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si="44"/>
        <v>41346.042673611111</v>
      </c>
      <c r="L728" s="9">
        <f t="shared" si="45"/>
        <v>41376.042673611111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46"/>
        <v>101</v>
      </c>
      <c r="R728">
        <f t="shared" si="47"/>
        <v>72</v>
      </c>
      <c r="S728" t="s">
        <v>8325</v>
      </c>
      <c r="T728" t="s">
        <v>8326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si="44"/>
        <v>41247.020243055551</v>
      </c>
      <c r="L729" s="9">
        <f t="shared" si="45"/>
        <v>41288.888888888891</v>
      </c>
      <c r="M729" t="b">
        <v>0</v>
      </c>
      <c r="N729">
        <v>149</v>
      </c>
      <c r="O729" t="b">
        <v>1</v>
      </c>
      <c r="P729" t="s">
        <v>8274</v>
      </c>
      <c r="Q729">
        <f t="shared" si="46"/>
        <v>156</v>
      </c>
      <c r="R729">
        <f t="shared" si="47"/>
        <v>37</v>
      </c>
      <c r="S729" t="s">
        <v>8325</v>
      </c>
      <c r="T729" t="s">
        <v>8326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si="44"/>
        <v>40731.837465277778</v>
      </c>
      <c r="L730" s="9">
        <f t="shared" si="45"/>
        <v>40776.837465277778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46"/>
        <v>106</v>
      </c>
      <c r="R730">
        <f t="shared" si="47"/>
        <v>61</v>
      </c>
      <c r="S730" t="s">
        <v>8325</v>
      </c>
      <c r="T730" t="s">
        <v>8326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si="44"/>
        <v>41111.185891203706</v>
      </c>
      <c r="L731" s="9">
        <f t="shared" si="45"/>
        <v>41171.185891203706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46"/>
        <v>131</v>
      </c>
      <c r="R731">
        <f t="shared" si="47"/>
        <v>44</v>
      </c>
      <c r="S731" t="s">
        <v>8325</v>
      </c>
      <c r="T731" t="s">
        <v>8326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si="44"/>
        <v>40854.745266203703</v>
      </c>
      <c r="L732" s="9">
        <f t="shared" si="45"/>
        <v>40884.745266203703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46"/>
        <v>132</v>
      </c>
      <c r="R732">
        <f t="shared" si="47"/>
        <v>100</v>
      </c>
      <c r="S732" t="s">
        <v>8325</v>
      </c>
      <c r="T732" t="s">
        <v>8326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si="44"/>
        <v>40879.795682870368</v>
      </c>
      <c r="L733" s="9">
        <f t="shared" si="45"/>
        <v>40930.25</v>
      </c>
      <c r="M733" t="b">
        <v>0</v>
      </c>
      <c r="N733">
        <v>71</v>
      </c>
      <c r="O733" t="b">
        <v>1</v>
      </c>
      <c r="P733" t="s">
        <v>8274</v>
      </c>
      <c r="Q733">
        <f t="shared" si="46"/>
        <v>126</v>
      </c>
      <c r="R733">
        <f t="shared" si="47"/>
        <v>89</v>
      </c>
      <c r="S733" t="s">
        <v>8325</v>
      </c>
      <c r="T733" t="s">
        <v>8326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si="44"/>
        <v>41486.424317129626</v>
      </c>
      <c r="L734" s="9">
        <f t="shared" si="45"/>
        <v>41546.424317129626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46"/>
        <v>160</v>
      </c>
      <c r="R734">
        <f t="shared" si="47"/>
        <v>5</v>
      </c>
      <c r="S734" t="s">
        <v>8325</v>
      </c>
      <c r="T734" t="s">
        <v>8326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si="44"/>
        <v>41598.420046296298</v>
      </c>
      <c r="L735" s="9">
        <f t="shared" si="45"/>
        <v>41628.420046296298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46"/>
        <v>120</v>
      </c>
      <c r="R735">
        <f t="shared" si="47"/>
        <v>18</v>
      </c>
      <c r="S735" t="s">
        <v>8325</v>
      </c>
      <c r="T735" t="s">
        <v>8326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si="44"/>
        <v>42102.164583333331</v>
      </c>
      <c r="L736" s="9">
        <f t="shared" si="45"/>
        <v>42133.208333333328</v>
      </c>
      <c r="M736" t="b">
        <v>0</v>
      </c>
      <c r="N736">
        <v>57</v>
      </c>
      <c r="O736" t="b">
        <v>1</v>
      </c>
      <c r="P736" t="s">
        <v>8274</v>
      </c>
      <c r="Q736">
        <f t="shared" si="46"/>
        <v>126</v>
      </c>
      <c r="R736">
        <f t="shared" si="47"/>
        <v>187</v>
      </c>
      <c r="S736" t="s">
        <v>8325</v>
      </c>
      <c r="T736" t="s">
        <v>8326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si="44"/>
        <v>41946.029467592591</v>
      </c>
      <c r="L737" s="9">
        <f t="shared" si="45"/>
        <v>41977.027083333334</v>
      </c>
      <c r="M737" t="b">
        <v>0</v>
      </c>
      <c r="N737">
        <v>229</v>
      </c>
      <c r="O737" t="b">
        <v>1</v>
      </c>
      <c r="P737" t="s">
        <v>8274</v>
      </c>
      <c r="Q737">
        <f t="shared" si="46"/>
        <v>114</v>
      </c>
      <c r="R737">
        <f t="shared" si="47"/>
        <v>235</v>
      </c>
      <c r="S737" t="s">
        <v>8325</v>
      </c>
      <c r="T737" t="s">
        <v>8326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si="44"/>
        <v>41579.734259259261</v>
      </c>
      <c r="L738" s="9">
        <f t="shared" si="45"/>
        <v>41599.207638888889</v>
      </c>
      <c r="M738" t="b">
        <v>0</v>
      </c>
      <c r="N738">
        <v>108</v>
      </c>
      <c r="O738" t="b">
        <v>1</v>
      </c>
      <c r="P738" t="s">
        <v>8274</v>
      </c>
      <c r="Q738">
        <f t="shared" si="46"/>
        <v>315</v>
      </c>
      <c r="R738">
        <f t="shared" si="47"/>
        <v>105</v>
      </c>
      <c r="S738" t="s">
        <v>8325</v>
      </c>
      <c r="T738" t="s">
        <v>8326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si="44"/>
        <v>41667.275312500002</v>
      </c>
      <c r="L739" s="9">
        <f t="shared" si="45"/>
        <v>41684.833333333336</v>
      </c>
      <c r="M739" t="b">
        <v>0</v>
      </c>
      <c r="N739">
        <v>108</v>
      </c>
      <c r="O739" t="b">
        <v>1</v>
      </c>
      <c r="P739" t="s">
        <v>8274</v>
      </c>
      <c r="Q739">
        <f t="shared" si="46"/>
        <v>122</v>
      </c>
      <c r="R739">
        <f t="shared" si="47"/>
        <v>57</v>
      </c>
      <c r="S739" t="s">
        <v>8325</v>
      </c>
      <c r="T739" t="s">
        <v>8326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si="44"/>
        <v>41943.604097222218</v>
      </c>
      <c r="L740" s="9">
        <f t="shared" si="45"/>
        <v>41974.207638888889</v>
      </c>
      <c r="M740" t="b">
        <v>0</v>
      </c>
      <c r="N740">
        <v>41</v>
      </c>
      <c r="O740" t="b">
        <v>1</v>
      </c>
      <c r="P740" t="s">
        <v>8274</v>
      </c>
      <c r="Q740">
        <f t="shared" si="46"/>
        <v>107</v>
      </c>
      <c r="R740">
        <f t="shared" si="47"/>
        <v>39</v>
      </c>
      <c r="S740" t="s">
        <v>8325</v>
      </c>
      <c r="T740" t="s">
        <v>8326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si="44"/>
        <v>41829.502650462964</v>
      </c>
      <c r="L741" s="9">
        <f t="shared" si="45"/>
        <v>41862.502650462964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46"/>
        <v>158</v>
      </c>
      <c r="R741">
        <f t="shared" si="47"/>
        <v>68</v>
      </c>
      <c r="S741" t="s">
        <v>8325</v>
      </c>
      <c r="T741" t="s">
        <v>8326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si="44"/>
        <v>42162.146782407406</v>
      </c>
      <c r="L742" s="9">
        <f t="shared" si="45"/>
        <v>42176.146782407406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46"/>
        <v>107</v>
      </c>
      <c r="R742">
        <f t="shared" si="47"/>
        <v>170</v>
      </c>
      <c r="S742" t="s">
        <v>8325</v>
      </c>
      <c r="T742" t="s">
        <v>8326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si="44"/>
        <v>41401.648217592592</v>
      </c>
      <c r="L743" s="9">
        <f t="shared" si="45"/>
        <v>41436.648217592592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46"/>
        <v>102</v>
      </c>
      <c r="R743">
        <f t="shared" si="47"/>
        <v>141</v>
      </c>
      <c r="S743" t="s">
        <v>8325</v>
      </c>
      <c r="T743" t="s">
        <v>8326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si="44"/>
        <v>41689.917962962965</v>
      </c>
      <c r="L744" s="9">
        <f t="shared" si="45"/>
        <v>41719.876296296294</v>
      </c>
      <c r="M744" t="b">
        <v>0</v>
      </c>
      <c r="N744">
        <v>23</v>
      </c>
      <c r="O744" t="b">
        <v>1</v>
      </c>
      <c r="P744" t="s">
        <v>8274</v>
      </c>
      <c r="Q744">
        <f t="shared" si="46"/>
        <v>111</v>
      </c>
      <c r="R744">
        <f t="shared" si="47"/>
        <v>67</v>
      </c>
      <c r="S744" t="s">
        <v>8325</v>
      </c>
      <c r="T744" t="s">
        <v>8326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si="44"/>
        <v>40990.709317129629</v>
      </c>
      <c r="L745" s="9">
        <f t="shared" si="45"/>
        <v>41015.875</v>
      </c>
      <c r="M745" t="b">
        <v>0</v>
      </c>
      <c r="N745">
        <v>15</v>
      </c>
      <c r="O745" t="b">
        <v>1</v>
      </c>
      <c r="P745" t="s">
        <v>8274</v>
      </c>
      <c r="Q745">
        <f t="shared" si="46"/>
        <v>148</v>
      </c>
      <c r="R745">
        <f t="shared" si="47"/>
        <v>54</v>
      </c>
      <c r="S745" t="s">
        <v>8325</v>
      </c>
      <c r="T745" t="s">
        <v>8326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si="44"/>
        <v>41226.95721064815</v>
      </c>
      <c r="L746" s="9">
        <f t="shared" si="45"/>
        <v>41256.95721064815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46"/>
        <v>102</v>
      </c>
      <c r="R746">
        <f t="shared" si="47"/>
        <v>83</v>
      </c>
      <c r="S746" t="s">
        <v>8325</v>
      </c>
      <c r="T746" t="s">
        <v>8326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si="44"/>
        <v>41367.572280092594</v>
      </c>
      <c r="L747" s="9">
        <f t="shared" si="45"/>
        <v>41397.572280092594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46"/>
        <v>179</v>
      </c>
      <c r="R747">
        <f t="shared" si="47"/>
        <v>54</v>
      </c>
      <c r="S747" t="s">
        <v>8325</v>
      </c>
      <c r="T747" t="s">
        <v>8326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si="44"/>
        <v>41157.042928240742</v>
      </c>
      <c r="L748" s="9">
        <f t="shared" si="45"/>
        <v>41175.165972222225</v>
      </c>
      <c r="M748" t="b">
        <v>0</v>
      </c>
      <c r="N748">
        <v>97</v>
      </c>
      <c r="O748" t="b">
        <v>1</v>
      </c>
      <c r="P748" t="s">
        <v>8274</v>
      </c>
      <c r="Q748">
        <f t="shared" si="46"/>
        <v>111</v>
      </c>
      <c r="R748">
        <f t="shared" si="47"/>
        <v>34</v>
      </c>
      <c r="S748" t="s">
        <v>8325</v>
      </c>
      <c r="T748" t="s">
        <v>8326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si="44"/>
        <v>41988.548831018517</v>
      </c>
      <c r="L749" s="9">
        <f t="shared" si="45"/>
        <v>42019.454166666663</v>
      </c>
      <c r="M749" t="b">
        <v>0</v>
      </c>
      <c r="N749">
        <v>55</v>
      </c>
      <c r="O749" t="b">
        <v>1</v>
      </c>
      <c r="P749" t="s">
        <v>8274</v>
      </c>
      <c r="Q749">
        <f t="shared" si="46"/>
        <v>100</v>
      </c>
      <c r="R749">
        <f t="shared" si="47"/>
        <v>127</v>
      </c>
      <c r="S749" t="s">
        <v>8325</v>
      </c>
      <c r="T749" t="s">
        <v>8326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si="44"/>
        <v>41831.846828703703</v>
      </c>
      <c r="L750" s="9">
        <f t="shared" si="45"/>
        <v>41861.846828703703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46"/>
        <v>100</v>
      </c>
      <c r="R750">
        <f t="shared" si="47"/>
        <v>46</v>
      </c>
      <c r="S750" t="s">
        <v>8325</v>
      </c>
      <c r="T750" t="s">
        <v>8326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si="44"/>
        <v>42733.94131944445</v>
      </c>
      <c r="L751" s="9">
        <f t="shared" si="45"/>
        <v>42763.94131944445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46"/>
        <v>106</v>
      </c>
      <c r="R751">
        <f t="shared" si="47"/>
        <v>96</v>
      </c>
      <c r="S751" t="s">
        <v>8325</v>
      </c>
      <c r="T751" t="s">
        <v>8326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si="44"/>
        <v>41299.878148148149</v>
      </c>
      <c r="L752" s="9">
        <f t="shared" si="45"/>
        <v>41329.878148148149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46"/>
        <v>103</v>
      </c>
      <c r="R752">
        <f t="shared" si="47"/>
        <v>77</v>
      </c>
      <c r="S752" t="s">
        <v>8325</v>
      </c>
      <c r="T752" t="s">
        <v>8326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si="44"/>
        <v>40713.630497685182</v>
      </c>
      <c r="L753" s="9">
        <f t="shared" si="45"/>
        <v>40759.630497685182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46"/>
        <v>119</v>
      </c>
      <c r="R753">
        <f t="shared" si="47"/>
        <v>57</v>
      </c>
      <c r="S753" t="s">
        <v>8325</v>
      </c>
      <c r="T753" t="s">
        <v>8326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si="44"/>
        <v>42639.421493055561</v>
      </c>
      <c r="L754" s="9">
        <f t="shared" si="45"/>
        <v>42659.458333333328</v>
      </c>
      <c r="M754" t="b">
        <v>0</v>
      </c>
      <c r="N754">
        <v>105</v>
      </c>
      <c r="O754" t="b">
        <v>1</v>
      </c>
      <c r="P754" t="s">
        <v>8274</v>
      </c>
      <c r="Q754">
        <f t="shared" si="46"/>
        <v>112</v>
      </c>
      <c r="R754">
        <f t="shared" si="47"/>
        <v>53</v>
      </c>
      <c r="S754" t="s">
        <v>8325</v>
      </c>
      <c r="T754" t="s">
        <v>8326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si="44"/>
        <v>42019.590173611112</v>
      </c>
      <c r="L755" s="9">
        <f t="shared" si="45"/>
        <v>42049.590173611112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46"/>
        <v>128</v>
      </c>
      <c r="R755">
        <f t="shared" si="47"/>
        <v>492</v>
      </c>
      <c r="S755" t="s">
        <v>8325</v>
      </c>
      <c r="T755" t="s">
        <v>8326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si="44"/>
        <v>41249.749085648145</v>
      </c>
      <c r="L756" s="9">
        <f t="shared" si="45"/>
        <v>41279.749085648145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46"/>
        <v>104</v>
      </c>
      <c r="R756">
        <f t="shared" si="47"/>
        <v>42</v>
      </c>
      <c r="S756" t="s">
        <v>8325</v>
      </c>
      <c r="T756" t="s">
        <v>8326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si="44"/>
        <v>41383.605057870373</v>
      </c>
      <c r="L757" s="9">
        <f t="shared" si="45"/>
        <v>41414.02847222222</v>
      </c>
      <c r="M757" t="b">
        <v>0</v>
      </c>
      <c r="N757">
        <v>68</v>
      </c>
      <c r="O757" t="b">
        <v>1</v>
      </c>
      <c r="P757" t="s">
        <v>8274</v>
      </c>
      <c r="Q757">
        <f t="shared" si="46"/>
        <v>102</v>
      </c>
      <c r="R757">
        <f t="shared" si="47"/>
        <v>37</v>
      </c>
      <c r="S757" t="s">
        <v>8325</v>
      </c>
      <c r="T757" t="s">
        <v>8326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si="44"/>
        <v>40590.766886574071</v>
      </c>
      <c r="L758" s="9">
        <f t="shared" si="45"/>
        <v>40651.725219907406</v>
      </c>
      <c r="M758" t="b">
        <v>0</v>
      </c>
      <c r="N758">
        <v>22</v>
      </c>
      <c r="O758" t="b">
        <v>1</v>
      </c>
      <c r="P758" t="s">
        <v>8274</v>
      </c>
      <c r="Q758">
        <f t="shared" si="46"/>
        <v>118</v>
      </c>
      <c r="R758">
        <f t="shared" si="47"/>
        <v>37</v>
      </c>
      <c r="S758" t="s">
        <v>8325</v>
      </c>
      <c r="T758" t="s">
        <v>8326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si="44"/>
        <v>41235.054560185185</v>
      </c>
      <c r="L759" s="9">
        <f t="shared" si="45"/>
        <v>41249.054560185185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46"/>
        <v>238</v>
      </c>
      <c r="R759">
        <f t="shared" si="47"/>
        <v>33</v>
      </c>
      <c r="S759" t="s">
        <v>8325</v>
      </c>
      <c r="T759" t="s">
        <v>8326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si="44"/>
        <v>40429.836435185185</v>
      </c>
      <c r="L760" s="9">
        <f t="shared" si="45"/>
        <v>40459.836435185185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46"/>
        <v>102</v>
      </c>
      <c r="R760">
        <f t="shared" si="47"/>
        <v>134</v>
      </c>
      <c r="S760" t="s">
        <v>8325</v>
      </c>
      <c r="T760" t="s">
        <v>8326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si="44"/>
        <v>41789.330312500002</v>
      </c>
      <c r="L761" s="9">
        <f t="shared" si="45"/>
        <v>41829.330312500002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46"/>
        <v>102</v>
      </c>
      <c r="R761">
        <f t="shared" si="47"/>
        <v>51</v>
      </c>
      <c r="S761" t="s">
        <v>8325</v>
      </c>
      <c r="T761" t="s">
        <v>8326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si="44"/>
        <v>42670.764039351852</v>
      </c>
      <c r="L762" s="9">
        <f t="shared" si="45"/>
        <v>42700.805706018517</v>
      </c>
      <c r="M762" t="b">
        <v>0</v>
      </c>
      <c r="N762">
        <v>0</v>
      </c>
      <c r="O762" t="b">
        <v>0</v>
      </c>
      <c r="P762" t="s">
        <v>8275</v>
      </c>
      <c r="Q762">
        <f t="shared" si="46"/>
        <v>0</v>
      </c>
      <c r="R762">
        <f t="shared" si="47"/>
        <v>0</v>
      </c>
      <c r="S762" t="s">
        <v>8325</v>
      </c>
      <c r="T762" t="s">
        <v>8327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si="44"/>
        <v>41642.751458333332</v>
      </c>
      <c r="L763" s="9">
        <f t="shared" si="45"/>
        <v>41672.751458333332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46"/>
        <v>5</v>
      </c>
      <c r="R763">
        <f t="shared" si="47"/>
        <v>39</v>
      </c>
      <c r="S763" t="s">
        <v>8325</v>
      </c>
      <c r="T763" t="s">
        <v>8327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si="44"/>
        <v>42690.858449074076</v>
      </c>
      <c r="L764" s="9">
        <f t="shared" si="45"/>
        <v>42708.25</v>
      </c>
      <c r="M764" t="b">
        <v>0</v>
      </c>
      <c r="N764">
        <v>0</v>
      </c>
      <c r="O764" t="b">
        <v>0</v>
      </c>
      <c r="P764" t="s">
        <v>8275</v>
      </c>
      <c r="Q764">
        <f t="shared" si="46"/>
        <v>0</v>
      </c>
      <c r="R764">
        <f t="shared" si="47"/>
        <v>0</v>
      </c>
      <c r="S764" t="s">
        <v>8325</v>
      </c>
      <c r="T764" t="s">
        <v>8327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si="44"/>
        <v>41471.446851851848</v>
      </c>
      <c r="L765" s="9">
        <f t="shared" si="45"/>
        <v>41501.446851851848</v>
      </c>
      <c r="M765" t="b">
        <v>0</v>
      </c>
      <c r="N765">
        <v>1</v>
      </c>
      <c r="O765" t="b">
        <v>0</v>
      </c>
      <c r="P765" t="s">
        <v>8275</v>
      </c>
      <c r="Q765">
        <f t="shared" si="46"/>
        <v>0</v>
      </c>
      <c r="R765">
        <f t="shared" si="47"/>
        <v>5</v>
      </c>
      <c r="S765" t="s">
        <v>8325</v>
      </c>
      <c r="T765" t="s">
        <v>8327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si="44"/>
        <v>42227.173159722224</v>
      </c>
      <c r="L766" s="9">
        <f t="shared" si="45"/>
        <v>42257.173159722224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46"/>
        <v>0</v>
      </c>
      <c r="R766">
        <f t="shared" si="47"/>
        <v>0</v>
      </c>
      <c r="S766" t="s">
        <v>8325</v>
      </c>
      <c r="T766" t="s">
        <v>8327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si="44"/>
        <v>41901.542638888888</v>
      </c>
      <c r="L767" s="9">
        <f t="shared" si="45"/>
        <v>41931.542638888888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46"/>
        <v>36</v>
      </c>
      <c r="R767">
        <f t="shared" si="47"/>
        <v>57</v>
      </c>
      <c r="S767" t="s">
        <v>8325</v>
      </c>
      <c r="T767" t="s">
        <v>8327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si="44"/>
        <v>42021.783368055556</v>
      </c>
      <c r="L768" s="9">
        <f t="shared" si="45"/>
        <v>42051.783368055556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46"/>
        <v>0</v>
      </c>
      <c r="R768">
        <f t="shared" si="47"/>
        <v>0</v>
      </c>
      <c r="S768" t="s">
        <v>8325</v>
      </c>
      <c r="T768" t="s">
        <v>8327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si="44"/>
        <v>42115.143634259264</v>
      </c>
      <c r="L769" s="9">
        <f t="shared" si="45"/>
        <v>42145.143634259264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46"/>
        <v>4</v>
      </c>
      <c r="R769">
        <f t="shared" si="47"/>
        <v>59</v>
      </c>
      <c r="S769" t="s">
        <v>8325</v>
      </c>
      <c r="T769" t="s">
        <v>8327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si="44"/>
        <v>41594.207060185188</v>
      </c>
      <c r="L770" s="9">
        <f t="shared" si="45"/>
        <v>41624.207060185188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si="46"/>
        <v>0</v>
      </c>
      <c r="R770">
        <f t="shared" si="47"/>
        <v>0</v>
      </c>
      <c r="S770" t="s">
        <v>8325</v>
      </c>
      <c r="T770" t="s">
        <v>8327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ref="K771:K834" si="48">(((J771/60)/60)/24)+DATE(1970,1,1)</f>
        <v>41604.996458333335</v>
      </c>
      <c r="L771" s="9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ref="Q771:Q834" si="50">ROUND((E771/D771)*100,0)</f>
        <v>41</v>
      </c>
      <c r="R771">
        <f t="shared" ref="R771:R834" si="51">ROUND(IFERROR(E771/N771,0),0)</f>
        <v>32</v>
      </c>
      <c r="S771" t="s">
        <v>8325</v>
      </c>
      <c r="T771" t="s">
        <v>8327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si="48"/>
        <v>41289.999641203707</v>
      </c>
      <c r="L772" s="9">
        <f t="shared" si="49"/>
        <v>41329.999641203707</v>
      </c>
      <c r="M772" t="b">
        <v>0</v>
      </c>
      <c r="N772">
        <v>0</v>
      </c>
      <c r="O772" t="b">
        <v>0</v>
      </c>
      <c r="P772" t="s">
        <v>8275</v>
      </c>
      <c r="Q772">
        <f t="shared" si="50"/>
        <v>0</v>
      </c>
      <c r="R772">
        <f t="shared" si="51"/>
        <v>0</v>
      </c>
      <c r="S772" t="s">
        <v>8325</v>
      </c>
      <c r="T772" t="s">
        <v>8327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si="48"/>
        <v>42349.824097222227</v>
      </c>
      <c r="L773" s="9">
        <f t="shared" si="49"/>
        <v>42399.824097222227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50"/>
        <v>0</v>
      </c>
      <c r="R773">
        <f t="shared" si="51"/>
        <v>10</v>
      </c>
      <c r="S773" t="s">
        <v>8325</v>
      </c>
      <c r="T773" t="s">
        <v>8327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si="48"/>
        <v>40068.056932870371</v>
      </c>
      <c r="L774" s="9">
        <f t="shared" si="49"/>
        <v>40118.165972222225</v>
      </c>
      <c r="M774" t="b">
        <v>0</v>
      </c>
      <c r="N774">
        <v>1</v>
      </c>
      <c r="O774" t="b">
        <v>0</v>
      </c>
      <c r="P774" t="s">
        <v>8275</v>
      </c>
      <c r="Q774">
        <f t="shared" si="50"/>
        <v>3</v>
      </c>
      <c r="R774">
        <f t="shared" si="51"/>
        <v>50</v>
      </c>
      <c r="S774" t="s">
        <v>8325</v>
      </c>
      <c r="T774" t="s">
        <v>8327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si="48"/>
        <v>42100.735937499994</v>
      </c>
      <c r="L775" s="9">
        <f t="shared" si="49"/>
        <v>42134.959027777775</v>
      </c>
      <c r="M775" t="b">
        <v>0</v>
      </c>
      <c r="N775">
        <v>2</v>
      </c>
      <c r="O775" t="b">
        <v>0</v>
      </c>
      <c r="P775" t="s">
        <v>8275</v>
      </c>
      <c r="Q775">
        <f t="shared" si="50"/>
        <v>1</v>
      </c>
      <c r="R775">
        <f t="shared" si="51"/>
        <v>16</v>
      </c>
      <c r="S775" t="s">
        <v>8325</v>
      </c>
      <c r="T775" t="s">
        <v>8327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si="48"/>
        <v>41663.780300925922</v>
      </c>
      <c r="L776" s="9">
        <f t="shared" si="49"/>
        <v>41693.780300925922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50"/>
        <v>70</v>
      </c>
      <c r="R776">
        <f t="shared" si="51"/>
        <v>39</v>
      </c>
      <c r="S776" t="s">
        <v>8325</v>
      </c>
      <c r="T776" t="s">
        <v>8327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si="48"/>
        <v>40863.060127314813</v>
      </c>
      <c r="L777" s="9">
        <f t="shared" si="49"/>
        <v>40893.060127314813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50"/>
        <v>2</v>
      </c>
      <c r="R777">
        <f t="shared" si="51"/>
        <v>34</v>
      </c>
      <c r="S777" t="s">
        <v>8325</v>
      </c>
      <c r="T777" t="s">
        <v>8327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si="48"/>
        <v>42250.685706018514</v>
      </c>
      <c r="L778" s="9">
        <f t="shared" si="49"/>
        <v>42288.208333333328</v>
      </c>
      <c r="M778" t="b">
        <v>0</v>
      </c>
      <c r="N778">
        <v>57</v>
      </c>
      <c r="O778" t="b">
        <v>0</v>
      </c>
      <c r="P778" t="s">
        <v>8275</v>
      </c>
      <c r="Q778">
        <f t="shared" si="50"/>
        <v>51</v>
      </c>
      <c r="R778">
        <f t="shared" si="51"/>
        <v>63</v>
      </c>
      <c r="S778" t="s">
        <v>8325</v>
      </c>
      <c r="T778" t="s">
        <v>8327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si="48"/>
        <v>41456.981215277774</v>
      </c>
      <c r="L779" s="9">
        <f t="shared" si="49"/>
        <v>41486.981215277774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50"/>
        <v>1</v>
      </c>
      <c r="R779">
        <f t="shared" si="51"/>
        <v>7</v>
      </c>
      <c r="S779" t="s">
        <v>8325</v>
      </c>
      <c r="T779" t="s">
        <v>8327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si="48"/>
        <v>41729.702314814815</v>
      </c>
      <c r="L780" s="9">
        <f t="shared" si="49"/>
        <v>41759.702314814815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50"/>
        <v>0</v>
      </c>
      <c r="R780">
        <f t="shared" si="51"/>
        <v>2</v>
      </c>
      <c r="S780" t="s">
        <v>8325</v>
      </c>
      <c r="T780" t="s">
        <v>8327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si="48"/>
        <v>40436.68408564815</v>
      </c>
      <c r="L781" s="9">
        <f t="shared" si="49"/>
        <v>40466.166666666664</v>
      </c>
      <c r="M781" t="b">
        <v>0</v>
      </c>
      <c r="N781">
        <v>6</v>
      </c>
      <c r="O781" t="b">
        <v>0</v>
      </c>
      <c r="P781" t="s">
        <v>8275</v>
      </c>
      <c r="Q781">
        <f t="shared" si="50"/>
        <v>3</v>
      </c>
      <c r="R781">
        <f t="shared" si="51"/>
        <v>67</v>
      </c>
      <c r="S781" t="s">
        <v>8325</v>
      </c>
      <c r="T781" t="s">
        <v>8327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si="48"/>
        <v>40636.673900462964</v>
      </c>
      <c r="L782" s="9">
        <f t="shared" si="49"/>
        <v>40666.673900462964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50"/>
        <v>104</v>
      </c>
      <c r="R782">
        <f t="shared" si="51"/>
        <v>39</v>
      </c>
      <c r="S782" t="s">
        <v>8328</v>
      </c>
      <c r="T782" t="s">
        <v>8329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si="48"/>
        <v>41403.000856481485</v>
      </c>
      <c r="L783" s="9">
        <f t="shared" si="49"/>
        <v>41433.000856481485</v>
      </c>
      <c r="M783" t="b">
        <v>0</v>
      </c>
      <c r="N783">
        <v>25</v>
      </c>
      <c r="O783" t="b">
        <v>1</v>
      </c>
      <c r="P783" t="s">
        <v>8276</v>
      </c>
      <c r="Q783">
        <f t="shared" si="50"/>
        <v>133</v>
      </c>
      <c r="R783">
        <f t="shared" si="51"/>
        <v>43</v>
      </c>
      <c r="S783" t="s">
        <v>8328</v>
      </c>
      <c r="T783" t="s">
        <v>8329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si="48"/>
        <v>41116.758125</v>
      </c>
      <c r="L784" s="9">
        <f t="shared" si="49"/>
        <v>41146.758125</v>
      </c>
      <c r="M784" t="b">
        <v>0</v>
      </c>
      <c r="N784">
        <v>14</v>
      </c>
      <c r="O784" t="b">
        <v>1</v>
      </c>
      <c r="P784" t="s">
        <v>8276</v>
      </c>
      <c r="Q784">
        <f t="shared" si="50"/>
        <v>100</v>
      </c>
      <c r="R784">
        <f t="shared" si="51"/>
        <v>50</v>
      </c>
      <c r="S784" t="s">
        <v>8328</v>
      </c>
      <c r="T784" t="s">
        <v>8329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si="48"/>
        <v>40987.773715277777</v>
      </c>
      <c r="L785" s="9">
        <f t="shared" si="49"/>
        <v>41026.916666666664</v>
      </c>
      <c r="M785" t="b">
        <v>0</v>
      </c>
      <c r="N785">
        <v>35</v>
      </c>
      <c r="O785" t="b">
        <v>1</v>
      </c>
      <c r="P785" t="s">
        <v>8276</v>
      </c>
      <c r="Q785">
        <f t="shared" si="50"/>
        <v>148</v>
      </c>
      <c r="R785">
        <f t="shared" si="51"/>
        <v>63</v>
      </c>
      <c r="S785" t="s">
        <v>8328</v>
      </c>
      <c r="T785" t="s">
        <v>8329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si="48"/>
        <v>41675.149525462963</v>
      </c>
      <c r="L786" s="9">
        <f t="shared" si="49"/>
        <v>41715.107858796298</v>
      </c>
      <c r="M786" t="b">
        <v>0</v>
      </c>
      <c r="N786">
        <v>10</v>
      </c>
      <c r="O786" t="b">
        <v>1</v>
      </c>
      <c r="P786" t="s">
        <v>8276</v>
      </c>
      <c r="Q786">
        <f t="shared" si="50"/>
        <v>103</v>
      </c>
      <c r="R786">
        <f t="shared" si="51"/>
        <v>103</v>
      </c>
      <c r="S786" t="s">
        <v>8328</v>
      </c>
      <c r="T786" t="s">
        <v>8329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si="48"/>
        <v>41303.593923611108</v>
      </c>
      <c r="L787" s="9">
        <f t="shared" si="49"/>
        <v>41333.593923611108</v>
      </c>
      <c r="M787" t="b">
        <v>0</v>
      </c>
      <c r="N787">
        <v>29</v>
      </c>
      <c r="O787" t="b">
        <v>1</v>
      </c>
      <c r="P787" t="s">
        <v>8276</v>
      </c>
      <c r="Q787">
        <f t="shared" si="50"/>
        <v>181</v>
      </c>
      <c r="R787">
        <f t="shared" si="51"/>
        <v>31</v>
      </c>
      <c r="S787" t="s">
        <v>8328</v>
      </c>
      <c r="T787" t="s">
        <v>8329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si="48"/>
        <v>40983.055949074071</v>
      </c>
      <c r="L788" s="9">
        <f t="shared" si="49"/>
        <v>41040.657638888886</v>
      </c>
      <c r="M788" t="b">
        <v>0</v>
      </c>
      <c r="N788">
        <v>44</v>
      </c>
      <c r="O788" t="b">
        <v>1</v>
      </c>
      <c r="P788" t="s">
        <v>8276</v>
      </c>
      <c r="Q788">
        <f t="shared" si="50"/>
        <v>143</v>
      </c>
      <c r="R788">
        <f t="shared" si="51"/>
        <v>162</v>
      </c>
      <c r="S788" t="s">
        <v>8328</v>
      </c>
      <c r="T788" t="s">
        <v>8329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si="48"/>
        <v>41549.627615740741</v>
      </c>
      <c r="L789" s="9">
        <f t="shared" si="49"/>
        <v>41579.627615740741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50"/>
        <v>114</v>
      </c>
      <c r="R789">
        <f t="shared" si="51"/>
        <v>81</v>
      </c>
      <c r="S789" t="s">
        <v>8328</v>
      </c>
      <c r="T789" t="s">
        <v>8329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si="48"/>
        <v>41059.006805555553</v>
      </c>
      <c r="L790" s="9">
        <f t="shared" si="49"/>
        <v>41097.165972222225</v>
      </c>
      <c r="M790" t="b">
        <v>0</v>
      </c>
      <c r="N790">
        <v>34</v>
      </c>
      <c r="O790" t="b">
        <v>1</v>
      </c>
      <c r="P790" t="s">
        <v>8276</v>
      </c>
      <c r="Q790">
        <f t="shared" si="50"/>
        <v>204</v>
      </c>
      <c r="R790">
        <f t="shared" si="51"/>
        <v>60</v>
      </c>
      <c r="S790" t="s">
        <v>8328</v>
      </c>
      <c r="T790" t="s">
        <v>8329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si="48"/>
        <v>41277.186111111114</v>
      </c>
      <c r="L791" s="9">
        <f t="shared" si="49"/>
        <v>41295.332638888889</v>
      </c>
      <c r="M791" t="b">
        <v>0</v>
      </c>
      <c r="N791">
        <v>14</v>
      </c>
      <c r="O791" t="b">
        <v>1</v>
      </c>
      <c r="P791" t="s">
        <v>8276</v>
      </c>
      <c r="Q791">
        <f t="shared" si="50"/>
        <v>109</v>
      </c>
      <c r="R791">
        <f t="shared" si="51"/>
        <v>133</v>
      </c>
      <c r="S791" t="s">
        <v>8328</v>
      </c>
      <c r="T791" t="s">
        <v>8329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si="48"/>
        <v>41276.047905092593</v>
      </c>
      <c r="L792" s="9">
        <f t="shared" si="49"/>
        <v>41306.047905092593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50"/>
        <v>144</v>
      </c>
      <c r="R792">
        <f t="shared" si="51"/>
        <v>93</v>
      </c>
      <c r="S792" t="s">
        <v>8328</v>
      </c>
      <c r="T792" t="s">
        <v>8329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si="48"/>
        <v>41557.780624999999</v>
      </c>
      <c r="L793" s="9">
        <f t="shared" si="49"/>
        <v>41591.249305555553</v>
      </c>
      <c r="M793" t="b">
        <v>0</v>
      </c>
      <c r="N793">
        <v>128</v>
      </c>
      <c r="O793" t="b">
        <v>1</v>
      </c>
      <c r="P793" t="s">
        <v>8276</v>
      </c>
      <c r="Q793">
        <f t="shared" si="50"/>
        <v>104</v>
      </c>
      <c r="R793">
        <f t="shared" si="51"/>
        <v>61</v>
      </c>
      <c r="S793" t="s">
        <v>8328</v>
      </c>
      <c r="T793" t="s">
        <v>8329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si="48"/>
        <v>41555.873645833337</v>
      </c>
      <c r="L794" s="9">
        <f t="shared" si="49"/>
        <v>41585.915312500001</v>
      </c>
      <c r="M794" t="b">
        <v>0</v>
      </c>
      <c r="N794">
        <v>60</v>
      </c>
      <c r="O794" t="b">
        <v>1</v>
      </c>
      <c r="P794" t="s">
        <v>8276</v>
      </c>
      <c r="Q794">
        <f t="shared" si="50"/>
        <v>100</v>
      </c>
      <c r="R794">
        <f t="shared" si="51"/>
        <v>42</v>
      </c>
      <c r="S794" t="s">
        <v>8328</v>
      </c>
      <c r="T794" t="s">
        <v>8329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si="48"/>
        <v>41442.741249999999</v>
      </c>
      <c r="L795" s="9">
        <f t="shared" si="49"/>
        <v>41458.207638888889</v>
      </c>
      <c r="M795" t="b">
        <v>0</v>
      </c>
      <c r="N795">
        <v>32</v>
      </c>
      <c r="O795" t="b">
        <v>1</v>
      </c>
      <c r="P795" t="s">
        <v>8276</v>
      </c>
      <c r="Q795">
        <f t="shared" si="50"/>
        <v>103</v>
      </c>
      <c r="R795">
        <f t="shared" si="51"/>
        <v>88</v>
      </c>
      <c r="S795" t="s">
        <v>8328</v>
      </c>
      <c r="T795" t="s">
        <v>8329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si="48"/>
        <v>40736.115011574075</v>
      </c>
      <c r="L796" s="9">
        <f t="shared" si="49"/>
        <v>40791.712500000001</v>
      </c>
      <c r="M796" t="b">
        <v>0</v>
      </c>
      <c r="N796">
        <v>53</v>
      </c>
      <c r="O796" t="b">
        <v>1</v>
      </c>
      <c r="P796" t="s">
        <v>8276</v>
      </c>
      <c r="Q796">
        <f t="shared" si="50"/>
        <v>105</v>
      </c>
      <c r="R796">
        <f t="shared" si="51"/>
        <v>159</v>
      </c>
      <c r="S796" t="s">
        <v>8328</v>
      </c>
      <c r="T796" t="s">
        <v>8329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si="48"/>
        <v>40963.613032407404</v>
      </c>
      <c r="L797" s="9">
        <f t="shared" si="49"/>
        <v>41006.207638888889</v>
      </c>
      <c r="M797" t="b">
        <v>0</v>
      </c>
      <c r="N797">
        <v>184</v>
      </c>
      <c r="O797" t="b">
        <v>1</v>
      </c>
      <c r="P797" t="s">
        <v>8276</v>
      </c>
      <c r="Q797">
        <f t="shared" si="50"/>
        <v>112</v>
      </c>
      <c r="R797">
        <f t="shared" si="51"/>
        <v>85</v>
      </c>
      <c r="S797" t="s">
        <v>8328</v>
      </c>
      <c r="T797" t="s">
        <v>8329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si="48"/>
        <v>41502.882928240739</v>
      </c>
      <c r="L798" s="9">
        <f t="shared" si="49"/>
        <v>41532.881944444445</v>
      </c>
      <c r="M798" t="b">
        <v>0</v>
      </c>
      <c r="N798">
        <v>90</v>
      </c>
      <c r="O798" t="b">
        <v>1</v>
      </c>
      <c r="P798" t="s">
        <v>8276</v>
      </c>
      <c r="Q798">
        <f t="shared" si="50"/>
        <v>101</v>
      </c>
      <c r="R798">
        <f t="shared" si="51"/>
        <v>113</v>
      </c>
      <c r="S798" t="s">
        <v>8328</v>
      </c>
      <c r="T798" t="s">
        <v>8329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si="48"/>
        <v>40996.994074074071</v>
      </c>
      <c r="L799" s="9">
        <f t="shared" si="49"/>
        <v>41028.166666666664</v>
      </c>
      <c r="M799" t="b">
        <v>0</v>
      </c>
      <c r="N799">
        <v>71</v>
      </c>
      <c r="O799" t="b">
        <v>1</v>
      </c>
      <c r="P799" t="s">
        <v>8276</v>
      </c>
      <c r="Q799">
        <f t="shared" si="50"/>
        <v>108</v>
      </c>
      <c r="R799">
        <f t="shared" si="51"/>
        <v>45</v>
      </c>
      <c r="S799" t="s">
        <v>8328</v>
      </c>
      <c r="T799" t="s">
        <v>8329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si="48"/>
        <v>41882.590127314819</v>
      </c>
      <c r="L800" s="9">
        <f t="shared" si="49"/>
        <v>41912.590127314819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50"/>
        <v>115</v>
      </c>
      <c r="R800">
        <f t="shared" si="51"/>
        <v>46</v>
      </c>
      <c r="S800" t="s">
        <v>8328</v>
      </c>
      <c r="T800" t="s">
        <v>8329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si="48"/>
        <v>40996.667199074072</v>
      </c>
      <c r="L801" s="9">
        <f t="shared" si="49"/>
        <v>41026.667199074072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50"/>
        <v>100</v>
      </c>
      <c r="R801">
        <f t="shared" si="51"/>
        <v>179</v>
      </c>
      <c r="S801" t="s">
        <v>8328</v>
      </c>
      <c r="T801" t="s">
        <v>8329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si="48"/>
        <v>41863.433495370373</v>
      </c>
      <c r="L802" s="9">
        <f t="shared" si="49"/>
        <v>41893.433495370373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50"/>
        <v>152</v>
      </c>
      <c r="R802">
        <f t="shared" si="51"/>
        <v>41</v>
      </c>
      <c r="S802" t="s">
        <v>8328</v>
      </c>
      <c r="T802" t="s">
        <v>8329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si="48"/>
        <v>40695.795370370368</v>
      </c>
      <c r="L803" s="9">
        <f t="shared" si="49"/>
        <v>40725.795370370368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50"/>
        <v>112</v>
      </c>
      <c r="R803">
        <f t="shared" si="51"/>
        <v>44</v>
      </c>
      <c r="S803" t="s">
        <v>8328</v>
      </c>
      <c r="T803" t="s">
        <v>8329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si="48"/>
        <v>41123.022268518522</v>
      </c>
      <c r="L804" s="9">
        <f t="shared" si="49"/>
        <v>41169.170138888891</v>
      </c>
      <c r="M804" t="b">
        <v>0</v>
      </c>
      <c r="N804">
        <v>75</v>
      </c>
      <c r="O804" t="b">
        <v>1</v>
      </c>
      <c r="P804" t="s">
        <v>8276</v>
      </c>
      <c r="Q804">
        <f t="shared" si="50"/>
        <v>101</v>
      </c>
      <c r="R804">
        <f t="shared" si="51"/>
        <v>81</v>
      </c>
      <c r="S804" t="s">
        <v>8328</v>
      </c>
      <c r="T804" t="s">
        <v>8329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si="48"/>
        <v>40665.949976851851</v>
      </c>
      <c r="L805" s="9">
        <f t="shared" si="49"/>
        <v>40692.041666666664</v>
      </c>
      <c r="M805" t="b">
        <v>0</v>
      </c>
      <c r="N805">
        <v>38</v>
      </c>
      <c r="O805" t="b">
        <v>1</v>
      </c>
      <c r="P805" t="s">
        <v>8276</v>
      </c>
      <c r="Q805">
        <f t="shared" si="50"/>
        <v>123</v>
      </c>
      <c r="R805">
        <f t="shared" si="51"/>
        <v>75</v>
      </c>
      <c r="S805" t="s">
        <v>8328</v>
      </c>
      <c r="T805" t="s">
        <v>8329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si="48"/>
        <v>40730.105625000004</v>
      </c>
      <c r="L806" s="9">
        <f t="shared" si="49"/>
        <v>40747.165972222225</v>
      </c>
      <c r="M806" t="b">
        <v>0</v>
      </c>
      <c r="N806">
        <v>18</v>
      </c>
      <c r="O806" t="b">
        <v>1</v>
      </c>
      <c r="P806" t="s">
        <v>8276</v>
      </c>
      <c r="Q806">
        <f t="shared" si="50"/>
        <v>100</v>
      </c>
      <c r="R806">
        <f t="shared" si="51"/>
        <v>306</v>
      </c>
      <c r="S806" t="s">
        <v>8328</v>
      </c>
      <c r="T806" t="s">
        <v>8329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si="48"/>
        <v>40690.823055555556</v>
      </c>
      <c r="L807" s="9">
        <f t="shared" si="49"/>
        <v>40740.958333333336</v>
      </c>
      <c r="M807" t="b">
        <v>0</v>
      </c>
      <c r="N807">
        <v>54</v>
      </c>
      <c r="O807" t="b">
        <v>1</v>
      </c>
      <c r="P807" t="s">
        <v>8276</v>
      </c>
      <c r="Q807">
        <f t="shared" si="50"/>
        <v>105</v>
      </c>
      <c r="R807">
        <f t="shared" si="51"/>
        <v>58</v>
      </c>
      <c r="S807" t="s">
        <v>8328</v>
      </c>
      <c r="T807" t="s">
        <v>8329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si="48"/>
        <v>40763.691423611112</v>
      </c>
      <c r="L808" s="9">
        <f t="shared" si="49"/>
        <v>40793.691423611112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50"/>
        <v>104</v>
      </c>
      <c r="R808">
        <f t="shared" si="51"/>
        <v>118</v>
      </c>
      <c r="S808" t="s">
        <v>8328</v>
      </c>
      <c r="T808" t="s">
        <v>8329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si="48"/>
        <v>42759.628599537042</v>
      </c>
      <c r="L809" s="9">
        <f t="shared" si="49"/>
        <v>42795.083333333328</v>
      </c>
      <c r="M809" t="b">
        <v>0</v>
      </c>
      <c r="N809">
        <v>57</v>
      </c>
      <c r="O809" t="b">
        <v>1</v>
      </c>
      <c r="P809" t="s">
        <v>8276</v>
      </c>
      <c r="Q809">
        <f t="shared" si="50"/>
        <v>105</v>
      </c>
      <c r="R809">
        <f t="shared" si="51"/>
        <v>74</v>
      </c>
      <c r="S809" t="s">
        <v>8328</v>
      </c>
      <c r="T809" t="s">
        <v>8329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si="48"/>
        <v>41962.100532407407</v>
      </c>
      <c r="L810" s="9">
        <f t="shared" si="49"/>
        <v>41995.207638888889</v>
      </c>
      <c r="M810" t="b">
        <v>0</v>
      </c>
      <c r="N810">
        <v>43</v>
      </c>
      <c r="O810" t="b">
        <v>1</v>
      </c>
      <c r="P810" t="s">
        <v>8276</v>
      </c>
      <c r="Q810">
        <f t="shared" si="50"/>
        <v>100</v>
      </c>
      <c r="R810">
        <f t="shared" si="51"/>
        <v>105</v>
      </c>
      <c r="S810" t="s">
        <v>8328</v>
      </c>
      <c r="T810" t="s">
        <v>8329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si="48"/>
        <v>41628.833680555559</v>
      </c>
      <c r="L811" s="9">
        <f t="shared" si="49"/>
        <v>41658.833680555559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50"/>
        <v>104</v>
      </c>
      <c r="R811">
        <f t="shared" si="51"/>
        <v>80</v>
      </c>
      <c r="S811" t="s">
        <v>8328</v>
      </c>
      <c r="T811" t="s">
        <v>8329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si="48"/>
        <v>41123.056273148148</v>
      </c>
      <c r="L812" s="9">
        <f t="shared" si="49"/>
        <v>41153.056273148148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50"/>
        <v>105</v>
      </c>
      <c r="R812">
        <f t="shared" si="51"/>
        <v>58</v>
      </c>
      <c r="S812" t="s">
        <v>8328</v>
      </c>
      <c r="T812" t="s">
        <v>8329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si="48"/>
        <v>41443.643541666665</v>
      </c>
      <c r="L813" s="9">
        <f t="shared" si="49"/>
        <v>41465.702777777777</v>
      </c>
      <c r="M813" t="b">
        <v>0</v>
      </c>
      <c r="N813">
        <v>12</v>
      </c>
      <c r="O813" t="b">
        <v>1</v>
      </c>
      <c r="P813" t="s">
        <v>8276</v>
      </c>
      <c r="Q813">
        <f t="shared" si="50"/>
        <v>104</v>
      </c>
      <c r="R813">
        <f t="shared" si="51"/>
        <v>87</v>
      </c>
      <c r="S813" t="s">
        <v>8328</v>
      </c>
      <c r="T813" t="s">
        <v>8329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si="48"/>
        <v>41282.017962962964</v>
      </c>
      <c r="L814" s="9">
        <f t="shared" si="49"/>
        <v>41334.581944444442</v>
      </c>
      <c r="M814" t="b">
        <v>0</v>
      </c>
      <c r="N814">
        <v>33</v>
      </c>
      <c r="O814" t="b">
        <v>1</v>
      </c>
      <c r="P814" t="s">
        <v>8276</v>
      </c>
      <c r="Q814">
        <f t="shared" si="50"/>
        <v>152</v>
      </c>
      <c r="R814">
        <f t="shared" si="51"/>
        <v>28</v>
      </c>
      <c r="S814" t="s">
        <v>8328</v>
      </c>
      <c r="T814" t="s">
        <v>8329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si="48"/>
        <v>41080.960243055553</v>
      </c>
      <c r="L815" s="9">
        <f t="shared" si="49"/>
        <v>41110.960243055553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50"/>
        <v>160</v>
      </c>
      <c r="R815">
        <f t="shared" si="51"/>
        <v>25</v>
      </c>
      <c r="S815" t="s">
        <v>8328</v>
      </c>
      <c r="T815" t="s">
        <v>8329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si="48"/>
        <v>40679.743067129632</v>
      </c>
      <c r="L816" s="9">
        <f t="shared" si="49"/>
        <v>40694.75277777778</v>
      </c>
      <c r="M816" t="b">
        <v>0</v>
      </c>
      <c r="N816">
        <v>28</v>
      </c>
      <c r="O816" t="b">
        <v>1</v>
      </c>
      <c r="P816" t="s">
        <v>8276</v>
      </c>
      <c r="Q816">
        <f t="shared" si="50"/>
        <v>127</v>
      </c>
      <c r="R816">
        <f t="shared" si="51"/>
        <v>45</v>
      </c>
      <c r="S816" t="s">
        <v>8328</v>
      </c>
      <c r="T816" t="s">
        <v>8329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si="48"/>
        <v>41914.917858796296</v>
      </c>
      <c r="L817" s="9">
        <f t="shared" si="49"/>
        <v>41944.917858796296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50"/>
        <v>107</v>
      </c>
      <c r="R817">
        <f t="shared" si="51"/>
        <v>100</v>
      </c>
      <c r="S817" t="s">
        <v>8328</v>
      </c>
      <c r="T817" t="s">
        <v>8329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si="48"/>
        <v>41341.870868055557</v>
      </c>
      <c r="L818" s="9">
        <f t="shared" si="49"/>
        <v>41373.270833333336</v>
      </c>
      <c r="M818" t="b">
        <v>0</v>
      </c>
      <c r="N818">
        <v>205</v>
      </c>
      <c r="O818" t="b">
        <v>1</v>
      </c>
      <c r="P818" t="s">
        <v>8276</v>
      </c>
      <c r="Q818">
        <f t="shared" si="50"/>
        <v>115</v>
      </c>
      <c r="R818">
        <f t="shared" si="51"/>
        <v>39</v>
      </c>
      <c r="S818" t="s">
        <v>8328</v>
      </c>
      <c r="T818" t="s">
        <v>8329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si="48"/>
        <v>40925.599664351852</v>
      </c>
      <c r="L819" s="9">
        <f t="shared" si="49"/>
        <v>40979.207638888889</v>
      </c>
      <c r="M819" t="b">
        <v>0</v>
      </c>
      <c r="N819">
        <v>23</v>
      </c>
      <c r="O819" t="b">
        <v>1</v>
      </c>
      <c r="P819" t="s">
        <v>8276</v>
      </c>
      <c r="Q819">
        <f t="shared" si="50"/>
        <v>137</v>
      </c>
      <c r="R819">
        <f t="shared" si="51"/>
        <v>89</v>
      </c>
      <c r="S819" t="s">
        <v>8328</v>
      </c>
      <c r="T819" t="s">
        <v>8329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si="48"/>
        <v>41120.882881944446</v>
      </c>
      <c r="L820" s="9">
        <f t="shared" si="49"/>
        <v>41128.709027777775</v>
      </c>
      <c r="M820" t="b">
        <v>0</v>
      </c>
      <c r="N820">
        <v>19</v>
      </c>
      <c r="O820" t="b">
        <v>1</v>
      </c>
      <c r="P820" t="s">
        <v>8276</v>
      </c>
      <c r="Q820">
        <f t="shared" si="50"/>
        <v>156</v>
      </c>
      <c r="R820">
        <f t="shared" si="51"/>
        <v>29</v>
      </c>
      <c r="S820" t="s">
        <v>8328</v>
      </c>
      <c r="T820" t="s">
        <v>8329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si="48"/>
        <v>41619.998310185183</v>
      </c>
      <c r="L821" s="9">
        <f t="shared" si="49"/>
        <v>41629.197222222225</v>
      </c>
      <c r="M821" t="b">
        <v>0</v>
      </c>
      <c r="N821">
        <v>14</v>
      </c>
      <c r="O821" t="b">
        <v>1</v>
      </c>
      <c r="P821" t="s">
        <v>8276</v>
      </c>
      <c r="Q821">
        <f t="shared" si="50"/>
        <v>109</v>
      </c>
      <c r="R821">
        <f t="shared" si="51"/>
        <v>31</v>
      </c>
      <c r="S821" t="s">
        <v>8328</v>
      </c>
      <c r="T821" t="s">
        <v>8329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si="48"/>
        <v>41768.841921296298</v>
      </c>
      <c r="L822" s="9">
        <f t="shared" si="49"/>
        <v>41799.208333333336</v>
      </c>
      <c r="M822" t="b">
        <v>0</v>
      </c>
      <c r="N822">
        <v>38</v>
      </c>
      <c r="O822" t="b">
        <v>1</v>
      </c>
      <c r="P822" t="s">
        <v>8276</v>
      </c>
      <c r="Q822">
        <f t="shared" si="50"/>
        <v>134</v>
      </c>
      <c r="R822">
        <f t="shared" si="51"/>
        <v>71</v>
      </c>
      <c r="S822" t="s">
        <v>8328</v>
      </c>
      <c r="T822" t="s">
        <v>8329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si="48"/>
        <v>42093.922048611115</v>
      </c>
      <c r="L823" s="9">
        <f t="shared" si="49"/>
        <v>42128.167361111111</v>
      </c>
      <c r="M823" t="b">
        <v>0</v>
      </c>
      <c r="N823">
        <v>78</v>
      </c>
      <c r="O823" t="b">
        <v>1</v>
      </c>
      <c r="P823" t="s">
        <v>8276</v>
      </c>
      <c r="Q823">
        <f t="shared" si="50"/>
        <v>100</v>
      </c>
      <c r="R823">
        <f t="shared" si="51"/>
        <v>224</v>
      </c>
      <c r="S823" t="s">
        <v>8328</v>
      </c>
      <c r="T823" t="s">
        <v>8329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si="48"/>
        <v>41157.947337962964</v>
      </c>
      <c r="L824" s="9">
        <f t="shared" si="49"/>
        <v>41187.947337962964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50"/>
        <v>119</v>
      </c>
      <c r="R824">
        <f t="shared" si="51"/>
        <v>52</v>
      </c>
      <c r="S824" t="s">
        <v>8328</v>
      </c>
      <c r="T824" t="s">
        <v>8329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si="48"/>
        <v>42055.972824074073</v>
      </c>
      <c r="L825" s="9">
        <f t="shared" si="49"/>
        <v>42085.931157407409</v>
      </c>
      <c r="M825" t="b">
        <v>0</v>
      </c>
      <c r="N825">
        <v>33</v>
      </c>
      <c r="O825" t="b">
        <v>1</v>
      </c>
      <c r="P825" t="s">
        <v>8276</v>
      </c>
      <c r="Q825">
        <f t="shared" si="50"/>
        <v>180</v>
      </c>
      <c r="R825">
        <f t="shared" si="51"/>
        <v>44</v>
      </c>
      <c r="S825" t="s">
        <v>8328</v>
      </c>
      <c r="T825" t="s">
        <v>8329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si="48"/>
        <v>40250.242106481484</v>
      </c>
      <c r="L826" s="9">
        <f t="shared" si="49"/>
        <v>40286.290972222225</v>
      </c>
      <c r="M826" t="b">
        <v>0</v>
      </c>
      <c r="N826">
        <v>54</v>
      </c>
      <c r="O826" t="b">
        <v>1</v>
      </c>
      <c r="P826" t="s">
        <v>8276</v>
      </c>
      <c r="Q826">
        <f t="shared" si="50"/>
        <v>134</v>
      </c>
      <c r="R826">
        <f t="shared" si="51"/>
        <v>40</v>
      </c>
      <c r="S826" t="s">
        <v>8328</v>
      </c>
      <c r="T826" t="s">
        <v>8329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si="48"/>
        <v>41186.306527777779</v>
      </c>
      <c r="L827" s="9">
        <f t="shared" si="49"/>
        <v>41211.306527777779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50"/>
        <v>100</v>
      </c>
      <c r="R827">
        <f t="shared" si="51"/>
        <v>127</v>
      </c>
      <c r="S827" t="s">
        <v>8328</v>
      </c>
      <c r="T827" t="s">
        <v>8329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si="48"/>
        <v>40973.038541666669</v>
      </c>
      <c r="L828" s="9">
        <f t="shared" si="49"/>
        <v>40993.996874999997</v>
      </c>
      <c r="M828" t="b">
        <v>0</v>
      </c>
      <c r="N828">
        <v>49</v>
      </c>
      <c r="O828" t="b">
        <v>1</v>
      </c>
      <c r="P828" t="s">
        <v>8276</v>
      </c>
      <c r="Q828">
        <f t="shared" si="50"/>
        <v>101</v>
      </c>
      <c r="R828">
        <f t="shared" si="51"/>
        <v>114</v>
      </c>
      <c r="S828" t="s">
        <v>8328</v>
      </c>
      <c r="T828" t="s">
        <v>8329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si="48"/>
        <v>40927.473460648151</v>
      </c>
      <c r="L829" s="9">
        <f t="shared" si="49"/>
        <v>40953.825694444444</v>
      </c>
      <c r="M829" t="b">
        <v>0</v>
      </c>
      <c r="N829">
        <v>11</v>
      </c>
      <c r="O829" t="b">
        <v>1</v>
      </c>
      <c r="P829" t="s">
        <v>8276</v>
      </c>
      <c r="Q829">
        <f t="shared" si="50"/>
        <v>103</v>
      </c>
      <c r="R829">
        <f t="shared" si="51"/>
        <v>28</v>
      </c>
      <c r="S829" t="s">
        <v>8328</v>
      </c>
      <c r="T829" t="s">
        <v>8329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si="48"/>
        <v>41073.050717592596</v>
      </c>
      <c r="L830" s="9">
        <f t="shared" si="49"/>
        <v>41085.683333333334</v>
      </c>
      <c r="M830" t="b">
        <v>0</v>
      </c>
      <c r="N830">
        <v>38</v>
      </c>
      <c r="O830" t="b">
        <v>1</v>
      </c>
      <c r="P830" t="s">
        <v>8276</v>
      </c>
      <c r="Q830">
        <f t="shared" si="50"/>
        <v>107</v>
      </c>
      <c r="R830">
        <f t="shared" si="51"/>
        <v>37</v>
      </c>
      <c r="S830" t="s">
        <v>8328</v>
      </c>
      <c r="T830" t="s">
        <v>8329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si="48"/>
        <v>42504.801388888889</v>
      </c>
      <c r="L831" s="9">
        <f t="shared" si="49"/>
        <v>42564.801388888889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50"/>
        <v>104</v>
      </c>
      <c r="R831">
        <f t="shared" si="51"/>
        <v>33</v>
      </c>
      <c r="S831" t="s">
        <v>8328</v>
      </c>
      <c r="T831" t="s">
        <v>8329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si="48"/>
        <v>41325.525752314818</v>
      </c>
      <c r="L832" s="9">
        <f t="shared" si="49"/>
        <v>41355.484085648146</v>
      </c>
      <c r="M832" t="b">
        <v>0</v>
      </c>
      <c r="N832">
        <v>32</v>
      </c>
      <c r="O832" t="b">
        <v>1</v>
      </c>
      <c r="P832" t="s">
        <v>8276</v>
      </c>
      <c r="Q832">
        <f t="shared" si="50"/>
        <v>108</v>
      </c>
      <c r="R832">
        <f t="shared" si="51"/>
        <v>61</v>
      </c>
      <c r="S832" t="s">
        <v>8328</v>
      </c>
      <c r="T832" t="s">
        <v>8329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si="48"/>
        <v>40996.646921296298</v>
      </c>
      <c r="L833" s="9">
        <f t="shared" si="49"/>
        <v>41026.646921296298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50"/>
        <v>233</v>
      </c>
      <c r="R833">
        <f t="shared" si="51"/>
        <v>175</v>
      </c>
      <c r="S833" t="s">
        <v>8328</v>
      </c>
      <c r="T833" t="s">
        <v>8329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si="48"/>
        <v>40869.675173611111</v>
      </c>
      <c r="L834" s="9">
        <f t="shared" si="49"/>
        <v>40929.342361111114</v>
      </c>
      <c r="M834" t="b">
        <v>0</v>
      </c>
      <c r="N834">
        <v>154</v>
      </c>
      <c r="O834" t="b">
        <v>1</v>
      </c>
      <c r="P834" t="s">
        <v>8276</v>
      </c>
      <c r="Q834">
        <f t="shared" si="50"/>
        <v>101</v>
      </c>
      <c r="R834">
        <f t="shared" si="51"/>
        <v>98</v>
      </c>
      <c r="S834" t="s">
        <v>8328</v>
      </c>
      <c r="T834" t="s">
        <v>8329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ref="K835:K898" si="52">(((J835/60)/60)/24)+DATE(1970,1,1)</f>
        <v>41718.878182870372</v>
      </c>
      <c r="L835" s="9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ref="Q835:Q898" si="54">ROUND((E835/D835)*100,0)</f>
        <v>102</v>
      </c>
      <c r="R835">
        <f t="shared" ref="R835:R898" si="55">ROUND(IFERROR(E835/N835,0),0)</f>
        <v>149</v>
      </c>
      <c r="S835" t="s">
        <v>8328</v>
      </c>
      <c r="T835" t="s">
        <v>8329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si="52"/>
        <v>41422.822824074072</v>
      </c>
      <c r="L836" s="9">
        <f t="shared" si="53"/>
        <v>41456.165972222225</v>
      </c>
      <c r="M836" t="b">
        <v>0</v>
      </c>
      <c r="N836">
        <v>75</v>
      </c>
      <c r="O836" t="b">
        <v>1</v>
      </c>
      <c r="P836" t="s">
        <v>8276</v>
      </c>
      <c r="Q836">
        <f t="shared" si="54"/>
        <v>131</v>
      </c>
      <c r="R836">
        <f t="shared" si="55"/>
        <v>96</v>
      </c>
      <c r="S836" t="s">
        <v>8328</v>
      </c>
      <c r="T836" t="s">
        <v>8329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si="52"/>
        <v>41005.45784722222</v>
      </c>
      <c r="L837" s="9">
        <f t="shared" si="53"/>
        <v>41048.125</v>
      </c>
      <c r="M837" t="b">
        <v>0</v>
      </c>
      <c r="N837">
        <v>40</v>
      </c>
      <c r="O837" t="b">
        <v>1</v>
      </c>
      <c r="P837" t="s">
        <v>8276</v>
      </c>
      <c r="Q837">
        <f t="shared" si="54"/>
        <v>117</v>
      </c>
      <c r="R837">
        <f t="shared" si="55"/>
        <v>59</v>
      </c>
      <c r="S837" t="s">
        <v>8328</v>
      </c>
      <c r="T837" t="s">
        <v>8329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si="52"/>
        <v>41524.056921296295</v>
      </c>
      <c r="L838" s="9">
        <f t="shared" si="53"/>
        <v>41554.056921296295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54"/>
        <v>101</v>
      </c>
      <c r="R838">
        <f t="shared" si="55"/>
        <v>110</v>
      </c>
      <c r="S838" t="s">
        <v>8328</v>
      </c>
      <c r="T838" t="s">
        <v>8329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si="52"/>
        <v>41730.998402777775</v>
      </c>
      <c r="L839" s="9">
        <f t="shared" si="53"/>
        <v>41760.998402777775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54"/>
        <v>122</v>
      </c>
      <c r="R839">
        <f t="shared" si="55"/>
        <v>49</v>
      </c>
      <c r="S839" t="s">
        <v>8328</v>
      </c>
      <c r="T839" t="s">
        <v>8329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si="52"/>
        <v>40895.897974537038</v>
      </c>
      <c r="L840" s="9">
        <f t="shared" si="53"/>
        <v>40925.897974537038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54"/>
        <v>145</v>
      </c>
      <c r="R840">
        <f t="shared" si="55"/>
        <v>48</v>
      </c>
      <c r="S840" t="s">
        <v>8328</v>
      </c>
      <c r="T840" t="s">
        <v>8329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si="52"/>
        <v>41144.763379629629</v>
      </c>
      <c r="L841" s="9">
        <f t="shared" si="53"/>
        <v>41174.763379629629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54"/>
        <v>117</v>
      </c>
      <c r="R841">
        <f t="shared" si="55"/>
        <v>61</v>
      </c>
      <c r="S841" t="s">
        <v>8328</v>
      </c>
      <c r="T841" t="s">
        <v>8329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si="52"/>
        <v>42607.226701388892</v>
      </c>
      <c r="L842" s="9">
        <f t="shared" si="53"/>
        <v>42637.226701388892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54"/>
        <v>120</v>
      </c>
      <c r="R842">
        <f t="shared" si="55"/>
        <v>63</v>
      </c>
      <c r="S842" t="s">
        <v>8328</v>
      </c>
      <c r="T842" t="s">
        <v>8330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si="52"/>
        <v>41923.838692129626</v>
      </c>
      <c r="L843" s="9">
        <f t="shared" si="53"/>
        <v>41953.88035879629</v>
      </c>
      <c r="M843" t="b">
        <v>1</v>
      </c>
      <c r="N843">
        <v>94</v>
      </c>
      <c r="O843" t="b">
        <v>1</v>
      </c>
      <c r="P843" t="s">
        <v>8277</v>
      </c>
      <c r="Q843">
        <f t="shared" si="54"/>
        <v>101</v>
      </c>
      <c r="R843">
        <f t="shared" si="55"/>
        <v>54</v>
      </c>
      <c r="S843" t="s">
        <v>8328</v>
      </c>
      <c r="T843" t="s">
        <v>8330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si="52"/>
        <v>41526.592395833337</v>
      </c>
      <c r="L844" s="9">
        <f t="shared" si="53"/>
        <v>41561.165972222225</v>
      </c>
      <c r="M844" t="b">
        <v>1</v>
      </c>
      <c r="N844">
        <v>39</v>
      </c>
      <c r="O844" t="b">
        <v>1</v>
      </c>
      <c r="P844" t="s">
        <v>8277</v>
      </c>
      <c r="Q844">
        <f t="shared" si="54"/>
        <v>104</v>
      </c>
      <c r="R844">
        <f t="shared" si="55"/>
        <v>67</v>
      </c>
      <c r="S844" t="s">
        <v>8328</v>
      </c>
      <c r="T844" t="s">
        <v>8330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si="52"/>
        <v>42695.257870370369</v>
      </c>
      <c r="L845" s="9">
        <f t="shared" si="53"/>
        <v>42712.333333333328</v>
      </c>
      <c r="M845" t="b">
        <v>0</v>
      </c>
      <c r="N845">
        <v>127</v>
      </c>
      <c r="O845" t="b">
        <v>1</v>
      </c>
      <c r="P845" t="s">
        <v>8277</v>
      </c>
      <c r="Q845">
        <f t="shared" si="54"/>
        <v>267</v>
      </c>
      <c r="R845">
        <f t="shared" si="55"/>
        <v>63</v>
      </c>
      <c r="S845" t="s">
        <v>8328</v>
      </c>
      <c r="T845" t="s">
        <v>8330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si="52"/>
        <v>41905.684629629628</v>
      </c>
      <c r="L846" s="9">
        <f t="shared" si="53"/>
        <v>41944.207638888889</v>
      </c>
      <c r="M846" t="b">
        <v>1</v>
      </c>
      <c r="N846">
        <v>159</v>
      </c>
      <c r="O846" t="b">
        <v>1</v>
      </c>
      <c r="P846" t="s">
        <v>8277</v>
      </c>
      <c r="Q846">
        <f t="shared" si="54"/>
        <v>194</v>
      </c>
      <c r="R846">
        <f t="shared" si="55"/>
        <v>37</v>
      </c>
      <c r="S846" t="s">
        <v>8328</v>
      </c>
      <c r="T846" t="s">
        <v>8330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si="52"/>
        <v>42578.205972222218</v>
      </c>
      <c r="L847" s="9">
        <f t="shared" si="53"/>
        <v>42618.165972222225</v>
      </c>
      <c r="M847" t="b">
        <v>0</v>
      </c>
      <c r="N847">
        <v>177</v>
      </c>
      <c r="O847" t="b">
        <v>1</v>
      </c>
      <c r="P847" t="s">
        <v>8277</v>
      </c>
      <c r="Q847">
        <f t="shared" si="54"/>
        <v>120</v>
      </c>
      <c r="R847">
        <f t="shared" si="55"/>
        <v>34</v>
      </c>
      <c r="S847" t="s">
        <v>8328</v>
      </c>
      <c r="T847" t="s">
        <v>8330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si="52"/>
        <v>41694.391840277778</v>
      </c>
      <c r="L848" s="9">
        <f t="shared" si="53"/>
        <v>41708.583333333336</v>
      </c>
      <c r="M848" t="b">
        <v>0</v>
      </c>
      <c r="N848">
        <v>47</v>
      </c>
      <c r="O848" t="b">
        <v>1</v>
      </c>
      <c r="P848" t="s">
        <v>8277</v>
      </c>
      <c r="Q848">
        <f t="shared" si="54"/>
        <v>122</v>
      </c>
      <c r="R848">
        <f t="shared" si="55"/>
        <v>29</v>
      </c>
      <c r="S848" t="s">
        <v>8328</v>
      </c>
      <c r="T848" t="s">
        <v>8330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si="52"/>
        <v>42165.79833333334</v>
      </c>
      <c r="L849" s="9">
        <f t="shared" si="53"/>
        <v>42195.79833333334</v>
      </c>
      <c r="M849" t="b">
        <v>0</v>
      </c>
      <c r="N849">
        <v>1</v>
      </c>
      <c r="O849" t="b">
        <v>1</v>
      </c>
      <c r="P849" t="s">
        <v>8277</v>
      </c>
      <c r="Q849">
        <f t="shared" si="54"/>
        <v>100</v>
      </c>
      <c r="R849">
        <f t="shared" si="55"/>
        <v>10</v>
      </c>
      <c r="S849" t="s">
        <v>8328</v>
      </c>
      <c r="T849" t="s">
        <v>8330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si="52"/>
        <v>42078.792048611111</v>
      </c>
      <c r="L850" s="9">
        <f t="shared" si="53"/>
        <v>42108.792048611111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54"/>
        <v>100</v>
      </c>
      <c r="R850">
        <f t="shared" si="55"/>
        <v>19</v>
      </c>
      <c r="S850" t="s">
        <v>8328</v>
      </c>
      <c r="T850" t="s">
        <v>8330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si="52"/>
        <v>42051.148888888885</v>
      </c>
      <c r="L851" s="9">
        <f t="shared" si="53"/>
        <v>42079.107222222221</v>
      </c>
      <c r="M851" t="b">
        <v>0</v>
      </c>
      <c r="N851">
        <v>115</v>
      </c>
      <c r="O851" t="b">
        <v>1</v>
      </c>
      <c r="P851" t="s">
        <v>8277</v>
      </c>
      <c r="Q851">
        <f t="shared" si="54"/>
        <v>120</v>
      </c>
      <c r="R851">
        <f t="shared" si="55"/>
        <v>42</v>
      </c>
      <c r="S851" t="s">
        <v>8328</v>
      </c>
      <c r="T851" t="s">
        <v>8330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si="52"/>
        <v>42452.827743055561</v>
      </c>
      <c r="L852" s="9">
        <f t="shared" si="53"/>
        <v>42485.207638888889</v>
      </c>
      <c r="M852" t="b">
        <v>0</v>
      </c>
      <c r="N852">
        <v>133</v>
      </c>
      <c r="O852" t="b">
        <v>1</v>
      </c>
      <c r="P852" t="s">
        <v>8277</v>
      </c>
      <c r="Q852">
        <f t="shared" si="54"/>
        <v>155</v>
      </c>
      <c r="R852">
        <f t="shared" si="55"/>
        <v>47</v>
      </c>
      <c r="S852" t="s">
        <v>8328</v>
      </c>
      <c r="T852" t="s">
        <v>8330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si="52"/>
        <v>42522.880243055552</v>
      </c>
      <c r="L853" s="9">
        <f t="shared" si="53"/>
        <v>42582.822916666672</v>
      </c>
      <c r="M853" t="b">
        <v>0</v>
      </c>
      <c r="N853">
        <v>70</v>
      </c>
      <c r="O853" t="b">
        <v>1</v>
      </c>
      <c r="P853" t="s">
        <v>8277</v>
      </c>
      <c r="Q853">
        <f t="shared" si="54"/>
        <v>130</v>
      </c>
      <c r="R853">
        <f t="shared" si="55"/>
        <v>37</v>
      </c>
      <c r="S853" t="s">
        <v>8328</v>
      </c>
      <c r="T853" t="s">
        <v>8330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si="52"/>
        <v>42656.805497685185</v>
      </c>
      <c r="L854" s="9">
        <f t="shared" si="53"/>
        <v>42667.875</v>
      </c>
      <c r="M854" t="b">
        <v>0</v>
      </c>
      <c r="N854">
        <v>62</v>
      </c>
      <c r="O854" t="b">
        <v>1</v>
      </c>
      <c r="P854" t="s">
        <v>8277</v>
      </c>
      <c r="Q854">
        <f t="shared" si="54"/>
        <v>105</v>
      </c>
      <c r="R854">
        <f t="shared" si="55"/>
        <v>59</v>
      </c>
      <c r="S854" t="s">
        <v>8328</v>
      </c>
      <c r="T854" t="s">
        <v>8330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si="52"/>
        <v>42021.832280092596</v>
      </c>
      <c r="L855" s="9">
        <f t="shared" si="53"/>
        <v>42051.832280092596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54"/>
        <v>100</v>
      </c>
      <c r="R855">
        <f t="shared" si="55"/>
        <v>30</v>
      </c>
      <c r="S855" t="s">
        <v>8328</v>
      </c>
      <c r="T855" t="s">
        <v>8330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si="52"/>
        <v>42702.212337962963</v>
      </c>
      <c r="L856" s="9">
        <f t="shared" si="53"/>
        <v>42732.212337962963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54"/>
        <v>118</v>
      </c>
      <c r="R856">
        <f t="shared" si="55"/>
        <v>66</v>
      </c>
      <c r="S856" t="s">
        <v>8328</v>
      </c>
      <c r="T856" t="s">
        <v>8330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si="52"/>
        <v>42545.125196759262</v>
      </c>
      <c r="L857" s="9">
        <f t="shared" si="53"/>
        <v>42575.125196759262</v>
      </c>
      <c r="M857" t="b">
        <v>0</v>
      </c>
      <c r="N857">
        <v>47</v>
      </c>
      <c r="O857" t="b">
        <v>1</v>
      </c>
      <c r="P857" t="s">
        <v>8277</v>
      </c>
      <c r="Q857">
        <f t="shared" si="54"/>
        <v>103</v>
      </c>
      <c r="R857">
        <f t="shared" si="55"/>
        <v>32</v>
      </c>
      <c r="S857" t="s">
        <v>8328</v>
      </c>
      <c r="T857" t="s">
        <v>8330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si="52"/>
        <v>42609.311990740738</v>
      </c>
      <c r="L858" s="9">
        <f t="shared" si="53"/>
        <v>42668.791666666672</v>
      </c>
      <c r="M858" t="b">
        <v>0</v>
      </c>
      <c r="N858">
        <v>28</v>
      </c>
      <c r="O858" t="b">
        <v>1</v>
      </c>
      <c r="P858" t="s">
        <v>8277</v>
      </c>
      <c r="Q858">
        <f t="shared" si="54"/>
        <v>218</v>
      </c>
      <c r="R858">
        <f t="shared" si="55"/>
        <v>19</v>
      </c>
      <c r="S858" t="s">
        <v>8328</v>
      </c>
      <c r="T858" t="s">
        <v>8330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si="52"/>
        <v>42291.581377314811</v>
      </c>
      <c r="L859" s="9">
        <f t="shared" si="53"/>
        <v>42333.623043981483</v>
      </c>
      <c r="M859" t="b">
        <v>0</v>
      </c>
      <c r="N859">
        <v>24</v>
      </c>
      <c r="O859" t="b">
        <v>1</v>
      </c>
      <c r="P859" t="s">
        <v>8277</v>
      </c>
      <c r="Q859">
        <f t="shared" si="54"/>
        <v>100</v>
      </c>
      <c r="R859">
        <f t="shared" si="55"/>
        <v>50</v>
      </c>
      <c r="S859" t="s">
        <v>8328</v>
      </c>
      <c r="T859" t="s">
        <v>8330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si="52"/>
        <v>42079.745578703703</v>
      </c>
      <c r="L860" s="9">
        <f t="shared" si="53"/>
        <v>42109.957638888889</v>
      </c>
      <c r="M860" t="b">
        <v>0</v>
      </c>
      <c r="N860">
        <v>76</v>
      </c>
      <c r="O860" t="b">
        <v>1</v>
      </c>
      <c r="P860" t="s">
        <v>8277</v>
      </c>
      <c r="Q860">
        <f t="shared" si="54"/>
        <v>144</v>
      </c>
      <c r="R860">
        <f t="shared" si="55"/>
        <v>23</v>
      </c>
      <c r="S860" t="s">
        <v>8328</v>
      </c>
      <c r="T860" t="s">
        <v>8330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si="52"/>
        <v>42128.820231481484</v>
      </c>
      <c r="L861" s="9">
        <f t="shared" si="53"/>
        <v>42159</v>
      </c>
      <c r="M861" t="b">
        <v>0</v>
      </c>
      <c r="N861">
        <v>98</v>
      </c>
      <c r="O861" t="b">
        <v>1</v>
      </c>
      <c r="P861" t="s">
        <v>8277</v>
      </c>
      <c r="Q861">
        <f t="shared" si="54"/>
        <v>105</v>
      </c>
      <c r="R861">
        <f t="shared" si="55"/>
        <v>43</v>
      </c>
      <c r="S861" t="s">
        <v>8328</v>
      </c>
      <c r="T861" t="s">
        <v>8330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si="52"/>
        <v>41570.482789351852</v>
      </c>
      <c r="L862" s="9">
        <f t="shared" si="53"/>
        <v>41600.524456018517</v>
      </c>
      <c r="M862" t="b">
        <v>0</v>
      </c>
      <c r="N862">
        <v>48</v>
      </c>
      <c r="O862" t="b">
        <v>0</v>
      </c>
      <c r="P862" t="s">
        <v>8278</v>
      </c>
      <c r="Q862">
        <f t="shared" si="54"/>
        <v>18</v>
      </c>
      <c r="R862">
        <f t="shared" si="55"/>
        <v>53</v>
      </c>
      <c r="S862" t="s">
        <v>8328</v>
      </c>
      <c r="T862" t="s">
        <v>8331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si="52"/>
        <v>42599.965324074074</v>
      </c>
      <c r="L863" s="9">
        <f t="shared" si="53"/>
        <v>42629.965324074074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54"/>
        <v>2</v>
      </c>
      <c r="R863">
        <f t="shared" si="55"/>
        <v>51</v>
      </c>
      <c r="S863" t="s">
        <v>8328</v>
      </c>
      <c r="T863" t="s">
        <v>8331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si="52"/>
        <v>41559.5549537037</v>
      </c>
      <c r="L864" s="9">
        <f t="shared" si="53"/>
        <v>41589.596620370372</v>
      </c>
      <c r="M864" t="b">
        <v>0</v>
      </c>
      <c r="N864">
        <v>4</v>
      </c>
      <c r="O864" t="b">
        <v>0</v>
      </c>
      <c r="P864" t="s">
        <v>8278</v>
      </c>
      <c r="Q864">
        <f t="shared" si="54"/>
        <v>0</v>
      </c>
      <c r="R864">
        <f t="shared" si="55"/>
        <v>43</v>
      </c>
      <c r="S864" t="s">
        <v>8328</v>
      </c>
      <c r="T864" t="s">
        <v>8331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si="52"/>
        <v>40921.117662037039</v>
      </c>
      <c r="L865" s="9">
        <f t="shared" si="53"/>
        <v>40951.117662037039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54"/>
        <v>5</v>
      </c>
      <c r="R865">
        <f t="shared" si="55"/>
        <v>18</v>
      </c>
      <c r="S865" t="s">
        <v>8328</v>
      </c>
      <c r="T865" t="s">
        <v>8331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si="52"/>
        <v>41541.106921296298</v>
      </c>
      <c r="L866" s="9">
        <f t="shared" si="53"/>
        <v>41563.415972222225</v>
      </c>
      <c r="M866" t="b">
        <v>0</v>
      </c>
      <c r="N866">
        <v>79</v>
      </c>
      <c r="O866" t="b">
        <v>0</v>
      </c>
      <c r="P866" t="s">
        <v>8278</v>
      </c>
      <c r="Q866">
        <f t="shared" si="54"/>
        <v>42</v>
      </c>
      <c r="R866">
        <f t="shared" si="55"/>
        <v>34</v>
      </c>
      <c r="S866" t="s">
        <v>8328</v>
      </c>
      <c r="T866" t="s">
        <v>8331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si="52"/>
        <v>41230.77311342593</v>
      </c>
      <c r="L867" s="9">
        <f t="shared" si="53"/>
        <v>41290.77311342593</v>
      </c>
      <c r="M867" t="b">
        <v>0</v>
      </c>
      <c r="N867">
        <v>2</v>
      </c>
      <c r="O867" t="b">
        <v>0</v>
      </c>
      <c r="P867" t="s">
        <v>8278</v>
      </c>
      <c r="Q867">
        <f t="shared" si="54"/>
        <v>2</v>
      </c>
      <c r="R867">
        <f t="shared" si="55"/>
        <v>23</v>
      </c>
      <c r="S867" t="s">
        <v>8328</v>
      </c>
      <c r="T867" t="s">
        <v>8331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si="52"/>
        <v>42025.637939814813</v>
      </c>
      <c r="L868" s="9">
        <f t="shared" si="53"/>
        <v>42063.631944444445</v>
      </c>
      <c r="M868" t="b">
        <v>0</v>
      </c>
      <c r="N868">
        <v>11</v>
      </c>
      <c r="O868" t="b">
        <v>0</v>
      </c>
      <c r="P868" t="s">
        <v>8278</v>
      </c>
      <c r="Q868">
        <f t="shared" si="54"/>
        <v>18</v>
      </c>
      <c r="R868">
        <f t="shared" si="55"/>
        <v>58</v>
      </c>
      <c r="S868" t="s">
        <v>8328</v>
      </c>
      <c r="T868" t="s">
        <v>8331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si="52"/>
        <v>40088.105393518519</v>
      </c>
      <c r="L869" s="9">
        <f t="shared" si="53"/>
        <v>40148.207638888889</v>
      </c>
      <c r="M869" t="b">
        <v>0</v>
      </c>
      <c r="N869">
        <v>11</v>
      </c>
      <c r="O869" t="b">
        <v>0</v>
      </c>
      <c r="P869" t="s">
        <v>8278</v>
      </c>
      <c r="Q869">
        <f t="shared" si="54"/>
        <v>24</v>
      </c>
      <c r="R869">
        <f t="shared" si="55"/>
        <v>109</v>
      </c>
      <c r="S869" t="s">
        <v>8328</v>
      </c>
      <c r="T869" t="s">
        <v>8331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si="52"/>
        <v>41616.027754629627</v>
      </c>
      <c r="L870" s="9">
        <f t="shared" si="53"/>
        <v>41646.027754629627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54"/>
        <v>0</v>
      </c>
      <c r="R870">
        <f t="shared" si="55"/>
        <v>50</v>
      </c>
      <c r="S870" t="s">
        <v>8328</v>
      </c>
      <c r="T870" t="s">
        <v>8331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si="52"/>
        <v>41342.845567129632</v>
      </c>
      <c r="L871" s="9">
        <f t="shared" si="53"/>
        <v>41372.803900462961</v>
      </c>
      <c r="M871" t="b">
        <v>0</v>
      </c>
      <c r="N871">
        <v>3</v>
      </c>
      <c r="O871" t="b">
        <v>0</v>
      </c>
      <c r="P871" t="s">
        <v>8278</v>
      </c>
      <c r="Q871">
        <f t="shared" si="54"/>
        <v>12</v>
      </c>
      <c r="R871">
        <f t="shared" si="55"/>
        <v>347</v>
      </c>
      <c r="S871" t="s">
        <v>8328</v>
      </c>
      <c r="T871" t="s">
        <v>8331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si="52"/>
        <v>41488.022256944445</v>
      </c>
      <c r="L872" s="9">
        <f t="shared" si="53"/>
        <v>41518.022256944445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54"/>
        <v>0</v>
      </c>
      <c r="R872">
        <f t="shared" si="55"/>
        <v>12</v>
      </c>
      <c r="S872" t="s">
        <v>8328</v>
      </c>
      <c r="T872" t="s">
        <v>8331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si="52"/>
        <v>41577.561284722222</v>
      </c>
      <c r="L873" s="9">
        <f t="shared" si="53"/>
        <v>41607.602951388886</v>
      </c>
      <c r="M873" t="b">
        <v>0</v>
      </c>
      <c r="N873">
        <v>12</v>
      </c>
      <c r="O873" t="b">
        <v>0</v>
      </c>
      <c r="P873" t="s">
        <v>8278</v>
      </c>
      <c r="Q873">
        <f t="shared" si="54"/>
        <v>5</v>
      </c>
      <c r="R873">
        <f t="shared" si="55"/>
        <v>27</v>
      </c>
      <c r="S873" t="s">
        <v>8328</v>
      </c>
      <c r="T873" t="s">
        <v>8331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si="52"/>
        <v>40567.825543981482</v>
      </c>
      <c r="L874" s="9">
        <f t="shared" si="53"/>
        <v>40612.825543981482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54"/>
        <v>1</v>
      </c>
      <c r="R874">
        <f t="shared" si="55"/>
        <v>33</v>
      </c>
      <c r="S874" t="s">
        <v>8328</v>
      </c>
      <c r="T874" t="s">
        <v>8331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si="52"/>
        <v>41184.167129629634</v>
      </c>
      <c r="L875" s="9">
        <f t="shared" si="53"/>
        <v>41224.208796296298</v>
      </c>
      <c r="M875" t="b">
        <v>0</v>
      </c>
      <c r="N875">
        <v>5</v>
      </c>
      <c r="O875" t="b">
        <v>0</v>
      </c>
      <c r="P875" t="s">
        <v>8278</v>
      </c>
      <c r="Q875">
        <f t="shared" si="54"/>
        <v>1</v>
      </c>
      <c r="R875">
        <f t="shared" si="55"/>
        <v>9</v>
      </c>
      <c r="S875" t="s">
        <v>8328</v>
      </c>
      <c r="T875" t="s">
        <v>8331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si="52"/>
        <v>41368.583726851852</v>
      </c>
      <c r="L876" s="9">
        <f t="shared" si="53"/>
        <v>41398.583726851852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54"/>
        <v>24</v>
      </c>
      <c r="R876">
        <f t="shared" si="55"/>
        <v>35</v>
      </c>
      <c r="S876" t="s">
        <v>8328</v>
      </c>
      <c r="T876" t="s">
        <v>8331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si="52"/>
        <v>42248.723738425921</v>
      </c>
      <c r="L877" s="9">
        <f t="shared" si="53"/>
        <v>42268.723738425921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54"/>
        <v>0</v>
      </c>
      <c r="R877">
        <f t="shared" si="55"/>
        <v>0</v>
      </c>
      <c r="S877" t="s">
        <v>8328</v>
      </c>
      <c r="T877" t="s">
        <v>8331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si="52"/>
        <v>41276.496840277774</v>
      </c>
      <c r="L878" s="9">
        <f t="shared" si="53"/>
        <v>41309.496840277774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54"/>
        <v>41</v>
      </c>
      <c r="R878">
        <f t="shared" si="55"/>
        <v>29</v>
      </c>
      <c r="S878" t="s">
        <v>8328</v>
      </c>
      <c r="T878" t="s">
        <v>8331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si="52"/>
        <v>41597.788888888892</v>
      </c>
      <c r="L879" s="9">
        <f t="shared" si="53"/>
        <v>41627.788888888892</v>
      </c>
      <c r="M879" t="b">
        <v>0</v>
      </c>
      <c r="N879">
        <v>29</v>
      </c>
      <c r="O879" t="b">
        <v>0</v>
      </c>
      <c r="P879" t="s">
        <v>8278</v>
      </c>
      <c r="Q879">
        <f t="shared" si="54"/>
        <v>68</v>
      </c>
      <c r="R879">
        <f t="shared" si="55"/>
        <v>47</v>
      </c>
      <c r="S879" t="s">
        <v>8328</v>
      </c>
      <c r="T879" t="s">
        <v>8331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si="52"/>
        <v>40505.232916666668</v>
      </c>
      <c r="L880" s="9">
        <f t="shared" si="53"/>
        <v>40535.232916666668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54"/>
        <v>1</v>
      </c>
      <c r="R880">
        <f t="shared" si="55"/>
        <v>33</v>
      </c>
      <c r="S880" t="s">
        <v>8328</v>
      </c>
      <c r="T880" t="s">
        <v>8331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si="52"/>
        <v>41037.829918981479</v>
      </c>
      <c r="L881" s="9">
        <f t="shared" si="53"/>
        <v>41058.829918981479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54"/>
        <v>31</v>
      </c>
      <c r="R881">
        <f t="shared" si="55"/>
        <v>21</v>
      </c>
      <c r="S881" t="s">
        <v>8328</v>
      </c>
      <c r="T881" t="s">
        <v>8331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si="52"/>
        <v>41179.32104166667</v>
      </c>
      <c r="L882" s="9">
        <f t="shared" si="53"/>
        <v>41212.32104166667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54"/>
        <v>3</v>
      </c>
      <c r="R882">
        <f t="shared" si="55"/>
        <v>14</v>
      </c>
      <c r="S882" t="s">
        <v>8328</v>
      </c>
      <c r="T882" t="s">
        <v>8332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si="52"/>
        <v>40877.25099537037</v>
      </c>
      <c r="L883" s="9">
        <f t="shared" si="53"/>
        <v>40922.25099537037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54"/>
        <v>1</v>
      </c>
      <c r="R883">
        <f t="shared" si="55"/>
        <v>30</v>
      </c>
      <c r="S883" t="s">
        <v>8328</v>
      </c>
      <c r="T883" t="s">
        <v>8332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si="52"/>
        <v>40759.860532407409</v>
      </c>
      <c r="L884" s="9">
        <f t="shared" si="53"/>
        <v>40792.860532407409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54"/>
        <v>20</v>
      </c>
      <c r="R884">
        <f t="shared" si="55"/>
        <v>22</v>
      </c>
      <c r="S884" t="s">
        <v>8328</v>
      </c>
      <c r="T884" t="s">
        <v>8332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si="52"/>
        <v>42371.935590277775</v>
      </c>
      <c r="L885" s="9">
        <f t="shared" si="53"/>
        <v>42431.935590277775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54"/>
        <v>40</v>
      </c>
      <c r="R885">
        <f t="shared" si="55"/>
        <v>83</v>
      </c>
      <c r="S885" t="s">
        <v>8328</v>
      </c>
      <c r="T885" t="s">
        <v>8332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si="52"/>
        <v>40981.802615740737</v>
      </c>
      <c r="L886" s="9">
        <f t="shared" si="53"/>
        <v>41041.104861111111</v>
      </c>
      <c r="M886" t="b">
        <v>0</v>
      </c>
      <c r="N886">
        <v>2</v>
      </c>
      <c r="O886" t="b">
        <v>0</v>
      </c>
      <c r="P886" t="s">
        <v>8279</v>
      </c>
      <c r="Q886">
        <f t="shared" si="54"/>
        <v>1</v>
      </c>
      <c r="R886">
        <f t="shared" si="55"/>
        <v>10</v>
      </c>
      <c r="S886" t="s">
        <v>8328</v>
      </c>
      <c r="T886" t="s">
        <v>8332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si="52"/>
        <v>42713.941099537042</v>
      </c>
      <c r="L887" s="9">
        <f t="shared" si="53"/>
        <v>42734.941099537042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54"/>
        <v>75</v>
      </c>
      <c r="R887">
        <f t="shared" si="55"/>
        <v>36</v>
      </c>
      <c r="S887" t="s">
        <v>8328</v>
      </c>
      <c r="T887" t="s">
        <v>8332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si="52"/>
        <v>42603.870520833334</v>
      </c>
      <c r="L888" s="9">
        <f t="shared" si="53"/>
        <v>42628.870520833334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54"/>
        <v>41</v>
      </c>
      <c r="R888">
        <f t="shared" si="55"/>
        <v>29</v>
      </c>
      <c r="S888" t="s">
        <v>8328</v>
      </c>
      <c r="T888" t="s">
        <v>8332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si="52"/>
        <v>41026.958969907406</v>
      </c>
      <c r="L889" s="9">
        <f t="shared" si="53"/>
        <v>41056.958969907406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54"/>
        <v>0</v>
      </c>
      <c r="R889">
        <f t="shared" si="55"/>
        <v>0</v>
      </c>
      <c r="S889" t="s">
        <v>8328</v>
      </c>
      <c r="T889" t="s">
        <v>8332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si="52"/>
        <v>40751.753298611111</v>
      </c>
      <c r="L890" s="9">
        <f t="shared" si="53"/>
        <v>40787.25</v>
      </c>
      <c r="M890" t="b">
        <v>0</v>
      </c>
      <c r="N890">
        <v>4</v>
      </c>
      <c r="O890" t="b">
        <v>0</v>
      </c>
      <c r="P890" t="s">
        <v>8279</v>
      </c>
      <c r="Q890">
        <f t="shared" si="54"/>
        <v>7</v>
      </c>
      <c r="R890">
        <f t="shared" si="55"/>
        <v>18</v>
      </c>
      <c r="S890" t="s">
        <v>8328</v>
      </c>
      <c r="T890" t="s">
        <v>8332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si="52"/>
        <v>41887.784062500003</v>
      </c>
      <c r="L891" s="9">
        <f t="shared" si="53"/>
        <v>41917.784062500003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54"/>
        <v>9</v>
      </c>
      <c r="R891">
        <f t="shared" si="55"/>
        <v>74</v>
      </c>
      <c r="S891" t="s">
        <v>8328</v>
      </c>
      <c r="T891" t="s">
        <v>8332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si="52"/>
        <v>41569.698831018519</v>
      </c>
      <c r="L892" s="9">
        <f t="shared" si="53"/>
        <v>41599.740497685183</v>
      </c>
      <c r="M892" t="b">
        <v>0</v>
      </c>
      <c r="N892">
        <v>4</v>
      </c>
      <c r="O892" t="b">
        <v>0</v>
      </c>
      <c r="P892" t="s">
        <v>8279</v>
      </c>
      <c r="Q892">
        <f t="shared" si="54"/>
        <v>4</v>
      </c>
      <c r="R892">
        <f t="shared" si="55"/>
        <v>31</v>
      </c>
      <c r="S892" t="s">
        <v>8328</v>
      </c>
      <c r="T892" t="s">
        <v>8332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si="52"/>
        <v>41842.031597222223</v>
      </c>
      <c r="L893" s="9">
        <f t="shared" si="53"/>
        <v>41872.031597222223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54"/>
        <v>3</v>
      </c>
      <c r="R893">
        <f t="shared" si="55"/>
        <v>29</v>
      </c>
      <c r="S893" t="s">
        <v>8328</v>
      </c>
      <c r="T893" t="s">
        <v>8332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si="52"/>
        <v>40304.20003472222</v>
      </c>
      <c r="L894" s="9">
        <f t="shared" si="53"/>
        <v>40391.166666666664</v>
      </c>
      <c r="M894" t="b">
        <v>0</v>
      </c>
      <c r="N894">
        <v>17</v>
      </c>
      <c r="O894" t="b">
        <v>0</v>
      </c>
      <c r="P894" t="s">
        <v>8279</v>
      </c>
      <c r="Q894">
        <f t="shared" si="54"/>
        <v>41</v>
      </c>
      <c r="R894">
        <f t="shared" si="55"/>
        <v>144</v>
      </c>
      <c r="S894" t="s">
        <v>8328</v>
      </c>
      <c r="T894" t="s">
        <v>8332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si="52"/>
        <v>42065.897719907407</v>
      </c>
      <c r="L895" s="9">
        <f t="shared" si="53"/>
        <v>42095.856053240743</v>
      </c>
      <c r="M895" t="b">
        <v>0</v>
      </c>
      <c r="N895">
        <v>5</v>
      </c>
      <c r="O895" t="b">
        <v>0</v>
      </c>
      <c r="P895" t="s">
        <v>8279</v>
      </c>
      <c r="Q895">
        <f t="shared" si="54"/>
        <v>10</v>
      </c>
      <c r="R895">
        <f t="shared" si="55"/>
        <v>40</v>
      </c>
      <c r="S895" t="s">
        <v>8328</v>
      </c>
      <c r="T895" t="s">
        <v>8332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si="52"/>
        <v>42496.981597222228</v>
      </c>
      <c r="L896" s="9">
        <f t="shared" si="53"/>
        <v>42526.981597222228</v>
      </c>
      <c r="M896" t="b">
        <v>0</v>
      </c>
      <c r="N896">
        <v>53</v>
      </c>
      <c r="O896" t="b">
        <v>0</v>
      </c>
      <c r="P896" t="s">
        <v>8279</v>
      </c>
      <c r="Q896">
        <f t="shared" si="54"/>
        <v>39</v>
      </c>
      <c r="R896">
        <f t="shared" si="55"/>
        <v>148</v>
      </c>
      <c r="S896" t="s">
        <v>8328</v>
      </c>
      <c r="T896" t="s">
        <v>8332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si="52"/>
        <v>40431.127650462964</v>
      </c>
      <c r="L897" s="9">
        <f t="shared" si="53"/>
        <v>40476.127650462964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54"/>
        <v>2</v>
      </c>
      <c r="R897">
        <f t="shared" si="55"/>
        <v>28</v>
      </c>
      <c r="S897" t="s">
        <v>8328</v>
      </c>
      <c r="T897" t="s">
        <v>8332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si="52"/>
        <v>42218.872986111113</v>
      </c>
      <c r="L898" s="9">
        <f t="shared" si="53"/>
        <v>42244.166666666672</v>
      </c>
      <c r="M898" t="b">
        <v>0</v>
      </c>
      <c r="N898">
        <v>72</v>
      </c>
      <c r="O898" t="b">
        <v>0</v>
      </c>
      <c r="P898" t="s">
        <v>8279</v>
      </c>
      <c r="Q898">
        <f t="shared" si="54"/>
        <v>40</v>
      </c>
      <c r="R898">
        <f t="shared" si="55"/>
        <v>44</v>
      </c>
      <c r="S898" t="s">
        <v>8328</v>
      </c>
      <c r="T898" t="s">
        <v>8332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ref="K899:K962" si="56">(((J899/60)/60)/24)+DATE(1970,1,1)</f>
        <v>41211.688750000001</v>
      </c>
      <c r="L899" s="9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>
        <f t="shared" ref="Q899:Q962" si="58">ROUND((E899/D899)*100,0)</f>
        <v>0</v>
      </c>
      <c r="R899">
        <f t="shared" ref="R899:R962" si="59">ROUND(IFERROR(E899/N899,0),0)</f>
        <v>0</v>
      </c>
      <c r="S899" t="s">
        <v>8328</v>
      </c>
      <c r="T899" t="s">
        <v>8332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si="56"/>
        <v>40878.758217592593</v>
      </c>
      <c r="L900" s="9">
        <f t="shared" si="57"/>
        <v>40923.758217592593</v>
      </c>
      <c r="M900" t="b">
        <v>0</v>
      </c>
      <c r="N900">
        <v>2</v>
      </c>
      <c r="O900" t="b">
        <v>0</v>
      </c>
      <c r="P900" t="s">
        <v>8279</v>
      </c>
      <c r="Q900">
        <f t="shared" si="58"/>
        <v>3</v>
      </c>
      <c r="R900">
        <f t="shared" si="59"/>
        <v>35</v>
      </c>
      <c r="S900" t="s">
        <v>8328</v>
      </c>
      <c r="T900" t="s">
        <v>8332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si="56"/>
        <v>40646.099097222221</v>
      </c>
      <c r="L901" s="9">
        <f t="shared" si="57"/>
        <v>40691.099097222221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58"/>
        <v>37</v>
      </c>
      <c r="R901">
        <f t="shared" si="59"/>
        <v>35</v>
      </c>
      <c r="S901" t="s">
        <v>8328</v>
      </c>
      <c r="T901" t="s">
        <v>8332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si="56"/>
        <v>42429.84956018519</v>
      </c>
      <c r="L902" s="9">
        <f t="shared" si="57"/>
        <v>42459.807893518519</v>
      </c>
      <c r="M902" t="b">
        <v>0</v>
      </c>
      <c r="N902">
        <v>2</v>
      </c>
      <c r="O902" t="b">
        <v>0</v>
      </c>
      <c r="P902" t="s">
        <v>8278</v>
      </c>
      <c r="Q902">
        <f t="shared" si="58"/>
        <v>0</v>
      </c>
      <c r="R902">
        <f t="shared" si="59"/>
        <v>11</v>
      </c>
      <c r="S902" t="s">
        <v>8328</v>
      </c>
      <c r="T902" t="s">
        <v>8331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si="56"/>
        <v>40291.81150462963</v>
      </c>
      <c r="L903" s="9">
        <f t="shared" si="57"/>
        <v>40337.799305555556</v>
      </c>
      <c r="M903" t="b">
        <v>0</v>
      </c>
      <c r="N903">
        <v>0</v>
      </c>
      <c r="O903" t="b">
        <v>0</v>
      </c>
      <c r="P903" t="s">
        <v>8278</v>
      </c>
      <c r="Q903">
        <f t="shared" si="58"/>
        <v>0</v>
      </c>
      <c r="R903">
        <f t="shared" si="59"/>
        <v>0</v>
      </c>
      <c r="S903" t="s">
        <v>8328</v>
      </c>
      <c r="T903" t="s">
        <v>8331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si="56"/>
        <v>41829.965532407405</v>
      </c>
      <c r="L904" s="9">
        <f t="shared" si="57"/>
        <v>41881.645833333336</v>
      </c>
      <c r="M904" t="b">
        <v>0</v>
      </c>
      <c r="N904">
        <v>3</v>
      </c>
      <c r="O904" t="b">
        <v>0</v>
      </c>
      <c r="P904" t="s">
        <v>8278</v>
      </c>
      <c r="Q904">
        <f t="shared" si="58"/>
        <v>0</v>
      </c>
      <c r="R904">
        <f t="shared" si="59"/>
        <v>30</v>
      </c>
      <c r="S904" t="s">
        <v>8328</v>
      </c>
      <c r="T904" t="s">
        <v>8331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si="56"/>
        <v>41149.796064814815</v>
      </c>
      <c r="L905" s="9">
        <f t="shared" si="57"/>
        <v>41175.100694444445</v>
      </c>
      <c r="M905" t="b">
        <v>0</v>
      </c>
      <c r="N905">
        <v>4</v>
      </c>
      <c r="O905" t="b">
        <v>0</v>
      </c>
      <c r="P905" t="s">
        <v>8278</v>
      </c>
      <c r="Q905">
        <f t="shared" si="58"/>
        <v>3</v>
      </c>
      <c r="R905">
        <f t="shared" si="59"/>
        <v>40</v>
      </c>
      <c r="S905" t="s">
        <v>8328</v>
      </c>
      <c r="T905" t="s">
        <v>8331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si="56"/>
        <v>42342.080289351856</v>
      </c>
      <c r="L906" s="9">
        <f t="shared" si="57"/>
        <v>42372.080289351856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58"/>
        <v>0</v>
      </c>
      <c r="R906">
        <f t="shared" si="59"/>
        <v>50</v>
      </c>
      <c r="S906" t="s">
        <v>8328</v>
      </c>
      <c r="T906" t="s">
        <v>8331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si="56"/>
        <v>40507.239884259259</v>
      </c>
      <c r="L907" s="9">
        <f t="shared" si="57"/>
        <v>40567.239884259259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58"/>
        <v>3</v>
      </c>
      <c r="R907">
        <f t="shared" si="59"/>
        <v>33</v>
      </c>
      <c r="S907" t="s">
        <v>8328</v>
      </c>
      <c r="T907" t="s">
        <v>8331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si="56"/>
        <v>41681.189699074072</v>
      </c>
      <c r="L908" s="9">
        <f t="shared" si="57"/>
        <v>41711.148032407407</v>
      </c>
      <c r="M908" t="b">
        <v>0</v>
      </c>
      <c r="N908">
        <v>0</v>
      </c>
      <c r="O908" t="b">
        <v>0</v>
      </c>
      <c r="P908" t="s">
        <v>8278</v>
      </c>
      <c r="Q908">
        <f t="shared" si="58"/>
        <v>0</v>
      </c>
      <c r="R908">
        <f t="shared" si="59"/>
        <v>0</v>
      </c>
      <c r="S908" t="s">
        <v>8328</v>
      </c>
      <c r="T908" t="s">
        <v>8331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si="56"/>
        <v>40767.192395833335</v>
      </c>
      <c r="L909" s="9">
        <f t="shared" si="57"/>
        <v>40797.192395833335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58"/>
        <v>0</v>
      </c>
      <c r="R909">
        <f t="shared" si="59"/>
        <v>0</v>
      </c>
      <c r="S909" t="s">
        <v>8328</v>
      </c>
      <c r="T909" t="s">
        <v>8331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si="56"/>
        <v>40340.801562499997</v>
      </c>
      <c r="L910" s="9">
        <f t="shared" si="57"/>
        <v>40386.207638888889</v>
      </c>
      <c r="M910" t="b">
        <v>0</v>
      </c>
      <c r="N910">
        <v>0</v>
      </c>
      <c r="O910" t="b">
        <v>0</v>
      </c>
      <c r="P910" t="s">
        <v>8278</v>
      </c>
      <c r="Q910">
        <f t="shared" si="58"/>
        <v>0</v>
      </c>
      <c r="R910">
        <f t="shared" si="59"/>
        <v>0</v>
      </c>
      <c r="S910" t="s">
        <v>8328</v>
      </c>
      <c r="T910" t="s">
        <v>8331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si="56"/>
        <v>41081.69027777778</v>
      </c>
      <c r="L911" s="9">
        <f t="shared" si="57"/>
        <v>41113.166666666664</v>
      </c>
      <c r="M911" t="b">
        <v>0</v>
      </c>
      <c r="N911">
        <v>8</v>
      </c>
      <c r="O911" t="b">
        <v>0</v>
      </c>
      <c r="P911" t="s">
        <v>8278</v>
      </c>
      <c r="Q911">
        <f t="shared" si="58"/>
        <v>3</v>
      </c>
      <c r="R911">
        <f t="shared" si="59"/>
        <v>65</v>
      </c>
      <c r="S911" t="s">
        <v>8328</v>
      </c>
      <c r="T911" t="s">
        <v>8331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si="56"/>
        <v>42737.545358796298</v>
      </c>
      <c r="L912" s="9">
        <f t="shared" si="57"/>
        <v>42797.545358796298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58"/>
        <v>22</v>
      </c>
      <c r="R912">
        <f t="shared" si="59"/>
        <v>25</v>
      </c>
      <c r="S912" t="s">
        <v>8328</v>
      </c>
      <c r="T912" t="s">
        <v>8331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si="56"/>
        <v>41642.005150462966</v>
      </c>
      <c r="L913" s="9">
        <f t="shared" si="57"/>
        <v>41663.005150462966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58"/>
        <v>0</v>
      </c>
      <c r="R913">
        <f t="shared" si="59"/>
        <v>0</v>
      </c>
      <c r="S913" t="s">
        <v>8328</v>
      </c>
      <c r="T913" t="s">
        <v>8331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si="56"/>
        <v>41194.109340277777</v>
      </c>
      <c r="L914" s="9">
        <f t="shared" si="57"/>
        <v>41254.151006944441</v>
      </c>
      <c r="M914" t="b">
        <v>0</v>
      </c>
      <c r="N914">
        <v>2</v>
      </c>
      <c r="O914" t="b">
        <v>0</v>
      </c>
      <c r="P914" t="s">
        <v>8278</v>
      </c>
      <c r="Q914">
        <f t="shared" si="58"/>
        <v>1</v>
      </c>
      <c r="R914">
        <f t="shared" si="59"/>
        <v>15</v>
      </c>
      <c r="S914" t="s">
        <v>8328</v>
      </c>
      <c r="T914" t="s">
        <v>8331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si="56"/>
        <v>41004.139108796298</v>
      </c>
      <c r="L915" s="9">
        <f t="shared" si="57"/>
        <v>41034.139108796298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58"/>
        <v>7</v>
      </c>
      <c r="R915">
        <f t="shared" si="59"/>
        <v>83</v>
      </c>
      <c r="S915" t="s">
        <v>8328</v>
      </c>
      <c r="T915" t="s">
        <v>8331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si="56"/>
        <v>41116.763275462967</v>
      </c>
      <c r="L916" s="9">
        <f t="shared" si="57"/>
        <v>41146.763275462967</v>
      </c>
      <c r="M916" t="b">
        <v>0</v>
      </c>
      <c r="N916">
        <v>0</v>
      </c>
      <c r="O916" t="b">
        <v>0</v>
      </c>
      <c r="P916" t="s">
        <v>8278</v>
      </c>
      <c r="Q916">
        <f t="shared" si="58"/>
        <v>0</v>
      </c>
      <c r="R916">
        <f t="shared" si="59"/>
        <v>0</v>
      </c>
      <c r="S916" t="s">
        <v>8328</v>
      </c>
      <c r="T916" t="s">
        <v>8331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si="56"/>
        <v>40937.679560185185</v>
      </c>
      <c r="L917" s="9">
        <f t="shared" si="57"/>
        <v>40969.207638888889</v>
      </c>
      <c r="M917" t="b">
        <v>0</v>
      </c>
      <c r="N917">
        <v>9</v>
      </c>
      <c r="O917" t="b">
        <v>0</v>
      </c>
      <c r="P917" t="s">
        <v>8278</v>
      </c>
      <c r="Q917">
        <f t="shared" si="58"/>
        <v>6</v>
      </c>
      <c r="R917">
        <f t="shared" si="59"/>
        <v>42</v>
      </c>
      <c r="S917" t="s">
        <v>8328</v>
      </c>
      <c r="T917" t="s">
        <v>8331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si="56"/>
        <v>40434.853402777779</v>
      </c>
      <c r="L918" s="9">
        <f t="shared" si="57"/>
        <v>40473.208333333336</v>
      </c>
      <c r="M918" t="b">
        <v>0</v>
      </c>
      <c r="N918">
        <v>0</v>
      </c>
      <c r="O918" t="b">
        <v>0</v>
      </c>
      <c r="P918" t="s">
        <v>8278</v>
      </c>
      <c r="Q918">
        <f t="shared" si="58"/>
        <v>0</v>
      </c>
      <c r="R918">
        <f t="shared" si="59"/>
        <v>0</v>
      </c>
      <c r="S918" t="s">
        <v>8328</v>
      </c>
      <c r="T918" t="s">
        <v>8331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si="56"/>
        <v>41802.94363425926</v>
      </c>
      <c r="L919" s="9">
        <f t="shared" si="57"/>
        <v>41834.104166666664</v>
      </c>
      <c r="M919" t="b">
        <v>0</v>
      </c>
      <c r="N919">
        <v>1</v>
      </c>
      <c r="O919" t="b">
        <v>0</v>
      </c>
      <c r="P919" t="s">
        <v>8278</v>
      </c>
      <c r="Q919">
        <f t="shared" si="58"/>
        <v>1</v>
      </c>
      <c r="R919">
        <f t="shared" si="59"/>
        <v>30</v>
      </c>
      <c r="S919" t="s">
        <v>8328</v>
      </c>
      <c r="T919" t="s">
        <v>8331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si="56"/>
        <v>41944.916215277779</v>
      </c>
      <c r="L920" s="9">
        <f t="shared" si="57"/>
        <v>41974.957881944443</v>
      </c>
      <c r="M920" t="b">
        <v>0</v>
      </c>
      <c r="N920">
        <v>10</v>
      </c>
      <c r="O920" t="b">
        <v>0</v>
      </c>
      <c r="P920" t="s">
        <v>8278</v>
      </c>
      <c r="Q920">
        <f t="shared" si="58"/>
        <v>5</v>
      </c>
      <c r="R920">
        <f t="shared" si="59"/>
        <v>20</v>
      </c>
      <c r="S920" t="s">
        <v>8328</v>
      </c>
      <c r="T920" t="s">
        <v>8331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si="56"/>
        <v>41227.641724537039</v>
      </c>
      <c r="L921" s="9">
        <f t="shared" si="57"/>
        <v>41262.641724537039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58"/>
        <v>1</v>
      </c>
      <c r="R921">
        <f t="shared" si="59"/>
        <v>100</v>
      </c>
      <c r="S921" t="s">
        <v>8328</v>
      </c>
      <c r="T921" t="s">
        <v>8331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si="56"/>
        <v>41562.67155092593</v>
      </c>
      <c r="L922" s="9">
        <f t="shared" si="57"/>
        <v>41592.713217592594</v>
      </c>
      <c r="M922" t="b">
        <v>0</v>
      </c>
      <c r="N922">
        <v>0</v>
      </c>
      <c r="O922" t="b">
        <v>0</v>
      </c>
      <c r="P922" t="s">
        <v>8278</v>
      </c>
      <c r="Q922">
        <f t="shared" si="58"/>
        <v>0</v>
      </c>
      <c r="R922">
        <f t="shared" si="59"/>
        <v>0</v>
      </c>
      <c r="S922" t="s">
        <v>8328</v>
      </c>
      <c r="T922" t="s">
        <v>8331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si="56"/>
        <v>40847.171018518515</v>
      </c>
      <c r="L923" s="9">
        <f t="shared" si="57"/>
        <v>40889.212685185186</v>
      </c>
      <c r="M923" t="b">
        <v>0</v>
      </c>
      <c r="N923">
        <v>20</v>
      </c>
      <c r="O923" t="b">
        <v>0</v>
      </c>
      <c r="P923" t="s">
        <v>8278</v>
      </c>
      <c r="Q923">
        <f t="shared" si="58"/>
        <v>31</v>
      </c>
      <c r="R923">
        <f t="shared" si="59"/>
        <v>232</v>
      </c>
      <c r="S923" t="s">
        <v>8328</v>
      </c>
      <c r="T923" t="s">
        <v>8331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si="56"/>
        <v>41878.530011574076</v>
      </c>
      <c r="L924" s="9">
        <f t="shared" si="57"/>
        <v>41913.530011574076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58"/>
        <v>21</v>
      </c>
      <c r="R924">
        <f t="shared" si="59"/>
        <v>189</v>
      </c>
      <c r="S924" t="s">
        <v>8328</v>
      </c>
      <c r="T924" t="s">
        <v>8331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si="56"/>
        <v>41934.959756944445</v>
      </c>
      <c r="L925" s="9">
        <f t="shared" si="57"/>
        <v>41965.001423611116</v>
      </c>
      <c r="M925" t="b">
        <v>0</v>
      </c>
      <c r="N925">
        <v>6</v>
      </c>
      <c r="O925" t="b">
        <v>0</v>
      </c>
      <c r="P925" t="s">
        <v>8278</v>
      </c>
      <c r="Q925">
        <f t="shared" si="58"/>
        <v>2</v>
      </c>
      <c r="R925">
        <f t="shared" si="59"/>
        <v>55</v>
      </c>
      <c r="S925" t="s">
        <v>8328</v>
      </c>
      <c r="T925" t="s">
        <v>8331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si="56"/>
        <v>41288.942928240744</v>
      </c>
      <c r="L926" s="9">
        <f t="shared" si="57"/>
        <v>41318.942928240744</v>
      </c>
      <c r="M926" t="b">
        <v>0</v>
      </c>
      <c r="N926">
        <v>15</v>
      </c>
      <c r="O926" t="b">
        <v>0</v>
      </c>
      <c r="P926" t="s">
        <v>8278</v>
      </c>
      <c r="Q926">
        <f t="shared" si="58"/>
        <v>11</v>
      </c>
      <c r="R926">
        <f t="shared" si="59"/>
        <v>22</v>
      </c>
      <c r="S926" t="s">
        <v>8328</v>
      </c>
      <c r="T926" t="s">
        <v>8331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si="56"/>
        <v>41575.880914351852</v>
      </c>
      <c r="L927" s="9">
        <f t="shared" si="57"/>
        <v>41605.922581018516</v>
      </c>
      <c r="M927" t="b">
        <v>0</v>
      </c>
      <c r="N927">
        <v>5</v>
      </c>
      <c r="O927" t="b">
        <v>0</v>
      </c>
      <c r="P927" t="s">
        <v>8278</v>
      </c>
      <c r="Q927">
        <f t="shared" si="58"/>
        <v>3</v>
      </c>
      <c r="R927">
        <f t="shared" si="59"/>
        <v>32</v>
      </c>
      <c r="S927" t="s">
        <v>8328</v>
      </c>
      <c r="T927" t="s">
        <v>8331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si="56"/>
        <v>40338.02002314815</v>
      </c>
      <c r="L928" s="9">
        <f t="shared" si="57"/>
        <v>40367.944444444445</v>
      </c>
      <c r="M928" t="b">
        <v>0</v>
      </c>
      <c r="N928">
        <v>0</v>
      </c>
      <c r="O928" t="b">
        <v>0</v>
      </c>
      <c r="P928" t="s">
        <v>8278</v>
      </c>
      <c r="Q928">
        <f t="shared" si="58"/>
        <v>0</v>
      </c>
      <c r="R928">
        <f t="shared" si="59"/>
        <v>0</v>
      </c>
      <c r="S928" t="s">
        <v>8328</v>
      </c>
      <c r="T928" t="s">
        <v>8331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si="56"/>
        <v>41013.822858796295</v>
      </c>
      <c r="L929" s="9">
        <f t="shared" si="57"/>
        <v>41043.822858796295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58"/>
        <v>0</v>
      </c>
      <c r="R929">
        <f t="shared" si="59"/>
        <v>0</v>
      </c>
      <c r="S929" t="s">
        <v>8328</v>
      </c>
      <c r="T929" t="s">
        <v>8331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si="56"/>
        <v>41180.86241898148</v>
      </c>
      <c r="L930" s="9">
        <f t="shared" si="57"/>
        <v>41231</v>
      </c>
      <c r="M930" t="b">
        <v>0</v>
      </c>
      <c r="N930">
        <v>28</v>
      </c>
      <c r="O930" t="b">
        <v>0</v>
      </c>
      <c r="P930" t="s">
        <v>8278</v>
      </c>
      <c r="Q930">
        <f t="shared" si="58"/>
        <v>11</v>
      </c>
      <c r="R930">
        <f t="shared" si="59"/>
        <v>56</v>
      </c>
      <c r="S930" t="s">
        <v>8328</v>
      </c>
      <c r="T930" t="s">
        <v>8331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si="56"/>
        <v>40978.238067129627</v>
      </c>
      <c r="L931" s="9">
        <f t="shared" si="57"/>
        <v>41008.196400462963</v>
      </c>
      <c r="M931" t="b">
        <v>0</v>
      </c>
      <c r="N931">
        <v>0</v>
      </c>
      <c r="O931" t="b">
        <v>0</v>
      </c>
      <c r="P931" t="s">
        <v>8278</v>
      </c>
      <c r="Q931">
        <f t="shared" si="58"/>
        <v>0</v>
      </c>
      <c r="R931">
        <f t="shared" si="59"/>
        <v>0</v>
      </c>
      <c r="S931" t="s">
        <v>8328</v>
      </c>
      <c r="T931" t="s">
        <v>8331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si="56"/>
        <v>40312.915578703702</v>
      </c>
      <c r="L932" s="9">
        <f t="shared" si="57"/>
        <v>40354.897222222222</v>
      </c>
      <c r="M932" t="b">
        <v>0</v>
      </c>
      <c r="N932">
        <v>5</v>
      </c>
      <c r="O932" t="b">
        <v>0</v>
      </c>
      <c r="P932" t="s">
        <v>8278</v>
      </c>
      <c r="Q932">
        <f t="shared" si="58"/>
        <v>38</v>
      </c>
      <c r="R932">
        <f t="shared" si="59"/>
        <v>69</v>
      </c>
      <c r="S932" t="s">
        <v>8328</v>
      </c>
      <c r="T932" t="s">
        <v>8331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si="56"/>
        <v>41680.359976851854</v>
      </c>
      <c r="L933" s="9">
        <f t="shared" si="57"/>
        <v>41714.916666666664</v>
      </c>
      <c r="M933" t="b">
        <v>0</v>
      </c>
      <c r="N933">
        <v>7</v>
      </c>
      <c r="O933" t="b">
        <v>0</v>
      </c>
      <c r="P933" t="s">
        <v>8278</v>
      </c>
      <c r="Q933">
        <f t="shared" si="58"/>
        <v>7</v>
      </c>
      <c r="R933">
        <f t="shared" si="59"/>
        <v>19</v>
      </c>
      <c r="S933" t="s">
        <v>8328</v>
      </c>
      <c r="T933" t="s">
        <v>8331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si="56"/>
        <v>41310.969270833331</v>
      </c>
      <c r="L934" s="9">
        <f t="shared" si="57"/>
        <v>41355.927604166667</v>
      </c>
      <c r="M934" t="b">
        <v>0</v>
      </c>
      <c r="N934">
        <v>30</v>
      </c>
      <c r="O934" t="b">
        <v>0</v>
      </c>
      <c r="P934" t="s">
        <v>8278</v>
      </c>
      <c r="Q934">
        <f t="shared" si="58"/>
        <v>15</v>
      </c>
      <c r="R934">
        <f t="shared" si="59"/>
        <v>46</v>
      </c>
      <c r="S934" t="s">
        <v>8328</v>
      </c>
      <c r="T934" t="s">
        <v>8331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si="56"/>
        <v>41711.169085648151</v>
      </c>
      <c r="L935" s="9">
        <f t="shared" si="57"/>
        <v>41771.169085648151</v>
      </c>
      <c r="M935" t="b">
        <v>0</v>
      </c>
      <c r="N935">
        <v>2</v>
      </c>
      <c r="O935" t="b">
        <v>0</v>
      </c>
      <c r="P935" t="s">
        <v>8278</v>
      </c>
      <c r="Q935">
        <f t="shared" si="58"/>
        <v>6</v>
      </c>
      <c r="R935">
        <f t="shared" si="59"/>
        <v>60</v>
      </c>
      <c r="S935" t="s">
        <v>8328</v>
      </c>
      <c r="T935" t="s">
        <v>8331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si="56"/>
        <v>41733.737083333333</v>
      </c>
      <c r="L936" s="9">
        <f t="shared" si="57"/>
        <v>41763.25</v>
      </c>
      <c r="M936" t="b">
        <v>0</v>
      </c>
      <c r="N936">
        <v>30</v>
      </c>
      <c r="O936" t="b">
        <v>0</v>
      </c>
      <c r="P936" t="s">
        <v>8278</v>
      </c>
      <c r="Q936">
        <f t="shared" si="58"/>
        <v>30</v>
      </c>
      <c r="R936">
        <f t="shared" si="59"/>
        <v>51</v>
      </c>
      <c r="S936" t="s">
        <v>8328</v>
      </c>
      <c r="T936" t="s">
        <v>8331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si="56"/>
        <v>42368.333668981482</v>
      </c>
      <c r="L937" s="9">
        <f t="shared" si="57"/>
        <v>42398.333668981482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58"/>
        <v>1</v>
      </c>
      <c r="R937">
        <f t="shared" si="59"/>
        <v>25</v>
      </c>
      <c r="S937" t="s">
        <v>8328</v>
      </c>
      <c r="T937" t="s">
        <v>8331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si="56"/>
        <v>40883.024178240739</v>
      </c>
      <c r="L938" s="9">
        <f t="shared" si="57"/>
        <v>40926.833333333336</v>
      </c>
      <c r="M938" t="b">
        <v>0</v>
      </c>
      <c r="N938">
        <v>0</v>
      </c>
      <c r="O938" t="b">
        <v>0</v>
      </c>
      <c r="P938" t="s">
        <v>8278</v>
      </c>
      <c r="Q938">
        <f t="shared" si="58"/>
        <v>0</v>
      </c>
      <c r="R938">
        <f t="shared" si="59"/>
        <v>0</v>
      </c>
      <c r="S938" t="s">
        <v>8328</v>
      </c>
      <c r="T938" t="s">
        <v>8331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si="56"/>
        <v>41551.798113425924</v>
      </c>
      <c r="L939" s="9">
        <f t="shared" si="57"/>
        <v>41581.839780092596</v>
      </c>
      <c r="M939" t="b">
        <v>0</v>
      </c>
      <c r="N939">
        <v>2</v>
      </c>
      <c r="O939" t="b">
        <v>0</v>
      </c>
      <c r="P939" t="s">
        <v>8278</v>
      </c>
      <c r="Q939">
        <f t="shared" si="58"/>
        <v>1</v>
      </c>
      <c r="R939">
        <f t="shared" si="59"/>
        <v>20</v>
      </c>
      <c r="S939" t="s">
        <v>8328</v>
      </c>
      <c r="T939" t="s">
        <v>8331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si="56"/>
        <v>41124.479722222226</v>
      </c>
      <c r="L940" s="9">
        <f t="shared" si="57"/>
        <v>41154.479722222226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58"/>
        <v>0</v>
      </c>
      <c r="R940">
        <f t="shared" si="59"/>
        <v>25</v>
      </c>
      <c r="S940" t="s">
        <v>8328</v>
      </c>
      <c r="T940" t="s">
        <v>8331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si="56"/>
        <v>41416.763171296298</v>
      </c>
      <c r="L941" s="9">
        <f t="shared" si="57"/>
        <v>41455.831944444442</v>
      </c>
      <c r="M941" t="b">
        <v>0</v>
      </c>
      <c r="N941">
        <v>2</v>
      </c>
      <c r="O941" t="b">
        <v>0</v>
      </c>
      <c r="P941" t="s">
        <v>8278</v>
      </c>
      <c r="Q941">
        <f t="shared" si="58"/>
        <v>1</v>
      </c>
      <c r="R941">
        <f t="shared" si="59"/>
        <v>20</v>
      </c>
      <c r="S941" t="s">
        <v>8328</v>
      </c>
      <c r="T941" t="s">
        <v>8331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si="56"/>
        <v>42182.008402777778</v>
      </c>
      <c r="L942" s="9">
        <f t="shared" si="57"/>
        <v>42227.008402777778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58"/>
        <v>17</v>
      </c>
      <c r="R942">
        <f t="shared" si="59"/>
        <v>110</v>
      </c>
      <c r="S942" t="s">
        <v>8322</v>
      </c>
      <c r="T942" t="s">
        <v>8324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si="56"/>
        <v>42746.096585648149</v>
      </c>
      <c r="L943" s="9">
        <f t="shared" si="57"/>
        <v>42776.096585648149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58"/>
        <v>2</v>
      </c>
      <c r="R943">
        <f t="shared" si="59"/>
        <v>37</v>
      </c>
      <c r="S943" t="s">
        <v>8322</v>
      </c>
      <c r="T943" t="s">
        <v>8324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si="56"/>
        <v>42382.843287037031</v>
      </c>
      <c r="L944" s="9">
        <f t="shared" si="57"/>
        <v>42418.843287037031</v>
      </c>
      <c r="M944" t="b">
        <v>0</v>
      </c>
      <c r="N944">
        <v>16</v>
      </c>
      <c r="O944" t="b">
        <v>0</v>
      </c>
      <c r="P944" t="s">
        <v>8273</v>
      </c>
      <c r="Q944">
        <f t="shared" si="58"/>
        <v>9</v>
      </c>
      <c r="R944">
        <f t="shared" si="59"/>
        <v>42</v>
      </c>
      <c r="S944" t="s">
        <v>8322</v>
      </c>
      <c r="T944" t="s">
        <v>8324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si="56"/>
        <v>42673.66788194445</v>
      </c>
      <c r="L945" s="9">
        <f t="shared" si="57"/>
        <v>42703.709548611107</v>
      </c>
      <c r="M945" t="b">
        <v>0</v>
      </c>
      <c r="N945">
        <v>12</v>
      </c>
      <c r="O945" t="b">
        <v>0</v>
      </c>
      <c r="P945" t="s">
        <v>8273</v>
      </c>
      <c r="Q945">
        <f t="shared" si="58"/>
        <v>10</v>
      </c>
      <c r="R945">
        <f t="shared" si="59"/>
        <v>24</v>
      </c>
      <c r="S945" t="s">
        <v>8322</v>
      </c>
      <c r="T945" t="s">
        <v>8324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si="56"/>
        <v>42444.583912037036</v>
      </c>
      <c r="L946" s="9">
        <f t="shared" si="57"/>
        <v>42478.583333333328</v>
      </c>
      <c r="M946" t="b">
        <v>0</v>
      </c>
      <c r="N946">
        <v>96</v>
      </c>
      <c r="O946" t="b">
        <v>0</v>
      </c>
      <c r="P946" t="s">
        <v>8273</v>
      </c>
      <c r="Q946">
        <f t="shared" si="58"/>
        <v>13</v>
      </c>
      <c r="R946">
        <f t="shared" si="59"/>
        <v>69</v>
      </c>
      <c r="S946" t="s">
        <v>8322</v>
      </c>
      <c r="T946" t="s">
        <v>8324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si="56"/>
        <v>42732.872986111113</v>
      </c>
      <c r="L947" s="9">
        <f t="shared" si="57"/>
        <v>42784.999305555553</v>
      </c>
      <c r="M947" t="b">
        <v>0</v>
      </c>
      <c r="N947">
        <v>16</v>
      </c>
      <c r="O947" t="b">
        <v>0</v>
      </c>
      <c r="P947" t="s">
        <v>8273</v>
      </c>
      <c r="Q947">
        <f t="shared" si="58"/>
        <v>2</v>
      </c>
      <c r="R947">
        <f t="shared" si="59"/>
        <v>155</v>
      </c>
      <c r="S947" t="s">
        <v>8322</v>
      </c>
      <c r="T947" t="s">
        <v>8324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si="56"/>
        <v>42592.750555555554</v>
      </c>
      <c r="L948" s="9">
        <f t="shared" si="57"/>
        <v>42622.750555555554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58"/>
        <v>2</v>
      </c>
      <c r="R948">
        <f t="shared" si="59"/>
        <v>57</v>
      </c>
      <c r="S948" t="s">
        <v>8322</v>
      </c>
      <c r="T948" t="s">
        <v>8324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si="56"/>
        <v>42491.781319444446</v>
      </c>
      <c r="L949" s="9">
        <f t="shared" si="57"/>
        <v>42551.781319444446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58"/>
        <v>0</v>
      </c>
      <c r="R949">
        <f t="shared" si="59"/>
        <v>0</v>
      </c>
      <c r="S949" t="s">
        <v>8322</v>
      </c>
      <c r="T949" t="s">
        <v>8324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si="56"/>
        <v>42411.828287037039</v>
      </c>
      <c r="L950" s="9">
        <f t="shared" si="57"/>
        <v>42441.828287037039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58"/>
        <v>12</v>
      </c>
      <c r="R950">
        <f t="shared" si="59"/>
        <v>60</v>
      </c>
      <c r="S950" t="s">
        <v>8322</v>
      </c>
      <c r="T950" t="s">
        <v>8324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si="56"/>
        <v>42361.043703703705</v>
      </c>
      <c r="L951" s="9">
        <f t="shared" si="57"/>
        <v>42421.043703703705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58"/>
        <v>1</v>
      </c>
      <c r="R951">
        <f t="shared" si="59"/>
        <v>39</v>
      </c>
      <c r="S951" t="s">
        <v>8322</v>
      </c>
      <c r="T951" t="s">
        <v>8324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si="56"/>
        <v>42356.750706018516</v>
      </c>
      <c r="L952" s="9">
        <f t="shared" si="57"/>
        <v>42386.750706018516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58"/>
        <v>28</v>
      </c>
      <c r="R952">
        <f t="shared" si="59"/>
        <v>58</v>
      </c>
      <c r="S952" t="s">
        <v>8322</v>
      </c>
      <c r="T952" t="s">
        <v>8324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si="56"/>
        <v>42480.653611111105</v>
      </c>
      <c r="L953" s="9">
        <f t="shared" si="57"/>
        <v>42525.653611111105</v>
      </c>
      <c r="M953" t="b">
        <v>0</v>
      </c>
      <c r="N953">
        <v>121</v>
      </c>
      <c r="O953" t="b">
        <v>0</v>
      </c>
      <c r="P953" t="s">
        <v>8273</v>
      </c>
      <c r="Q953">
        <f t="shared" si="58"/>
        <v>38</v>
      </c>
      <c r="R953">
        <f t="shared" si="59"/>
        <v>159</v>
      </c>
      <c r="S953" t="s">
        <v>8322</v>
      </c>
      <c r="T953" t="s">
        <v>8324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si="56"/>
        <v>42662.613564814819</v>
      </c>
      <c r="L954" s="9">
        <f t="shared" si="57"/>
        <v>42692.655231481483</v>
      </c>
      <c r="M954" t="b">
        <v>0</v>
      </c>
      <c r="N954">
        <v>196</v>
      </c>
      <c r="O954" t="b">
        <v>0</v>
      </c>
      <c r="P954" t="s">
        <v>8273</v>
      </c>
      <c r="Q954">
        <f t="shared" si="58"/>
        <v>40</v>
      </c>
      <c r="R954">
        <f t="shared" si="59"/>
        <v>100</v>
      </c>
      <c r="S954" t="s">
        <v>8322</v>
      </c>
      <c r="T954" t="s">
        <v>8324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si="56"/>
        <v>41999.164340277777</v>
      </c>
      <c r="L955" s="9">
        <f t="shared" si="57"/>
        <v>42029.164340277777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58"/>
        <v>1</v>
      </c>
      <c r="R955">
        <f t="shared" si="59"/>
        <v>25</v>
      </c>
      <c r="S955" t="s">
        <v>8322</v>
      </c>
      <c r="T955" t="s">
        <v>8324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si="56"/>
        <v>42194.833784722221</v>
      </c>
      <c r="L956" s="9">
        <f t="shared" si="57"/>
        <v>42236.833784722221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58"/>
        <v>43</v>
      </c>
      <c r="R956">
        <f t="shared" si="59"/>
        <v>89</v>
      </c>
      <c r="S956" t="s">
        <v>8322</v>
      </c>
      <c r="T956" t="s">
        <v>8324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si="56"/>
        <v>42586.295138888891</v>
      </c>
      <c r="L957" s="9">
        <f t="shared" si="57"/>
        <v>42626.295138888891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58"/>
        <v>6</v>
      </c>
      <c r="R957">
        <f t="shared" si="59"/>
        <v>183</v>
      </c>
      <c r="S957" t="s">
        <v>8322</v>
      </c>
      <c r="T957" t="s">
        <v>8324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si="56"/>
        <v>42060.913877314815</v>
      </c>
      <c r="L958" s="9">
        <f t="shared" si="57"/>
        <v>42120.872210648144</v>
      </c>
      <c r="M958" t="b">
        <v>0</v>
      </c>
      <c r="N958">
        <v>17</v>
      </c>
      <c r="O958" t="b">
        <v>0</v>
      </c>
      <c r="P958" t="s">
        <v>8273</v>
      </c>
      <c r="Q958">
        <f t="shared" si="58"/>
        <v>2</v>
      </c>
      <c r="R958">
        <f t="shared" si="59"/>
        <v>51</v>
      </c>
      <c r="S958" t="s">
        <v>8322</v>
      </c>
      <c r="T958" t="s">
        <v>8324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si="56"/>
        <v>42660.552465277782</v>
      </c>
      <c r="L959" s="9">
        <f t="shared" si="57"/>
        <v>42691.594131944439</v>
      </c>
      <c r="M959" t="b">
        <v>0</v>
      </c>
      <c r="N959">
        <v>7</v>
      </c>
      <c r="O959" t="b">
        <v>0</v>
      </c>
      <c r="P959" t="s">
        <v>8273</v>
      </c>
      <c r="Q959">
        <f t="shared" si="58"/>
        <v>2</v>
      </c>
      <c r="R959">
        <f t="shared" si="59"/>
        <v>33</v>
      </c>
      <c r="S959" t="s">
        <v>8322</v>
      </c>
      <c r="T959" t="s">
        <v>8324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si="56"/>
        <v>42082.802812499998</v>
      </c>
      <c r="L960" s="9">
        <f t="shared" si="57"/>
        <v>42104.207638888889</v>
      </c>
      <c r="M960" t="b">
        <v>0</v>
      </c>
      <c r="N960">
        <v>17</v>
      </c>
      <c r="O960" t="b">
        <v>0</v>
      </c>
      <c r="P960" t="s">
        <v>8273</v>
      </c>
      <c r="Q960">
        <f t="shared" si="58"/>
        <v>11</v>
      </c>
      <c r="R960">
        <f t="shared" si="59"/>
        <v>52</v>
      </c>
      <c r="S960" t="s">
        <v>8322</v>
      </c>
      <c r="T960" t="s">
        <v>8324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si="56"/>
        <v>41993.174363425926</v>
      </c>
      <c r="L961" s="9">
        <f t="shared" si="57"/>
        <v>42023.174363425926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58"/>
        <v>39</v>
      </c>
      <c r="R961">
        <f t="shared" si="59"/>
        <v>114</v>
      </c>
      <c r="S961" t="s">
        <v>8322</v>
      </c>
      <c r="T961" t="s">
        <v>8324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si="56"/>
        <v>42766.626793981486</v>
      </c>
      <c r="L962" s="9">
        <f t="shared" si="57"/>
        <v>42808.585127314815</v>
      </c>
      <c r="M962" t="b">
        <v>0</v>
      </c>
      <c r="N962">
        <v>188</v>
      </c>
      <c r="O962" t="b">
        <v>0</v>
      </c>
      <c r="P962" t="s">
        <v>8273</v>
      </c>
      <c r="Q962">
        <f t="shared" si="58"/>
        <v>46</v>
      </c>
      <c r="R962">
        <f t="shared" si="59"/>
        <v>136</v>
      </c>
      <c r="S962" t="s">
        <v>8322</v>
      </c>
      <c r="T962" t="s">
        <v>8324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ref="K963:K1026" si="60">(((J963/60)/60)/24)+DATE(1970,1,1)</f>
        <v>42740.693692129629</v>
      </c>
      <c r="L963" s="9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>
        <f t="shared" ref="Q963:Q1026" si="62">ROUND((E963/D963)*100,0)</f>
        <v>42</v>
      </c>
      <c r="R963">
        <f t="shared" ref="R963:R1026" si="63">ROUND(IFERROR(E963/N963,0),0)</f>
        <v>364</v>
      </c>
      <c r="S963" t="s">
        <v>8322</v>
      </c>
      <c r="T963" t="s">
        <v>8324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si="60"/>
        <v>42373.712418981479</v>
      </c>
      <c r="L964" s="9">
        <f t="shared" si="61"/>
        <v>42411.712418981479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si="62"/>
        <v>28</v>
      </c>
      <c r="R964">
        <f t="shared" si="63"/>
        <v>19</v>
      </c>
      <c r="S964" t="s">
        <v>8322</v>
      </c>
      <c r="T964" t="s">
        <v>8324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si="60"/>
        <v>42625.635636574079</v>
      </c>
      <c r="L965" s="9">
        <f t="shared" si="61"/>
        <v>42660.635636574079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62"/>
        <v>1</v>
      </c>
      <c r="R965">
        <f t="shared" si="63"/>
        <v>42</v>
      </c>
      <c r="S965" t="s">
        <v>8322</v>
      </c>
      <c r="T965" t="s">
        <v>8324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si="60"/>
        <v>42208.628692129627</v>
      </c>
      <c r="L966" s="9">
        <f t="shared" si="61"/>
        <v>42248.628692129627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62"/>
        <v>1</v>
      </c>
      <c r="R966">
        <f t="shared" si="63"/>
        <v>30</v>
      </c>
      <c r="S966" t="s">
        <v>8322</v>
      </c>
      <c r="T966" t="s">
        <v>8324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si="60"/>
        <v>42637.016736111109</v>
      </c>
      <c r="L967" s="9">
        <f t="shared" si="61"/>
        <v>42669.165972222225</v>
      </c>
      <c r="M967" t="b">
        <v>0</v>
      </c>
      <c r="N967">
        <v>6</v>
      </c>
      <c r="O967" t="b">
        <v>0</v>
      </c>
      <c r="P967" t="s">
        <v>8273</v>
      </c>
      <c r="Q967">
        <f t="shared" si="62"/>
        <v>1</v>
      </c>
      <c r="R967">
        <f t="shared" si="63"/>
        <v>50</v>
      </c>
      <c r="S967" t="s">
        <v>8322</v>
      </c>
      <c r="T967" t="s">
        <v>8324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si="60"/>
        <v>42619.635787037041</v>
      </c>
      <c r="L968" s="9">
        <f t="shared" si="61"/>
        <v>42649.635787037041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62"/>
        <v>15</v>
      </c>
      <c r="R968">
        <f t="shared" si="63"/>
        <v>59</v>
      </c>
      <c r="S968" t="s">
        <v>8322</v>
      </c>
      <c r="T968" t="s">
        <v>8324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si="60"/>
        <v>42422.254328703704</v>
      </c>
      <c r="L969" s="9">
        <f t="shared" si="61"/>
        <v>42482.21266203704</v>
      </c>
      <c r="M969" t="b">
        <v>0</v>
      </c>
      <c r="N969">
        <v>81</v>
      </c>
      <c r="O969" t="b">
        <v>0</v>
      </c>
      <c r="P969" t="s">
        <v>8273</v>
      </c>
      <c r="Q969">
        <f t="shared" si="62"/>
        <v>18</v>
      </c>
      <c r="R969">
        <f t="shared" si="63"/>
        <v>44</v>
      </c>
      <c r="S969" t="s">
        <v>8322</v>
      </c>
      <c r="T969" t="s">
        <v>8324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si="60"/>
        <v>41836.847615740742</v>
      </c>
      <c r="L970" s="9">
        <f t="shared" si="61"/>
        <v>41866.847615740742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62"/>
        <v>1</v>
      </c>
      <c r="R970">
        <f t="shared" si="63"/>
        <v>27</v>
      </c>
      <c r="S970" t="s">
        <v>8322</v>
      </c>
      <c r="T970" t="s">
        <v>8324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si="60"/>
        <v>42742.30332175926</v>
      </c>
      <c r="L971" s="9">
        <f t="shared" si="61"/>
        <v>42775.30332175926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62"/>
        <v>47</v>
      </c>
      <c r="R971">
        <f t="shared" si="63"/>
        <v>1273</v>
      </c>
      <c r="S971" t="s">
        <v>8322</v>
      </c>
      <c r="T971" t="s">
        <v>8324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si="60"/>
        <v>42721.220520833333</v>
      </c>
      <c r="L972" s="9">
        <f t="shared" si="61"/>
        <v>42758.207638888889</v>
      </c>
      <c r="M972" t="b">
        <v>0</v>
      </c>
      <c r="N972">
        <v>14</v>
      </c>
      <c r="O972" t="b">
        <v>0</v>
      </c>
      <c r="P972" t="s">
        <v>8273</v>
      </c>
      <c r="Q972">
        <f t="shared" si="62"/>
        <v>46</v>
      </c>
      <c r="R972">
        <f t="shared" si="63"/>
        <v>164</v>
      </c>
      <c r="S972" t="s">
        <v>8322</v>
      </c>
      <c r="T972" t="s">
        <v>8324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si="60"/>
        <v>42111.709027777775</v>
      </c>
      <c r="L973" s="9">
        <f t="shared" si="61"/>
        <v>42156.709027777775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62"/>
        <v>0</v>
      </c>
      <c r="R973">
        <f t="shared" si="63"/>
        <v>45</v>
      </c>
      <c r="S973" t="s">
        <v>8322</v>
      </c>
      <c r="T973" t="s">
        <v>8324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si="60"/>
        <v>41856.865717592591</v>
      </c>
      <c r="L974" s="9">
        <f t="shared" si="61"/>
        <v>41886.290972222225</v>
      </c>
      <c r="M974" t="b">
        <v>0</v>
      </c>
      <c r="N974">
        <v>45</v>
      </c>
      <c r="O974" t="b">
        <v>0</v>
      </c>
      <c r="P974" t="s">
        <v>8273</v>
      </c>
      <c r="Q974">
        <f t="shared" si="62"/>
        <v>35</v>
      </c>
      <c r="R974">
        <f t="shared" si="63"/>
        <v>154</v>
      </c>
      <c r="S974" t="s">
        <v>8322</v>
      </c>
      <c r="T974" t="s">
        <v>8324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si="60"/>
        <v>42257.014965277776</v>
      </c>
      <c r="L975" s="9">
        <f t="shared" si="61"/>
        <v>42317.056631944448</v>
      </c>
      <c r="M975" t="b">
        <v>0</v>
      </c>
      <c r="N975">
        <v>8</v>
      </c>
      <c r="O975" t="b">
        <v>0</v>
      </c>
      <c r="P975" t="s">
        <v>8273</v>
      </c>
      <c r="Q975">
        <f t="shared" si="62"/>
        <v>2</v>
      </c>
      <c r="R975">
        <f t="shared" si="63"/>
        <v>51</v>
      </c>
      <c r="S975" t="s">
        <v>8322</v>
      </c>
      <c r="T975" t="s">
        <v>8324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si="60"/>
        <v>42424.749490740738</v>
      </c>
      <c r="L976" s="9">
        <f t="shared" si="61"/>
        <v>42454.707824074074</v>
      </c>
      <c r="M976" t="b">
        <v>0</v>
      </c>
      <c r="N976">
        <v>3</v>
      </c>
      <c r="O976" t="b">
        <v>0</v>
      </c>
      <c r="P976" t="s">
        <v>8273</v>
      </c>
      <c r="Q976">
        <f t="shared" si="62"/>
        <v>1</v>
      </c>
      <c r="R976">
        <f t="shared" si="63"/>
        <v>93</v>
      </c>
      <c r="S976" t="s">
        <v>8322</v>
      </c>
      <c r="T976" t="s">
        <v>8324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si="60"/>
        <v>42489.696585648147</v>
      </c>
      <c r="L977" s="9">
        <f t="shared" si="61"/>
        <v>42549.696585648147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62"/>
        <v>3</v>
      </c>
      <c r="R977">
        <f t="shared" si="63"/>
        <v>109</v>
      </c>
      <c r="S977" t="s">
        <v>8322</v>
      </c>
      <c r="T977" t="s">
        <v>8324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si="60"/>
        <v>42185.058993055558</v>
      </c>
      <c r="L978" s="9">
        <f t="shared" si="61"/>
        <v>42230.058993055558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62"/>
        <v>2</v>
      </c>
      <c r="R978">
        <f t="shared" si="63"/>
        <v>161</v>
      </c>
      <c r="S978" t="s">
        <v>8322</v>
      </c>
      <c r="T978" t="s">
        <v>8324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si="60"/>
        <v>42391.942094907412</v>
      </c>
      <c r="L979" s="9">
        <f t="shared" si="61"/>
        <v>42421.942094907412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62"/>
        <v>34</v>
      </c>
      <c r="R979">
        <f t="shared" si="63"/>
        <v>76</v>
      </c>
      <c r="S979" t="s">
        <v>8322</v>
      </c>
      <c r="T979" t="s">
        <v>8324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si="60"/>
        <v>42395.309039351851</v>
      </c>
      <c r="L980" s="9">
        <f t="shared" si="61"/>
        <v>42425.309039351851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62"/>
        <v>56</v>
      </c>
      <c r="R980">
        <f t="shared" si="63"/>
        <v>791</v>
      </c>
      <c r="S980" t="s">
        <v>8322</v>
      </c>
      <c r="T980" t="s">
        <v>8324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si="60"/>
        <v>42506.416990740734</v>
      </c>
      <c r="L981" s="9">
        <f t="shared" si="61"/>
        <v>42541.790972222225</v>
      </c>
      <c r="M981" t="b">
        <v>0</v>
      </c>
      <c r="N981">
        <v>96</v>
      </c>
      <c r="O981" t="b">
        <v>0</v>
      </c>
      <c r="P981" t="s">
        <v>8273</v>
      </c>
      <c r="Q981">
        <f t="shared" si="62"/>
        <v>83</v>
      </c>
      <c r="R981">
        <f t="shared" si="63"/>
        <v>302</v>
      </c>
      <c r="S981" t="s">
        <v>8322</v>
      </c>
      <c r="T981" t="s">
        <v>8324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si="60"/>
        <v>41928.904189814813</v>
      </c>
      <c r="L982" s="9">
        <f t="shared" si="61"/>
        <v>41973.945856481485</v>
      </c>
      <c r="M982" t="b">
        <v>0</v>
      </c>
      <c r="N982">
        <v>31</v>
      </c>
      <c r="O982" t="b">
        <v>0</v>
      </c>
      <c r="P982" t="s">
        <v>8273</v>
      </c>
      <c r="Q982">
        <f t="shared" si="62"/>
        <v>15</v>
      </c>
      <c r="R982">
        <f t="shared" si="63"/>
        <v>48</v>
      </c>
      <c r="S982" t="s">
        <v>8322</v>
      </c>
      <c r="T982" t="s">
        <v>8324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si="60"/>
        <v>41830.947013888886</v>
      </c>
      <c r="L983" s="9">
        <f t="shared" si="61"/>
        <v>41860.947013888886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62"/>
        <v>0</v>
      </c>
      <c r="R983">
        <f t="shared" si="63"/>
        <v>3</v>
      </c>
      <c r="S983" t="s">
        <v>8322</v>
      </c>
      <c r="T983" t="s">
        <v>8324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si="60"/>
        <v>42615.753310185188</v>
      </c>
      <c r="L984" s="9">
        <f t="shared" si="61"/>
        <v>42645.753310185188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62"/>
        <v>0</v>
      </c>
      <c r="R984">
        <f t="shared" si="63"/>
        <v>1</v>
      </c>
      <c r="S984" t="s">
        <v>8322</v>
      </c>
      <c r="T984" t="s">
        <v>8324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si="60"/>
        <v>42574.667650462965</v>
      </c>
      <c r="L985" s="9">
        <f t="shared" si="61"/>
        <v>42605.870833333334</v>
      </c>
      <c r="M985" t="b">
        <v>0</v>
      </c>
      <c r="N985">
        <v>179</v>
      </c>
      <c r="O985" t="b">
        <v>0</v>
      </c>
      <c r="P985" t="s">
        <v>8273</v>
      </c>
      <c r="Q985">
        <f t="shared" si="62"/>
        <v>30</v>
      </c>
      <c r="R985">
        <f t="shared" si="63"/>
        <v>172</v>
      </c>
      <c r="S985" t="s">
        <v>8322</v>
      </c>
      <c r="T985" t="s">
        <v>8324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si="60"/>
        <v>42061.11583333333</v>
      </c>
      <c r="L986" s="9">
        <f t="shared" si="61"/>
        <v>42091.074166666673</v>
      </c>
      <c r="M986" t="b">
        <v>0</v>
      </c>
      <c r="N986">
        <v>3</v>
      </c>
      <c r="O986" t="b">
        <v>0</v>
      </c>
      <c r="P986" t="s">
        <v>8273</v>
      </c>
      <c r="Q986">
        <f t="shared" si="62"/>
        <v>1</v>
      </c>
      <c r="R986">
        <f t="shared" si="63"/>
        <v>35</v>
      </c>
      <c r="S986" t="s">
        <v>8322</v>
      </c>
      <c r="T986" t="s">
        <v>8324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si="60"/>
        <v>42339.967708333337</v>
      </c>
      <c r="L987" s="9">
        <f t="shared" si="61"/>
        <v>42369.958333333328</v>
      </c>
      <c r="M987" t="b">
        <v>0</v>
      </c>
      <c r="N987">
        <v>23</v>
      </c>
      <c r="O987" t="b">
        <v>0</v>
      </c>
      <c r="P987" t="s">
        <v>8273</v>
      </c>
      <c r="Q987">
        <f t="shared" si="62"/>
        <v>6</v>
      </c>
      <c r="R987">
        <f t="shared" si="63"/>
        <v>82</v>
      </c>
      <c r="S987" t="s">
        <v>8322</v>
      </c>
      <c r="T987" t="s">
        <v>8324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si="60"/>
        <v>42324.767361111109</v>
      </c>
      <c r="L988" s="9">
        <f t="shared" si="61"/>
        <v>42379</v>
      </c>
      <c r="M988" t="b">
        <v>0</v>
      </c>
      <c r="N988">
        <v>23</v>
      </c>
      <c r="O988" t="b">
        <v>0</v>
      </c>
      <c r="P988" t="s">
        <v>8273</v>
      </c>
      <c r="Q988">
        <f t="shared" si="62"/>
        <v>13</v>
      </c>
      <c r="R988">
        <f t="shared" si="63"/>
        <v>111</v>
      </c>
      <c r="S988" t="s">
        <v>8322</v>
      </c>
      <c r="T988" t="s">
        <v>8324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si="60"/>
        <v>41773.294560185182</v>
      </c>
      <c r="L989" s="9">
        <f t="shared" si="61"/>
        <v>41813.294560185182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62"/>
        <v>13</v>
      </c>
      <c r="R989">
        <f t="shared" si="63"/>
        <v>161</v>
      </c>
      <c r="S989" t="s">
        <v>8322</v>
      </c>
      <c r="T989" t="s">
        <v>8324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si="60"/>
        <v>42614.356770833328</v>
      </c>
      <c r="L990" s="9">
        <f t="shared" si="61"/>
        <v>42644.356770833328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62"/>
        <v>0</v>
      </c>
      <c r="R990">
        <f t="shared" si="63"/>
        <v>0</v>
      </c>
      <c r="S990" t="s">
        <v>8322</v>
      </c>
      <c r="T990" t="s">
        <v>8324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si="60"/>
        <v>42611.933969907404</v>
      </c>
      <c r="L991" s="9">
        <f t="shared" si="61"/>
        <v>42641.933969907404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62"/>
        <v>17</v>
      </c>
      <c r="R991">
        <f t="shared" si="63"/>
        <v>52</v>
      </c>
      <c r="S991" t="s">
        <v>8322</v>
      </c>
      <c r="T991" t="s">
        <v>8324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si="60"/>
        <v>41855.784305555557</v>
      </c>
      <c r="L992" s="9">
        <f t="shared" si="61"/>
        <v>41885.784305555557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62"/>
        <v>0</v>
      </c>
      <c r="R992">
        <f t="shared" si="63"/>
        <v>13</v>
      </c>
      <c r="S992" t="s">
        <v>8322</v>
      </c>
      <c r="T992" t="s">
        <v>8324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si="60"/>
        <v>42538.75680555556</v>
      </c>
      <c r="L993" s="9">
        <f t="shared" si="61"/>
        <v>42563.785416666666</v>
      </c>
      <c r="M993" t="b">
        <v>0</v>
      </c>
      <c r="N993">
        <v>7</v>
      </c>
      <c r="O993" t="b">
        <v>0</v>
      </c>
      <c r="P993" t="s">
        <v>8273</v>
      </c>
      <c r="Q993">
        <f t="shared" si="62"/>
        <v>4</v>
      </c>
      <c r="R993">
        <f t="shared" si="63"/>
        <v>30</v>
      </c>
      <c r="S993" t="s">
        <v>8322</v>
      </c>
      <c r="T993" t="s">
        <v>8324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si="60"/>
        <v>42437.924988425926</v>
      </c>
      <c r="L994" s="9">
        <f t="shared" si="61"/>
        <v>42497.883321759262</v>
      </c>
      <c r="M994" t="b">
        <v>0</v>
      </c>
      <c r="N994">
        <v>4</v>
      </c>
      <c r="O994" t="b">
        <v>0</v>
      </c>
      <c r="P994" t="s">
        <v>8273</v>
      </c>
      <c r="Q994">
        <f t="shared" si="62"/>
        <v>0</v>
      </c>
      <c r="R994">
        <f t="shared" si="63"/>
        <v>117</v>
      </c>
      <c r="S994" t="s">
        <v>8322</v>
      </c>
      <c r="T994" t="s">
        <v>8324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si="60"/>
        <v>42652.964907407411</v>
      </c>
      <c r="L995" s="9">
        <f t="shared" si="61"/>
        <v>42686.208333333328</v>
      </c>
      <c r="M995" t="b">
        <v>0</v>
      </c>
      <c r="N995">
        <v>196</v>
      </c>
      <c r="O995" t="b">
        <v>0</v>
      </c>
      <c r="P995" t="s">
        <v>8273</v>
      </c>
      <c r="Q995">
        <f t="shared" si="62"/>
        <v>25</v>
      </c>
      <c r="R995">
        <f t="shared" si="63"/>
        <v>90</v>
      </c>
      <c r="S995" t="s">
        <v>8322</v>
      </c>
      <c r="T995" t="s">
        <v>8324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si="60"/>
        <v>41921.263078703705</v>
      </c>
      <c r="L996" s="9">
        <f t="shared" si="61"/>
        <v>41973.957638888889</v>
      </c>
      <c r="M996" t="b">
        <v>0</v>
      </c>
      <c r="N996">
        <v>11</v>
      </c>
      <c r="O996" t="b">
        <v>0</v>
      </c>
      <c r="P996" t="s">
        <v>8273</v>
      </c>
      <c r="Q996">
        <f t="shared" si="62"/>
        <v>2</v>
      </c>
      <c r="R996">
        <f t="shared" si="63"/>
        <v>424</v>
      </c>
      <c r="S996" t="s">
        <v>8322</v>
      </c>
      <c r="T996" t="s">
        <v>8324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si="60"/>
        <v>41947.940740740742</v>
      </c>
      <c r="L997" s="9">
        <f t="shared" si="61"/>
        <v>41972.666666666672</v>
      </c>
      <c r="M997" t="b">
        <v>0</v>
      </c>
      <c r="N997">
        <v>9</v>
      </c>
      <c r="O997" t="b">
        <v>0</v>
      </c>
      <c r="P997" t="s">
        <v>8273</v>
      </c>
      <c r="Q997">
        <f t="shared" si="62"/>
        <v>7</v>
      </c>
      <c r="R997">
        <f t="shared" si="63"/>
        <v>81</v>
      </c>
      <c r="S997" t="s">
        <v>8322</v>
      </c>
      <c r="T997" t="s">
        <v>8324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si="60"/>
        <v>41817.866435185184</v>
      </c>
      <c r="L998" s="9">
        <f t="shared" si="61"/>
        <v>41847.643750000003</v>
      </c>
      <c r="M998" t="b">
        <v>0</v>
      </c>
      <c r="N998">
        <v>5</v>
      </c>
      <c r="O998" t="b">
        <v>0</v>
      </c>
      <c r="P998" t="s">
        <v>8273</v>
      </c>
      <c r="Q998">
        <f t="shared" si="62"/>
        <v>2</v>
      </c>
      <c r="R998">
        <f t="shared" si="63"/>
        <v>13</v>
      </c>
      <c r="S998" t="s">
        <v>8322</v>
      </c>
      <c r="T998" t="s">
        <v>8324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si="60"/>
        <v>41941.10297453704</v>
      </c>
      <c r="L999" s="9">
        <f t="shared" si="61"/>
        <v>41971.144641203704</v>
      </c>
      <c r="M999" t="b">
        <v>0</v>
      </c>
      <c r="N999">
        <v>8</v>
      </c>
      <c r="O999" t="b">
        <v>0</v>
      </c>
      <c r="P999" t="s">
        <v>8273</v>
      </c>
      <c r="Q999">
        <f t="shared" si="62"/>
        <v>1</v>
      </c>
      <c r="R999">
        <f t="shared" si="63"/>
        <v>8</v>
      </c>
      <c r="S999" t="s">
        <v>8322</v>
      </c>
      <c r="T999" t="s">
        <v>8324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si="60"/>
        <v>42282.168993055559</v>
      </c>
      <c r="L1000" s="9">
        <f t="shared" si="6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>
        <f t="shared" si="62"/>
        <v>59</v>
      </c>
      <c r="R1000">
        <f t="shared" si="63"/>
        <v>153</v>
      </c>
      <c r="S1000" t="s">
        <v>8322</v>
      </c>
      <c r="T1000" t="s">
        <v>8324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si="60"/>
        <v>41926.29965277778</v>
      </c>
      <c r="L1001" s="9">
        <f t="shared" si="6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>
        <f t="shared" si="62"/>
        <v>8</v>
      </c>
      <c r="R1001">
        <f t="shared" si="63"/>
        <v>292</v>
      </c>
      <c r="S1001" t="s">
        <v>8322</v>
      </c>
      <c r="T1001" t="s">
        <v>8324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si="60"/>
        <v>42749.059722222228</v>
      </c>
      <c r="L1002" s="9">
        <f t="shared" si="6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>
        <f t="shared" si="62"/>
        <v>2</v>
      </c>
      <c r="R1002">
        <f t="shared" si="63"/>
        <v>3304</v>
      </c>
      <c r="S1002" t="s">
        <v>8322</v>
      </c>
      <c r="T1002" t="s">
        <v>8324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si="60"/>
        <v>42720.720057870371</v>
      </c>
      <c r="L1003" s="9">
        <f t="shared" si="6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62"/>
        <v>104</v>
      </c>
      <c r="R1003">
        <f t="shared" si="63"/>
        <v>1300</v>
      </c>
      <c r="S1003" t="s">
        <v>8322</v>
      </c>
      <c r="T1003" t="s">
        <v>8324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si="60"/>
        <v>42325.684189814812</v>
      </c>
      <c r="L1004" s="9">
        <f t="shared" si="6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>
        <f t="shared" si="62"/>
        <v>30</v>
      </c>
      <c r="R1004">
        <f t="shared" si="63"/>
        <v>135</v>
      </c>
      <c r="S1004" t="s">
        <v>8322</v>
      </c>
      <c r="T1004" t="s">
        <v>8324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si="60"/>
        <v>42780.709039351852</v>
      </c>
      <c r="L1005" s="9">
        <f t="shared" si="6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>
        <f t="shared" si="62"/>
        <v>16</v>
      </c>
      <c r="R1005">
        <f t="shared" si="63"/>
        <v>214</v>
      </c>
      <c r="S1005" t="s">
        <v>8322</v>
      </c>
      <c r="T1005" t="s">
        <v>8324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si="60"/>
        <v>42388.708645833336</v>
      </c>
      <c r="L1006" s="9">
        <f t="shared" si="6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62"/>
        <v>82</v>
      </c>
      <c r="R1006">
        <f t="shared" si="63"/>
        <v>216</v>
      </c>
      <c r="S1006" t="s">
        <v>8322</v>
      </c>
      <c r="T1006" t="s">
        <v>8324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si="60"/>
        <v>42276.624803240738</v>
      </c>
      <c r="L1007" s="9">
        <f t="shared" si="6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>
        <f t="shared" si="62"/>
        <v>75</v>
      </c>
      <c r="R1007">
        <f t="shared" si="63"/>
        <v>932</v>
      </c>
      <c r="S1007" t="s">
        <v>8322</v>
      </c>
      <c r="T1007" t="s">
        <v>8324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si="60"/>
        <v>41977.040185185186</v>
      </c>
      <c r="L1008" s="9">
        <f t="shared" si="6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>
        <f t="shared" si="62"/>
        <v>6</v>
      </c>
      <c r="R1008">
        <f t="shared" si="63"/>
        <v>29</v>
      </c>
      <c r="S1008" t="s">
        <v>8322</v>
      </c>
      <c r="T1008" t="s">
        <v>8324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si="60"/>
        <v>42676.583599537036</v>
      </c>
      <c r="L1009" s="9">
        <f t="shared" si="6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>
        <f t="shared" si="62"/>
        <v>44</v>
      </c>
      <c r="R1009">
        <f t="shared" si="63"/>
        <v>175</v>
      </c>
      <c r="S1009" t="s">
        <v>8322</v>
      </c>
      <c r="T1009" t="s">
        <v>8324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si="60"/>
        <v>42702.809201388889</v>
      </c>
      <c r="L1010" s="9">
        <f t="shared" si="6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62"/>
        <v>0</v>
      </c>
      <c r="R1010">
        <f t="shared" si="63"/>
        <v>250</v>
      </c>
      <c r="S1010" t="s">
        <v>8322</v>
      </c>
      <c r="T1010" t="s">
        <v>8324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si="60"/>
        <v>42510.604699074072</v>
      </c>
      <c r="L1011" s="9">
        <f t="shared" si="6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62"/>
        <v>13</v>
      </c>
      <c r="R1011">
        <f t="shared" si="63"/>
        <v>65</v>
      </c>
      <c r="S1011" t="s">
        <v>8322</v>
      </c>
      <c r="T1011" t="s">
        <v>8324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si="60"/>
        <v>42561.829421296294</v>
      </c>
      <c r="L1012" s="9">
        <f t="shared" si="6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>
        <f t="shared" si="62"/>
        <v>0</v>
      </c>
      <c r="R1012">
        <f t="shared" si="63"/>
        <v>55</v>
      </c>
      <c r="S1012" t="s">
        <v>8322</v>
      </c>
      <c r="T1012" t="s">
        <v>8324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si="60"/>
        <v>41946.898090277777</v>
      </c>
      <c r="L1013" s="9">
        <f t="shared" si="6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62"/>
        <v>0</v>
      </c>
      <c r="R1013">
        <f t="shared" si="63"/>
        <v>75</v>
      </c>
      <c r="S1013" t="s">
        <v>8322</v>
      </c>
      <c r="T1013" t="s">
        <v>8324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si="60"/>
        <v>42714.440416666665</v>
      </c>
      <c r="L1014" s="9">
        <f t="shared" si="6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62"/>
        <v>21535</v>
      </c>
      <c r="R1014">
        <f t="shared" si="63"/>
        <v>1389</v>
      </c>
      <c r="S1014" t="s">
        <v>8322</v>
      </c>
      <c r="T1014" t="s">
        <v>8324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si="60"/>
        <v>42339.833981481483</v>
      </c>
      <c r="L1015" s="9">
        <f t="shared" si="6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>
        <f t="shared" si="62"/>
        <v>35</v>
      </c>
      <c r="R1015">
        <f t="shared" si="63"/>
        <v>96</v>
      </c>
      <c r="S1015" t="s">
        <v>8322</v>
      </c>
      <c r="T1015" t="s">
        <v>8324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si="60"/>
        <v>41955.002488425926</v>
      </c>
      <c r="L1016" s="9">
        <f t="shared" si="6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62"/>
        <v>31</v>
      </c>
      <c r="R1016">
        <f t="shared" si="63"/>
        <v>191</v>
      </c>
      <c r="S1016" t="s">
        <v>8322</v>
      </c>
      <c r="T1016" t="s">
        <v>8324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si="60"/>
        <v>42303.878414351857</v>
      </c>
      <c r="L1017" s="9">
        <f t="shared" si="6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>
        <f t="shared" si="62"/>
        <v>3</v>
      </c>
      <c r="R1017">
        <f t="shared" si="63"/>
        <v>40</v>
      </c>
      <c r="S1017" t="s">
        <v>8322</v>
      </c>
      <c r="T1017" t="s">
        <v>8324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si="60"/>
        <v>42422.107129629629</v>
      </c>
      <c r="L1018" s="9">
        <f t="shared" si="6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>
        <f t="shared" si="62"/>
        <v>3</v>
      </c>
      <c r="R1018">
        <f t="shared" si="63"/>
        <v>75</v>
      </c>
      <c r="S1018" t="s">
        <v>8322</v>
      </c>
      <c r="T1018" t="s">
        <v>8324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si="60"/>
        <v>42289.675173611111</v>
      </c>
      <c r="L1019" s="9">
        <f t="shared" si="6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>
        <f t="shared" si="62"/>
        <v>23</v>
      </c>
      <c r="R1019">
        <f t="shared" si="63"/>
        <v>161</v>
      </c>
      <c r="S1019" t="s">
        <v>8322</v>
      </c>
      <c r="T1019" t="s">
        <v>8324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si="60"/>
        <v>42535.492280092592</v>
      </c>
      <c r="L1020" s="9">
        <f t="shared" si="6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62"/>
        <v>3</v>
      </c>
      <c r="R1020">
        <f t="shared" si="63"/>
        <v>89</v>
      </c>
      <c r="S1020" t="s">
        <v>8322</v>
      </c>
      <c r="T1020" t="s">
        <v>8324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si="60"/>
        <v>42009.973946759259</v>
      </c>
      <c r="L1021" s="9">
        <f t="shared" si="6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62"/>
        <v>47</v>
      </c>
      <c r="R1021">
        <f t="shared" si="63"/>
        <v>53</v>
      </c>
      <c r="S1021" t="s">
        <v>8322</v>
      </c>
      <c r="T1021" t="s">
        <v>8324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si="60"/>
        <v>42127.069548611107</v>
      </c>
      <c r="L1022" s="9">
        <f t="shared" si="6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>
        <f t="shared" si="62"/>
        <v>206</v>
      </c>
      <c r="R1022">
        <f t="shared" si="63"/>
        <v>106</v>
      </c>
      <c r="S1022" t="s">
        <v>8328</v>
      </c>
      <c r="T1022" t="s">
        <v>8333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si="60"/>
        <v>42271.251979166671</v>
      </c>
      <c r="L1023" s="9">
        <f t="shared" si="6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>
        <f t="shared" si="62"/>
        <v>352</v>
      </c>
      <c r="R1023">
        <f t="shared" si="63"/>
        <v>22</v>
      </c>
      <c r="S1023" t="s">
        <v>8328</v>
      </c>
      <c r="T1023" t="s">
        <v>8333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si="60"/>
        <v>42111.646724537044</v>
      </c>
      <c r="L1024" s="9">
        <f t="shared" si="6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>
        <f t="shared" si="62"/>
        <v>115</v>
      </c>
      <c r="R1024">
        <f t="shared" si="63"/>
        <v>31</v>
      </c>
      <c r="S1024" t="s">
        <v>8328</v>
      </c>
      <c r="T1024" t="s">
        <v>8333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si="60"/>
        <v>42145.919687500005</v>
      </c>
      <c r="L1025" s="9">
        <f t="shared" si="6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62"/>
        <v>237</v>
      </c>
      <c r="R1025">
        <f t="shared" si="63"/>
        <v>36</v>
      </c>
      <c r="S1025" t="s">
        <v>8328</v>
      </c>
      <c r="T1025" t="s">
        <v>8333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si="60"/>
        <v>42370.580590277779</v>
      </c>
      <c r="L1026" s="9">
        <f t="shared" si="6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si="62"/>
        <v>119</v>
      </c>
      <c r="R1026">
        <f t="shared" si="63"/>
        <v>389</v>
      </c>
      <c r="S1026" t="s">
        <v>8328</v>
      </c>
      <c r="T1026" t="s">
        <v>8333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ref="K1027:K1090" si="64">(((J1027/60)/60)/24)+DATE(1970,1,1)</f>
        <v>42049.833761574075</v>
      </c>
      <c r="L1027" s="9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>
        <f t="shared" ref="Q1027:Q1090" si="66">ROUND((E1027/D1027)*100,0)</f>
        <v>110</v>
      </c>
      <c r="R1027">
        <f t="shared" ref="R1027:R1090" si="67">ROUND(IFERROR(E1027/N1027,0),0)</f>
        <v>72</v>
      </c>
      <c r="S1027" t="s">
        <v>8328</v>
      </c>
      <c r="T1027" t="s">
        <v>8333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si="64"/>
        <v>42426.407592592594</v>
      </c>
      <c r="L1028" s="9">
        <f t="shared" si="65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>
        <f t="shared" si="66"/>
        <v>100</v>
      </c>
      <c r="R1028">
        <f t="shared" si="67"/>
        <v>57</v>
      </c>
      <c r="S1028" t="s">
        <v>8328</v>
      </c>
      <c r="T1028" t="s">
        <v>8333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si="64"/>
        <v>41905.034108796295</v>
      </c>
      <c r="L1029" s="9">
        <f t="shared" si="65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66"/>
        <v>103</v>
      </c>
      <c r="R1029">
        <f t="shared" si="67"/>
        <v>70</v>
      </c>
      <c r="S1029" t="s">
        <v>8328</v>
      </c>
      <c r="T1029" t="s">
        <v>8333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si="64"/>
        <v>42755.627372685187</v>
      </c>
      <c r="L1030" s="9">
        <f t="shared" si="65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>
        <f t="shared" si="66"/>
        <v>117</v>
      </c>
      <c r="R1030">
        <f t="shared" si="67"/>
        <v>46</v>
      </c>
      <c r="S1030" t="s">
        <v>8328</v>
      </c>
      <c r="T1030" t="s">
        <v>8333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si="64"/>
        <v>42044.711886574078</v>
      </c>
      <c r="L1031" s="9">
        <f t="shared" si="65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>
        <f t="shared" si="66"/>
        <v>112</v>
      </c>
      <c r="R1031">
        <f t="shared" si="67"/>
        <v>79</v>
      </c>
      <c r="S1031" t="s">
        <v>8328</v>
      </c>
      <c r="T1031" t="s">
        <v>8333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si="64"/>
        <v>42611.483206018514</v>
      </c>
      <c r="L1032" s="9">
        <f t="shared" si="65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66"/>
        <v>342</v>
      </c>
      <c r="R1032">
        <f t="shared" si="67"/>
        <v>43</v>
      </c>
      <c r="S1032" t="s">
        <v>8328</v>
      </c>
      <c r="T1032" t="s">
        <v>8333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si="64"/>
        <v>42324.764004629629</v>
      </c>
      <c r="L1033" s="9">
        <f t="shared" si="65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66"/>
        <v>107</v>
      </c>
      <c r="R1033">
        <f t="shared" si="67"/>
        <v>108</v>
      </c>
      <c r="S1033" t="s">
        <v>8328</v>
      </c>
      <c r="T1033" t="s">
        <v>8333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si="64"/>
        <v>42514.666956018518</v>
      </c>
      <c r="L1034" s="9">
        <f t="shared" si="65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66"/>
        <v>108</v>
      </c>
      <c r="R1034">
        <f t="shared" si="67"/>
        <v>61</v>
      </c>
      <c r="S1034" t="s">
        <v>8328</v>
      </c>
      <c r="T1034" t="s">
        <v>8333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si="64"/>
        <v>42688.732407407413</v>
      </c>
      <c r="L1035" s="9">
        <f t="shared" si="65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>
        <f t="shared" si="66"/>
        <v>103</v>
      </c>
      <c r="R1035">
        <f t="shared" si="67"/>
        <v>51</v>
      </c>
      <c r="S1035" t="s">
        <v>8328</v>
      </c>
      <c r="T1035" t="s">
        <v>8333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si="64"/>
        <v>42555.166712962964</v>
      </c>
      <c r="L1036" s="9">
        <f t="shared" si="65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>
        <f t="shared" si="66"/>
        <v>130</v>
      </c>
      <c r="R1036">
        <f t="shared" si="67"/>
        <v>39</v>
      </c>
      <c r="S1036" t="s">
        <v>8328</v>
      </c>
      <c r="T1036" t="s">
        <v>8333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si="64"/>
        <v>42016.641435185185</v>
      </c>
      <c r="L1037" s="9">
        <f t="shared" si="65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66"/>
        <v>108</v>
      </c>
      <c r="R1037">
        <f t="shared" si="67"/>
        <v>65</v>
      </c>
      <c r="S1037" t="s">
        <v>8328</v>
      </c>
      <c r="T1037" t="s">
        <v>8333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si="64"/>
        <v>41249.448958333334</v>
      </c>
      <c r="L1038" s="9">
        <f t="shared" si="65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>
        <f t="shared" si="66"/>
        <v>112</v>
      </c>
      <c r="R1038">
        <f t="shared" si="67"/>
        <v>24</v>
      </c>
      <c r="S1038" t="s">
        <v>8328</v>
      </c>
      <c r="T1038" t="s">
        <v>8333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si="64"/>
        <v>42119.822476851856</v>
      </c>
      <c r="L1039" s="9">
        <f t="shared" si="65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>
        <f t="shared" si="66"/>
        <v>102</v>
      </c>
      <c r="R1039">
        <f t="shared" si="67"/>
        <v>49</v>
      </c>
      <c r="S1039" t="s">
        <v>8328</v>
      </c>
      <c r="T1039" t="s">
        <v>8333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si="64"/>
        <v>42418.231747685189</v>
      </c>
      <c r="L1040" s="9">
        <f t="shared" si="65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>
        <f t="shared" si="66"/>
        <v>145</v>
      </c>
      <c r="R1040">
        <f t="shared" si="67"/>
        <v>36</v>
      </c>
      <c r="S1040" t="s">
        <v>8328</v>
      </c>
      <c r="T1040" t="s">
        <v>8333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si="64"/>
        <v>42692.109328703707</v>
      </c>
      <c r="L1041" s="9">
        <f t="shared" si="65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>
        <f t="shared" si="66"/>
        <v>128</v>
      </c>
      <c r="R1041">
        <f t="shared" si="67"/>
        <v>21</v>
      </c>
      <c r="S1041" t="s">
        <v>8328</v>
      </c>
      <c r="T1041" t="s">
        <v>8333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si="64"/>
        <v>42579.708437499998</v>
      </c>
      <c r="L1042" s="9">
        <f t="shared" si="65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66"/>
        <v>0</v>
      </c>
      <c r="R1042">
        <f t="shared" si="67"/>
        <v>250</v>
      </c>
      <c r="S1042" t="s">
        <v>8334</v>
      </c>
      <c r="T1042" t="s">
        <v>8335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si="64"/>
        <v>41831.060092592597</v>
      </c>
      <c r="L1043" s="9">
        <f t="shared" si="65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>
        <f t="shared" si="66"/>
        <v>0</v>
      </c>
      <c r="R1043">
        <f t="shared" si="67"/>
        <v>0</v>
      </c>
      <c r="S1043" t="s">
        <v>8334</v>
      </c>
      <c r="T1043" t="s">
        <v>8335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si="64"/>
        <v>41851.696157407408</v>
      </c>
      <c r="L1044" s="9">
        <f t="shared" si="65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>
        <f t="shared" si="66"/>
        <v>2</v>
      </c>
      <c r="R1044">
        <f t="shared" si="67"/>
        <v>10</v>
      </c>
      <c r="S1044" t="s">
        <v>8334</v>
      </c>
      <c r="T1044" t="s">
        <v>8335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si="64"/>
        <v>42114.252951388888</v>
      </c>
      <c r="L1045" s="9">
        <f t="shared" si="65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66"/>
        <v>9</v>
      </c>
      <c r="R1045">
        <f t="shared" si="67"/>
        <v>29</v>
      </c>
      <c r="S1045" t="s">
        <v>8334</v>
      </c>
      <c r="T1045" t="s">
        <v>8335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si="64"/>
        <v>42011.925937499997</v>
      </c>
      <c r="L1046" s="9">
        <f t="shared" si="65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>
        <f t="shared" si="66"/>
        <v>0</v>
      </c>
      <c r="R1046">
        <f t="shared" si="67"/>
        <v>3</v>
      </c>
      <c r="S1046" t="s">
        <v>8334</v>
      </c>
      <c r="T1046" t="s">
        <v>8335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si="64"/>
        <v>41844.874421296299</v>
      </c>
      <c r="L1047" s="9">
        <f t="shared" si="65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>
        <f t="shared" si="66"/>
        <v>3</v>
      </c>
      <c r="R1047">
        <f t="shared" si="67"/>
        <v>33</v>
      </c>
      <c r="S1047" t="s">
        <v>8334</v>
      </c>
      <c r="T1047" t="s">
        <v>8335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si="64"/>
        <v>42319.851388888885</v>
      </c>
      <c r="L1048" s="9">
        <f t="shared" si="65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66"/>
        <v>0</v>
      </c>
      <c r="R1048">
        <f t="shared" si="67"/>
        <v>0</v>
      </c>
      <c r="S1048" t="s">
        <v>8334</v>
      </c>
      <c r="T1048" t="s">
        <v>8335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si="64"/>
        <v>41918.818460648145</v>
      </c>
      <c r="L1049" s="9">
        <f t="shared" si="65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>
        <f t="shared" si="66"/>
        <v>0</v>
      </c>
      <c r="R1049">
        <f t="shared" si="67"/>
        <v>1</v>
      </c>
      <c r="S1049" t="s">
        <v>8334</v>
      </c>
      <c r="T1049" t="s">
        <v>8335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si="64"/>
        <v>42598.053113425922</v>
      </c>
      <c r="L1050" s="9">
        <f t="shared" si="65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66"/>
        <v>1</v>
      </c>
      <c r="R1050">
        <f t="shared" si="67"/>
        <v>53</v>
      </c>
      <c r="S1050" t="s">
        <v>8334</v>
      </c>
      <c r="T1050" t="s">
        <v>8335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si="64"/>
        <v>42382.431076388893</v>
      </c>
      <c r="L1051" s="9">
        <f t="shared" si="65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66"/>
        <v>0</v>
      </c>
      <c r="R1051">
        <f t="shared" si="67"/>
        <v>0</v>
      </c>
      <c r="S1051" t="s">
        <v>8334</v>
      </c>
      <c r="T1051" t="s">
        <v>8335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si="64"/>
        <v>42231.7971875</v>
      </c>
      <c r="L1052" s="9">
        <f t="shared" si="65"/>
        <v>42261.7971875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66"/>
        <v>0</v>
      </c>
      <c r="R1052">
        <f t="shared" si="67"/>
        <v>0</v>
      </c>
      <c r="S1052" t="s">
        <v>8334</v>
      </c>
      <c r="T1052" t="s">
        <v>8335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si="64"/>
        <v>41850.014178240745</v>
      </c>
      <c r="L1053" s="9">
        <f t="shared" si="65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66"/>
        <v>0</v>
      </c>
      <c r="R1053">
        <f t="shared" si="67"/>
        <v>0</v>
      </c>
      <c r="S1053" t="s">
        <v>8334</v>
      </c>
      <c r="T1053" t="s">
        <v>8335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si="64"/>
        <v>42483.797395833331</v>
      </c>
      <c r="L1054" s="9">
        <f t="shared" si="65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>
        <f t="shared" si="66"/>
        <v>0</v>
      </c>
      <c r="R1054">
        <f t="shared" si="67"/>
        <v>0</v>
      </c>
      <c r="S1054" t="s">
        <v>8334</v>
      </c>
      <c r="T1054" t="s">
        <v>8335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si="64"/>
        <v>42775.172824074078</v>
      </c>
      <c r="L1055" s="9">
        <f t="shared" si="65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66"/>
        <v>1</v>
      </c>
      <c r="R1055">
        <f t="shared" si="67"/>
        <v>15</v>
      </c>
      <c r="S1055" t="s">
        <v>8334</v>
      </c>
      <c r="T1055" t="s">
        <v>8335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si="64"/>
        <v>41831.851840277777</v>
      </c>
      <c r="L1056" s="9">
        <f t="shared" si="65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>
        <f t="shared" si="66"/>
        <v>0</v>
      </c>
      <c r="R1056">
        <f t="shared" si="67"/>
        <v>0</v>
      </c>
      <c r="S1056" t="s">
        <v>8334</v>
      </c>
      <c r="T1056" t="s">
        <v>8335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si="64"/>
        <v>42406.992418981477</v>
      </c>
      <c r="L1057" s="9">
        <f t="shared" si="65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66"/>
        <v>0</v>
      </c>
      <c r="R1057">
        <f t="shared" si="67"/>
        <v>0</v>
      </c>
      <c r="S1057" t="s">
        <v>8334</v>
      </c>
      <c r="T1057" t="s">
        <v>8335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si="64"/>
        <v>42058.719641203701</v>
      </c>
      <c r="L1058" s="9">
        <f t="shared" si="65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>
        <f t="shared" si="66"/>
        <v>0</v>
      </c>
      <c r="R1058">
        <f t="shared" si="67"/>
        <v>0</v>
      </c>
      <c r="S1058" t="s">
        <v>8334</v>
      </c>
      <c r="T1058" t="s">
        <v>8335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si="64"/>
        <v>42678.871331018512</v>
      </c>
      <c r="L1059" s="9">
        <f t="shared" si="65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>
        <f t="shared" si="66"/>
        <v>0</v>
      </c>
      <c r="R1059">
        <f t="shared" si="67"/>
        <v>0</v>
      </c>
      <c r="S1059" t="s">
        <v>8334</v>
      </c>
      <c r="T1059" t="s">
        <v>8335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si="64"/>
        <v>42047.900960648149</v>
      </c>
      <c r="L1060" s="9">
        <f t="shared" si="65"/>
        <v>42089</v>
      </c>
      <c r="M1060" t="b">
        <v>0</v>
      </c>
      <c r="N1060">
        <v>0</v>
      </c>
      <c r="O1060" t="b">
        <v>0</v>
      </c>
      <c r="P1060" t="s">
        <v>8281</v>
      </c>
      <c r="Q1060">
        <f t="shared" si="66"/>
        <v>0</v>
      </c>
      <c r="R1060">
        <f t="shared" si="67"/>
        <v>0</v>
      </c>
      <c r="S1060" t="s">
        <v>8334</v>
      </c>
      <c r="T1060" t="s">
        <v>8335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si="64"/>
        <v>42046.79</v>
      </c>
      <c r="L1061" s="9">
        <f t="shared" si="65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>
        <f t="shared" si="66"/>
        <v>0</v>
      </c>
      <c r="R1061">
        <f t="shared" si="67"/>
        <v>0</v>
      </c>
      <c r="S1061" t="s">
        <v>8334</v>
      </c>
      <c r="T1061" t="s">
        <v>8335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si="64"/>
        <v>42079.913113425922</v>
      </c>
      <c r="L1062" s="9">
        <f t="shared" si="65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66"/>
        <v>1</v>
      </c>
      <c r="R1062">
        <f t="shared" si="67"/>
        <v>50</v>
      </c>
      <c r="S1062" t="s">
        <v>8334</v>
      </c>
      <c r="T1062" t="s">
        <v>8335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si="64"/>
        <v>42432.276712962965</v>
      </c>
      <c r="L1063" s="9">
        <f t="shared" si="65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>
        <f t="shared" si="66"/>
        <v>0</v>
      </c>
      <c r="R1063">
        <f t="shared" si="67"/>
        <v>0</v>
      </c>
      <c r="S1063" t="s">
        <v>8334</v>
      </c>
      <c r="T1063" t="s">
        <v>8335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si="64"/>
        <v>42556.807187500002</v>
      </c>
      <c r="L1064" s="9">
        <f t="shared" si="65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66"/>
        <v>95</v>
      </c>
      <c r="R1064">
        <f t="shared" si="67"/>
        <v>48</v>
      </c>
      <c r="S1064" t="s">
        <v>8334</v>
      </c>
      <c r="T1064" t="s">
        <v>8335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si="64"/>
        <v>42583.030810185184</v>
      </c>
      <c r="L1065" s="9">
        <f t="shared" si="65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66"/>
        <v>0</v>
      </c>
      <c r="R1065">
        <f t="shared" si="67"/>
        <v>0</v>
      </c>
      <c r="S1065" t="s">
        <v>8334</v>
      </c>
      <c r="T1065" t="s">
        <v>8335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si="64"/>
        <v>41417.228043981479</v>
      </c>
      <c r="L1066" s="9">
        <f t="shared" si="65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66"/>
        <v>9</v>
      </c>
      <c r="R1066">
        <f t="shared" si="67"/>
        <v>66</v>
      </c>
      <c r="S1066" t="s">
        <v>8336</v>
      </c>
      <c r="T1066" t="s">
        <v>8337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si="64"/>
        <v>41661.381041666667</v>
      </c>
      <c r="L1067" s="9">
        <f t="shared" si="65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66"/>
        <v>3</v>
      </c>
      <c r="R1067">
        <f t="shared" si="67"/>
        <v>16</v>
      </c>
      <c r="S1067" t="s">
        <v>8336</v>
      </c>
      <c r="T1067" t="s">
        <v>8337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si="64"/>
        <v>41445.962754629632</v>
      </c>
      <c r="L1068" s="9">
        <f t="shared" si="65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>
        <f t="shared" si="66"/>
        <v>3</v>
      </c>
      <c r="R1068">
        <f t="shared" si="67"/>
        <v>34</v>
      </c>
      <c r="S1068" t="s">
        <v>8336</v>
      </c>
      <c r="T1068" t="s">
        <v>8337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si="64"/>
        <v>41599.855682870373</v>
      </c>
      <c r="L1069" s="9">
        <f t="shared" si="65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66"/>
        <v>26</v>
      </c>
      <c r="R1069">
        <f t="shared" si="67"/>
        <v>13</v>
      </c>
      <c r="S1069" t="s">
        <v>8336</v>
      </c>
      <c r="T1069" t="s">
        <v>8337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si="64"/>
        <v>42440.371111111104</v>
      </c>
      <c r="L1070" s="9">
        <f t="shared" si="65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>
        <f t="shared" si="66"/>
        <v>0</v>
      </c>
      <c r="R1070">
        <f t="shared" si="67"/>
        <v>11</v>
      </c>
      <c r="S1070" t="s">
        <v>8336</v>
      </c>
      <c r="T1070" t="s">
        <v>8337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si="64"/>
        <v>41572.229849537034</v>
      </c>
      <c r="L1071" s="9">
        <f t="shared" si="65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>
        <f t="shared" si="66"/>
        <v>39</v>
      </c>
      <c r="R1071">
        <f t="shared" si="67"/>
        <v>40</v>
      </c>
      <c r="S1071" t="s">
        <v>8336</v>
      </c>
      <c r="T1071" t="s">
        <v>8337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si="64"/>
        <v>41163.011828703704</v>
      </c>
      <c r="L1072" s="9">
        <f t="shared" si="65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66"/>
        <v>1</v>
      </c>
      <c r="R1072">
        <f t="shared" si="67"/>
        <v>35</v>
      </c>
      <c r="S1072" t="s">
        <v>8336</v>
      </c>
      <c r="T1072" t="s">
        <v>8337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si="64"/>
        <v>42295.753391203703</v>
      </c>
      <c r="L1073" s="9">
        <f t="shared" si="65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>
        <f t="shared" si="66"/>
        <v>0</v>
      </c>
      <c r="R1073">
        <f t="shared" si="67"/>
        <v>0</v>
      </c>
      <c r="S1073" t="s">
        <v>8336</v>
      </c>
      <c r="T1073" t="s">
        <v>8337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si="64"/>
        <v>41645.832141203704</v>
      </c>
      <c r="L1074" s="9">
        <f t="shared" si="65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66"/>
        <v>0</v>
      </c>
      <c r="R1074">
        <f t="shared" si="67"/>
        <v>13</v>
      </c>
      <c r="S1074" t="s">
        <v>8336</v>
      </c>
      <c r="T1074" t="s">
        <v>8337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si="64"/>
        <v>40802.964594907404</v>
      </c>
      <c r="L1075" s="9">
        <f t="shared" si="65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66"/>
        <v>1</v>
      </c>
      <c r="R1075">
        <f t="shared" si="67"/>
        <v>10</v>
      </c>
      <c r="S1075" t="s">
        <v>8336</v>
      </c>
      <c r="T1075" t="s">
        <v>8337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si="64"/>
        <v>41613.172974537039</v>
      </c>
      <c r="L1076" s="9">
        <f t="shared" si="65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66"/>
        <v>6</v>
      </c>
      <c r="R1076">
        <f t="shared" si="67"/>
        <v>114</v>
      </c>
      <c r="S1076" t="s">
        <v>8336</v>
      </c>
      <c r="T1076" t="s">
        <v>8337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si="64"/>
        <v>41005.904120370367</v>
      </c>
      <c r="L1077" s="9">
        <f t="shared" si="65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66"/>
        <v>5</v>
      </c>
      <c r="R1077">
        <f t="shared" si="67"/>
        <v>15</v>
      </c>
      <c r="S1077" t="s">
        <v>8336</v>
      </c>
      <c r="T1077" t="s">
        <v>8337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si="64"/>
        <v>41838.377893518518</v>
      </c>
      <c r="L1078" s="9">
        <f t="shared" si="65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66"/>
        <v>63</v>
      </c>
      <c r="R1078">
        <f t="shared" si="67"/>
        <v>48</v>
      </c>
      <c r="S1078" t="s">
        <v>8336</v>
      </c>
      <c r="T1078" t="s">
        <v>8337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si="64"/>
        <v>42353.16679398148</v>
      </c>
      <c r="L1079" s="9">
        <f t="shared" si="65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66"/>
        <v>29</v>
      </c>
      <c r="R1079">
        <f t="shared" si="67"/>
        <v>44</v>
      </c>
      <c r="S1079" t="s">
        <v>8336</v>
      </c>
      <c r="T1079" t="s">
        <v>8337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si="64"/>
        <v>40701.195844907408</v>
      </c>
      <c r="L1080" s="9">
        <f t="shared" si="65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66"/>
        <v>8</v>
      </c>
      <c r="R1080">
        <f t="shared" si="67"/>
        <v>9</v>
      </c>
      <c r="S1080" t="s">
        <v>8336</v>
      </c>
      <c r="T1080" t="s">
        <v>8337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si="64"/>
        <v>42479.566388888896</v>
      </c>
      <c r="L1081" s="9">
        <f t="shared" si="65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>
        <f t="shared" si="66"/>
        <v>3</v>
      </c>
      <c r="R1081">
        <f t="shared" si="67"/>
        <v>38</v>
      </c>
      <c r="S1081" t="s">
        <v>8336</v>
      </c>
      <c r="T1081" t="s">
        <v>8337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si="64"/>
        <v>41740.138113425928</v>
      </c>
      <c r="L1082" s="9">
        <f t="shared" si="65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66"/>
        <v>9</v>
      </c>
      <c r="R1082">
        <f t="shared" si="67"/>
        <v>19</v>
      </c>
      <c r="S1082" t="s">
        <v>8336</v>
      </c>
      <c r="T1082" t="s">
        <v>8337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si="64"/>
        <v>42002.926990740743</v>
      </c>
      <c r="L1083" s="9">
        <f t="shared" si="65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66"/>
        <v>0</v>
      </c>
      <c r="R1083">
        <f t="shared" si="67"/>
        <v>3</v>
      </c>
      <c r="S1083" t="s">
        <v>8336</v>
      </c>
      <c r="T1083" t="s">
        <v>8337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si="64"/>
        <v>41101.906111111115</v>
      </c>
      <c r="L1084" s="9">
        <f t="shared" si="65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>
        <f t="shared" si="66"/>
        <v>1</v>
      </c>
      <c r="R1084">
        <f t="shared" si="67"/>
        <v>19</v>
      </c>
      <c r="S1084" t="s">
        <v>8336</v>
      </c>
      <c r="T1084" t="s">
        <v>8337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si="64"/>
        <v>41793.659525462965</v>
      </c>
      <c r="L1085" s="9">
        <f t="shared" si="65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66"/>
        <v>1</v>
      </c>
      <c r="R1085">
        <f t="shared" si="67"/>
        <v>410</v>
      </c>
      <c r="S1085" t="s">
        <v>8336</v>
      </c>
      <c r="T1085" t="s">
        <v>8337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si="64"/>
        <v>41829.912083333329</v>
      </c>
      <c r="L1086" s="9">
        <f t="shared" si="65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66"/>
        <v>0</v>
      </c>
      <c r="R1086">
        <f t="shared" si="67"/>
        <v>0</v>
      </c>
      <c r="S1086" t="s">
        <v>8336</v>
      </c>
      <c r="T1086" t="s">
        <v>8337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si="64"/>
        <v>42413.671006944445</v>
      </c>
      <c r="L1087" s="9">
        <f t="shared" si="65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>
        <f t="shared" si="66"/>
        <v>3</v>
      </c>
      <c r="R1087">
        <f t="shared" si="67"/>
        <v>114</v>
      </c>
      <c r="S1087" t="s">
        <v>8336</v>
      </c>
      <c r="T1087" t="s">
        <v>8337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si="64"/>
        <v>41845.866793981484</v>
      </c>
      <c r="L1088" s="9">
        <f t="shared" si="65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66"/>
        <v>0</v>
      </c>
      <c r="R1088">
        <f t="shared" si="67"/>
        <v>8</v>
      </c>
      <c r="S1088" t="s">
        <v>8336</v>
      </c>
      <c r="T1088" t="s">
        <v>8337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si="64"/>
        <v>41775.713969907411</v>
      </c>
      <c r="L1089" s="9">
        <f t="shared" si="65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>
        <f t="shared" si="66"/>
        <v>0</v>
      </c>
      <c r="R1089">
        <f t="shared" si="67"/>
        <v>0</v>
      </c>
      <c r="S1089" t="s">
        <v>8336</v>
      </c>
      <c r="T1089" t="s">
        <v>8337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si="64"/>
        <v>41723.799386574072</v>
      </c>
      <c r="L1090" s="9">
        <f t="shared" si="65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si="66"/>
        <v>14</v>
      </c>
      <c r="R1090">
        <f t="shared" si="67"/>
        <v>43</v>
      </c>
      <c r="S1090" t="s">
        <v>8336</v>
      </c>
      <c r="T1090" t="s">
        <v>8337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ref="K1091:K1154" si="68">(((J1091/60)/60)/24)+DATE(1970,1,1)</f>
        <v>42151.189525462964</v>
      </c>
      <c r="L1091" s="9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ref="Q1091:Q1154" si="70">ROUND((E1091/D1091)*100,0)</f>
        <v>8</v>
      </c>
      <c r="R1091">
        <f t="shared" ref="R1091:R1154" si="71">ROUND(IFERROR(E1091/N1091,0),0)</f>
        <v>24</v>
      </c>
      <c r="S1091" t="s">
        <v>8336</v>
      </c>
      <c r="T1091" t="s">
        <v>8337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si="68"/>
        <v>42123.185798611114</v>
      </c>
      <c r="L1092" s="9">
        <f t="shared" si="69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si="70"/>
        <v>0</v>
      </c>
      <c r="R1092">
        <f t="shared" si="71"/>
        <v>5</v>
      </c>
      <c r="S1092" t="s">
        <v>8336</v>
      </c>
      <c r="T1092" t="s">
        <v>8337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si="68"/>
        <v>42440.820277777777</v>
      </c>
      <c r="L1093" s="9">
        <f t="shared" si="69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>
        <f t="shared" si="70"/>
        <v>13</v>
      </c>
      <c r="R1093">
        <f t="shared" si="71"/>
        <v>13</v>
      </c>
      <c r="S1093" t="s">
        <v>8336</v>
      </c>
      <c r="T1093" t="s">
        <v>8337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si="68"/>
        <v>41250.025902777779</v>
      </c>
      <c r="L1094" s="9">
        <f t="shared" si="69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70"/>
        <v>1</v>
      </c>
      <c r="R1094">
        <f t="shared" si="71"/>
        <v>3</v>
      </c>
      <c r="S1094" t="s">
        <v>8336</v>
      </c>
      <c r="T1094" t="s">
        <v>8337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si="68"/>
        <v>42396.973807870367</v>
      </c>
      <c r="L1095" s="9">
        <f t="shared" si="69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70"/>
        <v>14</v>
      </c>
      <c r="R1095">
        <f t="shared" si="71"/>
        <v>11</v>
      </c>
      <c r="S1095" t="s">
        <v>8336</v>
      </c>
      <c r="T1095" t="s">
        <v>8337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si="68"/>
        <v>40795.713344907403</v>
      </c>
      <c r="L1096" s="9">
        <f t="shared" si="69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>
        <f t="shared" si="70"/>
        <v>18</v>
      </c>
      <c r="R1096">
        <f t="shared" si="71"/>
        <v>122</v>
      </c>
      <c r="S1096" t="s">
        <v>8336</v>
      </c>
      <c r="T1096" t="s">
        <v>8337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si="68"/>
        <v>41486.537268518521</v>
      </c>
      <c r="L1097" s="9">
        <f t="shared" si="69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70"/>
        <v>5</v>
      </c>
      <c r="R1097">
        <f t="shared" si="71"/>
        <v>268</v>
      </c>
      <c r="S1097" t="s">
        <v>8336</v>
      </c>
      <c r="T1097" t="s">
        <v>8337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si="68"/>
        <v>41885.51798611111</v>
      </c>
      <c r="L1098" s="9">
        <f t="shared" si="69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>
        <f t="shared" si="70"/>
        <v>18</v>
      </c>
      <c r="R1098">
        <f t="shared" si="71"/>
        <v>74</v>
      </c>
      <c r="S1098" t="s">
        <v>8336</v>
      </c>
      <c r="T1098" t="s">
        <v>8337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si="68"/>
        <v>41660.792557870373</v>
      </c>
      <c r="L1099" s="9">
        <f t="shared" si="69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70"/>
        <v>0</v>
      </c>
      <c r="R1099">
        <f t="shared" si="71"/>
        <v>7</v>
      </c>
      <c r="S1099" t="s">
        <v>8336</v>
      </c>
      <c r="T1099" t="s">
        <v>8337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si="68"/>
        <v>41712.762673611112</v>
      </c>
      <c r="L1100" s="9">
        <f t="shared" si="69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70"/>
        <v>7</v>
      </c>
      <c r="R1100">
        <f t="shared" si="71"/>
        <v>82</v>
      </c>
      <c r="S1100" t="s">
        <v>8336</v>
      </c>
      <c r="T1100" t="s">
        <v>8337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si="68"/>
        <v>42107.836435185185</v>
      </c>
      <c r="L1101" s="9">
        <f t="shared" si="69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70"/>
        <v>1</v>
      </c>
      <c r="R1101">
        <f t="shared" si="71"/>
        <v>25</v>
      </c>
      <c r="S1101" t="s">
        <v>8336</v>
      </c>
      <c r="T1101" t="s">
        <v>8337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si="68"/>
        <v>42384.110775462963</v>
      </c>
      <c r="L1102" s="9">
        <f t="shared" si="69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70"/>
        <v>3</v>
      </c>
      <c r="R1102">
        <f t="shared" si="71"/>
        <v>10</v>
      </c>
      <c r="S1102" t="s">
        <v>8336</v>
      </c>
      <c r="T1102" t="s">
        <v>8337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si="68"/>
        <v>42538.77243055556</v>
      </c>
      <c r="L1103" s="9">
        <f t="shared" si="69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>
        <f t="shared" si="70"/>
        <v>0</v>
      </c>
      <c r="R1103">
        <f t="shared" si="71"/>
        <v>7</v>
      </c>
      <c r="S1103" t="s">
        <v>8336</v>
      </c>
      <c r="T1103" t="s">
        <v>8337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si="68"/>
        <v>41577.045428240745</v>
      </c>
      <c r="L1104" s="9">
        <f t="shared" si="69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>
        <f t="shared" si="70"/>
        <v>5</v>
      </c>
      <c r="R1104">
        <f t="shared" si="71"/>
        <v>18</v>
      </c>
      <c r="S1104" t="s">
        <v>8336</v>
      </c>
      <c r="T1104" t="s">
        <v>8337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si="68"/>
        <v>42479.22210648148</v>
      </c>
      <c r="L1105" s="9">
        <f t="shared" si="69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70"/>
        <v>2</v>
      </c>
      <c r="R1105">
        <f t="shared" si="71"/>
        <v>16</v>
      </c>
      <c r="S1105" t="s">
        <v>8336</v>
      </c>
      <c r="T1105" t="s">
        <v>8337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si="68"/>
        <v>41771.40996527778</v>
      </c>
      <c r="L1106" s="9">
        <f t="shared" si="69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70"/>
        <v>5</v>
      </c>
      <c r="R1106">
        <f t="shared" si="71"/>
        <v>80</v>
      </c>
      <c r="S1106" t="s">
        <v>8336</v>
      </c>
      <c r="T1106" t="s">
        <v>8337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si="68"/>
        <v>41692.135729166665</v>
      </c>
      <c r="L1107" s="9">
        <f t="shared" si="69"/>
        <v>41722.0940625</v>
      </c>
      <c r="M1107" t="b">
        <v>0</v>
      </c>
      <c r="N1107">
        <v>20</v>
      </c>
      <c r="O1107" t="b">
        <v>0</v>
      </c>
      <c r="P1107" t="s">
        <v>8282</v>
      </c>
      <c r="Q1107">
        <f t="shared" si="70"/>
        <v>0</v>
      </c>
      <c r="R1107">
        <f t="shared" si="71"/>
        <v>72</v>
      </c>
      <c r="S1107" t="s">
        <v>8336</v>
      </c>
      <c r="T1107" t="s">
        <v>8337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si="68"/>
        <v>40973.740451388891</v>
      </c>
      <c r="L1108" s="9">
        <f t="shared" si="69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>
        <f t="shared" si="70"/>
        <v>41</v>
      </c>
      <c r="R1108">
        <f t="shared" si="71"/>
        <v>24</v>
      </c>
      <c r="S1108" t="s">
        <v>8336</v>
      </c>
      <c r="T1108" t="s">
        <v>8337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si="68"/>
        <v>41813.861388888887</v>
      </c>
      <c r="L1109" s="9">
        <f t="shared" si="69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70"/>
        <v>0</v>
      </c>
      <c r="R1109">
        <f t="shared" si="71"/>
        <v>0</v>
      </c>
      <c r="S1109" t="s">
        <v>8336</v>
      </c>
      <c r="T1109" t="s">
        <v>8337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si="68"/>
        <v>40952.636979166666</v>
      </c>
      <c r="L1110" s="9">
        <f t="shared" si="69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>
        <f t="shared" si="70"/>
        <v>3</v>
      </c>
      <c r="R1110">
        <f t="shared" si="71"/>
        <v>35</v>
      </c>
      <c r="S1110" t="s">
        <v>8336</v>
      </c>
      <c r="T1110" t="s">
        <v>8337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si="68"/>
        <v>42662.752199074079</v>
      </c>
      <c r="L1111" s="9">
        <f t="shared" si="69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>
        <f t="shared" si="70"/>
        <v>0</v>
      </c>
      <c r="R1111">
        <f t="shared" si="71"/>
        <v>15</v>
      </c>
      <c r="S1111" t="s">
        <v>8336</v>
      </c>
      <c r="T1111" t="s">
        <v>8337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si="68"/>
        <v>41220.933124999996</v>
      </c>
      <c r="L1112" s="9">
        <f t="shared" si="69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70"/>
        <v>1</v>
      </c>
      <c r="R1112">
        <f t="shared" si="71"/>
        <v>23</v>
      </c>
      <c r="S1112" t="s">
        <v>8336</v>
      </c>
      <c r="T1112" t="s">
        <v>8337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si="68"/>
        <v>42347.203587962969</v>
      </c>
      <c r="L1113" s="9">
        <f t="shared" si="69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>
        <f t="shared" si="70"/>
        <v>0</v>
      </c>
      <c r="R1113">
        <f t="shared" si="71"/>
        <v>1</v>
      </c>
      <c r="S1113" t="s">
        <v>8336</v>
      </c>
      <c r="T1113" t="s">
        <v>8337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si="68"/>
        <v>41963.759386574078</v>
      </c>
      <c r="L1114" s="9">
        <f t="shared" si="69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>
        <f t="shared" si="70"/>
        <v>36</v>
      </c>
      <c r="R1114">
        <f t="shared" si="71"/>
        <v>100</v>
      </c>
      <c r="S1114" t="s">
        <v>8336</v>
      </c>
      <c r="T1114" t="s">
        <v>8337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si="68"/>
        <v>41835.977083333331</v>
      </c>
      <c r="L1115" s="9">
        <f t="shared" si="69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70"/>
        <v>1</v>
      </c>
      <c r="R1115">
        <f t="shared" si="71"/>
        <v>5</v>
      </c>
      <c r="S1115" t="s">
        <v>8336</v>
      </c>
      <c r="T1115" t="s">
        <v>8337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si="68"/>
        <v>41526.345914351856</v>
      </c>
      <c r="L1116" s="9">
        <f t="shared" si="69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70"/>
        <v>0</v>
      </c>
      <c r="R1116">
        <f t="shared" si="71"/>
        <v>3</v>
      </c>
      <c r="S1116" t="s">
        <v>8336</v>
      </c>
      <c r="T1116" t="s">
        <v>8337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si="68"/>
        <v>42429.695543981477</v>
      </c>
      <c r="L1117" s="9">
        <f t="shared" si="69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>
        <f t="shared" si="70"/>
        <v>0</v>
      </c>
      <c r="R1117">
        <f t="shared" si="71"/>
        <v>13</v>
      </c>
      <c r="S1117" t="s">
        <v>8336</v>
      </c>
      <c r="T1117" t="s">
        <v>8337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si="68"/>
        <v>41009.847314814811</v>
      </c>
      <c r="L1118" s="9">
        <f t="shared" si="69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>
        <f t="shared" si="70"/>
        <v>0</v>
      </c>
      <c r="R1118">
        <f t="shared" si="71"/>
        <v>18</v>
      </c>
      <c r="S1118" t="s">
        <v>8336</v>
      </c>
      <c r="T1118" t="s">
        <v>8337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si="68"/>
        <v>42333.598530092597</v>
      </c>
      <c r="L1119" s="9">
        <f t="shared" si="69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70"/>
        <v>8</v>
      </c>
      <c r="R1119">
        <f t="shared" si="71"/>
        <v>10</v>
      </c>
      <c r="S1119" t="s">
        <v>8336</v>
      </c>
      <c r="T1119" t="s">
        <v>8337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si="68"/>
        <v>41704.16642361111</v>
      </c>
      <c r="L1120" s="9">
        <f t="shared" si="69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>
        <f t="shared" si="70"/>
        <v>2</v>
      </c>
      <c r="R1120">
        <f t="shared" si="71"/>
        <v>36</v>
      </c>
      <c r="S1120" t="s">
        <v>8336</v>
      </c>
      <c r="T1120" t="s">
        <v>8337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si="68"/>
        <v>41722.792407407411</v>
      </c>
      <c r="L1121" s="9">
        <f t="shared" si="69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70"/>
        <v>0</v>
      </c>
      <c r="R1121">
        <f t="shared" si="71"/>
        <v>5</v>
      </c>
      <c r="S1121" t="s">
        <v>8336</v>
      </c>
      <c r="T1121" t="s">
        <v>8337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si="68"/>
        <v>40799.872685185182</v>
      </c>
      <c r="L1122" s="9">
        <f t="shared" si="69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70"/>
        <v>0</v>
      </c>
      <c r="R1122">
        <f t="shared" si="71"/>
        <v>0</v>
      </c>
      <c r="S1122" t="s">
        <v>8336</v>
      </c>
      <c r="T1122" t="s">
        <v>8337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si="68"/>
        <v>42412.934212962966</v>
      </c>
      <c r="L1123" s="9">
        <f t="shared" si="69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>
        <f t="shared" si="70"/>
        <v>0</v>
      </c>
      <c r="R1123">
        <f t="shared" si="71"/>
        <v>6</v>
      </c>
      <c r="S1123" t="s">
        <v>8336</v>
      </c>
      <c r="T1123" t="s">
        <v>8337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si="68"/>
        <v>41410.703993055555</v>
      </c>
      <c r="L1124" s="9">
        <f t="shared" si="69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70"/>
        <v>0</v>
      </c>
      <c r="R1124">
        <f t="shared" si="71"/>
        <v>0</v>
      </c>
      <c r="S1124" t="s">
        <v>8336</v>
      </c>
      <c r="T1124" t="s">
        <v>8337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si="68"/>
        <v>41718.5237037037</v>
      </c>
      <c r="L1125" s="9">
        <f t="shared" si="69"/>
        <v>41748.5237037037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70"/>
        <v>0</v>
      </c>
      <c r="R1125">
        <f t="shared" si="71"/>
        <v>4</v>
      </c>
      <c r="S1125" t="s">
        <v>8336</v>
      </c>
      <c r="T1125" t="s">
        <v>8337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si="68"/>
        <v>42094.667256944449</v>
      </c>
      <c r="L1126" s="9">
        <f t="shared" si="69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70"/>
        <v>0</v>
      </c>
      <c r="R1126">
        <f t="shared" si="71"/>
        <v>61</v>
      </c>
      <c r="S1126" t="s">
        <v>8336</v>
      </c>
      <c r="T1126" t="s">
        <v>8338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si="68"/>
        <v>42212.624189814815</v>
      </c>
      <c r="L1127" s="9">
        <f t="shared" si="69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70"/>
        <v>0</v>
      </c>
      <c r="R1127">
        <f t="shared" si="71"/>
        <v>0</v>
      </c>
      <c r="S1127" t="s">
        <v>8336</v>
      </c>
      <c r="T1127" t="s">
        <v>8338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si="68"/>
        <v>42535.327476851846</v>
      </c>
      <c r="L1128" s="9">
        <f t="shared" si="69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>
        <f t="shared" si="70"/>
        <v>1</v>
      </c>
      <c r="R1128">
        <f t="shared" si="71"/>
        <v>5</v>
      </c>
      <c r="S1128" t="s">
        <v>8336</v>
      </c>
      <c r="T1128" t="s">
        <v>8338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si="68"/>
        <v>41926.854166666664</v>
      </c>
      <c r="L1129" s="9">
        <f t="shared" si="69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>
        <f t="shared" si="70"/>
        <v>2</v>
      </c>
      <c r="R1129">
        <f t="shared" si="71"/>
        <v>25</v>
      </c>
      <c r="S1129" t="s">
        <v>8336</v>
      </c>
      <c r="T1129" t="s">
        <v>8338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si="68"/>
        <v>41828.649502314816</v>
      </c>
      <c r="L1130" s="9">
        <f t="shared" si="69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70"/>
        <v>0</v>
      </c>
      <c r="R1130">
        <f t="shared" si="71"/>
        <v>1</v>
      </c>
      <c r="S1130" t="s">
        <v>8336</v>
      </c>
      <c r="T1130" t="s">
        <v>8338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si="68"/>
        <v>42496.264965277776</v>
      </c>
      <c r="L1131" s="9">
        <f t="shared" si="69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70"/>
        <v>0</v>
      </c>
      <c r="R1131">
        <f t="shared" si="71"/>
        <v>11</v>
      </c>
      <c r="S1131" t="s">
        <v>8336</v>
      </c>
      <c r="T1131" t="s">
        <v>8338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si="68"/>
        <v>41908.996527777781</v>
      </c>
      <c r="L1132" s="9">
        <f t="shared" si="69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>
        <f t="shared" si="70"/>
        <v>0</v>
      </c>
      <c r="R1132">
        <f t="shared" si="71"/>
        <v>4</v>
      </c>
      <c r="S1132" t="s">
        <v>8336</v>
      </c>
      <c r="T1132" t="s">
        <v>8338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si="68"/>
        <v>42332.908194444448</v>
      </c>
      <c r="L1133" s="9">
        <f t="shared" si="69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70"/>
        <v>0</v>
      </c>
      <c r="R1133">
        <f t="shared" si="71"/>
        <v>0</v>
      </c>
      <c r="S1133" t="s">
        <v>8336</v>
      </c>
      <c r="T1133" t="s">
        <v>8338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si="68"/>
        <v>42706.115405092598</v>
      </c>
      <c r="L1134" s="9">
        <f t="shared" si="69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70"/>
        <v>14</v>
      </c>
      <c r="R1134">
        <f t="shared" si="71"/>
        <v>111</v>
      </c>
      <c r="S1134" t="s">
        <v>8336</v>
      </c>
      <c r="T1134" t="s">
        <v>8338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si="68"/>
        <v>41821.407187500001</v>
      </c>
      <c r="L1135" s="9">
        <f t="shared" si="69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70"/>
        <v>1</v>
      </c>
      <c r="R1135">
        <f t="shared" si="71"/>
        <v>20</v>
      </c>
      <c r="S1135" t="s">
        <v>8336</v>
      </c>
      <c r="T1135" t="s">
        <v>8338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si="68"/>
        <v>41958.285046296296</v>
      </c>
      <c r="L1136" s="9">
        <f t="shared" si="69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>
        <f t="shared" si="70"/>
        <v>0</v>
      </c>
      <c r="R1136">
        <f t="shared" si="71"/>
        <v>1</v>
      </c>
      <c r="S1136" t="s">
        <v>8336</v>
      </c>
      <c r="T1136" t="s">
        <v>8338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si="68"/>
        <v>42558.989513888882</v>
      </c>
      <c r="L1137" s="9">
        <f t="shared" si="69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>
        <f t="shared" si="70"/>
        <v>5</v>
      </c>
      <c r="R1137">
        <f t="shared" si="71"/>
        <v>50</v>
      </c>
      <c r="S1137" t="s">
        <v>8336</v>
      </c>
      <c r="T1137" t="s">
        <v>8338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si="68"/>
        <v>42327.671631944439</v>
      </c>
      <c r="L1138" s="9">
        <f t="shared" si="69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>
        <f t="shared" si="70"/>
        <v>6</v>
      </c>
      <c r="R1138">
        <f t="shared" si="71"/>
        <v>45</v>
      </c>
      <c r="S1138" t="s">
        <v>8336</v>
      </c>
      <c r="T1138" t="s">
        <v>8338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si="68"/>
        <v>42453.819687499999</v>
      </c>
      <c r="L1139" s="9">
        <f t="shared" si="69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70"/>
        <v>40</v>
      </c>
      <c r="R1139">
        <f t="shared" si="71"/>
        <v>253</v>
      </c>
      <c r="S1139" t="s">
        <v>8336</v>
      </c>
      <c r="T1139" t="s">
        <v>8338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si="68"/>
        <v>42736.9066087963</v>
      </c>
      <c r="L1140" s="9">
        <f t="shared" si="69"/>
        <v>42756.9066087963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70"/>
        <v>0</v>
      </c>
      <c r="R1140">
        <f t="shared" si="71"/>
        <v>31</v>
      </c>
      <c r="S1140" t="s">
        <v>8336</v>
      </c>
      <c r="T1140" t="s">
        <v>8338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si="68"/>
        <v>41975.347523148142</v>
      </c>
      <c r="L1141" s="9">
        <f t="shared" si="69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>
        <f t="shared" si="70"/>
        <v>0</v>
      </c>
      <c r="R1141">
        <f t="shared" si="71"/>
        <v>5</v>
      </c>
      <c r="S1141" t="s">
        <v>8336</v>
      </c>
      <c r="T1141" t="s">
        <v>8338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si="68"/>
        <v>42192.462048611109</v>
      </c>
      <c r="L1142" s="9">
        <f t="shared" si="69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70"/>
        <v>0</v>
      </c>
      <c r="R1142">
        <f t="shared" si="71"/>
        <v>0</v>
      </c>
      <c r="S1142" t="s">
        <v>8336</v>
      </c>
      <c r="T1142" t="s">
        <v>8338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si="68"/>
        <v>42164.699652777781</v>
      </c>
      <c r="L1143" s="9">
        <f t="shared" si="69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70"/>
        <v>0</v>
      </c>
      <c r="R1143">
        <f t="shared" si="71"/>
        <v>0</v>
      </c>
      <c r="S1143" t="s">
        <v>8336</v>
      </c>
      <c r="T1143" t="s">
        <v>8338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si="68"/>
        <v>42022.006099537044</v>
      </c>
      <c r="L1144" s="9">
        <f t="shared" si="69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>
        <f t="shared" si="70"/>
        <v>0</v>
      </c>
      <c r="R1144">
        <f t="shared" si="71"/>
        <v>0</v>
      </c>
      <c r="S1144" t="s">
        <v>8336</v>
      </c>
      <c r="T1144" t="s">
        <v>8338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si="68"/>
        <v>42325.19358796296</v>
      </c>
      <c r="L1145" s="9">
        <f t="shared" si="69"/>
        <v>42355.19358796296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70"/>
        <v>0</v>
      </c>
      <c r="R1145">
        <f t="shared" si="71"/>
        <v>23</v>
      </c>
      <c r="S1145" t="s">
        <v>8336</v>
      </c>
      <c r="T1145" t="s">
        <v>8338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si="68"/>
        <v>42093.181944444441</v>
      </c>
      <c r="L1146" s="9">
        <f t="shared" si="69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70"/>
        <v>0</v>
      </c>
      <c r="R1146">
        <f t="shared" si="71"/>
        <v>0</v>
      </c>
      <c r="S1146" t="s">
        <v>8312</v>
      </c>
      <c r="T1146" t="s">
        <v>8339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si="68"/>
        <v>41854.747592592597</v>
      </c>
      <c r="L1147" s="9">
        <f t="shared" si="69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>
        <f t="shared" si="70"/>
        <v>0</v>
      </c>
      <c r="R1147">
        <f t="shared" si="71"/>
        <v>100</v>
      </c>
      <c r="S1147" t="s">
        <v>8312</v>
      </c>
      <c r="T1147" t="s">
        <v>8339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si="68"/>
        <v>41723.9533912037</v>
      </c>
      <c r="L1148" s="9">
        <f t="shared" si="69"/>
        <v>41761.9533912037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70"/>
        <v>9</v>
      </c>
      <c r="R1148">
        <f t="shared" si="71"/>
        <v>44</v>
      </c>
      <c r="S1148" t="s">
        <v>8312</v>
      </c>
      <c r="T1148" t="s">
        <v>8339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si="68"/>
        <v>41871.972025462965</v>
      </c>
      <c r="L1149" s="9">
        <f t="shared" si="69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70"/>
        <v>0</v>
      </c>
      <c r="R1149">
        <f t="shared" si="71"/>
        <v>0</v>
      </c>
      <c r="S1149" t="s">
        <v>8312</v>
      </c>
      <c r="T1149" t="s">
        <v>8339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si="68"/>
        <v>42675.171076388884</v>
      </c>
      <c r="L1150" s="9">
        <f t="shared" si="69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>
        <f t="shared" si="70"/>
        <v>0</v>
      </c>
      <c r="R1150">
        <f t="shared" si="71"/>
        <v>24</v>
      </c>
      <c r="S1150" t="s">
        <v>8312</v>
      </c>
      <c r="T1150" t="s">
        <v>8339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si="68"/>
        <v>42507.71025462963</v>
      </c>
      <c r="L1151" s="9">
        <f t="shared" si="69"/>
        <v>42537.71025462963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70"/>
        <v>0</v>
      </c>
      <c r="R1151">
        <f t="shared" si="71"/>
        <v>38</v>
      </c>
      <c r="S1151" t="s">
        <v>8312</v>
      </c>
      <c r="T1151" t="s">
        <v>8339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si="68"/>
        <v>42317.954571759255</v>
      </c>
      <c r="L1152" s="9">
        <f t="shared" si="69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70"/>
        <v>10</v>
      </c>
      <c r="R1152">
        <f t="shared" si="71"/>
        <v>42</v>
      </c>
      <c r="S1152" t="s">
        <v>8312</v>
      </c>
      <c r="T1152" t="s">
        <v>8339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si="68"/>
        <v>42224.102581018517</v>
      </c>
      <c r="L1153" s="9">
        <f t="shared" si="69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>
        <f t="shared" si="70"/>
        <v>0</v>
      </c>
      <c r="R1153">
        <f t="shared" si="71"/>
        <v>0</v>
      </c>
      <c r="S1153" t="s">
        <v>8312</v>
      </c>
      <c r="T1153" t="s">
        <v>8339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si="68"/>
        <v>42109.709629629629</v>
      </c>
      <c r="L1154" s="9">
        <f t="shared" si="69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si="70"/>
        <v>6</v>
      </c>
      <c r="R1154">
        <f t="shared" si="71"/>
        <v>61</v>
      </c>
      <c r="S1154" t="s">
        <v>8312</v>
      </c>
      <c r="T1154" t="s">
        <v>8339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ref="K1155:K1218" si="72">(((J1155/60)/60)/24)+DATE(1970,1,1)</f>
        <v>42143.714178240742</v>
      </c>
      <c r="L1155" s="9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ref="Q1155:Q1218" si="74">ROUND((E1155/D1155)*100,0)</f>
        <v>1</v>
      </c>
      <c r="R1155">
        <f t="shared" ref="R1155:R1218" si="75">ROUND(IFERROR(E1155/N1155,0),0)</f>
        <v>50</v>
      </c>
      <c r="S1155" t="s">
        <v>8312</v>
      </c>
      <c r="T1155" t="s">
        <v>8339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si="72"/>
        <v>42223.108865740738</v>
      </c>
      <c r="L1156" s="9">
        <f t="shared" si="7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si="74"/>
        <v>7</v>
      </c>
      <c r="R1156">
        <f t="shared" si="75"/>
        <v>108</v>
      </c>
      <c r="S1156" t="s">
        <v>8312</v>
      </c>
      <c r="T1156" t="s">
        <v>8339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si="72"/>
        <v>41835.763981481483</v>
      </c>
      <c r="L1157" s="9">
        <f t="shared" si="7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74"/>
        <v>1</v>
      </c>
      <c r="R1157">
        <f t="shared" si="75"/>
        <v>24</v>
      </c>
      <c r="S1157" t="s">
        <v>8312</v>
      </c>
      <c r="T1157" t="s">
        <v>8339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si="72"/>
        <v>42029.07131944444</v>
      </c>
      <c r="L1158" s="9">
        <f t="shared" si="7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74"/>
        <v>0</v>
      </c>
      <c r="R1158">
        <f t="shared" si="75"/>
        <v>0</v>
      </c>
      <c r="S1158" t="s">
        <v>8312</v>
      </c>
      <c r="T1158" t="s">
        <v>8339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si="72"/>
        <v>41918.628240740742</v>
      </c>
      <c r="L1159" s="9">
        <f t="shared" si="7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>
        <f t="shared" si="74"/>
        <v>2</v>
      </c>
      <c r="R1159">
        <f t="shared" si="75"/>
        <v>50</v>
      </c>
      <c r="S1159" t="s">
        <v>8312</v>
      </c>
      <c r="T1159" t="s">
        <v>8339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si="72"/>
        <v>41952.09175925926</v>
      </c>
      <c r="L1160" s="9">
        <f t="shared" si="7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74"/>
        <v>0</v>
      </c>
      <c r="R1160">
        <f t="shared" si="75"/>
        <v>12</v>
      </c>
      <c r="S1160" t="s">
        <v>8312</v>
      </c>
      <c r="T1160" t="s">
        <v>8339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si="72"/>
        <v>42154.726446759261</v>
      </c>
      <c r="L1161" s="9">
        <f t="shared" si="73"/>
        <v>42185.65625</v>
      </c>
      <c r="M1161" t="b">
        <v>0</v>
      </c>
      <c r="N1161">
        <v>0</v>
      </c>
      <c r="O1161" t="b">
        <v>0</v>
      </c>
      <c r="P1161" t="s">
        <v>8284</v>
      </c>
      <c r="Q1161">
        <f t="shared" si="74"/>
        <v>0</v>
      </c>
      <c r="R1161">
        <f t="shared" si="75"/>
        <v>0</v>
      </c>
      <c r="S1161" t="s">
        <v>8312</v>
      </c>
      <c r="T1161" t="s">
        <v>8339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si="72"/>
        <v>42061.154930555553</v>
      </c>
      <c r="L1162" s="9">
        <f t="shared" si="7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>
        <f t="shared" si="74"/>
        <v>4</v>
      </c>
      <c r="R1162">
        <f t="shared" si="75"/>
        <v>61</v>
      </c>
      <c r="S1162" t="s">
        <v>8312</v>
      </c>
      <c r="T1162" t="s">
        <v>8339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si="72"/>
        <v>42122.629502314812</v>
      </c>
      <c r="L1163" s="9">
        <f t="shared" si="7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74"/>
        <v>0</v>
      </c>
      <c r="R1163">
        <f t="shared" si="75"/>
        <v>0</v>
      </c>
      <c r="S1163" t="s">
        <v>8312</v>
      </c>
      <c r="T1163" t="s">
        <v>8339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si="72"/>
        <v>41876.683611111112</v>
      </c>
      <c r="L1164" s="9">
        <f t="shared" si="7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74"/>
        <v>0</v>
      </c>
      <c r="R1164">
        <f t="shared" si="75"/>
        <v>18</v>
      </c>
      <c r="S1164" t="s">
        <v>8312</v>
      </c>
      <c r="T1164" t="s">
        <v>8339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si="72"/>
        <v>41830.723611111112</v>
      </c>
      <c r="L1165" s="9">
        <f t="shared" si="7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74"/>
        <v>0</v>
      </c>
      <c r="R1165">
        <f t="shared" si="75"/>
        <v>0</v>
      </c>
      <c r="S1165" t="s">
        <v>8312</v>
      </c>
      <c r="T1165" t="s">
        <v>8339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si="72"/>
        <v>42509.724328703705</v>
      </c>
      <c r="L1166" s="9">
        <f t="shared" si="7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74"/>
        <v>0</v>
      </c>
      <c r="R1166">
        <f t="shared" si="75"/>
        <v>0</v>
      </c>
      <c r="S1166" t="s">
        <v>8312</v>
      </c>
      <c r="T1166" t="s">
        <v>8339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si="72"/>
        <v>41792.214467592588</v>
      </c>
      <c r="L1167" s="9">
        <f t="shared" si="7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>
        <f t="shared" si="74"/>
        <v>21</v>
      </c>
      <c r="R1167">
        <f t="shared" si="75"/>
        <v>83</v>
      </c>
      <c r="S1167" t="s">
        <v>8312</v>
      </c>
      <c r="T1167" t="s">
        <v>8339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si="72"/>
        <v>42150.485439814816</v>
      </c>
      <c r="L1168" s="9">
        <f t="shared" si="7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>
        <f t="shared" si="74"/>
        <v>19</v>
      </c>
      <c r="R1168">
        <f t="shared" si="75"/>
        <v>359</v>
      </c>
      <c r="S1168" t="s">
        <v>8312</v>
      </c>
      <c r="T1168" t="s">
        <v>8339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si="72"/>
        <v>41863.734895833331</v>
      </c>
      <c r="L1169" s="9">
        <f t="shared" si="7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74"/>
        <v>2</v>
      </c>
      <c r="R1169">
        <f t="shared" si="75"/>
        <v>61</v>
      </c>
      <c r="S1169" t="s">
        <v>8312</v>
      </c>
      <c r="T1169" t="s">
        <v>8339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si="72"/>
        <v>42605.053993055553</v>
      </c>
      <c r="L1170" s="9">
        <f t="shared" si="7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74"/>
        <v>6</v>
      </c>
      <c r="R1170">
        <f t="shared" si="75"/>
        <v>340</v>
      </c>
      <c r="S1170" t="s">
        <v>8312</v>
      </c>
      <c r="T1170" t="s">
        <v>8339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si="72"/>
        <v>42027.353738425925</v>
      </c>
      <c r="L1171" s="9">
        <f t="shared" si="7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74"/>
        <v>0</v>
      </c>
      <c r="R1171">
        <f t="shared" si="75"/>
        <v>6</v>
      </c>
      <c r="S1171" t="s">
        <v>8312</v>
      </c>
      <c r="T1171" t="s">
        <v>8339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si="72"/>
        <v>42124.893182870372</v>
      </c>
      <c r="L1172" s="9">
        <f t="shared" si="7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74"/>
        <v>0</v>
      </c>
      <c r="R1172">
        <f t="shared" si="75"/>
        <v>50</v>
      </c>
      <c r="S1172" t="s">
        <v>8312</v>
      </c>
      <c r="T1172" t="s">
        <v>8339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si="72"/>
        <v>41938.804710648146</v>
      </c>
      <c r="L1173" s="9">
        <f t="shared" si="7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>
        <f t="shared" si="74"/>
        <v>0</v>
      </c>
      <c r="R1173">
        <f t="shared" si="75"/>
        <v>25</v>
      </c>
      <c r="S1173" t="s">
        <v>8312</v>
      </c>
      <c r="T1173" t="s">
        <v>8339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si="72"/>
        <v>41841.682314814818</v>
      </c>
      <c r="L1174" s="9">
        <f t="shared" si="7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>
        <f t="shared" si="74"/>
        <v>0</v>
      </c>
      <c r="R1174">
        <f t="shared" si="75"/>
        <v>0</v>
      </c>
      <c r="S1174" t="s">
        <v>8312</v>
      </c>
      <c r="T1174" t="s">
        <v>8339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si="72"/>
        <v>42184.185844907406</v>
      </c>
      <c r="L1175" s="9">
        <f t="shared" si="7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74"/>
        <v>0</v>
      </c>
      <c r="R1175">
        <f t="shared" si="75"/>
        <v>30</v>
      </c>
      <c r="S1175" t="s">
        <v>8312</v>
      </c>
      <c r="T1175" t="s">
        <v>8339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si="72"/>
        <v>42468.84174768519</v>
      </c>
      <c r="L1176" s="9">
        <f t="shared" si="7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74"/>
        <v>6</v>
      </c>
      <c r="R1176">
        <f t="shared" si="75"/>
        <v>47</v>
      </c>
      <c r="S1176" t="s">
        <v>8312</v>
      </c>
      <c r="T1176" t="s">
        <v>8339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si="72"/>
        <v>42170.728460648148</v>
      </c>
      <c r="L1177" s="9">
        <f t="shared" si="7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74"/>
        <v>3</v>
      </c>
      <c r="R1177">
        <f t="shared" si="75"/>
        <v>65</v>
      </c>
      <c r="S1177" t="s">
        <v>8312</v>
      </c>
      <c r="T1177" t="s">
        <v>8339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si="72"/>
        <v>42746.019652777773</v>
      </c>
      <c r="L1178" s="9">
        <f t="shared" si="7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>
        <f t="shared" si="74"/>
        <v>0</v>
      </c>
      <c r="R1178">
        <f t="shared" si="75"/>
        <v>10</v>
      </c>
      <c r="S1178" t="s">
        <v>8312</v>
      </c>
      <c r="T1178" t="s">
        <v>8339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si="72"/>
        <v>41897.660833333335</v>
      </c>
      <c r="L1179" s="9">
        <f t="shared" si="7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74"/>
        <v>0</v>
      </c>
      <c r="R1179">
        <f t="shared" si="75"/>
        <v>0</v>
      </c>
      <c r="S1179" t="s">
        <v>8312</v>
      </c>
      <c r="T1179" t="s">
        <v>8339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si="72"/>
        <v>41837.905694444446</v>
      </c>
      <c r="L1180" s="9">
        <f t="shared" si="7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74"/>
        <v>0</v>
      </c>
      <c r="R1180">
        <f t="shared" si="75"/>
        <v>5</v>
      </c>
      <c r="S1180" t="s">
        <v>8312</v>
      </c>
      <c r="T1180" t="s">
        <v>8339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si="72"/>
        <v>42275.720219907409</v>
      </c>
      <c r="L1181" s="9">
        <f t="shared" si="7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74"/>
        <v>5</v>
      </c>
      <c r="R1181">
        <f t="shared" si="75"/>
        <v>640</v>
      </c>
      <c r="S1181" t="s">
        <v>8312</v>
      </c>
      <c r="T1181" t="s">
        <v>8339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si="72"/>
        <v>41781.806875000002</v>
      </c>
      <c r="L1182" s="9">
        <f t="shared" si="7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74"/>
        <v>12</v>
      </c>
      <c r="R1182">
        <f t="shared" si="75"/>
        <v>69</v>
      </c>
      <c r="S1182" t="s">
        <v>8312</v>
      </c>
      <c r="T1182" t="s">
        <v>8339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si="72"/>
        <v>42034.339363425926</v>
      </c>
      <c r="L1183" s="9">
        <f t="shared" si="7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74"/>
        <v>0</v>
      </c>
      <c r="R1183">
        <f t="shared" si="75"/>
        <v>1</v>
      </c>
      <c r="S1183" t="s">
        <v>8312</v>
      </c>
      <c r="T1183" t="s">
        <v>8339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si="72"/>
        <v>42728.827407407407</v>
      </c>
      <c r="L1184" s="9">
        <f t="shared" si="7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>
        <f t="shared" si="74"/>
        <v>4</v>
      </c>
      <c r="R1184">
        <f t="shared" si="75"/>
        <v>11</v>
      </c>
      <c r="S1184" t="s">
        <v>8312</v>
      </c>
      <c r="T1184" t="s">
        <v>8339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si="72"/>
        <v>42656.86137731481</v>
      </c>
      <c r="L1185" s="9">
        <f t="shared" si="7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>
        <f t="shared" si="74"/>
        <v>4</v>
      </c>
      <c r="R1185">
        <f t="shared" si="75"/>
        <v>33</v>
      </c>
      <c r="S1185" t="s">
        <v>8312</v>
      </c>
      <c r="T1185" t="s">
        <v>8339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si="72"/>
        <v>42741.599664351852</v>
      </c>
      <c r="L1186" s="9">
        <f t="shared" si="7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74"/>
        <v>105</v>
      </c>
      <c r="R1186">
        <f t="shared" si="75"/>
        <v>62</v>
      </c>
      <c r="S1186" t="s">
        <v>8340</v>
      </c>
      <c r="T1186" t="s">
        <v>8341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si="72"/>
        <v>42130.865150462967</v>
      </c>
      <c r="L1187" s="9">
        <f t="shared" si="7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>
        <f t="shared" si="74"/>
        <v>105</v>
      </c>
      <c r="R1187">
        <f t="shared" si="75"/>
        <v>119</v>
      </c>
      <c r="S1187" t="s">
        <v>8340</v>
      </c>
      <c r="T1187" t="s">
        <v>8341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si="72"/>
        <v>42123.86336805555</v>
      </c>
      <c r="L1188" s="9">
        <f t="shared" si="7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>
        <f t="shared" si="74"/>
        <v>107</v>
      </c>
      <c r="R1188">
        <f t="shared" si="75"/>
        <v>65</v>
      </c>
      <c r="S1188" t="s">
        <v>8340</v>
      </c>
      <c r="T1188" t="s">
        <v>8341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si="72"/>
        <v>42109.894942129627</v>
      </c>
      <c r="L1189" s="9">
        <f t="shared" si="73"/>
        <v>42141.75</v>
      </c>
      <c r="M1189" t="b">
        <v>0</v>
      </c>
      <c r="N1189">
        <v>70</v>
      </c>
      <c r="O1189" t="b">
        <v>1</v>
      </c>
      <c r="P1189" t="s">
        <v>8285</v>
      </c>
      <c r="Q1189">
        <f t="shared" si="74"/>
        <v>104</v>
      </c>
      <c r="R1189">
        <f t="shared" si="75"/>
        <v>130</v>
      </c>
      <c r="S1189" t="s">
        <v>8340</v>
      </c>
      <c r="T1189" t="s">
        <v>8341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si="72"/>
        <v>42711.700694444444</v>
      </c>
      <c r="L1190" s="9">
        <f t="shared" si="7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74"/>
        <v>161</v>
      </c>
      <c r="R1190">
        <f t="shared" si="75"/>
        <v>38</v>
      </c>
      <c r="S1190" t="s">
        <v>8340</v>
      </c>
      <c r="T1190" t="s">
        <v>8341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si="72"/>
        <v>42529.979108796295</v>
      </c>
      <c r="L1191" s="9">
        <f t="shared" si="7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74"/>
        <v>108</v>
      </c>
      <c r="R1191">
        <f t="shared" si="75"/>
        <v>113</v>
      </c>
      <c r="S1191" t="s">
        <v>8340</v>
      </c>
      <c r="T1191" t="s">
        <v>8341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si="72"/>
        <v>41852.665798611109</v>
      </c>
      <c r="L1192" s="9">
        <f t="shared" si="7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74"/>
        <v>135</v>
      </c>
      <c r="R1192">
        <f t="shared" si="75"/>
        <v>52</v>
      </c>
      <c r="S1192" t="s">
        <v>8340</v>
      </c>
      <c r="T1192" t="s">
        <v>8341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si="72"/>
        <v>42419.603703703702</v>
      </c>
      <c r="L1193" s="9">
        <f t="shared" si="7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>
        <f t="shared" si="74"/>
        <v>109</v>
      </c>
      <c r="R1193">
        <f t="shared" si="75"/>
        <v>89</v>
      </c>
      <c r="S1193" t="s">
        <v>8340</v>
      </c>
      <c r="T1193" t="s">
        <v>8341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si="72"/>
        <v>42747.506689814814</v>
      </c>
      <c r="L1194" s="9">
        <f t="shared" si="7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74"/>
        <v>290</v>
      </c>
      <c r="R1194">
        <f t="shared" si="75"/>
        <v>19</v>
      </c>
      <c r="S1194" t="s">
        <v>8340</v>
      </c>
      <c r="T1194" t="s">
        <v>8341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si="72"/>
        <v>42409.776076388895</v>
      </c>
      <c r="L1195" s="9">
        <f t="shared" si="7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>
        <f t="shared" si="74"/>
        <v>104</v>
      </c>
      <c r="R1195">
        <f t="shared" si="75"/>
        <v>80</v>
      </c>
      <c r="S1195" t="s">
        <v>8340</v>
      </c>
      <c r="T1195" t="s">
        <v>8341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si="72"/>
        <v>42072.488182870366</v>
      </c>
      <c r="L1196" s="9">
        <f t="shared" si="7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74"/>
        <v>322</v>
      </c>
      <c r="R1196">
        <f t="shared" si="75"/>
        <v>56</v>
      </c>
      <c r="S1196" t="s">
        <v>8340</v>
      </c>
      <c r="T1196" t="s">
        <v>8341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si="72"/>
        <v>42298.34783564815</v>
      </c>
      <c r="L1197" s="9">
        <f t="shared" si="73"/>
        <v>42358.375</v>
      </c>
      <c r="M1197" t="b">
        <v>0</v>
      </c>
      <c r="N1197">
        <v>170</v>
      </c>
      <c r="O1197" t="b">
        <v>1</v>
      </c>
      <c r="P1197" t="s">
        <v>8285</v>
      </c>
      <c r="Q1197">
        <f t="shared" si="74"/>
        <v>135</v>
      </c>
      <c r="R1197">
        <f t="shared" si="75"/>
        <v>79</v>
      </c>
      <c r="S1197" t="s">
        <v>8340</v>
      </c>
      <c r="T1197" t="s">
        <v>8341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si="72"/>
        <v>42326.818738425922</v>
      </c>
      <c r="L1198" s="9">
        <f t="shared" si="7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74"/>
        <v>270</v>
      </c>
      <c r="R1198">
        <f t="shared" si="75"/>
        <v>76</v>
      </c>
      <c r="S1198" t="s">
        <v>8340</v>
      </c>
      <c r="T1198" t="s">
        <v>8341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si="72"/>
        <v>42503.66474537037</v>
      </c>
      <c r="L1199" s="9">
        <f t="shared" si="7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>
        <f t="shared" si="74"/>
        <v>253</v>
      </c>
      <c r="R1199">
        <f t="shared" si="75"/>
        <v>121</v>
      </c>
      <c r="S1199" t="s">
        <v>8340</v>
      </c>
      <c r="T1199" t="s">
        <v>8341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si="72"/>
        <v>42333.619050925925</v>
      </c>
      <c r="L1200" s="9">
        <f t="shared" si="73"/>
        <v>42369.125</v>
      </c>
      <c r="M1200" t="b">
        <v>0</v>
      </c>
      <c r="N1200">
        <v>167</v>
      </c>
      <c r="O1200" t="b">
        <v>1</v>
      </c>
      <c r="P1200" t="s">
        <v>8285</v>
      </c>
      <c r="Q1200">
        <f t="shared" si="74"/>
        <v>261</v>
      </c>
      <c r="R1200">
        <f t="shared" si="75"/>
        <v>55</v>
      </c>
      <c r="S1200" t="s">
        <v>8340</v>
      </c>
      <c r="T1200" t="s">
        <v>8341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si="72"/>
        <v>42161.770833333328</v>
      </c>
      <c r="L1201" s="9">
        <f t="shared" si="7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74"/>
        <v>101</v>
      </c>
      <c r="R1201">
        <f t="shared" si="75"/>
        <v>299</v>
      </c>
      <c r="S1201" t="s">
        <v>8340</v>
      </c>
      <c r="T1201" t="s">
        <v>8341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si="72"/>
        <v>42089.477500000001</v>
      </c>
      <c r="L1202" s="9">
        <f t="shared" si="7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74"/>
        <v>126</v>
      </c>
      <c r="R1202">
        <f t="shared" si="75"/>
        <v>59</v>
      </c>
      <c r="S1202" t="s">
        <v>8340</v>
      </c>
      <c r="T1202" t="s">
        <v>8341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si="72"/>
        <v>42536.60701388889</v>
      </c>
      <c r="L1203" s="9">
        <f t="shared" si="7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74"/>
        <v>102</v>
      </c>
      <c r="R1203">
        <f t="shared" si="75"/>
        <v>55</v>
      </c>
      <c r="S1203" t="s">
        <v>8340</v>
      </c>
      <c r="T1203" t="s">
        <v>8341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si="72"/>
        <v>42152.288819444439</v>
      </c>
      <c r="L1204" s="9">
        <f t="shared" si="7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>
        <f t="shared" si="74"/>
        <v>199</v>
      </c>
      <c r="R1204">
        <f t="shared" si="75"/>
        <v>184</v>
      </c>
      <c r="S1204" t="s">
        <v>8340</v>
      </c>
      <c r="T1204" t="s">
        <v>8341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si="72"/>
        <v>42125.614895833336</v>
      </c>
      <c r="L1205" s="9">
        <f t="shared" si="7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74"/>
        <v>102</v>
      </c>
      <c r="R1205">
        <f t="shared" si="75"/>
        <v>165</v>
      </c>
      <c r="S1205" t="s">
        <v>8340</v>
      </c>
      <c r="T1205" t="s">
        <v>8341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si="72"/>
        <v>42297.748067129629</v>
      </c>
      <c r="L1206" s="9">
        <f t="shared" si="7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>
        <f t="shared" si="74"/>
        <v>103</v>
      </c>
      <c r="R1206">
        <f t="shared" si="75"/>
        <v>235</v>
      </c>
      <c r="S1206" t="s">
        <v>8340</v>
      </c>
      <c r="T1206" t="s">
        <v>8341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si="72"/>
        <v>42138.506377314814</v>
      </c>
      <c r="L1207" s="9">
        <f t="shared" si="7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74"/>
        <v>101</v>
      </c>
      <c r="R1207">
        <f t="shared" si="75"/>
        <v>211</v>
      </c>
      <c r="S1207" t="s">
        <v>8340</v>
      </c>
      <c r="T1207" t="s">
        <v>8341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si="72"/>
        <v>42772.776076388895</v>
      </c>
      <c r="L1208" s="9">
        <f t="shared" si="7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>
        <f t="shared" si="74"/>
        <v>115</v>
      </c>
      <c r="R1208">
        <f t="shared" si="75"/>
        <v>32</v>
      </c>
      <c r="S1208" t="s">
        <v>8340</v>
      </c>
      <c r="T1208" t="s">
        <v>8341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si="72"/>
        <v>42430.430243055554</v>
      </c>
      <c r="L1209" s="9">
        <f t="shared" si="7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>
        <f t="shared" si="74"/>
        <v>104</v>
      </c>
      <c r="R1209">
        <f t="shared" si="75"/>
        <v>123</v>
      </c>
      <c r="S1209" t="s">
        <v>8340</v>
      </c>
      <c r="T1209" t="s">
        <v>8341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si="72"/>
        <v>42423.709074074075</v>
      </c>
      <c r="L1210" s="9">
        <f t="shared" si="7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>
        <f t="shared" si="74"/>
        <v>155</v>
      </c>
      <c r="R1210">
        <f t="shared" si="75"/>
        <v>207</v>
      </c>
      <c r="S1210" t="s">
        <v>8340</v>
      </c>
      <c r="T1210" t="s">
        <v>8341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si="72"/>
        <v>42761.846122685187</v>
      </c>
      <c r="L1211" s="9">
        <f t="shared" si="7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74"/>
        <v>106</v>
      </c>
      <c r="R1211">
        <f t="shared" si="75"/>
        <v>138</v>
      </c>
      <c r="S1211" t="s">
        <v>8340</v>
      </c>
      <c r="T1211" t="s">
        <v>8341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si="72"/>
        <v>42132.941805555558</v>
      </c>
      <c r="L1212" s="9">
        <f t="shared" si="73"/>
        <v>42155.875</v>
      </c>
      <c r="M1212" t="b">
        <v>0</v>
      </c>
      <c r="N1212">
        <v>103</v>
      </c>
      <c r="O1212" t="b">
        <v>1</v>
      </c>
      <c r="P1212" t="s">
        <v>8285</v>
      </c>
      <c r="Q1212">
        <f t="shared" si="74"/>
        <v>254</v>
      </c>
      <c r="R1212">
        <f t="shared" si="75"/>
        <v>494</v>
      </c>
      <c r="S1212" t="s">
        <v>8340</v>
      </c>
      <c r="T1212" t="s">
        <v>8341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si="72"/>
        <v>42515.866446759261</v>
      </c>
      <c r="L1213" s="9">
        <f t="shared" si="7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74"/>
        <v>101</v>
      </c>
      <c r="R1213">
        <f t="shared" si="75"/>
        <v>169</v>
      </c>
      <c r="S1213" t="s">
        <v>8340</v>
      </c>
      <c r="T1213" t="s">
        <v>8341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si="72"/>
        <v>42318.950173611112</v>
      </c>
      <c r="L1214" s="9">
        <f t="shared" si="7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>
        <f t="shared" si="74"/>
        <v>129</v>
      </c>
      <c r="R1214">
        <f t="shared" si="75"/>
        <v>39</v>
      </c>
      <c r="S1214" t="s">
        <v>8340</v>
      </c>
      <c r="T1214" t="s">
        <v>8341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si="72"/>
        <v>42731.755787037036</v>
      </c>
      <c r="L1215" s="9">
        <f t="shared" si="7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74"/>
        <v>102</v>
      </c>
      <c r="R1215">
        <f t="shared" si="75"/>
        <v>62</v>
      </c>
      <c r="S1215" t="s">
        <v>8340</v>
      </c>
      <c r="T1215" t="s">
        <v>8341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si="72"/>
        <v>42104.840335648143</v>
      </c>
      <c r="L1216" s="9">
        <f t="shared" si="7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74"/>
        <v>132</v>
      </c>
      <c r="R1216">
        <f t="shared" si="75"/>
        <v>105</v>
      </c>
      <c r="S1216" t="s">
        <v>8340</v>
      </c>
      <c r="T1216" t="s">
        <v>8341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si="72"/>
        <v>41759.923101851848</v>
      </c>
      <c r="L1217" s="9">
        <f t="shared" si="7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74"/>
        <v>786</v>
      </c>
      <c r="R1217">
        <f t="shared" si="75"/>
        <v>72</v>
      </c>
      <c r="S1217" t="s">
        <v>8340</v>
      </c>
      <c r="T1217" t="s">
        <v>8341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si="72"/>
        <v>42247.616400462968</v>
      </c>
      <c r="L1218" s="9">
        <f t="shared" si="7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>
        <f t="shared" si="74"/>
        <v>146</v>
      </c>
      <c r="R1218">
        <f t="shared" si="75"/>
        <v>92</v>
      </c>
      <c r="S1218" t="s">
        <v>8340</v>
      </c>
      <c r="T1218" t="s">
        <v>8341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ref="K1219:K1282" si="76">(((J1219/60)/60)/24)+DATE(1970,1,1)</f>
        <v>42535.809490740736</v>
      </c>
      <c r="L1219" s="9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ref="Q1219:Q1282" si="78">ROUND((E1219/D1219)*100,0)</f>
        <v>103</v>
      </c>
      <c r="R1219">
        <f t="shared" ref="R1219:R1282" si="79">ROUND(IFERROR(E1219/N1219,0),0)</f>
        <v>149</v>
      </c>
      <c r="S1219" t="s">
        <v>8340</v>
      </c>
      <c r="T1219" t="s">
        <v>8341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si="76"/>
        <v>42278.662037037036</v>
      </c>
      <c r="L1220" s="9">
        <f t="shared" si="77"/>
        <v>42309.125</v>
      </c>
      <c r="M1220" t="b">
        <v>0</v>
      </c>
      <c r="N1220">
        <v>89</v>
      </c>
      <c r="O1220" t="b">
        <v>1</v>
      </c>
      <c r="P1220" t="s">
        <v>8285</v>
      </c>
      <c r="Q1220">
        <f t="shared" si="78"/>
        <v>172</v>
      </c>
      <c r="R1220">
        <f t="shared" si="79"/>
        <v>174</v>
      </c>
      <c r="S1220" t="s">
        <v>8340</v>
      </c>
      <c r="T1220" t="s">
        <v>8341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si="76"/>
        <v>42633.461956018517</v>
      </c>
      <c r="L1221" s="9">
        <f t="shared" si="7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>
        <f t="shared" si="78"/>
        <v>159</v>
      </c>
      <c r="R1221">
        <f t="shared" si="79"/>
        <v>103</v>
      </c>
      <c r="S1221" t="s">
        <v>8340</v>
      </c>
      <c r="T1221" t="s">
        <v>8341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si="76"/>
        <v>42211.628611111111</v>
      </c>
      <c r="L1222" s="9">
        <f t="shared" si="7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78"/>
        <v>104</v>
      </c>
      <c r="R1222">
        <f t="shared" si="79"/>
        <v>111</v>
      </c>
      <c r="S1222" t="s">
        <v>8340</v>
      </c>
      <c r="T1222" t="s">
        <v>8341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si="76"/>
        <v>42680.47555555556</v>
      </c>
      <c r="L1223" s="9">
        <f t="shared" si="77"/>
        <v>42708</v>
      </c>
      <c r="M1223" t="b">
        <v>0</v>
      </c>
      <c r="N1223">
        <v>103</v>
      </c>
      <c r="O1223" t="b">
        <v>1</v>
      </c>
      <c r="P1223" t="s">
        <v>8285</v>
      </c>
      <c r="Q1223">
        <f t="shared" si="78"/>
        <v>111</v>
      </c>
      <c r="R1223">
        <f t="shared" si="79"/>
        <v>24</v>
      </c>
      <c r="S1223" t="s">
        <v>8340</v>
      </c>
      <c r="T1223" t="s">
        <v>8341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si="76"/>
        <v>42430.720451388886</v>
      </c>
      <c r="L1224" s="9">
        <f t="shared" si="7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>
        <f t="shared" si="78"/>
        <v>280</v>
      </c>
      <c r="R1224">
        <f t="shared" si="79"/>
        <v>81</v>
      </c>
      <c r="S1224" t="s">
        <v>8340</v>
      </c>
      <c r="T1224" t="s">
        <v>8341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si="76"/>
        <v>42654.177187499998</v>
      </c>
      <c r="L1225" s="9">
        <f t="shared" si="7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>
        <f t="shared" si="78"/>
        <v>112</v>
      </c>
      <c r="R1225">
        <f t="shared" si="79"/>
        <v>116</v>
      </c>
      <c r="S1225" t="s">
        <v>8340</v>
      </c>
      <c r="T1225" t="s">
        <v>8341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si="76"/>
        <v>41736.549791666665</v>
      </c>
      <c r="L1226" s="9">
        <f t="shared" si="7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78"/>
        <v>7</v>
      </c>
      <c r="R1226">
        <f t="shared" si="79"/>
        <v>59</v>
      </c>
      <c r="S1226" t="s">
        <v>8328</v>
      </c>
      <c r="T1226" t="s">
        <v>8342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si="76"/>
        <v>41509.905995370369</v>
      </c>
      <c r="L1227" s="9">
        <f t="shared" si="7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78"/>
        <v>4</v>
      </c>
      <c r="R1227">
        <f t="shared" si="79"/>
        <v>44</v>
      </c>
      <c r="S1227" t="s">
        <v>8328</v>
      </c>
      <c r="T1227" t="s">
        <v>8342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si="76"/>
        <v>41715.874780092592</v>
      </c>
      <c r="L1228" s="9">
        <f t="shared" si="7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>
        <f t="shared" si="78"/>
        <v>4</v>
      </c>
      <c r="R1228">
        <f t="shared" si="79"/>
        <v>48</v>
      </c>
      <c r="S1228" t="s">
        <v>8328</v>
      </c>
      <c r="T1228" t="s">
        <v>8342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si="76"/>
        <v>41827.919166666667</v>
      </c>
      <c r="L1229" s="9">
        <f t="shared" si="7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>
        <f t="shared" si="78"/>
        <v>0</v>
      </c>
      <c r="R1229">
        <f t="shared" si="79"/>
        <v>0</v>
      </c>
      <c r="S1229" t="s">
        <v>8328</v>
      </c>
      <c r="T1229" t="s">
        <v>8342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si="76"/>
        <v>40754.729259259257</v>
      </c>
      <c r="L1230" s="9">
        <f t="shared" si="7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78"/>
        <v>29</v>
      </c>
      <c r="R1230">
        <f t="shared" si="79"/>
        <v>61</v>
      </c>
      <c r="S1230" t="s">
        <v>8328</v>
      </c>
      <c r="T1230" t="s">
        <v>8342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si="76"/>
        <v>40985.459803240738</v>
      </c>
      <c r="L1231" s="9">
        <f t="shared" si="7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>
        <f t="shared" si="78"/>
        <v>1</v>
      </c>
      <c r="R1231">
        <f t="shared" si="79"/>
        <v>25</v>
      </c>
      <c r="S1231" t="s">
        <v>8328</v>
      </c>
      <c r="T1231" t="s">
        <v>8342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si="76"/>
        <v>40568.972569444442</v>
      </c>
      <c r="L1232" s="9">
        <f t="shared" si="7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78"/>
        <v>0</v>
      </c>
      <c r="R1232">
        <f t="shared" si="79"/>
        <v>0</v>
      </c>
      <c r="S1232" t="s">
        <v>8328</v>
      </c>
      <c r="T1232" t="s">
        <v>8342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si="76"/>
        <v>42193.941759259258</v>
      </c>
      <c r="L1233" s="9">
        <f t="shared" si="7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>
        <f t="shared" si="78"/>
        <v>0</v>
      </c>
      <c r="R1233">
        <f t="shared" si="79"/>
        <v>0</v>
      </c>
      <c r="S1233" t="s">
        <v>8328</v>
      </c>
      <c r="T1233" t="s">
        <v>8342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si="76"/>
        <v>41506.848032407412</v>
      </c>
      <c r="L1234" s="9">
        <f t="shared" si="7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>
        <f t="shared" si="78"/>
        <v>1</v>
      </c>
      <c r="R1234">
        <f t="shared" si="79"/>
        <v>40</v>
      </c>
      <c r="S1234" t="s">
        <v>8328</v>
      </c>
      <c r="T1234" t="s">
        <v>8342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si="76"/>
        <v>40939.948773148149</v>
      </c>
      <c r="L1235" s="9">
        <f t="shared" si="7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78"/>
        <v>12</v>
      </c>
      <c r="R1235">
        <f t="shared" si="79"/>
        <v>19</v>
      </c>
      <c r="S1235" t="s">
        <v>8328</v>
      </c>
      <c r="T1235" t="s">
        <v>8342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si="76"/>
        <v>42007.788680555561</v>
      </c>
      <c r="L1236" s="9">
        <f t="shared" si="7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78"/>
        <v>0</v>
      </c>
      <c r="R1236">
        <f t="shared" si="79"/>
        <v>0</v>
      </c>
      <c r="S1236" t="s">
        <v>8328</v>
      </c>
      <c r="T1236" t="s">
        <v>8342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si="76"/>
        <v>41583.135405092595</v>
      </c>
      <c r="L1237" s="9">
        <f t="shared" si="7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78"/>
        <v>3</v>
      </c>
      <c r="R1237">
        <f t="shared" si="79"/>
        <v>35</v>
      </c>
      <c r="S1237" t="s">
        <v>8328</v>
      </c>
      <c r="T1237" t="s">
        <v>8342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si="76"/>
        <v>41110.680138888885</v>
      </c>
      <c r="L1238" s="9">
        <f t="shared" si="7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>
        <f t="shared" si="78"/>
        <v>0</v>
      </c>
      <c r="R1238">
        <f t="shared" si="79"/>
        <v>0</v>
      </c>
      <c r="S1238" t="s">
        <v>8328</v>
      </c>
      <c r="T1238" t="s">
        <v>8342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si="76"/>
        <v>41125.283159722225</v>
      </c>
      <c r="L1239" s="9">
        <f t="shared" si="7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78"/>
        <v>0</v>
      </c>
      <c r="R1239">
        <f t="shared" si="79"/>
        <v>0</v>
      </c>
      <c r="S1239" t="s">
        <v>8328</v>
      </c>
      <c r="T1239" t="s">
        <v>8342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si="76"/>
        <v>40731.61037037037</v>
      </c>
      <c r="L1240" s="9">
        <f t="shared" si="7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78"/>
        <v>18</v>
      </c>
      <c r="R1240">
        <f t="shared" si="79"/>
        <v>59</v>
      </c>
      <c r="S1240" t="s">
        <v>8328</v>
      </c>
      <c r="T1240" t="s">
        <v>8342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si="76"/>
        <v>40883.962581018517</v>
      </c>
      <c r="L1241" s="9">
        <f t="shared" si="7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78"/>
        <v>0</v>
      </c>
      <c r="R1241">
        <f t="shared" si="79"/>
        <v>0</v>
      </c>
      <c r="S1241" t="s">
        <v>8328</v>
      </c>
      <c r="T1241" t="s">
        <v>8342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si="76"/>
        <v>41409.040011574078</v>
      </c>
      <c r="L1242" s="9">
        <f t="shared" si="7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>
        <f t="shared" si="78"/>
        <v>3</v>
      </c>
      <c r="R1242">
        <f t="shared" si="79"/>
        <v>30</v>
      </c>
      <c r="S1242" t="s">
        <v>8328</v>
      </c>
      <c r="T1242" t="s">
        <v>8342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si="76"/>
        <v>41923.837731481479</v>
      </c>
      <c r="L1243" s="9">
        <f t="shared" si="7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>
        <f t="shared" si="78"/>
        <v>51</v>
      </c>
      <c r="R1243">
        <f t="shared" si="79"/>
        <v>75</v>
      </c>
      <c r="S1243" t="s">
        <v>8328</v>
      </c>
      <c r="T1243" t="s">
        <v>8342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si="76"/>
        <v>40782.165532407409</v>
      </c>
      <c r="L1244" s="9">
        <f t="shared" si="7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>
        <f t="shared" si="78"/>
        <v>1</v>
      </c>
      <c r="R1244">
        <f t="shared" si="79"/>
        <v>5</v>
      </c>
      <c r="S1244" t="s">
        <v>8328</v>
      </c>
      <c r="T1244" t="s">
        <v>8342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si="76"/>
        <v>40671.879293981481</v>
      </c>
      <c r="L1245" s="9">
        <f t="shared" si="77"/>
        <v>40732.875</v>
      </c>
      <c r="M1245" t="b">
        <v>0</v>
      </c>
      <c r="N1245">
        <v>38</v>
      </c>
      <c r="O1245" t="b">
        <v>0</v>
      </c>
      <c r="P1245" t="s">
        <v>8286</v>
      </c>
      <c r="Q1245">
        <f t="shared" si="78"/>
        <v>14</v>
      </c>
      <c r="R1245">
        <f t="shared" si="79"/>
        <v>45</v>
      </c>
      <c r="S1245" t="s">
        <v>8328</v>
      </c>
      <c r="T1245" t="s">
        <v>8342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si="76"/>
        <v>41355.825497685182</v>
      </c>
      <c r="L1246" s="9">
        <f t="shared" si="77"/>
        <v>41386.875</v>
      </c>
      <c r="M1246" t="b">
        <v>1</v>
      </c>
      <c r="N1246">
        <v>45</v>
      </c>
      <c r="O1246" t="b">
        <v>1</v>
      </c>
      <c r="P1246" t="s">
        <v>8276</v>
      </c>
      <c r="Q1246">
        <f t="shared" si="78"/>
        <v>104</v>
      </c>
      <c r="R1246">
        <f t="shared" si="79"/>
        <v>46</v>
      </c>
      <c r="S1246" t="s">
        <v>8328</v>
      </c>
      <c r="T1246" t="s">
        <v>8329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si="76"/>
        <v>41774.599930555552</v>
      </c>
      <c r="L1247" s="9">
        <f t="shared" si="7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>
        <f t="shared" si="78"/>
        <v>120</v>
      </c>
      <c r="R1247">
        <f t="shared" si="79"/>
        <v>141</v>
      </c>
      <c r="S1247" t="s">
        <v>8328</v>
      </c>
      <c r="T1247" t="s">
        <v>8329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si="76"/>
        <v>40838.043391203704</v>
      </c>
      <c r="L1248" s="9">
        <f t="shared" si="7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>
        <f t="shared" si="78"/>
        <v>117</v>
      </c>
      <c r="R1248">
        <f t="shared" si="79"/>
        <v>75</v>
      </c>
      <c r="S1248" t="s">
        <v>8328</v>
      </c>
      <c r="T1248" t="s">
        <v>8329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si="76"/>
        <v>41370.292303240742</v>
      </c>
      <c r="L1249" s="9">
        <f t="shared" si="7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78"/>
        <v>122</v>
      </c>
      <c r="R1249">
        <f t="shared" si="79"/>
        <v>86</v>
      </c>
      <c r="S1249" t="s">
        <v>8328</v>
      </c>
      <c r="T1249" t="s">
        <v>8329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si="76"/>
        <v>41767.656863425924</v>
      </c>
      <c r="L1250" s="9">
        <f t="shared" si="7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>
        <f t="shared" si="78"/>
        <v>152</v>
      </c>
      <c r="R1250">
        <f t="shared" si="79"/>
        <v>64</v>
      </c>
      <c r="S1250" t="s">
        <v>8328</v>
      </c>
      <c r="T1250" t="s">
        <v>8329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si="76"/>
        <v>41067.74086805556</v>
      </c>
      <c r="L1251" s="9">
        <f t="shared" si="7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>
        <f t="shared" si="78"/>
        <v>104</v>
      </c>
      <c r="R1251">
        <f t="shared" si="79"/>
        <v>64</v>
      </c>
      <c r="S1251" t="s">
        <v>8328</v>
      </c>
      <c r="T1251" t="s">
        <v>8329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si="76"/>
        <v>41843.64271990741</v>
      </c>
      <c r="L1252" s="9">
        <f t="shared" si="7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78"/>
        <v>200</v>
      </c>
      <c r="R1252">
        <f t="shared" si="79"/>
        <v>118</v>
      </c>
      <c r="S1252" t="s">
        <v>8328</v>
      </c>
      <c r="T1252" t="s">
        <v>8329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si="76"/>
        <v>40751.814432870371</v>
      </c>
      <c r="L1253" s="9">
        <f t="shared" si="7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78"/>
        <v>102</v>
      </c>
      <c r="R1253">
        <f t="shared" si="79"/>
        <v>83</v>
      </c>
      <c r="S1253" t="s">
        <v>8328</v>
      </c>
      <c r="T1253" t="s">
        <v>8329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si="76"/>
        <v>41543.988067129627</v>
      </c>
      <c r="L1254" s="9">
        <f t="shared" si="7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78"/>
        <v>138</v>
      </c>
      <c r="R1254">
        <f t="shared" si="79"/>
        <v>34</v>
      </c>
      <c r="S1254" t="s">
        <v>8328</v>
      </c>
      <c r="T1254" t="s">
        <v>8329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si="76"/>
        <v>41855.783645833333</v>
      </c>
      <c r="L1255" s="9">
        <f t="shared" si="7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78"/>
        <v>303833</v>
      </c>
      <c r="R1255">
        <f t="shared" si="79"/>
        <v>43</v>
      </c>
      <c r="S1255" t="s">
        <v>8328</v>
      </c>
      <c r="T1255" t="s">
        <v>8329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si="76"/>
        <v>40487.621365740742</v>
      </c>
      <c r="L1256" s="9">
        <f t="shared" si="7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>
        <f t="shared" si="78"/>
        <v>199</v>
      </c>
      <c r="R1256">
        <f t="shared" si="79"/>
        <v>94</v>
      </c>
      <c r="S1256" t="s">
        <v>8328</v>
      </c>
      <c r="T1256" t="s">
        <v>8329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si="76"/>
        <v>41579.845509259263</v>
      </c>
      <c r="L1257" s="9">
        <f t="shared" si="7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>
        <f t="shared" si="78"/>
        <v>202</v>
      </c>
      <c r="R1257">
        <f t="shared" si="79"/>
        <v>56</v>
      </c>
      <c r="S1257" t="s">
        <v>8328</v>
      </c>
      <c r="T1257" t="s">
        <v>8329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si="76"/>
        <v>40921.919340277782</v>
      </c>
      <c r="L1258" s="9">
        <f t="shared" si="7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>
        <f t="shared" si="78"/>
        <v>118</v>
      </c>
      <c r="R1258">
        <f t="shared" si="79"/>
        <v>98</v>
      </c>
      <c r="S1258" t="s">
        <v>8328</v>
      </c>
      <c r="T1258" t="s">
        <v>8329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si="76"/>
        <v>40587.085532407407</v>
      </c>
      <c r="L1259" s="9">
        <f t="shared" si="7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>
        <f t="shared" si="78"/>
        <v>295</v>
      </c>
      <c r="R1259">
        <f t="shared" si="79"/>
        <v>92</v>
      </c>
      <c r="S1259" t="s">
        <v>8328</v>
      </c>
      <c r="T1259" t="s">
        <v>8329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si="76"/>
        <v>41487.611250000002</v>
      </c>
      <c r="L1260" s="9">
        <f t="shared" si="7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78"/>
        <v>213</v>
      </c>
      <c r="R1260">
        <f t="shared" si="79"/>
        <v>38</v>
      </c>
      <c r="S1260" t="s">
        <v>8328</v>
      </c>
      <c r="T1260" t="s">
        <v>8329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si="76"/>
        <v>41766.970648148148</v>
      </c>
      <c r="L1261" s="9">
        <f t="shared" si="7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>
        <f t="shared" si="78"/>
        <v>104</v>
      </c>
      <c r="R1261">
        <f t="shared" si="79"/>
        <v>27</v>
      </c>
      <c r="S1261" t="s">
        <v>8328</v>
      </c>
      <c r="T1261" t="s">
        <v>8329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si="76"/>
        <v>41666.842824074076</v>
      </c>
      <c r="L1262" s="9">
        <f t="shared" si="7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78"/>
        <v>114</v>
      </c>
      <c r="R1262">
        <f t="shared" si="79"/>
        <v>51</v>
      </c>
      <c r="S1262" t="s">
        <v>8328</v>
      </c>
      <c r="T1262" t="s">
        <v>8329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si="76"/>
        <v>41638.342905092592</v>
      </c>
      <c r="L1263" s="9">
        <f t="shared" si="7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78"/>
        <v>101</v>
      </c>
      <c r="R1263">
        <f t="shared" si="79"/>
        <v>39</v>
      </c>
      <c r="S1263" t="s">
        <v>8328</v>
      </c>
      <c r="T1263" t="s">
        <v>8329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si="76"/>
        <v>41656.762638888889</v>
      </c>
      <c r="L1264" s="9">
        <f t="shared" si="7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78"/>
        <v>125</v>
      </c>
      <c r="R1264">
        <f t="shared" si="79"/>
        <v>78</v>
      </c>
      <c r="S1264" t="s">
        <v>8328</v>
      </c>
      <c r="T1264" t="s">
        <v>8329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si="76"/>
        <v>41692.084143518521</v>
      </c>
      <c r="L1265" s="9">
        <f t="shared" si="7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>
        <f t="shared" si="78"/>
        <v>119</v>
      </c>
      <c r="R1265">
        <f t="shared" si="79"/>
        <v>44</v>
      </c>
      <c r="S1265" t="s">
        <v>8328</v>
      </c>
      <c r="T1265" t="s">
        <v>8329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si="76"/>
        <v>41547.662997685184</v>
      </c>
      <c r="L1266" s="9">
        <f t="shared" si="7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78"/>
        <v>166</v>
      </c>
      <c r="R1266">
        <f t="shared" si="79"/>
        <v>32</v>
      </c>
      <c r="S1266" t="s">
        <v>8328</v>
      </c>
      <c r="T1266" t="s">
        <v>8329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si="76"/>
        <v>40465.655266203699</v>
      </c>
      <c r="L1267" s="9">
        <f t="shared" si="7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78"/>
        <v>119</v>
      </c>
      <c r="R1267">
        <f t="shared" si="79"/>
        <v>63</v>
      </c>
      <c r="S1267" t="s">
        <v>8328</v>
      </c>
      <c r="T1267" t="s">
        <v>8329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si="76"/>
        <v>41620.87667824074</v>
      </c>
      <c r="L1268" s="9">
        <f t="shared" si="7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78"/>
        <v>100</v>
      </c>
      <c r="R1268">
        <f t="shared" si="79"/>
        <v>191</v>
      </c>
      <c r="S1268" t="s">
        <v>8328</v>
      </c>
      <c r="T1268" t="s">
        <v>8329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si="76"/>
        <v>41449.585162037038</v>
      </c>
      <c r="L1269" s="9">
        <f t="shared" si="7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78"/>
        <v>102</v>
      </c>
      <c r="R1269">
        <f t="shared" si="79"/>
        <v>141</v>
      </c>
      <c r="S1269" t="s">
        <v>8328</v>
      </c>
      <c r="T1269" t="s">
        <v>8329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si="76"/>
        <v>41507.845451388886</v>
      </c>
      <c r="L1270" s="9">
        <f t="shared" si="7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78"/>
        <v>117</v>
      </c>
      <c r="R1270">
        <f t="shared" si="79"/>
        <v>77</v>
      </c>
      <c r="S1270" t="s">
        <v>8328</v>
      </c>
      <c r="T1270" t="s">
        <v>8329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si="76"/>
        <v>42445.823055555549</v>
      </c>
      <c r="L1271" s="9">
        <f t="shared" si="77"/>
        <v>42476</v>
      </c>
      <c r="M1271" t="b">
        <v>1</v>
      </c>
      <c r="N1271">
        <v>206</v>
      </c>
      <c r="O1271" t="b">
        <v>1</v>
      </c>
      <c r="P1271" t="s">
        <v>8276</v>
      </c>
      <c r="Q1271">
        <f t="shared" si="78"/>
        <v>109</v>
      </c>
      <c r="R1271">
        <f t="shared" si="79"/>
        <v>99</v>
      </c>
      <c r="S1271" t="s">
        <v>8328</v>
      </c>
      <c r="T1271" t="s">
        <v>8329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si="76"/>
        <v>40933.856967592597</v>
      </c>
      <c r="L1272" s="9">
        <f t="shared" si="7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>
        <f t="shared" si="78"/>
        <v>115</v>
      </c>
      <c r="R1272">
        <f t="shared" si="79"/>
        <v>68</v>
      </c>
      <c r="S1272" t="s">
        <v>8328</v>
      </c>
      <c r="T1272" t="s">
        <v>8329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si="76"/>
        <v>41561.683553240742</v>
      </c>
      <c r="L1273" s="9">
        <f t="shared" si="7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>
        <f t="shared" si="78"/>
        <v>102</v>
      </c>
      <c r="R1273">
        <f t="shared" si="79"/>
        <v>246</v>
      </c>
      <c r="S1273" t="s">
        <v>8328</v>
      </c>
      <c r="T1273" t="s">
        <v>8329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si="76"/>
        <v>40274.745127314818</v>
      </c>
      <c r="L1274" s="9">
        <f t="shared" si="7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>
        <f t="shared" si="78"/>
        <v>106</v>
      </c>
      <c r="R1274">
        <f t="shared" si="79"/>
        <v>189</v>
      </c>
      <c r="S1274" t="s">
        <v>8328</v>
      </c>
      <c r="T1274" t="s">
        <v>8329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si="76"/>
        <v>41852.730219907404</v>
      </c>
      <c r="L1275" s="9">
        <f t="shared" si="7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78"/>
        <v>104</v>
      </c>
      <c r="R1275">
        <f t="shared" si="79"/>
        <v>77</v>
      </c>
      <c r="S1275" t="s">
        <v>8328</v>
      </c>
      <c r="T1275" t="s">
        <v>8329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si="76"/>
        <v>41116.690104166664</v>
      </c>
      <c r="L1276" s="9">
        <f t="shared" si="7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78"/>
        <v>155</v>
      </c>
      <c r="R1276">
        <f t="shared" si="79"/>
        <v>83</v>
      </c>
      <c r="S1276" t="s">
        <v>8328</v>
      </c>
      <c r="T1276" t="s">
        <v>8329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si="76"/>
        <v>41458.867905092593</v>
      </c>
      <c r="L1277" s="9">
        <f t="shared" si="7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78"/>
        <v>162</v>
      </c>
      <c r="R1277">
        <f t="shared" si="79"/>
        <v>63</v>
      </c>
      <c r="S1277" t="s">
        <v>8328</v>
      </c>
      <c r="T1277" t="s">
        <v>8329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si="76"/>
        <v>40007.704247685186</v>
      </c>
      <c r="L1278" s="9">
        <f t="shared" si="7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>
        <f t="shared" si="78"/>
        <v>104</v>
      </c>
      <c r="R1278">
        <f t="shared" si="79"/>
        <v>46</v>
      </c>
      <c r="S1278" t="s">
        <v>8328</v>
      </c>
      <c r="T1278" t="s">
        <v>8329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si="76"/>
        <v>41121.561886574076</v>
      </c>
      <c r="L1279" s="9">
        <f t="shared" si="7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78"/>
        <v>106</v>
      </c>
      <c r="R1279">
        <f t="shared" si="79"/>
        <v>39</v>
      </c>
      <c r="S1279" t="s">
        <v>8328</v>
      </c>
      <c r="T1279" t="s">
        <v>8329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si="76"/>
        <v>41786.555162037039</v>
      </c>
      <c r="L1280" s="9">
        <f t="shared" si="7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>
        <f t="shared" si="78"/>
        <v>155</v>
      </c>
      <c r="R1280">
        <f t="shared" si="79"/>
        <v>53</v>
      </c>
      <c r="S1280" t="s">
        <v>8328</v>
      </c>
      <c r="T1280" t="s">
        <v>8329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si="76"/>
        <v>41682.099189814813</v>
      </c>
      <c r="L1281" s="9">
        <f t="shared" si="7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>
        <f t="shared" si="78"/>
        <v>111</v>
      </c>
      <c r="R1281">
        <f t="shared" si="79"/>
        <v>73</v>
      </c>
      <c r="S1281" t="s">
        <v>8328</v>
      </c>
      <c r="T1281" t="s">
        <v>8329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si="76"/>
        <v>40513.757569444446</v>
      </c>
      <c r="L1282" s="9">
        <f t="shared" si="7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si="78"/>
        <v>111</v>
      </c>
      <c r="R1282">
        <f t="shared" si="79"/>
        <v>128</v>
      </c>
      <c r="S1282" t="s">
        <v>8328</v>
      </c>
      <c r="T1282" t="s">
        <v>8329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ref="K1283:K1346" si="80">(((J1283/60)/60)/24)+DATE(1970,1,1)</f>
        <v>41463.743472222224</v>
      </c>
      <c r="L1283" s="9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ref="Q1283:Q1346" si="82">ROUND((E1283/D1283)*100,0)</f>
        <v>111</v>
      </c>
      <c r="R1283">
        <f t="shared" ref="R1283:R1346" si="83">ROUND(IFERROR(E1283/N1283,0),0)</f>
        <v>105</v>
      </c>
      <c r="S1283" t="s">
        <v>8328</v>
      </c>
      <c r="T1283" t="s">
        <v>8329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si="80"/>
        <v>41586.475173611114</v>
      </c>
      <c r="L1284" s="9">
        <f t="shared" si="8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>
        <f t="shared" si="82"/>
        <v>124</v>
      </c>
      <c r="R1284">
        <f t="shared" si="83"/>
        <v>68</v>
      </c>
      <c r="S1284" t="s">
        <v>8328</v>
      </c>
      <c r="T1284" t="s">
        <v>8329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si="80"/>
        <v>41320.717465277776</v>
      </c>
      <c r="L1285" s="9">
        <f t="shared" si="8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>
        <f t="shared" si="82"/>
        <v>211</v>
      </c>
      <c r="R1285">
        <f t="shared" si="83"/>
        <v>96</v>
      </c>
      <c r="S1285" t="s">
        <v>8328</v>
      </c>
      <c r="T1285" t="s">
        <v>8329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si="80"/>
        <v>42712.23474537037</v>
      </c>
      <c r="L1286" s="9">
        <f t="shared" si="8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>
        <f t="shared" si="82"/>
        <v>101</v>
      </c>
      <c r="R1286">
        <f t="shared" si="83"/>
        <v>65</v>
      </c>
      <c r="S1286" t="s">
        <v>8320</v>
      </c>
      <c r="T1286" t="s">
        <v>8321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si="80"/>
        <v>42160.583043981482</v>
      </c>
      <c r="L1287" s="9">
        <f t="shared" si="8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82"/>
        <v>102</v>
      </c>
      <c r="R1287">
        <f t="shared" si="83"/>
        <v>32</v>
      </c>
      <c r="S1287" t="s">
        <v>8320</v>
      </c>
      <c r="T1287" t="s">
        <v>8321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si="80"/>
        <v>42039.384571759263</v>
      </c>
      <c r="L1288" s="9">
        <f t="shared" si="8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>
        <f t="shared" si="82"/>
        <v>108</v>
      </c>
      <c r="R1288">
        <f t="shared" si="83"/>
        <v>81</v>
      </c>
      <c r="S1288" t="s">
        <v>8320</v>
      </c>
      <c r="T1288" t="s">
        <v>8321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si="80"/>
        <v>42107.621018518519</v>
      </c>
      <c r="L1289" s="9">
        <f t="shared" si="8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82"/>
        <v>242</v>
      </c>
      <c r="R1289">
        <f t="shared" si="83"/>
        <v>24</v>
      </c>
      <c r="S1289" t="s">
        <v>8320</v>
      </c>
      <c r="T1289" t="s">
        <v>8321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si="80"/>
        <v>42561.154664351852</v>
      </c>
      <c r="L1290" s="9">
        <f t="shared" si="8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>
        <f t="shared" si="82"/>
        <v>100</v>
      </c>
      <c r="R1290">
        <f t="shared" si="83"/>
        <v>66</v>
      </c>
      <c r="S1290" t="s">
        <v>8320</v>
      </c>
      <c r="T1290" t="s">
        <v>8321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si="80"/>
        <v>42709.134780092587</v>
      </c>
      <c r="L1291" s="9">
        <f t="shared" si="8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>
        <f t="shared" si="82"/>
        <v>125</v>
      </c>
      <c r="R1291">
        <f t="shared" si="83"/>
        <v>36</v>
      </c>
      <c r="S1291" t="s">
        <v>8320</v>
      </c>
      <c r="T1291" t="s">
        <v>8321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si="80"/>
        <v>42086.614942129629</v>
      </c>
      <c r="L1292" s="9">
        <f t="shared" si="8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>
        <f t="shared" si="82"/>
        <v>109</v>
      </c>
      <c r="R1292">
        <f t="shared" si="83"/>
        <v>44</v>
      </c>
      <c r="S1292" t="s">
        <v>8320</v>
      </c>
      <c r="T1292" t="s">
        <v>8321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si="80"/>
        <v>42064.652673611112</v>
      </c>
      <c r="L1293" s="9">
        <f t="shared" si="8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>
        <f t="shared" si="82"/>
        <v>146</v>
      </c>
      <c r="R1293">
        <f t="shared" si="83"/>
        <v>104</v>
      </c>
      <c r="S1293" t="s">
        <v>8320</v>
      </c>
      <c r="T1293" t="s">
        <v>8321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si="80"/>
        <v>42256.764212962968</v>
      </c>
      <c r="L1294" s="9">
        <f t="shared" si="8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>
        <f t="shared" si="82"/>
        <v>110</v>
      </c>
      <c r="R1294">
        <f t="shared" si="83"/>
        <v>36</v>
      </c>
      <c r="S1294" t="s">
        <v>8320</v>
      </c>
      <c r="T1294" t="s">
        <v>8321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si="80"/>
        <v>42292.701053240744</v>
      </c>
      <c r="L1295" s="9">
        <f t="shared" si="8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>
        <f t="shared" si="82"/>
        <v>102</v>
      </c>
      <c r="R1295">
        <f t="shared" si="83"/>
        <v>128</v>
      </c>
      <c r="S1295" t="s">
        <v>8320</v>
      </c>
      <c r="T1295" t="s">
        <v>8321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si="80"/>
        <v>42278.453668981485</v>
      </c>
      <c r="L1296" s="9">
        <f t="shared" si="8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>
        <f t="shared" si="82"/>
        <v>122</v>
      </c>
      <c r="R1296">
        <f t="shared" si="83"/>
        <v>28</v>
      </c>
      <c r="S1296" t="s">
        <v>8320</v>
      </c>
      <c r="T1296" t="s">
        <v>8321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si="80"/>
        <v>42184.572881944448</v>
      </c>
      <c r="L1297" s="9">
        <f t="shared" si="8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>
        <f t="shared" si="82"/>
        <v>102</v>
      </c>
      <c r="R1297">
        <f t="shared" si="83"/>
        <v>40</v>
      </c>
      <c r="S1297" t="s">
        <v>8320</v>
      </c>
      <c r="T1297" t="s">
        <v>8321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si="80"/>
        <v>42423.050613425927</v>
      </c>
      <c r="L1298" s="9">
        <f t="shared" si="8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>
        <f t="shared" si="82"/>
        <v>141</v>
      </c>
      <c r="R1298">
        <f t="shared" si="83"/>
        <v>52</v>
      </c>
      <c r="S1298" t="s">
        <v>8320</v>
      </c>
      <c r="T1298" t="s">
        <v>8321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si="80"/>
        <v>42461.747199074074</v>
      </c>
      <c r="L1299" s="9">
        <f t="shared" si="8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82"/>
        <v>110</v>
      </c>
      <c r="R1299">
        <f t="shared" si="83"/>
        <v>92</v>
      </c>
      <c r="S1299" t="s">
        <v>8320</v>
      </c>
      <c r="T1299" t="s">
        <v>8321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si="80"/>
        <v>42458.680925925932</v>
      </c>
      <c r="L1300" s="9">
        <f t="shared" si="8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>
        <f t="shared" si="82"/>
        <v>105</v>
      </c>
      <c r="R1300">
        <f t="shared" si="83"/>
        <v>63</v>
      </c>
      <c r="S1300" t="s">
        <v>8320</v>
      </c>
      <c r="T1300" t="s">
        <v>8321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si="80"/>
        <v>42169.814340277779</v>
      </c>
      <c r="L1301" s="9">
        <f t="shared" si="8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82"/>
        <v>124</v>
      </c>
      <c r="R1301">
        <f t="shared" si="83"/>
        <v>136</v>
      </c>
      <c r="S1301" t="s">
        <v>8320</v>
      </c>
      <c r="T1301" t="s">
        <v>8321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si="80"/>
        <v>42483.675208333334</v>
      </c>
      <c r="L1302" s="9">
        <f t="shared" si="8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>
        <f t="shared" si="82"/>
        <v>135</v>
      </c>
      <c r="R1302">
        <f t="shared" si="83"/>
        <v>169</v>
      </c>
      <c r="S1302" t="s">
        <v>8320</v>
      </c>
      <c r="T1302" t="s">
        <v>8321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si="80"/>
        <v>42195.749745370369</v>
      </c>
      <c r="L1303" s="9">
        <f t="shared" si="81"/>
        <v>42206.125</v>
      </c>
      <c r="M1303" t="b">
        <v>0</v>
      </c>
      <c r="N1303">
        <v>29</v>
      </c>
      <c r="O1303" t="b">
        <v>1</v>
      </c>
      <c r="P1303" t="s">
        <v>8271</v>
      </c>
      <c r="Q1303">
        <f t="shared" si="82"/>
        <v>103</v>
      </c>
      <c r="R1303">
        <f t="shared" si="83"/>
        <v>71</v>
      </c>
      <c r="S1303" t="s">
        <v>8320</v>
      </c>
      <c r="T1303" t="s">
        <v>8321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si="80"/>
        <v>42675.057997685188</v>
      </c>
      <c r="L1304" s="9">
        <f t="shared" si="8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>
        <f t="shared" si="82"/>
        <v>100</v>
      </c>
      <c r="R1304">
        <f t="shared" si="83"/>
        <v>50</v>
      </c>
      <c r="S1304" t="s">
        <v>8320</v>
      </c>
      <c r="T1304" t="s">
        <v>8321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si="80"/>
        <v>42566.441203703704</v>
      </c>
      <c r="L1305" s="9">
        <f t="shared" si="8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>
        <f t="shared" si="82"/>
        <v>130</v>
      </c>
      <c r="R1305">
        <f t="shared" si="83"/>
        <v>42</v>
      </c>
      <c r="S1305" t="s">
        <v>8320</v>
      </c>
      <c r="T1305" t="s">
        <v>8321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si="80"/>
        <v>42747.194502314815</v>
      </c>
      <c r="L1306" s="9">
        <f t="shared" si="8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>
        <f t="shared" si="82"/>
        <v>40</v>
      </c>
      <c r="R1306">
        <f t="shared" si="83"/>
        <v>152</v>
      </c>
      <c r="S1306" t="s">
        <v>8322</v>
      </c>
      <c r="T1306" t="s">
        <v>8324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si="80"/>
        <v>42543.665601851855</v>
      </c>
      <c r="L1307" s="9">
        <f t="shared" si="8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>
        <f t="shared" si="82"/>
        <v>26</v>
      </c>
      <c r="R1307">
        <f t="shared" si="83"/>
        <v>91</v>
      </c>
      <c r="S1307" t="s">
        <v>8322</v>
      </c>
      <c r="T1307" t="s">
        <v>8324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si="80"/>
        <v>41947.457569444443</v>
      </c>
      <c r="L1308" s="9">
        <f t="shared" si="8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82"/>
        <v>65</v>
      </c>
      <c r="R1308">
        <f t="shared" si="83"/>
        <v>202</v>
      </c>
      <c r="S1308" t="s">
        <v>8322</v>
      </c>
      <c r="T1308" t="s">
        <v>8324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si="80"/>
        <v>42387.503229166665</v>
      </c>
      <c r="L1309" s="9">
        <f t="shared" si="8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>
        <f t="shared" si="82"/>
        <v>12</v>
      </c>
      <c r="R1309">
        <f t="shared" si="83"/>
        <v>128</v>
      </c>
      <c r="S1309" t="s">
        <v>8322</v>
      </c>
      <c r="T1309" t="s">
        <v>8324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si="80"/>
        <v>42611.613564814819</v>
      </c>
      <c r="L1310" s="9">
        <f t="shared" si="8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82"/>
        <v>11</v>
      </c>
      <c r="R1310">
        <f t="shared" si="83"/>
        <v>30</v>
      </c>
      <c r="S1310" t="s">
        <v>8322</v>
      </c>
      <c r="T1310" t="s">
        <v>8324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si="80"/>
        <v>42257.882731481484</v>
      </c>
      <c r="L1311" s="9">
        <f t="shared" si="8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82"/>
        <v>112</v>
      </c>
      <c r="R1311">
        <f t="shared" si="83"/>
        <v>368</v>
      </c>
      <c r="S1311" t="s">
        <v>8322</v>
      </c>
      <c r="T1311" t="s">
        <v>8324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si="80"/>
        <v>42556.667245370365</v>
      </c>
      <c r="L1312" s="9">
        <f t="shared" si="8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82"/>
        <v>16</v>
      </c>
      <c r="R1312">
        <f t="shared" si="83"/>
        <v>129</v>
      </c>
      <c r="S1312" t="s">
        <v>8322</v>
      </c>
      <c r="T1312" t="s">
        <v>8324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si="80"/>
        <v>42669.802303240736</v>
      </c>
      <c r="L1313" s="9">
        <f t="shared" si="8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>
        <f t="shared" si="82"/>
        <v>32</v>
      </c>
      <c r="R1313">
        <f t="shared" si="83"/>
        <v>801</v>
      </c>
      <c r="S1313" t="s">
        <v>8322</v>
      </c>
      <c r="T1313" t="s">
        <v>8324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si="80"/>
        <v>42082.702800925923</v>
      </c>
      <c r="L1314" s="9">
        <f t="shared" si="8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82"/>
        <v>1</v>
      </c>
      <c r="R1314">
        <f t="shared" si="83"/>
        <v>28</v>
      </c>
      <c r="S1314" t="s">
        <v>8322</v>
      </c>
      <c r="T1314" t="s">
        <v>8324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si="80"/>
        <v>42402.709652777776</v>
      </c>
      <c r="L1315" s="9">
        <f t="shared" si="8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82"/>
        <v>31</v>
      </c>
      <c r="R1315">
        <f t="shared" si="83"/>
        <v>102</v>
      </c>
      <c r="S1315" t="s">
        <v>8322</v>
      </c>
      <c r="T1315" t="s">
        <v>8324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si="80"/>
        <v>42604.669675925921</v>
      </c>
      <c r="L1316" s="9">
        <f t="shared" si="8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82"/>
        <v>1</v>
      </c>
      <c r="R1316">
        <f t="shared" si="83"/>
        <v>184</v>
      </c>
      <c r="S1316" t="s">
        <v>8322</v>
      </c>
      <c r="T1316" t="s">
        <v>8324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si="80"/>
        <v>42278.498240740737</v>
      </c>
      <c r="L1317" s="9">
        <f t="shared" si="8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>
        <f t="shared" si="82"/>
        <v>40</v>
      </c>
      <c r="R1317">
        <f t="shared" si="83"/>
        <v>163</v>
      </c>
      <c r="S1317" t="s">
        <v>8322</v>
      </c>
      <c r="T1317" t="s">
        <v>8324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si="80"/>
        <v>42393.961909722217</v>
      </c>
      <c r="L1318" s="9">
        <f t="shared" si="8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>
        <f t="shared" si="82"/>
        <v>0</v>
      </c>
      <c r="R1318">
        <f t="shared" si="83"/>
        <v>1</v>
      </c>
      <c r="S1318" t="s">
        <v>8322</v>
      </c>
      <c r="T1318" t="s">
        <v>8324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si="80"/>
        <v>42520.235486111109</v>
      </c>
      <c r="L1319" s="9">
        <f t="shared" si="8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>
        <f t="shared" si="82"/>
        <v>6</v>
      </c>
      <c r="R1319">
        <f t="shared" si="83"/>
        <v>604</v>
      </c>
      <c r="S1319" t="s">
        <v>8322</v>
      </c>
      <c r="T1319" t="s">
        <v>8324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si="80"/>
        <v>41985.043657407412</v>
      </c>
      <c r="L1320" s="9">
        <f t="shared" si="8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82"/>
        <v>15</v>
      </c>
      <c r="R1320">
        <f t="shared" si="83"/>
        <v>45</v>
      </c>
      <c r="S1320" t="s">
        <v>8322</v>
      </c>
      <c r="T1320" t="s">
        <v>8324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si="80"/>
        <v>41816.812094907407</v>
      </c>
      <c r="L1321" s="9">
        <f t="shared" si="8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>
        <f t="shared" si="82"/>
        <v>15</v>
      </c>
      <c r="R1321">
        <f t="shared" si="83"/>
        <v>97</v>
      </c>
      <c r="S1321" t="s">
        <v>8322</v>
      </c>
      <c r="T1321" t="s">
        <v>8324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si="80"/>
        <v>42705.690347222218</v>
      </c>
      <c r="L1322" s="9">
        <f t="shared" si="8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>
        <f t="shared" si="82"/>
        <v>1</v>
      </c>
      <c r="R1322">
        <f t="shared" si="83"/>
        <v>168</v>
      </c>
      <c r="S1322" t="s">
        <v>8322</v>
      </c>
      <c r="T1322" t="s">
        <v>8324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si="80"/>
        <v>42697.74927083333</v>
      </c>
      <c r="L1323" s="9">
        <f t="shared" si="8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82"/>
        <v>1</v>
      </c>
      <c r="R1323">
        <f t="shared" si="83"/>
        <v>860</v>
      </c>
      <c r="S1323" t="s">
        <v>8322</v>
      </c>
      <c r="T1323" t="s">
        <v>8324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si="80"/>
        <v>42115.656539351854</v>
      </c>
      <c r="L1324" s="9">
        <f t="shared" si="8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82"/>
        <v>0</v>
      </c>
      <c r="R1324">
        <f t="shared" si="83"/>
        <v>27</v>
      </c>
      <c r="S1324" t="s">
        <v>8322</v>
      </c>
      <c r="T1324" t="s">
        <v>8324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si="80"/>
        <v>42451.698449074072</v>
      </c>
      <c r="L1325" s="9">
        <f t="shared" si="8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>
        <f t="shared" si="82"/>
        <v>9</v>
      </c>
      <c r="R1325">
        <f t="shared" si="83"/>
        <v>30</v>
      </c>
      <c r="S1325" t="s">
        <v>8322</v>
      </c>
      <c r="T1325" t="s">
        <v>8324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si="80"/>
        <v>42626.633703703701</v>
      </c>
      <c r="L1326" s="9">
        <f t="shared" si="8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82"/>
        <v>10</v>
      </c>
      <c r="R1326">
        <f t="shared" si="83"/>
        <v>55</v>
      </c>
      <c r="S1326" t="s">
        <v>8322</v>
      </c>
      <c r="T1326" t="s">
        <v>8324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si="80"/>
        <v>42704.086053240739</v>
      </c>
      <c r="L1327" s="9">
        <f t="shared" si="8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82"/>
        <v>2</v>
      </c>
      <c r="R1327">
        <f t="shared" si="83"/>
        <v>61</v>
      </c>
      <c r="S1327" t="s">
        <v>8322</v>
      </c>
      <c r="T1327" t="s">
        <v>8324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si="80"/>
        <v>41974.791990740734</v>
      </c>
      <c r="L1328" s="9">
        <f t="shared" si="8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>
        <f t="shared" si="82"/>
        <v>1</v>
      </c>
      <c r="R1328">
        <f t="shared" si="83"/>
        <v>103</v>
      </c>
      <c r="S1328" t="s">
        <v>8322</v>
      </c>
      <c r="T1328" t="s">
        <v>8324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si="80"/>
        <v>42123.678645833337</v>
      </c>
      <c r="L1329" s="9">
        <f t="shared" si="8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82"/>
        <v>4</v>
      </c>
      <c r="R1329">
        <f t="shared" si="83"/>
        <v>42</v>
      </c>
      <c r="S1329" t="s">
        <v>8322</v>
      </c>
      <c r="T1329" t="s">
        <v>8324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si="80"/>
        <v>42612.642754629633</v>
      </c>
      <c r="L1330" s="9">
        <f t="shared" si="8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82"/>
        <v>2</v>
      </c>
      <c r="R1330">
        <f t="shared" si="83"/>
        <v>117</v>
      </c>
      <c r="S1330" t="s">
        <v>8322</v>
      </c>
      <c r="T1330" t="s">
        <v>8324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si="80"/>
        <v>41935.221585648149</v>
      </c>
      <c r="L1331" s="9">
        <f t="shared" si="8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>
        <f t="shared" si="82"/>
        <v>1</v>
      </c>
      <c r="R1331">
        <f t="shared" si="83"/>
        <v>45</v>
      </c>
      <c r="S1331" t="s">
        <v>8322</v>
      </c>
      <c r="T1331" t="s">
        <v>8324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si="80"/>
        <v>42522.276724537034</v>
      </c>
      <c r="L1332" s="9">
        <f t="shared" si="8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>
        <f t="shared" si="82"/>
        <v>22</v>
      </c>
      <c r="R1332">
        <f t="shared" si="83"/>
        <v>157</v>
      </c>
      <c r="S1332" t="s">
        <v>8322</v>
      </c>
      <c r="T1332" t="s">
        <v>8324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si="80"/>
        <v>42569.50409722222</v>
      </c>
      <c r="L1333" s="9">
        <f t="shared" si="8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82"/>
        <v>1</v>
      </c>
      <c r="R1333">
        <f t="shared" si="83"/>
        <v>101</v>
      </c>
      <c r="S1333" t="s">
        <v>8322</v>
      </c>
      <c r="T1333" t="s">
        <v>8324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si="80"/>
        <v>42732.060277777782</v>
      </c>
      <c r="L1334" s="9">
        <f t="shared" si="8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82"/>
        <v>0</v>
      </c>
      <c r="R1334">
        <f t="shared" si="83"/>
        <v>0</v>
      </c>
      <c r="S1334" t="s">
        <v>8322</v>
      </c>
      <c r="T1334" t="s">
        <v>8324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si="80"/>
        <v>41806.106770833336</v>
      </c>
      <c r="L1335" s="9">
        <f t="shared" si="8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82"/>
        <v>0</v>
      </c>
      <c r="R1335">
        <f t="shared" si="83"/>
        <v>0</v>
      </c>
      <c r="S1335" t="s">
        <v>8322</v>
      </c>
      <c r="T1335" t="s">
        <v>8324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si="80"/>
        <v>42410.774155092593</v>
      </c>
      <c r="L1336" s="9">
        <f t="shared" si="8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82"/>
        <v>11</v>
      </c>
      <c r="R1336">
        <f t="shared" si="83"/>
        <v>52</v>
      </c>
      <c r="S1336" t="s">
        <v>8322</v>
      </c>
      <c r="T1336" t="s">
        <v>8324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si="80"/>
        <v>42313.936365740738</v>
      </c>
      <c r="L1337" s="9">
        <f t="shared" si="8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82"/>
        <v>20</v>
      </c>
      <c r="R1337">
        <f t="shared" si="83"/>
        <v>309</v>
      </c>
      <c r="S1337" t="s">
        <v>8322</v>
      </c>
      <c r="T1337" t="s">
        <v>8324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si="80"/>
        <v>41955.863750000004</v>
      </c>
      <c r="L1338" s="9">
        <f t="shared" si="8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82"/>
        <v>85</v>
      </c>
      <c r="R1338">
        <f t="shared" si="83"/>
        <v>379</v>
      </c>
      <c r="S1338" t="s">
        <v>8322</v>
      </c>
      <c r="T1338" t="s">
        <v>8324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si="80"/>
        <v>42767.577303240745</v>
      </c>
      <c r="L1339" s="9">
        <f t="shared" si="8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82"/>
        <v>49</v>
      </c>
      <c r="R1339">
        <f t="shared" si="83"/>
        <v>176</v>
      </c>
      <c r="S1339" t="s">
        <v>8322</v>
      </c>
      <c r="T1339" t="s">
        <v>8324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si="80"/>
        <v>42188.803622685184</v>
      </c>
      <c r="L1340" s="9">
        <f t="shared" si="8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82"/>
        <v>3</v>
      </c>
      <c r="R1340">
        <f t="shared" si="83"/>
        <v>66</v>
      </c>
      <c r="S1340" t="s">
        <v>8322</v>
      </c>
      <c r="T1340" t="s">
        <v>8324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si="80"/>
        <v>41936.647164351853</v>
      </c>
      <c r="L1341" s="9">
        <f t="shared" si="8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>
        <f t="shared" si="82"/>
        <v>7</v>
      </c>
      <c r="R1341">
        <f t="shared" si="83"/>
        <v>90</v>
      </c>
      <c r="S1341" t="s">
        <v>8322</v>
      </c>
      <c r="T1341" t="s">
        <v>8324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si="80"/>
        <v>41836.595520833333</v>
      </c>
      <c r="L1342" s="9">
        <f t="shared" si="8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82"/>
        <v>0</v>
      </c>
      <c r="R1342">
        <f t="shared" si="83"/>
        <v>0</v>
      </c>
      <c r="S1342" t="s">
        <v>8322</v>
      </c>
      <c r="T1342" t="s">
        <v>8324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si="80"/>
        <v>42612.624039351853</v>
      </c>
      <c r="L1343" s="9">
        <f t="shared" si="8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82"/>
        <v>70</v>
      </c>
      <c r="R1343">
        <f t="shared" si="83"/>
        <v>382</v>
      </c>
      <c r="S1343" t="s">
        <v>8322</v>
      </c>
      <c r="T1343" t="s">
        <v>8324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si="80"/>
        <v>42172.816423611104</v>
      </c>
      <c r="L1344" s="9">
        <f t="shared" si="8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>
        <f t="shared" si="82"/>
        <v>0</v>
      </c>
      <c r="R1344">
        <f t="shared" si="83"/>
        <v>100</v>
      </c>
      <c r="S1344" t="s">
        <v>8322</v>
      </c>
      <c r="T1344" t="s">
        <v>8324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si="80"/>
        <v>42542.526423611111</v>
      </c>
      <c r="L1345" s="9">
        <f t="shared" si="8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>
        <f t="shared" si="82"/>
        <v>102</v>
      </c>
      <c r="R1345">
        <f t="shared" si="83"/>
        <v>158</v>
      </c>
      <c r="S1345" t="s">
        <v>8322</v>
      </c>
      <c r="T1345" t="s">
        <v>8324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si="80"/>
        <v>42522.789803240739</v>
      </c>
      <c r="L1346" s="9">
        <f t="shared" si="8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si="82"/>
        <v>378</v>
      </c>
      <c r="R1346">
        <f t="shared" si="83"/>
        <v>41</v>
      </c>
      <c r="S1346" t="s">
        <v>8325</v>
      </c>
      <c r="T1346" t="s">
        <v>8326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ref="K1347:K1410" si="84">(((J1347/60)/60)/24)+DATE(1970,1,1)</f>
        <v>41799.814340277779</v>
      </c>
      <c r="L1347" s="9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ref="Q1347:Q1410" si="86">ROUND((E1347/D1347)*100,0)</f>
        <v>125</v>
      </c>
      <c r="R1347">
        <f t="shared" ref="R1347:R1410" si="87">ROUND(IFERROR(E1347/N1347,0),0)</f>
        <v>54</v>
      </c>
      <c r="S1347" t="s">
        <v>8325</v>
      </c>
      <c r="T1347" t="s">
        <v>8326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si="84"/>
        <v>41422.075821759259</v>
      </c>
      <c r="L1348" s="9">
        <f t="shared" si="85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si="86"/>
        <v>147</v>
      </c>
      <c r="R1348">
        <f t="shared" si="87"/>
        <v>48</v>
      </c>
      <c r="S1348" t="s">
        <v>8325</v>
      </c>
      <c r="T1348" t="s">
        <v>8326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si="84"/>
        <v>42040.638020833328</v>
      </c>
      <c r="L1349" s="9">
        <f t="shared" si="85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86"/>
        <v>102</v>
      </c>
      <c r="R1349">
        <f t="shared" si="87"/>
        <v>82</v>
      </c>
      <c r="S1349" t="s">
        <v>8325</v>
      </c>
      <c r="T1349" t="s">
        <v>8326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si="84"/>
        <v>41963.506168981476</v>
      </c>
      <c r="L1350" s="9">
        <f t="shared" si="85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>
        <f t="shared" si="86"/>
        <v>102</v>
      </c>
      <c r="R1350">
        <f t="shared" si="87"/>
        <v>230</v>
      </c>
      <c r="S1350" t="s">
        <v>8325</v>
      </c>
      <c r="T1350" t="s">
        <v>8326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si="84"/>
        <v>42317.33258101852</v>
      </c>
      <c r="L1351" s="9">
        <f t="shared" si="85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>
        <f t="shared" si="86"/>
        <v>204</v>
      </c>
      <c r="R1351">
        <f t="shared" si="87"/>
        <v>59</v>
      </c>
      <c r="S1351" t="s">
        <v>8325</v>
      </c>
      <c r="T1351" t="s">
        <v>8326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si="84"/>
        <v>42334.013124999998</v>
      </c>
      <c r="L1352" s="9">
        <f t="shared" si="85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86"/>
        <v>104</v>
      </c>
      <c r="R1352">
        <f t="shared" si="87"/>
        <v>67</v>
      </c>
      <c r="S1352" t="s">
        <v>8325</v>
      </c>
      <c r="T1352" t="s">
        <v>8326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si="84"/>
        <v>42382.74009259259</v>
      </c>
      <c r="L1353" s="9">
        <f t="shared" si="85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86"/>
        <v>101</v>
      </c>
      <c r="R1353">
        <f t="shared" si="87"/>
        <v>169</v>
      </c>
      <c r="S1353" t="s">
        <v>8325</v>
      </c>
      <c r="T1353" t="s">
        <v>8326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si="84"/>
        <v>42200.578310185185</v>
      </c>
      <c r="L1354" s="9">
        <f t="shared" si="85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>
        <f t="shared" si="86"/>
        <v>136</v>
      </c>
      <c r="R1354">
        <f t="shared" si="87"/>
        <v>60</v>
      </c>
      <c r="S1354" t="s">
        <v>8325</v>
      </c>
      <c r="T1354" t="s">
        <v>8326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si="84"/>
        <v>41309.11791666667</v>
      </c>
      <c r="L1355" s="9">
        <f t="shared" si="85"/>
        <v>41344</v>
      </c>
      <c r="M1355" t="b">
        <v>0</v>
      </c>
      <c r="N1355">
        <v>42</v>
      </c>
      <c r="O1355" t="b">
        <v>1</v>
      </c>
      <c r="P1355" t="s">
        <v>8274</v>
      </c>
      <c r="Q1355">
        <f t="shared" si="86"/>
        <v>134</v>
      </c>
      <c r="R1355">
        <f t="shared" si="87"/>
        <v>32</v>
      </c>
      <c r="S1355" t="s">
        <v>8325</v>
      </c>
      <c r="T1355" t="s">
        <v>8326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si="84"/>
        <v>42502.807627314818</v>
      </c>
      <c r="L1356" s="9">
        <f t="shared" si="85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86"/>
        <v>130</v>
      </c>
      <c r="R1356">
        <f t="shared" si="87"/>
        <v>24</v>
      </c>
      <c r="S1356" t="s">
        <v>8325</v>
      </c>
      <c r="T1356" t="s">
        <v>8326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si="84"/>
        <v>41213.254687499997</v>
      </c>
      <c r="L1357" s="9">
        <f t="shared" si="85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>
        <f t="shared" si="86"/>
        <v>123</v>
      </c>
      <c r="R1357">
        <f t="shared" si="87"/>
        <v>25</v>
      </c>
      <c r="S1357" t="s">
        <v>8325</v>
      </c>
      <c r="T1357" t="s">
        <v>8326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si="84"/>
        <v>41430.038888888892</v>
      </c>
      <c r="L1358" s="9">
        <f t="shared" si="85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>
        <f t="shared" si="86"/>
        <v>183</v>
      </c>
      <c r="R1358">
        <f t="shared" si="87"/>
        <v>71</v>
      </c>
      <c r="S1358" t="s">
        <v>8325</v>
      </c>
      <c r="T1358" t="s">
        <v>8326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si="84"/>
        <v>41304.962233796294</v>
      </c>
      <c r="L1359" s="9">
        <f t="shared" si="85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>
        <f t="shared" si="86"/>
        <v>125</v>
      </c>
      <c r="R1359">
        <f t="shared" si="87"/>
        <v>39</v>
      </c>
      <c r="S1359" t="s">
        <v>8325</v>
      </c>
      <c r="T1359" t="s">
        <v>8326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si="84"/>
        <v>40689.570868055554</v>
      </c>
      <c r="L1360" s="9">
        <f t="shared" si="85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86"/>
        <v>112</v>
      </c>
      <c r="R1360">
        <f t="shared" si="87"/>
        <v>68</v>
      </c>
      <c r="S1360" t="s">
        <v>8325</v>
      </c>
      <c r="T1360" t="s">
        <v>8326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si="84"/>
        <v>40668.814699074072</v>
      </c>
      <c r="L1361" s="9">
        <f t="shared" si="85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86"/>
        <v>116</v>
      </c>
      <c r="R1361">
        <f t="shared" si="87"/>
        <v>40</v>
      </c>
      <c r="S1361" t="s">
        <v>8325</v>
      </c>
      <c r="T1361" t="s">
        <v>8326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si="84"/>
        <v>41095.900694444441</v>
      </c>
      <c r="L1362" s="9">
        <f t="shared" si="85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86"/>
        <v>173</v>
      </c>
      <c r="R1362">
        <f t="shared" si="87"/>
        <v>32</v>
      </c>
      <c r="S1362" t="s">
        <v>8325</v>
      </c>
      <c r="T1362" t="s">
        <v>8326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si="84"/>
        <v>41781.717268518521</v>
      </c>
      <c r="L1363" s="9">
        <f t="shared" si="85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86"/>
        <v>126</v>
      </c>
      <c r="R1363">
        <f t="shared" si="87"/>
        <v>29</v>
      </c>
      <c r="S1363" t="s">
        <v>8325</v>
      </c>
      <c r="T1363" t="s">
        <v>8326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si="84"/>
        <v>41464.934386574074</v>
      </c>
      <c r="L1364" s="9">
        <f t="shared" si="85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86"/>
        <v>109</v>
      </c>
      <c r="R1364">
        <f t="shared" si="87"/>
        <v>44</v>
      </c>
      <c r="S1364" t="s">
        <v>8325</v>
      </c>
      <c r="T1364" t="s">
        <v>8326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si="84"/>
        <v>42396.8440625</v>
      </c>
      <c r="L1365" s="9">
        <f t="shared" si="85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>
        <f t="shared" si="86"/>
        <v>100</v>
      </c>
      <c r="R1365">
        <f t="shared" si="87"/>
        <v>40</v>
      </c>
      <c r="S1365" t="s">
        <v>8325</v>
      </c>
      <c r="T1365" t="s">
        <v>8326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si="84"/>
        <v>41951.695671296293</v>
      </c>
      <c r="L1366" s="9">
        <f t="shared" si="85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>
        <f t="shared" si="86"/>
        <v>119</v>
      </c>
      <c r="R1366">
        <f t="shared" si="87"/>
        <v>346</v>
      </c>
      <c r="S1366" t="s">
        <v>8328</v>
      </c>
      <c r="T1366" t="s">
        <v>8329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si="84"/>
        <v>42049.733240740738</v>
      </c>
      <c r="L1367" s="9">
        <f t="shared" si="85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>
        <f t="shared" si="86"/>
        <v>100</v>
      </c>
      <c r="R1367">
        <f t="shared" si="87"/>
        <v>82</v>
      </c>
      <c r="S1367" t="s">
        <v>8328</v>
      </c>
      <c r="T1367" t="s">
        <v>8329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si="84"/>
        <v>41924.996099537035</v>
      </c>
      <c r="L1368" s="9">
        <f t="shared" si="85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>
        <f t="shared" si="86"/>
        <v>126</v>
      </c>
      <c r="R1368">
        <f t="shared" si="87"/>
        <v>65</v>
      </c>
      <c r="S1368" t="s">
        <v>8328</v>
      </c>
      <c r="T1368" t="s">
        <v>8329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si="84"/>
        <v>42292.002893518518</v>
      </c>
      <c r="L1369" s="9">
        <f t="shared" si="85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>
        <f t="shared" si="86"/>
        <v>114</v>
      </c>
      <c r="R1369">
        <f t="shared" si="87"/>
        <v>63</v>
      </c>
      <c r="S1369" t="s">
        <v>8328</v>
      </c>
      <c r="T1369" t="s">
        <v>8329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si="84"/>
        <v>42146.190902777773</v>
      </c>
      <c r="L1370" s="9">
        <f t="shared" si="85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86"/>
        <v>111</v>
      </c>
      <c r="R1370">
        <f t="shared" si="87"/>
        <v>64</v>
      </c>
      <c r="S1370" t="s">
        <v>8328</v>
      </c>
      <c r="T1370" t="s">
        <v>8329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si="84"/>
        <v>41710.594282407408</v>
      </c>
      <c r="L1371" s="9">
        <f t="shared" si="85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86"/>
        <v>105</v>
      </c>
      <c r="R1371">
        <f t="shared" si="87"/>
        <v>84</v>
      </c>
      <c r="S1371" t="s">
        <v>8328</v>
      </c>
      <c r="T1371" t="s">
        <v>8329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si="84"/>
        <v>41548.00335648148</v>
      </c>
      <c r="L1372" s="9">
        <f t="shared" si="85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86"/>
        <v>104</v>
      </c>
      <c r="R1372">
        <f t="shared" si="87"/>
        <v>78</v>
      </c>
      <c r="S1372" t="s">
        <v>8328</v>
      </c>
      <c r="T1372" t="s">
        <v>8329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si="84"/>
        <v>42101.758587962962</v>
      </c>
      <c r="L1373" s="9">
        <f t="shared" si="85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86"/>
        <v>107</v>
      </c>
      <c r="R1373">
        <f t="shared" si="87"/>
        <v>107</v>
      </c>
      <c r="S1373" t="s">
        <v>8328</v>
      </c>
      <c r="T1373" t="s">
        <v>8329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si="84"/>
        <v>41072.739953703705</v>
      </c>
      <c r="L1374" s="9">
        <f t="shared" si="85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86"/>
        <v>124</v>
      </c>
      <c r="R1374">
        <f t="shared" si="87"/>
        <v>39</v>
      </c>
      <c r="S1374" t="s">
        <v>8328</v>
      </c>
      <c r="T1374" t="s">
        <v>8329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si="84"/>
        <v>42704.95177083333</v>
      </c>
      <c r="L1375" s="9">
        <f t="shared" si="85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86"/>
        <v>105</v>
      </c>
      <c r="R1375">
        <f t="shared" si="87"/>
        <v>202</v>
      </c>
      <c r="S1375" t="s">
        <v>8328</v>
      </c>
      <c r="T1375" t="s">
        <v>8329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si="84"/>
        <v>42424.161898148144</v>
      </c>
      <c r="L1376" s="9">
        <f t="shared" si="85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>
        <f t="shared" si="86"/>
        <v>189</v>
      </c>
      <c r="R1376">
        <f t="shared" si="87"/>
        <v>43</v>
      </c>
      <c r="S1376" t="s">
        <v>8328</v>
      </c>
      <c r="T1376" t="s">
        <v>8329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si="84"/>
        <v>42720.066192129627</v>
      </c>
      <c r="L1377" s="9">
        <f t="shared" si="85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86"/>
        <v>171</v>
      </c>
      <c r="R1377">
        <f t="shared" si="87"/>
        <v>63</v>
      </c>
      <c r="S1377" t="s">
        <v>8328</v>
      </c>
      <c r="T1377" t="s">
        <v>8329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si="84"/>
        <v>42677.669050925921</v>
      </c>
      <c r="L1378" s="9">
        <f t="shared" si="85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>
        <f t="shared" si="86"/>
        <v>252</v>
      </c>
      <c r="R1378">
        <f t="shared" si="87"/>
        <v>56</v>
      </c>
      <c r="S1378" t="s">
        <v>8328</v>
      </c>
      <c r="T1378" t="s">
        <v>8329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si="84"/>
        <v>42747.219560185185</v>
      </c>
      <c r="L1379" s="9">
        <f t="shared" si="85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>
        <f t="shared" si="86"/>
        <v>116</v>
      </c>
      <c r="R1379">
        <f t="shared" si="87"/>
        <v>49</v>
      </c>
      <c r="S1379" t="s">
        <v>8328</v>
      </c>
      <c r="T1379" t="s">
        <v>8329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si="84"/>
        <v>42568.759374999994</v>
      </c>
      <c r="L1380" s="9">
        <f t="shared" si="85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>
        <f t="shared" si="86"/>
        <v>203</v>
      </c>
      <c r="R1380">
        <f t="shared" si="87"/>
        <v>31</v>
      </c>
      <c r="S1380" t="s">
        <v>8328</v>
      </c>
      <c r="T1380" t="s">
        <v>8329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si="84"/>
        <v>42130.491620370376</v>
      </c>
      <c r="L1381" s="9">
        <f t="shared" si="85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>
        <f t="shared" si="86"/>
        <v>112</v>
      </c>
      <c r="R1381">
        <f t="shared" si="87"/>
        <v>74</v>
      </c>
      <c r="S1381" t="s">
        <v>8328</v>
      </c>
      <c r="T1381" t="s">
        <v>8329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si="84"/>
        <v>42141.762800925921</v>
      </c>
      <c r="L1382" s="9">
        <f t="shared" si="85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>
        <f t="shared" si="86"/>
        <v>424</v>
      </c>
      <c r="R1382">
        <f t="shared" si="87"/>
        <v>21</v>
      </c>
      <c r="S1382" t="s">
        <v>8328</v>
      </c>
      <c r="T1382" t="s">
        <v>8329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si="84"/>
        <v>42703.214409722219</v>
      </c>
      <c r="L1383" s="9">
        <f t="shared" si="85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86"/>
        <v>107</v>
      </c>
      <c r="R1383">
        <f t="shared" si="87"/>
        <v>73</v>
      </c>
      <c r="S1383" t="s">
        <v>8328</v>
      </c>
      <c r="T1383" t="s">
        <v>8329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si="84"/>
        <v>41370.800185185188</v>
      </c>
      <c r="L1384" s="9">
        <f t="shared" si="85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86"/>
        <v>104</v>
      </c>
      <c r="R1384">
        <f t="shared" si="87"/>
        <v>56</v>
      </c>
      <c r="S1384" t="s">
        <v>8328</v>
      </c>
      <c r="T1384" t="s">
        <v>8329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si="84"/>
        <v>42707.074976851851</v>
      </c>
      <c r="L1385" s="9">
        <f t="shared" si="85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86"/>
        <v>212</v>
      </c>
      <c r="R1385">
        <f t="shared" si="87"/>
        <v>50</v>
      </c>
      <c r="S1385" t="s">
        <v>8328</v>
      </c>
      <c r="T1385" t="s">
        <v>8329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si="84"/>
        <v>42160.735208333332</v>
      </c>
      <c r="L1386" s="9">
        <f t="shared" si="85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86"/>
        <v>124</v>
      </c>
      <c r="R1386">
        <f t="shared" si="87"/>
        <v>69</v>
      </c>
      <c r="S1386" t="s">
        <v>8328</v>
      </c>
      <c r="T1386" t="s">
        <v>8329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si="84"/>
        <v>42433.688900462963</v>
      </c>
      <c r="L1387" s="9">
        <f t="shared" si="85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>
        <f t="shared" si="86"/>
        <v>110</v>
      </c>
      <c r="R1387">
        <f t="shared" si="87"/>
        <v>66</v>
      </c>
      <c r="S1387" t="s">
        <v>8328</v>
      </c>
      <c r="T1387" t="s">
        <v>8329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si="84"/>
        <v>42184.646863425922</v>
      </c>
      <c r="L1388" s="9">
        <f t="shared" si="85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86"/>
        <v>219</v>
      </c>
      <c r="R1388">
        <f t="shared" si="87"/>
        <v>63</v>
      </c>
      <c r="S1388" t="s">
        <v>8328</v>
      </c>
      <c r="T1388" t="s">
        <v>8329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si="84"/>
        <v>42126.92123842593</v>
      </c>
      <c r="L1389" s="9">
        <f t="shared" si="85"/>
        <v>42158.1875</v>
      </c>
      <c r="M1389" t="b">
        <v>0</v>
      </c>
      <c r="N1389">
        <v>78</v>
      </c>
      <c r="O1389" t="b">
        <v>1</v>
      </c>
      <c r="P1389" t="s">
        <v>8276</v>
      </c>
      <c r="Q1389">
        <f t="shared" si="86"/>
        <v>137</v>
      </c>
      <c r="R1389">
        <f t="shared" si="87"/>
        <v>70</v>
      </c>
      <c r="S1389" t="s">
        <v>8328</v>
      </c>
      <c r="T1389" t="s">
        <v>8329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si="84"/>
        <v>42634.614780092597</v>
      </c>
      <c r="L1390" s="9">
        <f t="shared" si="85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>
        <f t="shared" si="86"/>
        <v>135</v>
      </c>
      <c r="R1390">
        <f t="shared" si="87"/>
        <v>60</v>
      </c>
      <c r="S1390" t="s">
        <v>8328</v>
      </c>
      <c r="T1390" t="s">
        <v>8329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si="84"/>
        <v>42565.480983796297</v>
      </c>
      <c r="L1391" s="9">
        <f t="shared" si="85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86"/>
        <v>145</v>
      </c>
      <c r="R1391">
        <f t="shared" si="87"/>
        <v>21</v>
      </c>
      <c r="S1391" t="s">
        <v>8328</v>
      </c>
      <c r="T1391" t="s">
        <v>8329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si="84"/>
        <v>42087.803310185183</v>
      </c>
      <c r="L1392" s="9">
        <f t="shared" si="85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>
        <f t="shared" si="86"/>
        <v>109</v>
      </c>
      <c r="R1392">
        <f t="shared" si="87"/>
        <v>161</v>
      </c>
      <c r="S1392" t="s">
        <v>8328</v>
      </c>
      <c r="T1392" t="s">
        <v>8329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si="84"/>
        <v>42193.650671296295</v>
      </c>
      <c r="L1393" s="9">
        <f t="shared" si="85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>
        <f t="shared" si="86"/>
        <v>110</v>
      </c>
      <c r="R1393">
        <f t="shared" si="87"/>
        <v>42</v>
      </c>
      <c r="S1393" t="s">
        <v>8328</v>
      </c>
      <c r="T1393" t="s">
        <v>8329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si="84"/>
        <v>42401.154930555553</v>
      </c>
      <c r="L1394" s="9">
        <f t="shared" si="85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86"/>
        <v>114</v>
      </c>
      <c r="R1394">
        <f t="shared" si="87"/>
        <v>27</v>
      </c>
      <c r="S1394" t="s">
        <v>8328</v>
      </c>
      <c r="T1394" t="s">
        <v>8329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si="84"/>
        <v>42553.681979166664</v>
      </c>
      <c r="L1395" s="9">
        <f t="shared" si="85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86"/>
        <v>102</v>
      </c>
      <c r="R1395">
        <f t="shared" si="87"/>
        <v>197</v>
      </c>
      <c r="S1395" t="s">
        <v>8328</v>
      </c>
      <c r="T1395" t="s">
        <v>8329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si="84"/>
        <v>42752.144976851851</v>
      </c>
      <c r="L1396" s="9">
        <f t="shared" si="85"/>
        <v>42795.125</v>
      </c>
      <c r="M1396" t="b">
        <v>0</v>
      </c>
      <c r="N1396">
        <v>17</v>
      </c>
      <c r="O1396" t="b">
        <v>1</v>
      </c>
      <c r="P1396" t="s">
        <v>8276</v>
      </c>
      <c r="Q1396">
        <f t="shared" si="86"/>
        <v>122</v>
      </c>
      <c r="R1396">
        <f t="shared" si="87"/>
        <v>54</v>
      </c>
      <c r="S1396" t="s">
        <v>8328</v>
      </c>
      <c r="T1396" t="s">
        <v>8329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si="84"/>
        <v>42719.90834490741</v>
      </c>
      <c r="L1397" s="9">
        <f t="shared" si="85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86"/>
        <v>112</v>
      </c>
      <c r="R1397">
        <f t="shared" si="87"/>
        <v>48</v>
      </c>
      <c r="S1397" t="s">
        <v>8328</v>
      </c>
      <c r="T1397" t="s">
        <v>8329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si="84"/>
        <v>42018.99863425926</v>
      </c>
      <c r="L1398" s="9">
        <f t="shared" si="85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86"/>
        <v>107</v>
      </c>
      <c r="R1398">
        <f t="shared" si="87"/>
        <v>88</v>
      </c>
      <c r="S1398" t="s">
        <v>8328</v>
      </c>
      <c r="T1398" t="s">
        <v>8329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si="84"/>
        <v>42640.917939814812</v>
      </c>
      <c r="L1399" s="9">
        <f t="shared" si="85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>
        <f t="shared" si="86"/>
        <v>114</v>
      </c>
      <c r="R1399">
        <f t="shared" si="87"/>
        <v>72</v>
      </c>
      <c r="S1399" t="s">
        <v>8328</v>
      </c>
      <c r="T1399" t="s">
        <v>8329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si="84"/>
        <v>42526.874236111107</v>
      </c>
      <c r="L1400" s="9">
        <f t="shared" si="85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86"/>
        <v>110</v>
      </c>
      <c r="R1400">
        <f t="shared" si="87"/>
        <v>74</v>
      </c>
      <c r="S1400" t="s">
        <v>8328</v>
      </c>
      <c r="T1400" t="s">
        <v>8329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si="84"/>
        <v>41889.004317129627</v>
      </c>
      <c r="L1401" s="9">
        <f t="shared" si="85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86"/>
        <v>126</v>
      </c>
      <c r="R1401">
        <f t="shared" si="87"/>
        <v>62</v>
      </c>
      <c r="S1401" t="s">
        <v>8328</v>
      </c>
      <c r="T1401" t="s">
        <v>8329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si="84"/>
        <v>42498.341122685189</v>
      </c>
      <c r="L1402" s="9">
        <f t="shared" si="85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>
        <f t="shared" si="86"/>
        <v>167</v>
      </c>
      <c r="R1402">
        <f t="shared" si="87"/>
        <v>17</v>
      </c>
      <c r="S1402" t="s">
        <v>8328</v>
      </c>
      <c r="T1402" t="s">
        <v>8329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si="84"/>
        <v>41399.99622685185</v>
      </c>
      <c r="L1403" s="9">
        <f t="shared" si="85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86"/>
        <v>497</v>
      </c>
      <c r="R1403">
        <f t="shared" si="87"/>
        <v>52</v>
      </c>
      <c r="S1403" t="s">
        <v>8328</v>
      </c>
      <c r="T1403" t="s">
        <v>8329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si="84"/>
        <v>42065.053368055553</v>
      </c>
      <c r="L1404" s="9">
        <f t="shared" si="85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>
        <f t="shared" si="86"/>
        <v>109</v>
      </c>
      <c r="R1404">
        <f t="shared" si="87"/>
        <v>24</v>
      </c>
      <c r="S1404" t="s">
        <v>8328</v>
      </c>
      <c r="T1404" t="s">
        <v>8329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si="84"/>
        <v>41451.062905092593</v>
      </c>
      <c r="L1405" s="9">
        <f t="shared" si="85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86"/>
        <v>103</v>
      </c>
      <c r="R1405">
        <f t="shared" si="87"/>
        <v>62</v>
      </c>
      <c r="S1405" t="s">
        <v>8328</v>
      </c>
      <c r="T1405" t="s">
        <v>8329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si="84"/>
        <v>42032.510243055556</v>
      </c>
      <c r="L1406" s="9">
        <f t="shared" si="85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86"/>
        <v>2</v>
      </c>
      <c r="R1406">
        <f t="shared" si="87"/>
        <v>48</v>
      </c>
      <c r="S1406" t="s">
        <v>8325</v>
      </c>
      <c r="T1406" t="s">
        <v>8343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si="84"/>
        <v>41941.680567129632</v>
      </c>
      <c r="L1407" s="9">
        <f t="shared" si="85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>
        <f t="shared" si="86"/>
        <v>0</v>
      </c>
      <c r="R1407">
        <f t="shared" si="87"/>
        <v>6</v>
      </c>
      <c r="S1407" t="s">
        <v>8325</v>
      </c>
      <c r="T1407" t="s">
        <v>8343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si="84"/>
        <v>42297.432951388888</v>
      </c>
      <c r="L1408" s="9">
        <f t="shared" si="85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>
        <f t="shared" si="86"/>
        <v>0</v>
      </c>
      <c r="R1408">
        <f t="shared" si="87"/>
        <v>5</v>
      </c>
      <c r="S1408" t="s">
        <v>8325</v>
      </c>
      <c r="T1408" t="s">
        <v>8343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si="84"/>
        <v>41838.536782407406</v>
      </c>
      <c r="L1409" s="9">
        <f t="shared" si="85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86"/>
        <v>1</v>
      </c>
      <c r="R1409">
        <f t="shared" si="87"/>
        <v>8</v>
      </c>
      <c r="S1409" t="s">
        <v>8325</v>
      </c>
      <c r="T1409" t="s">
        <v>8343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si="84"/>
        <v>42291.872175925921</v>
      </c>
      <c r="L1410" s="9">
        <f t="shared" si="85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>
        <f t="shared" si="86"/>
        <v>7</v>
      </c>
      <c r="R1410">
        <f t="shared" si="87"/>
        <v>12</v>
      </c>
      <c r="S1410" t="s">
        <v>8325</v>
      </c>
      <c r="T1410" t="s">
        <v>8343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ref="K1411:K1474" si="88">(((J1411/60)/60)/24)+DATE(1970,1,1)</f>
        <v>41945.133506944447</v>
      </c>
      <c r="L1411" s="9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>
        <f t="shared" ref="Q1411:Q1474" si="90">ROUND((E1411/D1411)*100,0)</f>
        <v>0</v>
      </c>
      <c r="R1411">
        <f t="shared" ref="R1411:R1474" si="91">ROUND(IFERROR(E1411/N1411,0),0)</f>
        <v>0</v>
      </c>
      <c r="S1411" t="s">
        <v>8325</v>
      </c>
      <c r="T1411" t="s">
        <v>8343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si="88"/>
        <v>42479.318518518514</v>
      </c>
      <c r="L1412" s="9">
        <f t="shared" si="89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si="90"/>
        <v>0</v>
      </c>
      <c r="R1412">
        <f t="shared" si="91"/>
        <v>1</v>
      </c>
      <c r="S1412" t="s">
        <v>8325</v>
      </c>
      <c r="T1412" t="s">
        <v>8343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si="88"/>
        <v>42013.059027777781</v>
      </c>
      <c r="L1413" s="9">
        <f t="shared" si="89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90"/>
        <v>0</v>
      </c>
      <c r="R1413">
        <f t="shared" si="91"/>
        <v>2</v>
      </c>
      <c r="S1413" t="s">
        <v>8325</v>
      </c>
      <c r="T1413" t="s">
        <v>8343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si="88"/>
        <v>41947.063645833332</v>
      </c>
      <c r="L1414" s="9">
        <f t="shared" si="89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90"/>
        <v>5</v>
      </c>
      <c r="R1414">
        <f t="shared" si="91"/>
        <v>25</v>
      </c>
      <c r="S1414" t="s">
        <v>8325</v>
      </c>
      <c r="T1414" t="s">
        <v>8343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si="88"/>
        <v>42360.437152777777</v>
      </c>
      <c r="L1415" s="9">
        <f t="shared" si="89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90"/>
        <v>5</v>
      </c>
      <c r="R1415">
        <f t="shared" si="91"/>
        <v>100</v>
      </c>
      <c r="S1415" t="s">
        <v>8325</v>
      </c>
      <c r="T1415" t="s">
        <v>8343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si="88"/>
        <v>42708.25309027778</v>
      </c>
      <c r="L1416" s="9">
        <f t="shared" si="89"/>
        <v>42738.25309027778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90"/>
        <v>0</v>
      </c>
      <c r="R1416">
        <f t="shared" si="91"/>
        <v>1</v>
      </c>
      <c r="S1416" t="s">
        <v>8325</v>
      </c>
      <c r="T1416" t="s">
        <v>8343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si="88"/>
        <v>42192.675821759258</v>
      </c>
      <c r="L1417" s="9">
        <f t="shared" si="89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90"/>
        <v>18</v>
      </c>
      <c r="R1417">
        <f t="shared" si="91"/>
        <v>89</v>
      </c>
      <c r="S1417" t="s">
        <v>8325</v>
      </c>
      <c r="T1417" t="s">
        <v>8343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si="88"/>
        <v>42299.926145833335</v>
      </c>
      <c r="L1418" s="9">
        <f t="shared" si="89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>
        <f t="shared" si="90"/>
        <v>0</v>
      </c>
      <c r="R1418">
        <f t="shared" si="91"/>
        <v>0</v>
      </c>
      <c r="S1418" t="s">
        <v>8325</v>
      </c>
      <c r="T1418" t="s">
        <v>8343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si="88"/>
        <v>42232.15016203704</v>
      </c>
      <c r="L1419" s="9">
        <f t="shared" si="89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>
        <f t="shared" si="90"/>
        <v>1</v>
      </c>
      <c r="R1419">
        <f t="shared" si="91"/>
        <v>28</v>
      </c>
      <c r="S1419" t="s">
        <v>8325</v>
      </c>
      <c r="T1419" t="s">
        <v>8343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si="88"/>
        <v>42395.456412037034</v>
      </c>
      <c r="L1420" s="9">
        <f t="shared" si="89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90"/>
        <v>0</v>
      </c>
      <c r="R1420">
        <f t="shared" si="91"/>
        <v>6</v>
      </c>
      <c r="S1420" t="s">
        <v>8325</v>
      </c>
      <c r="T1420" t="s">
        <v>8343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si="88"/>
        <v>42622.456238425926</v>
      </c>
      <c r="L1421" s="9">
        <f t="shared" si="89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90"/>
        <v>7</v>
      </c>
      <c r="R1421">
        <f t="shared" si="91"/>
        <v>45</v>
      </c>
      <c r="S1421" t="s">
        <v>8325</v>
      </c>
      <c r="T1421" t="s">
        <v>8343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si="88"/>
        <v>42524.667662037042</v>
      </c>
      <c r="L1422" s="9">
        <f t="shared" si="89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90"/>
        <v>3</v>
      </c>
      <c r="R1422">
        <f t="shared" si="91"/>
        <v>1</v>
      </c>
      <c r="S1422" t="s">
        <v>8325</v>
      </c>
      <c r="T1422" t="s">
        <v>8343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si="88"/>
        <v>42013.915613425925</v>
      </c>
      <c r="L1423" s="9">
        <f t="shared" si="89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90"/>
        <v>0</v>
      </c>
      <c r="R1423">
        <f t="shared" si="91"/>
        <v>100</v>
      </c>
      <c r="S1423" t="s">
        <v>8325</v>
      </c>
      <c r="T1423" t="s">
        <v>8343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si="88"/>
        <v>42604.239629629628</v>
      </c>
      <c r="L1424" s="9">
        <f t="shared" si="89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90"/>
        <v>0</v>
      </c>
      <c r="R1424">
        <f t="shared" si="91"/>
        <v>13</v>
      </c>
      <c r="S1424" t="s">
        <v>8325</v>
      </c>
      <c r="T1424" t="s">
        <v>8343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si="88"/>
        <v>42340.360312500001</v>
      </c>
      <c r="L1425" s="9">
        <f t="shared" si="89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90"/>
        <v>0</v>
      </c>
      <c r="R1425">
        <f t="shared" si="91"/>
        <v>100</v>
      </c>
      <c r="S1425" t="s">
        <v>8325</v>
      </c>
      <c r="T1425" t="s">
        <v>8343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si="88"/>
        <v>42676.717615740738</v>
      </c>
      <c r="L1426" s="9">
        <f t="shared" si="89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>
        <f t="shared" si="90"/>
        <v>20</v>
      </c>
      <c r="R1426">
        <f t="shared" si="91"/>
        <v>109</v>
      </c>
      <c r="S1426" t="s">
        <v>8325</v>
      </c>
      <c r="T1426" t="s">
        <v>8343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si="88"/>
        <v>42093.131469907406</v>
      </c>
      <c r="L1427" s="9">
        <f t="shared" si="89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90"/>
        <v>0</v>
      </c>
      <c r="R1427">
        <f t="shared" si="91"/>
        <v>0</v>
      </c>
      <c r="S1427" t="s">
        <v>8325</v>
      </c>
      <c r="T1427" t="s">
        <v>8343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si="88"/>
        <v>42180.390277777777</v>
      </c>
      <c r="L1428" s="9">
        <f t="shared" si="89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90"/>
        <v>0</v>
      </c>
      <c r="R1428">
        <f t="shared" si="91"/>
        <v>0</v>
      </c>
      <c r="S1428" t="s">
        <v>8325</v>
      </c>
      <c r="T1428" t="s">
        <v>8343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si="88"/>
        <v>42601.851678240739</v>
      </c>
      <c r="L1429" s="9">
        <f t="shared" si="89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90"/>
        <v>8</v>
      </c>
      <c r="R1429">
        <f t="shared" si="91"/>
        <v>105</v>
      </c>
      <c r="S1429" t="s">
        <v>8325</v>
      </c>
      <c r="T1429" t="s">
        <v>8343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si="88"/>
        <v>42432.379826388889</v>
      </c>
      <c r="L1430" s="9">
        <f t="shared" si="89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>
        <f t="shared" si="90"/>
        <v>5</v>
      </c>
      <c r="R1430">
        <f t="shared" si="91"/>
        <v>15</v>
      </c>
      <c r="S1430" t="s">
        <v>8325</v>
      </c>
      <c r="T1430" t="s">
        <v>8343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si="88"/>
        <v>42074.060671296291</v>
      </c>
      <c r="L1431" s="9">
        <f t="shared" si="89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>
        <f t="shared" si="90"/>
        <v>0</v>
      </c>
      <c r="R1431">
        <f t="shared" si="91"/>
        <v>0</v>
      </c>
      <c r="S1431" t="s">
        <v>8325</v>
      </c>
      <c r="T1431" t="s">
        <v>8343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si="88"/>
        <v>41961.813518518517</v>
      </c>
      <c r="L1432" s="9">
        <f t="shared" si="89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>
        <f t="shared" si="90"/>
        <v>8</v>
      </c>
      <c r="R1432">
        <f t="shared" si="91"/>
        <v>81</v>
      </c>
      <c r="S1432" t="s">
        <v>8325</v>
      </c>
      <c r="T1432" t="s">
        <v>8343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si="88"/>
        <v>42304.210833333331</v>
      </c>
      <c r="L1433" s="9">
        <f t="shared" si="89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>
        <f t="shared" si="90"/>
        <v>32</v>
      </c>
      <c r="R1433">
        <f t="shared" si="91"/>
        <v>116</v>
      </c>
      <c r="S1433" t="s">
        <v>8325</v>
      </c>
      <c r="T1433" t="s">
        <v>8343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si="88"/>
        <v>42175.780416666668</v>
      </c>
      <c r="L1434" s="9">
        <f t="shared" si="89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90"/>
        <v>0</v>
      </c>
      <c r="R1434">
        <f t="shared" si="91"/>
        <v>0</v>
      </c>
      <c r="S1434" t="s">
        <v>8325</v>
      </c>
      <c r="T1434" t="s">
        <v>8343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si="88"/>
        <v>42673.625868055555</v>
      </c>
      <c r="L1435" s="9">
        <f t="shared" si="89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>
        <f t="shared" si="90"/>
        <v>7</v>
      </c>
      <c r="R1435">
        <f t="shared" si="91"/>
        <v>81</v>
      </c>
      <c r="S1435" t="s">
        <v>8325</v>
      </c>
      <c r="T1435" t="s">
        <v>8343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si="88"/>
        <v>42142.767106481479</v>
      </c>
      <c r="L1436" s="9">
        <f t="shared" si="89"/>
        <v>42163.625</v>
      </c>
      <c r="M1436" t="b">
        <v>0</v>
      </c>
      <c r="N1436">
        <v>11</v>
      </c>
      <c r="O1436" t="b">
        <v>0</v>
      </c>
      <c r="P1436" t="s">
        <v>8287</v>
      </c>
      <c r="Q1436">
        <f t="shared" si="90"/>
        <v>10</v>
      </c>
      <c r="R1436">
        <f t="shared" si="91"/>
        <v>745</v>
      </c>
      <c r="S1436" t="s">
        <v>8325</v>
      </c>
      <c r="T1436" t="s">
        <v>8343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si="88"/>
        <v>42258.780324074076</v>
      </c>
      <c r="L1437" s="9">
        <f t="shared" si="89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90"/>
        <v>0</v>
      </c>
      <c r="R1437">
        <f t="shared" si="91"/>
        <v>8</v>
      </c>
      <c r="S1437" t="s">
        <v>8325</v>
      </c>
      <c r="T1437" t="s">
        <v>8343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si="88"/>
        <v>42391.35019675926</v>
      </c>
      <c r="L1438" s="9">
        <f t="shared" si="89"/>
        <v>42421.35019675926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90"/>
        <v>1</v>
      </c>
      <c r="R1438">
        <f t="shared" si="91"/>
        <v>39</v>
      </c>
      <c r="S1438" t="s">
        <v>8325</v>
      </c>
      <c r="T1438" t="s">
        <v>8343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si="88"/>
        <v>41796.531701388885</v>
      </c>
      <c r="L1439" s="9">
        <f t="shared" si="89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>
        <f t="shared" si="90"/>
        <v>27</v>
      </c>
      <c r="R1439">
        <f t="shared" si="91"/>
        <v>37</v>
      </c>
      <c r="S1439" t="s">
        <v>8325</v>
      </c>
      <c r="T1439" t="s">
        <v>8343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si="88"/>
        <v>42457.871516203704</v>
      </c>
      <c r="L1440" s="9">
        <f t="shared" si="89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>
        <f t="shared" si="90"/>
        <v>3</v>
      </c>
      <c r="R1440">
        <f t="shared" si="91"/>
        <v>75</v>
      </c>
      <c r="S1440" t="s">
        <v>8325</v>
      </c>
      <c r="T1440" t="s">
        <v>8343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si="88"/>
        <v>42040.829872685179</v>
      </c>
      <c r="L1441" s="9">
        <f t="shared" si="89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>
        <f t="shared" si="90"/>
        <v>7</v>
      </c>
      <c r="R1441">
        <f t="shared" si="91"/>
        <v>30</v>
      </c>
      <c r="S1441" t="s">
        <v>8325</v>
      </c>
      <c r="T1441" t="s">
        <v>8343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si="88"/>
        <v>42486.748414351852</v>
      </c>
      <c r="L1442" s="9">
        <f t="shared" si="89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90"/>
        <v>0</v>
      </c>
      <c r="R1442">
        <f t="shared" si="91"/>
        <v>1</v>
      </c>
      <c r="S1442" t="s">
        <v>8325</v>
      </c>
      <c r="T1442" t="s">
        <v>8343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si="88"/>
        <v>42198.765844907408</v>
      </c>
      <c r="L1443" s="9">
        <f t="shared" si="89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90"/>
        <v>1</v>
      </c>
      <c r="R1443">
        <f t="shared" si="91"/>
        <v>673</v>
      </c>
      <c r="S1443" t="s">
        <v>8325</v>
      </c>
      <c r="T1443" t="s">
        <v>8343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si="88"/>
        <v>42485.64534722222</v>
      </c>
      <c r="L1444" s="9">
        <f t="shared" si="89"/>
        <v>42515.64534722222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90"/>
        <v>0</v>
      </c>
      <c r="R1444">
        <f t="shared" si="91"/>
        <v>0</v>
      </c>
      <c r="S1444" t="s">
        <v>8325</v>
      </c>
      <c r="T1444" t="s">
        <v>8343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si="88"/>
        <v>42707.926030092596</v>
      </c>
      <c r="L1445" s="9">
        <f t="shared" si="89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90"/>
        <v>0</v>
      </c>
      <c r="R1445">
        <f t="shared" si="91"/>
        <v>0</v>
      </c>
      <c r="S1445" t="s">
        <v>8325</v>
      </c>
      <c r="T1445" t="s">
        <v>8343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si="88"/>
        <v>42199.873402777783</v>
      </c>
      <c r="L1446" s="9">
        <f t="shared" si="89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90"/>
        <v>0</v>
      </c>
      <c r="R1446">
        <f t="shared" si="91"/>
        <v>0</v>
      </c>
      <c r="S1446" t="s">
        <v>8325</v>
      </c>
      <c r="T1446" t="s">
        <v>8343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si="88"/>
        <v>42139.542303240742</v>
      </c>
      <c r="L1447" s="9">
        <f t="shared" si="89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90"/>
        <v>0</v>
      </c>
      <c r="R1447">
        <f t="shared" si="91"/>
        <v>0</v>
      </c>
      <c r="S1447" t="s">
        <v>8325</v>
      </c>
      <c r="T1447" t="s">
        <v>8343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si="88"/>
        <v>42461.447662037041</v>
      </c>
      <c r="L1448" s="9">
        <f t="shared" si="89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90"/>
        <v>0</v>
      </c>
      <c r="R1448">
        <f t="shared" si="91"/>
        <v>0</v>
      </c>
      <c r="S1448" t="s">
        <v>8325</v>
      </c>
      <c r="T1448" t="s">
        <v>8343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si="88"/>
        <v>42529.730717592596</v>
      </c>
      <c r="L1449" s="9">
        <f t="shared" si="89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90"/>
        <v>0</v>
      </c>
      <c r="R1449">
        <f t="shared" si="91"/>
        <v>25</v>
      </c>
      <c r="S1449" t="s">
        <v>8325</v>
      </c>
      <c r="T1449" t="s">
        <v>8343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si="88"/>
        <v>42115.936550925922</v>
      </c>
      <c r="L1450" s="9">
        <f t="shared" si="89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>
        <f t="shared" si="90"/>
        <v>0</v>
      </c>
      <c r="R1450">
        <f t="shared" si="91"/>
        <v>0</v>
      </c>
      <c r="S1450" t="s">
        <v>8325</v>
      </c>
      <c r="T1450" t="s">
        <v>8343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si="88"/>
        <v>42086.811400462961</v>
      </c>
      <c r="L1451" s="9">
        <f t="shared" si="89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90"/>
        <v>0</v>
      </c>
      <c r="R1451">
        <f t="shared" si="91"/>
        <v>0</v>
      </c>
      <c r="S1451" t="s">
        <v>8325</v>
      </c>
      <c r="T1451" t="s">
        <v>8343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si="88"/>
        <v>42390.171261574069</v>
      </c>
      <c r="L1452" s="9">
        <f t="shared" si="89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90"/>
        <v>0</v>
      </c>
      <c r="R1452">
        <f t="shared" si="91"/>
        <v>1</v>
      </c>
      <c r="S1452" t="s">
        <v>8325</v>
      </c>
      <c r="T1452" t="s">
        <v>8343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si="88"/>
        <v>41931.959016203706</v>
      </c>
      <c r="L1453" s="9">
        <f t="shared" si="89"/>
        <v>41962.00068287037</v>
      </c>
      <c r="M1453" t="b">
        <v>0</v>
      </c>
      <c r="N1453">
        <v>2</v>
      </c>
      <c r="O1453" t="b">
        <v>0</v>
      </c>
      <c r="P1453" t="s">
        <v>8287</v>
      </c>
      <c r="Q1453">
        <f t="shared" si="90"/>
        <v>0</v>
      </c>
      <c r="R1453">
        <f t="shared" si="91"/>
        <v>1</v>
      </c>
      <c r="S1453" t="s">
        <v>8325</v>
      </c>
      <c r="T1453" t="s">
        <v>8343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si="88"/>
        <v>41818.703275462962</v>
      </c>
      <c r="L1454" s="9">
        <f t="shared" si="89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90"/>
        <v>0</v>
      </c>
      <c r="R1454">
        <f t="shared" si="91"/>
        <v>0</v>
      </c>
      <c r="S1454" t="s">
        <v>8325</v>
      </c>
      <c r="T1454" t="s">
        <v>8343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si="88"/>
        <v>42795.696145833332</v>
      </c>
      <c r="L1455" s="9">
        <f t="shared" si="89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>
        <f t="shared" si="90"/>
        <v>0</v>
      </c>
      <c r="R1455">
        <f t="shared" si="91"/>
        <v>0</v>
      </c>
      <c r="S1455" t="s">
        <v>8325</v>
      </c>
      <c r="T1455" t="s">
        <v>8343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si="88"/>
        <v>42463.866666666669</v>
      </c>
      <c r="L1456" s="9">
        <f t="shared" si="89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>
        <f t="shared" si="90"/>
        <v>1</v>
      </c>
      <c r="R1456">
        <f t="shared" si="91"/>
        <v>15</v>
      </c>
      <c r="S1456" t="s">
        <v>8325</v>
      </c>
      <c r="T1456" t="s">
        <v>8343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si="88"/>
        <v>41832.672685185185</v>
      </c>
      <c r="L1457" s="9">
        <f t="shared" si="89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>
        <f t="shared" si="90"/>
        <v>11</v>
      </c>
      <c r="R1457">
        <f t="shared" si="91"/>
        <v>225</v>
      </c>
      <c r="S1457" t="s">
        <v>8325</v>
      </c>
      <c r="T1457" t="s">
        <v>8343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si="88"/>
        <v>42708.668576388889</v>
      </c>
      <c r="L1458" s="9">
        <f t="shared" si="89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90"/>
        <v>3</v>
      </c>
      <c r="R1458">
        <f t="shared" si="91"/>
        <v>48</v>
      </c>
      <c r="S1458" t="s">
        <v>8325</v>
      </c>
      <c r="T1458" t="s">
        <v>8343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si="88"/>
        <v>42289.89634259259</v>
      </c>
      <c r="L1459" s="9">
        <f t="shared" si="89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>
        <f t="shared" si="90"/>
        <v>0</v>
      </c>
      <c r="R1459">
        <f t="shared" si="91"/>
        <v>0</v>
      </c>
      <c r="S1459" t="s">
        <v>8325</v>
      </c>
      <c r="T1459" t="s">
        <v>8343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si="88"/>
        <v>41831.705555555556</v>
      </c>
      <c r="L1460" s="9">
        <f t="shared" si="89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>
        <f t="shared" si="90"/>
        <v>0</v>
      </c>
      <c r="R1460">
        <f t="shared" si="91"/>
        <v>0</v>
      </c>
      <c r="S1460" t="s">
        <v>8325</v>
      </c>
      <c r="T1460" t="s">
        <v>8343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si="88"/>
        <v>42312.204814814817</v>
      </c>
      <c r="L1461" s="9">
        <f t="shared" si="89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>
        <f t="shared" si="90"/>
        <v>0</v>
      </c>
      <c r="R1461">
        <f t="shared" si="91"/>
        <v>0</v>
      </c>
      <c r="S1461" t="s">
        <v>8325</v>
      </c>
      <c r="T1461" t="s">
        <v>8343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si="88"/>
        <v>41915.896967592591</v>
      </c>
      <c r="L1462" s="9">
        <f t="shared" si="89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>
        <f t="shared" si="90"/>
        <v>0</v>
      </c>
      <c r="R1462">
        <f t="shared" si="91"/>
        <v>0</v>
      </c>
      <c r="S1462" t="s">
        <v>8325</v>
      </c>
      <c r="T1462" t="s">
        <v>8343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si="88"/>
        <v>41899.645300925928</v>
      </c>
      <c r="L1463" s="9">
        <f t="shared" si="89"/>
        <v>41933</v>
      </c>
      <c r="M1463" t="b">
        <v>1</v>
      </c>
      <c r="N1463">
        <v>340</v>
      </c>
      <c r="O1463" t="b">
        <v>1</v>
      </c>
      <c r="P1463" t="s">
        <v>8288</v>
      </c>
      <c r="Q1463">
        <f t="shared" si="90"/>
        <v>101</v>
      </c>
      <c r="R1463">
        <f t="shared" si="91"/>
        <v>45</v>
      </c>
      <c r="S1463" t="s">
        <v>8325</v>
      </c>
      <c r="T1463" t="s">
        <v>8344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si="88"/>
        <v>41344.662858796299</v>
      </c>
      <c r="L1464" s="9">
        <f t="shared" si="89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90"/>
        <v>109</v>
      </c>
      <c r="R1464">
        <f t="shared" si="91"/>
        <v>29</v>
      </c>
      <c r="S1464" t="s">
        <v>8325</v>
      </c>
      <c r="T1464" t="s">
        <v>8344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si="88"/>
        <v>41326.911319444444</v>
      </c>
      <c r="L1465" s="9">
        <f t="shared" si="89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>
        <f t="shared" si="90"/>
        <v>148</v>
      </c>
      <c r="R1465">
        <f t="shared" si="91"/>
        <v>35</v>
      </c>
      <c r="S1465" t="s">
        <v>8325</v>
      </c>
      <c r="T1465" t="s">
        <v>8344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si="88"/>
        <v>41291.661550925928</v>
      </c>
      <c r="L1466" s="9">
        <f t="shared" si="89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90"/>
        <v>163</v>
      </c>
      <c r="R1466">
        <f t="shared" si="91"/>
        <v>35</v>
      </c>
      <c r="S1466" t="s">
        <v>8325</v>
      </c>
      <c r="T1466" t="s">
        <v>8344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si="88"/>
        <v>40959.734398148146</v>
      </c>
      <c r="L1467" s="9">
        <f t="shared" si="89"/>
        <v>40990.125</v>
      </c>
      <c r="M1467" t="b">
        <v>1</v>
      </c>
      <c r="N1467">
        <v>2602</v>
      </c>
      <c r="O1467" t="b">
        <v>1</v>
      </c>
      <c r="P1467" t="s">
        <v>8288</v>
      </c>
      <c r="Q1467">
        <f t="shared" si="90"/>
        <v>456</v>
      </c>
      <c r="R1467">
        <f t="shared" si="91"/>
        <v>53</v>
      </c>
      <c r="S1467" t="s">
        <v>8325</v>
      </c>
      <c r="T1467" t="s">
        <v>8344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si="88"/>
        <v>42340.172060185185</v>
      </c>
      <c r="L1468" s="9">
        <f t="shared" si="89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>
        <f t="shared" si="90"/>
        <v>108</v>
      </c>
      <c r="R1468">
        <f t="shared" si="91"/>
        <v>70</v>
      </c>
      <c r="S1468" t="s">
        <v>8325</v>
      </c>
      <c r="T1468" t="s">
        <v>8344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si="88"/>
        <v>40933.80190972222</v>
      </c>
      <c r="L1469" s="9">
        <f t="shared" si="89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>
        <f t="shared" si="90"/>
        <v>115</v>
      </c>
      <c r="R1469">
        <f t="shared" si="91"/>
        <v>77</v>
      </c>
      <c r="S1469" t="s">
        <v>8325</v>
      </c>
      <c r="T1469" t="s">
        <v>8344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si="88"/>
        <v>40646.014456018522</v>
      </c>
      <c r="L1470" s="9">
        <f t="shared" si="89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>
        <f t="shared" si="90"/>
        <v>102</v>
      </c>
      <c r="R1470">
        <f t="shared" si="91"/>
        <v>33</v>
      </c>
      <c r="S1470" t="s">
        <v>8325</v>
      </c>
      <c r="T1470" t="s">
        <v>8344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si="88"/>
        <v>41290.598483796297</v>
      </c>
      <c r="L1471" s="9">
        <f t="shared" si="89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90"/>
        <v>108</v>
      </c>
      <c r="R1471">
        <f t="shared" si="91"/>
        <v>149</v>
      </c>
      <c r="S1471" t="s">
        <v>8325</v>
      </c>
      <c r="T1471" t="s">
        <v>8344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si="88"/>
        <v>41250.827118055553</v>
      </c>
      <c r="L1472" s="9">
        <f t="shared" si="89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90"/>
        <v>125</v>
      </c>
      <c r="R1472">
        <f t="shared" si="91"/>
        <v>23</v>
      </c>
      <c r="S1472" t="s">
        <v>8325</v>
      </c>
      <c r="T1472" t="s">
        <v>8344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si="88"/>
        <v>42073.957569444443</v>
      </c>
      <c r="L1473" s="9">
        <f t="shared" si="89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90"/>
        <v>104</v>
      </c>
      <c r="R1473">
        <f t="shared" si="91"/>
        <v>97</v>
      </c>
      <c r="S1473" t="s">
        <v>8325</v>
      </c>
      <c r="T1473" t="s">
        <v>8344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si="88"/>
        <v>41533.542858796296</v>
      </c>
      <c r="L1474" s="9">
        <f t="shared" si="89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si="90"/>
        <v>139</v>
      </c>
      <c r="R1474">
        <f t="shared" si="91"/>
        <v>103</v>
      </c>
      <c r="S1474" t="s">
        <v>8325</v>
      </c>
      <c r="T1474" t="s">
        <v>8344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ref="K1475:K1538" si="92">(((J1475/60)/60)/24)+DATE(1970,1,1)</f>
        <v>40939.979618055557</v>
      </c>
      <c r="L1475" s="9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ref="Q1475:Q1538" si="94">ROUND((E1475/D1475)*100,0)</f>
        <v>121</v>
      </c>
      <c r="R1475">
        <f t="shared" ref="R1475:R1538" si="95">ROUND(IFERROR(E1475/N1475,0),0)</f>
        <v>38</v>
      </c>
      <c r="S1475" t="s">
        <v>8325</v>
      </c>
      <c r="T1475" t="s">
        <v>8344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si="92"/>
        <v>41500.727916666663</v>
      </c>
      <c r="L1476" s="9">
        <f t="shared" si="93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>
        <f t="shared" si="94"/>
        <v>112</v>
      </c>
      <c r="R1476">
        <f t="shared" si="95"/>
        <v>44</v>
      </c>
      <c r="S1476" t="s">
        <v>8325</v>
      </c>
      <c r="T1476" t="s">
        <v>8344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si="92"/>
        <v>41960.722951388889</v>
      </c>
      <c r="L1477" s="9">
        <f t="shared" si="93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94"/>
        <v>189</v>
      </c>
      <c r="R1477">
        <f t="shared" si="95"/>
        <v>64</v>
      </c>
      <c r="S1477" t="s">
        <v>8325</v>
      </c>
      <c r="T1477" t="s">
        <v>8344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si="92"/>
        <v>40766.041921296295</v>
      </c>
      <c r="L1478" s="9">
        <f t="shared" si="93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94"/>
        <v>662</v>
      </c>
      <c r="R1478">
        <f t="shared" si="95"/>
        <v>43</v>
      </c>
      <c r="S1478" t="s">
        <v>8325</v>
      </c>
      <c r="T1478" t="s">
        <v>8344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si="92"/>
        <v>40840.615787037037</v>
      </c>
      <c r="L1479" s="9">
        <f t="shared" si="93"/>
        <v>40900.125</v>
      </c>
      <c r="M1479" t="b">
        <v>1</v>
      </c>
      <c r="N1479">
        <v>369</v>
      </c>
      <c r="O1479" t="b">
        <v>1</v>
      </c>
      <c r="P1479" t="s">
        <v>8288</v>
      </c>
      <c r="Q1479">
        <f t="shared" si="94"/>
        <v>111</v>
      </c>
      <c r="R1479">
        <f t="shared" si="95"/>
        <v>90</v>
      </c>
      <c r="S1479" t="s">
        <v>8325</v>
      </c>
      <c r="T1479" t="s">
        <v>8344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si="92"/>
        <v>41394.871678240743</v>
      </c>
      <c r="L1480" s="9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94"/>
        <v>1182</v>
      </c>
      <c r="R1480">
        <f t="shared" si="95"/>
        <v>29</v>
      </c>
      <c r="S1480" t="s">
        <v>8325</v>
      </c>
      <c r="T1480" t="s">
        <v>8344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si="92"/>
        <v>41754.745243055557</v>
      </c>
      <c r="L1481" s="9">
        <f t="shared" si="93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>
        <f t="shared" si="94"/>
        <v>137</v>
      </c>
      <c r="R1481">
        <f t="shared" si="95"/>
        <v>31</v>
      </c>
      <c r="S1481" t="s">
        <v>8325</v>
      </c>
      <c r="T1481" t="s">
        <v>8344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si="92"/>
        <v>41464.934016203704</v>
      </c>
      <c r="L1482" s="9">
        <f t="shared" si="93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>
        <f t="shared" si="94"/>
        <v>117</v>
      </c>
      <c r="R1482">
        <f t="shared" si="95"/>
        <v>92</v>
      </c>
      <c r="S1482" t="s">
        <v>8325</v>
      </c>
      <c r="T1482" t="s">
        <v>8344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si="92"/>
        <v>41550.922974537039</v>
      </c>
      <c r="L1483" s="9">
        <f t="shared" si="93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94"/>
        <v>2</v>
      </c>
      <c r="R1483">
        <f t="shared" si="95"/>
        <v>18</v>
      </c>
      <c r="S1483" t="s">
        <v>8325</v>
      </c>
      <c r="T1483" t="s">
        <v>8327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si="92"/>
        <v>41136.85805555556</v>
      </c>
      <c r="L1484" s="9">
        <f t="shared" si="93"/>
        <v>41159.32708333333</v>
      </c>
      <c r="M1484" t="b">
        <v>0</v>
      </c>
      <c r="N1484">
        <v>1</v>
      </c>
      <c r="O1484" t="b">
        <v>0</v>
      </c>
      <c r="P1484" t="s">
        <v>8275</v>
      </c>
      <c r="Q1484">
        <f t="shared" si="94"/>
        <v>0</v>
      </c>
      <c r="R1484">
        <f t="shared" si="95"/>
        <v>5</v>
      </c>
      <c r="S1484" t="s">
        <v>8325</v>
      </c>
      <c r="T1484" t="s">
        <v>8327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si="92"/>
        <v>42548.192997685182</v>
      </c>
      <c r="L1485" s="9">
        <f t="shared" si="93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94"/>
        <v>1</v>
      </c>
      <c r="R1485">
        <f t="shared" si="95"/>
        <v>25</v>
      </c>
      <c r="S1485" t="s">
        <v>8325</v>
      </c>
      <c r="T1485" t="s">
        <v>8327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si="92"/>
        <v>41053.200960648144</v>
      </c>
      <c r="L1486" s="9">
        <f t="shared" si="93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>
        <f t="shared" si="94"/>
        <v>0</v>
      </c>
      <c r="R1486">
        <f t="shared" si="95"/>
        <v>0</v>
      </c>
      <c r="S1486" t="s">
        <v>8325</v>
      </c>
      <c r="T1486" t="s">
        <v>8327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si="92"/>
        <v>42130.795983796299</v>
      </c>
      <c r="L1487" s="9">
        <f t="shared" si="93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94"/>
        <v>2</v>
      </c>
      <c r="R1487">
        <f t="shared" si="95"/>
        <v>50</v>
      </c>
      <c r="S1487" t="s">
        <v>8325</v>
      </c>
      <c r="T1487" t="s">
        <v>8327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si="92"/>
        <v>42032.168530092589</v>
      </c>
      <c r="L1488" s="9">
        <f t="shared" si="93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94"/>
        <v>0</v>
      </c>
      <c r="R1488">
        <f t="shared" si="95"/>
        <v>16</v>
      </c>
      <c r="S1488" t="s">
        <v>8325</v>
      </c>
      <c r="T1488" t="s">
        <v>8327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si="92"/>
        <v>42554.917488425926</v>
      </c>
      <c r="L1489" s="9">
        <f t="shared" si="93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94"/>
        <v>0</v>
      </c>
      <c r="R1489">
        <f t="shared" si="95"/>
        <v>0</v>
      </c>
      <c r="S1489" t="s">
        <v>8325</v>
      </c>
      <c r="T1489" t="s">
        <v>8327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si="92"/>
        <v>41614.563194444447</v>
      </c>
      <c r="L1490" s="9">
        <f t="shared" si="93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94"/>
        <v>2</v>
      </c>
      <c r="R1490">
        <f t="shared" si="95"/>
        <v>60</v>
      </c>
      <c r="S1490" t="s">
        <v>8325</v>
      </c>
      <c r="T1490" t="s">
        <v>8327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si="92"/>
        <v>41198.611712962964</v>
      </c>
      <c r="L1491" s="9">
        <f t="shared" si="93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>
        <f t="shared" si="94"/>
        <v>0</v>
      </c>
      <c r="R1491">
        <f t="shared" si="95"/>
        <v>0</v>
      </c>
      <c r="S1491" t="s">
        <v>8325</v>
      </c>
      <c r="T1491" t="s">
        <v>8327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si="92"/>
        <v>41520.561041666668</v>
      </c>
      <c r="L1492" s="9">
        <f t="shared" si="93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94"/>
        <v>31</v>
      </c>
      <c r="R1492">
        <f t="shared" si="95"/>
        <v>47</v>
      </c>
      <c r="S1492" t="s">
        <v>8325</v>
      </c>
      <c r="T1492" t="s">
        <v>8327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si="92"/>
        <v>41991.713460648149</v>
      </c>
      <c r="L1493" s="9">
        <f t="shared" si="93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>
        <f t="shared" si="94"/>
        <v>8</v>
      </c>
      <c r="R1493">
        <f t="shared" si="95"/>
        <v>100</v>
      </c>
      <c r="S1493" t="s">
        <v>8325</v>
      </c>
      <c r="T1493" t="s">
        <v>8327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si="92"/>
        <v>40682.884791666671</v>
      </c>
      <c r="L1494" s="9">
        <f t="shared" si="93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94"/>
        <v>1</v>
      </c>
      <c r="R1494">
        <f t="shared" si="95"/>
        <v>15</v>
      </c>
      <c r="S1494" t="s">
        <v>8325</v>
      </c>
      <c r="T1494" t="s">
        <v>8327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si="92"/>
        <v>41411.866608796299</v>
      </c>
      <c r="L1495" s="9">
        <f t="shared" si="93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>
        <f t="shared" si="94"/>
        <v>0</v>
      </c>
      <c r="R1495">
        <f t="shared" si="95"/>
        <v>0</v>
      </c>
      <c r="S1495" t="s">
        <v>8325</v>
      </c>
      <c r="T1495" t="s">
        <v>8327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si="92"/>
        <v>42067.722372685181</v>
      </c>
      <c r="L1496" s="9">
        <f t="shared" si="93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>
        <f t="shared" si="94"/>
        <v>9</v>
      </c>
      <c r="R1496">
        <f t="shared" si="95"/>
        <v>40</v>
      </c>
      <c r="S1496" t="s">
        <v>8325</v>
      </c>
      <c r="T1496" t="s">
        <v>8327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si="92"/>
        <v>40752.789710648147</v>
      </c>
      <c r="L1497" s="9">
        <f t="shared" si="93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94"/>
        <v>0</v>
      </c>
      <c r="R1497">
        <f t="shared" si="95"/>
        <v>0</v>
      </c>
      <c r="S1497" t="s">
        <v>8325</v>
      </c>
      <c r="T1497" t="s">
        <v>8327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si="92"/>
        <v>41838.475219907406</v>
      </c>
      <c r="L1498" s="9">
        <f t="shared" si="93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94"/>
        <v>0</v>
      </c>
      <c r="R1498">
        <f t="shared" si="95"/>
        <v>0</v>
      </c>
      <c r="S1498" t="s">
        <v>8325</v>
      </c>
      <c r="T1498" t="s">
        <v>8327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si="92"/>
        <v>41444.64261574074</v>
      </c>
      <c r="L1499" s="9">
        <f t="shared" si="93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>
        <f t="shared" si="94"/>
        <v>0</v>
      </c>
      <c r="R1499">
        <f t="shared" si="95"/>
        <v>1</v>
      </c>
      <c r="S1499" t="s">
        <v>8325</v>
      </c>
      <c r="T1499" t="s">
        <v>8327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si="92"/>
        <v>41840.983541666668</v>
      </c>
      <c r="L1500" s="9">
        <f t="shared" si="93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94"/>
        <v>2</v>
      </c>
      <c r="R1500">
        <f t="shared" si="95"/>
        <v>19</v>
      </c>
      <c r="S1500" t="s">
        <v>8325</v>
      </c>
      <c r="T1500" t="s">
        <v>8327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si="92"/>
        <v>42527.007326388892</v>
      </c>
      <c r="L1501" s="9">
        <f t="shared" si="93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94"/>
        <v>0</v>
      </c>
      <c r="R1501">
        <f t="shared" si="95"/>
        <v>5</v>
      </c>
      <c r="S1501" t="s">
        <v>8325</v>
      </c>
      <c r="T1501" t="s">
        <v>8327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si="92"/>
        <v>41365.904594907406</v>
      </c>
      <c r="L1502" s="9">
        <f t="shared" si="93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94"/>
        <v>25</v>
      </c>
      <c r="R1502">
        <f t="shared" si="95"/>
        <v>47</v>
      </c>
      <c r="S1502" t="s">
        <v>8325</v>
      </c>
      <c r="T1502" t="s">
        <v>8327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si="92"/>
        <v>42163.583599537036</v>
      </c>
      <c r="L1503" s="9">
        <f t="shared" si="93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94"/>
        <v>166</v>
      </c>
      <c r="R1503">
        <f t="shared" si="95"/>
        <v>98</v>
      </c>
      <c r="S1503" t="s">
        <v>8340</v>
      </c>
      <c r="T1503" t="s">
        <v>8341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si="92"/>
        <v>42426.542592592596</v>
      </c>
      <c r="L1504" s="9">
        <f t="shared" si="93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>
        <f t="shared" si="94"/>
        <v>101</v>
      </c>
      <c r="R1504">
        <f t="shared" si="95"/>
        <v>68</v>
      </c>
      <c r="S1504" t="s">
        <v>8340</v>
      </c>
      <c r="T1504" t="s">
        <v>8341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si="92"/>
        <v>42606.347233796296</v>
      </c>
      <c r="L1505" s="9">
        <f t="shared" si="93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94"/>
        <v>108</v>
      </c>
      <c r="R1505">
        <f t="shared" si="95"/>
        <v>57</v>
      </c>
      <c r="S1505" t="s">
        <v>8340</v>
      </c>
      <c r="T1505" t="s">
        <v>8341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si="92"/>
        <v>41772.657685185186</v>
      </c>
      <c r="L1506" s="9">
        <f t="shared" si="93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>
        <f t="shared" si="94"/>
        <v>278</v>
      </c>
      <c r="R1506">
        <f t="shared" si="95"/>
        <v>67</v>
      </c>
      <c r="S1506" t="s">
        <v>8340</v>
      </c>
      <c r="T1506" t="s">
        <v>8341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si="92"/>
        <v>42414.44332175926</v>
      </c>
      <c r="L1507" s="9">
        <f t="shared" si="93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>
        <f t="shared" si="94"/>
        <v>104</v>
      </c>
      <c r="R1507">
        <f t="shared" si="95"/>
        <v>48</v>
      </c>
      <c r="S1507" t="s">
        <v>8340</v>
      </c>
      <c r="T1507" t="s">
        <v>8341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si="92"/>
        <v>41814.785925925928</v>
      </c>
      <c r="L1508" s="9">
        <f t="shared" si="93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94"/>
        <v>111</v>
      </c>
      <c r="R1508">
        <f t="shared" si="95"/>
        <v>39</v>
      </c>
      <c r="S1508" t="s">
        <v>8340</v>
      </c>
      <c r="T1508" t="s">
        <v>8341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si="92"/>
        <v>40254.450335648151</v>
      </c>
      <c r="L1509" s="9">
        <f t="shared" si="93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>
        <f t="shared" si="94"/>
        <v>215</v>
      </c>
      <c r="R1509">
        <f t="shared" si="95"/>
        <v>78</v>
      </c>
      <c r="S1509" t="s">
        <v>8340</v>
      </c>
      <c r="T1509" t="s">
        <v>8341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si="92"/>
        <v>41786.614363425928</v>
      </c>
      <c r="L1510" s="9">
        <f t="shared" si="93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94"/>
        <v>111</v>
      </c>
      <c r="R1510">
        <f t="shared" si="95"/>
        <v>97</v>
      </c>
      <c r="S1510" t="s">
        <v>8340</v>
      </c>
      <c r="T1510" t="s">
        <v>8341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si="92"/>
        <v>42751.533391203702</v>
      </c>
      <c r="L1511" s="9">
        <f t="shared" si="93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>
        <f t="shared" si="94"/>
        <v>124</v>
      </c>
      <c r="R1511">
        <f t="shared" si="95"/>
        <v>110</v>
      </c>
      <c r="S1511" t="s">
        <v>8340</v>
      </c>
      <c r="T1511" t="s">
        <v>8341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si="92"/>
        <v>41809.385162037033</v>
      </c>
      <c r="L1512" s="9">
        <f t="shared" si="93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>
        <f t="shared" si="94"/>
        <v>101</v>
      </c>
      <c r="R1512">
        <f t="shared" si="95"/>
        <v>40</v>
      </c>
      <c r="S1512" t="s">
        <v>8340</v>
      </c>
      <c r="T1512" t="s">
        <v>8341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si="92"/>
        <v>42296.583379629628</v>
      </c>
      <c r="L1513" s="9">
        <f t="shared" si="93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>
        <f t="shared" si="94"/>
        <v>112</v>
      </c>
      <c r="R1513">
        <f t="shared" si="95"/>
        <v>76</v>
      </c>
      <c r="S1513" t="s">
        <v>8340</v>
      </c>
      <c r="T1513" t="s">
        <v>8341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si="92"/>
        <v>42741.684479166666</v>
      </c>
      <c r="L1514" s="9">
        <f t="shared" si="93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94"/>
        <v>559</v>
      </c>
      <c r="R1514">
        <f t="shared" si="95"/>
        <v>58</v>
      </c>
      <c r="S1514" t="s">
        <v>8340</v>
      </c>
      <c r="T1514" t="s">
        <v>8341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si="92"/>
        <v>41806.637337962966</v>
      </c>
      <c r="L1515" s="9">
        <f t="shared" si="93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94"/>
        <v>150</v>
      </c>
      <c r="R1515">
        <f t="shared" si="95"/>
        <v>56</v>
      </c>
      <c r="S1515" t="s">
        <v>8340</v>
      </c>
      <c r="T1515" t="s">
        <v>8341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si="92"/>
        <v>42234.597685185188</v>
      </c>
      <c r="L1516" s="9">
        <f t="shared" si="93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94"/>
        <v>106</v>
      </c>
      <c r="R1516">
        <f t="shared" si="95"/>
        <v>151</v>
      </c>
      <c r="S1516" t="s">
        <v>8340</v>
      </c>
      <c r="T1516" t="s">
        <v>8341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si="92"/>
        <v>42415.253437499996</v>
      </c>
      <c r="L1517" s="9">
        <f t="shared" si="93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>
        <f t="shared" si="94"/>
        <v>157</v>
      </c>
      <c r="R1517">
        <f t="shared" si="95"/>
        <v>850</v>
      </c>
      <c r="S1517" t="s">
        <v>8340</v>
      </c>
      <c r="T1517" t="s">
        <v>8341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si="92"/>
        <v>42619.466342592597</v>
      </c>
      <c r="L1518" s="9">
        <f t="shared" si="93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>
        <f t="shared" si="94"/>
        <v>109</v>
      </c>
      <c r="R1518">
        <f t="shared" si="95"/>
        <v>159</v>
      </c>
      <c r="S1518" t="s">
        <v>8340</v>
      </c>
      <c r="T1518" t="s">
        <v>8341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si="92"/>
        <v>41948.56658564815</v>
      </c>
      <c r="L1519" s="9">
        <f t="shared" si="93"/>
        <v>41979.25</v>
      </c>
      <c r="M1519" t="b">
        <v>1</v>
      </c>
      <c r="N1519">
        <v>615</v>
      </c>
      <c r="O1519" t="b">
        <v>1</v>
      </c>
      <c r="P1519" t="s">
        <v>8285</v>
      </c>
      <c r="Q1519">
        <f t="shared" si="94"/>
        <v>162</v>
      </c>
      <c r="R1519">
        <f t="shared" si="95"/>
        <v>40</v>
      </c>
      <c r="S1519" t="s">
        <v>8340</v>
      </c>
      <c r="T1519" t="s">
        <v>8341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si="92"/>
        <v>41760.8200462963</v>
      </c>
      <c r="L1520" s="9">
        <f t="shared" si="93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94"/>
        <v>205</v>
      </c>
      <c r="R1520">
        <f t="shared" si="95"/>
        <v>131</v>
      </c>
      <c r="S1520" t="s">
        <v>8340</v>
      </c>
      <c r="T1520" t="s">
        <v>8341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si="92"/>
        <v>41782.741701388892</v>
      </c>
      <c r="L1521" s="9">
        <f t="shared" si="93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>
        <f t="shared" si="94"/>
        <v>103</v>
      </c>
      <c r="R1521">
        <f t="shared" si="95"/>
        <v>64</v>
      </c>
      <c r="S1521" t="s">
        <v>8340</v>
      </c>
      <c r="T1521" t="s">
        <v>8341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si="92"/>
        <v>41955.857789351852</v>
      </c>
      <c r="L1522" s="9">
        <f t="shared" si="93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>
        <f t="shared" si="94"/>
        <v>103</v>
      </c>
      <c r="R1522">
        <f t="shared" si="95"/>
        <v>112</v>
      </c>
      <c r="S1522" t="s">
        <v>8340</v>
      </c>
      <c r="T1522" t="s">
        <v>8341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si="92"/>
        <v>42493.167719907404</v>
      </c>
      <c r="L1523" s="9">
        <f t="shared" si="93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94"/>
        <v>107</v>
      </c>
      <c r="R1523">
        <f t="shared" si="95"/>
        <v>170</v>
      </c>
      <c r="S1523" t="s">
        <v>8340</v>
      </c>
      <c r="T1523" t="s">
        <v>8341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si="92"/>
        <v>41899.830312500002</v>
      </c>
      <c r="L1524" s="9">
        <f t="shared" si="93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94"/>
        <v>139</v>
      </c>
      <c r="R1524">
        <f t="shared" si="95"/>
        <v>134</v>
      </c>
      <c r="S1524" t="s">
        <v>8340</v>
      </c>
      <c r="T1524" t="s">
        <v>8341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si="92"/>
        <v>41964.751342592594</v>
      </c>
      <c r="L1525" s="9">
        <f t="shared" si="93"/>
        <v>41996</v>
      </c>
      <c r="M1525" t="b">
        <v>1</v>
      </c>
      <c r="N1525">
        <v>241</v>
      </c>
      <c r="O1525" t="b">
        <v>1</v>
      </c>
      <c r="P1525" t="s">
        <v>8285</v>
      </c>
      <c r="Q1525">
        <f t="shared" si="94"/>
        <v>125</v>
      </c>
      <c r="R1525">
        <f t="shared" si="95"/>
        <v>96</v>
      </c>
      <c r="S1525" t="s">
        <v>8340</v>
      </c>
      <c r="T1525" t="s">
        <v>8341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si="92"/>
        <v>42756.501041666663</v>
      </c>
      <c r="L1526" s="9">
        <f t="shared" si="93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94"/>
        <v>207</v>
      </c>
      <c r="R1526">
        <f t="shared" si="95"/>
        <v>222</v>
      </c>
      <c r="S1526" t="s">
        <v>8340</v>
      </c>
      <c r="T1526" t="s">
        <v>8341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si="92"/>
        <v>42570.702986111108</v>
      </c>
      <c r="L1527" s="9">
        <f t="shared" si="93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94"/>
        <v>174</v>
      </c>
      <c r="R1527">
        <f t="shared" si="95"/>
        <v>32</v>
      </c>
      <c r="S1527" t="s">
        <v>8340</v>
      </c>
      <c r="T1527" t="s">
        <v>8341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si="92"/>
        <v>42339.276006944448</v>
      </c>
      <c r="L1528" s="9">
        <f t="shared" si="93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94"/>
        <v>120</v>
      </c>
      <c r="R1528">
        <f t="shared" si="95"/>
        <v>99</v>
      </c>
      <c r="S1528" t="s">
        <v>8340</v>
      </c>
      <c r="T1528" t="s">
        <v>8341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si="92"/>
        <v>42780.600532407407</v>
      </c>
      <c r="L1529" s="9">
        <f t="shared" si="93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>
        <f t="shared" si="94"/>
        <v>110</v>
      </c>
      <c r="R1529">
        <f t="shared" si="95"/>
        <v>55</v>
      </c>
      <c r="S1529" t="s">
        <v>8340</v>
      </c>
      <c r="T1529" t="s">
        <v>8341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si="92"/>
        <v>42736.732893518521</v>
      </c>
      <c r="L1530" s="9">
        <f t="shared" si="93"/>
        <v>42767</v>
      </c>
      <c r="M1530" t="b">
        <v>1</v>
      </c>
      <c r="N1530">
        <v>160</v>
      </c>
      <c r="O1530" t="b">
        <v>1</v>
      </c>
      <c r="P1530" t="s">
        <v>8285</v>
      </c>
      <c r="Q1530">
        <f t="shared" si="94"/>
        <v>282</v>
      </c>
      <c r="R1530">
        <f t="shared" si="95"/>
        <v>53</v>
      </c>
      <c r="S1530" t="s">
        <v>8340</v>
      </c>
      <c r="T1530" t="s">
        <v>8341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si="92"/>
        <v>42052.628703703704</v>
      </c>
      <c r="L1531" s="9">
        <f t="shared" si="93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>
        <f t="shared" si="94"/>
        <v>101</v>
      </c>
      <c r="R1531">
        <f t="shared" si="95"/>
        <v>136</v>
      </c>
      <c r="S1531" t="s">
        <v>8340</v>
      </c>
      <c r="T1531" t="s">
        <v>8341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si="92"/>
        <v>42275.767303240747</v>
      </c>
      <c r="L1532" s="9">
        <f t="shared" si="93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>
        <f t="shared" si="94"/>
        <v>135</v>
      </c>
      <c r="R1532">
        <f t="shared" si="95"/>
        <v>54</v>
      </c>
      <c r="S1532" t="s">
        <v>8340</v>
      </c>
      <c r="T1532" t="s">
        <v>8341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si="92"/>
        <v>41941.802384259259</v>
      </c>
      <c r="L1533" s="9">
        <f t="shared" si="93"/>
        <v>41974.125</v>
      </c>
      <c r="M1533" t="b">
        <v>1</v>
      </c>
      <c r="N1533">
        <v>73</v>
      </c>
      <c r="O1533" t="b">
        <v>1</v>
      </c>
      <c r="P1533" t="s">
        <v>8285</v>
      </c>
      <c r="Q1533">
        <f t="shared" si="94"/>
        <v>176</v>
      </c>
      <c r="R1533">
        <f t="shared" si="95"/>
        <v>57</v>
      </c>
      <c r="S1533" t="s">
        <v>8340</v>
      </c>
      <c r="T1533" t="s">
        <v>8341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si="92"/>
        <v>42391.475289351853</v>
      </c>
      <c r="L1534" s="9">
        <f t="shared" si="93"/>
        <v>42415.625</v>
      </c>
      <c r="M1534" t="b">
        <v>1</v>
      </c>
      <c r="N1534">
        <v>294</v>
      </c>
      <c r="O1534" t="b">
        <v>1</v>
      </c>
      <c r="P1534" t="s">
        <v>8285</v>
      </c>
      <c r="Q1534">
        <f t="shared" si="94"/>
        <v>484</v>
      </c>
      <c r="R1534">
        <f t="shared" si="95"/>
        <v>82</v>
      </c>
      <c r="S1534" t="s">
        <v>8340</v>
      </c>
      <c r="T1534" t="s">
        <v>8341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si="92"/>
        <v>42443.00204861111</v>
      </c>
      <c r="L1535" s="9">
        <f t="shared" si="93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>
        <f t="shared" si="94"/>
        <v>145</v>
      </c>
      <c r="R1535">
        <f t="shared" si="95"/>
        <v>88</v>
      </c>
      <c r="S1535" t="s">
        <v>8340</v>
      </c>
      <c r="T1535" t="s">
        <v>8341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si="92"/>
        <v>42221.67432870371</v>
      </c>
      <c r="L1536" s="9">
        <f t="shared" si="93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>
        <f t="shared" si="94"/>
        <v>418</v>
      </c>
      <c r="R1536">
        <f t="shared" si="95"/>
        <v>85</v>
      </c>
      <c r="S1536" t="s">
        <v>8340</v>
      </c>
      <c r="T1536" t="s">
        <v>8341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si="92"/>
        <v>42484.829062500001</v>
      </c>
      <c r="L1537" s="9">
        <f t="shared" si="93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>
        <f t="shared" si="94"/>
        <v>132</v>
      </c>
      <c r="R1537">
        <f t="shared" si="95"/>
        <v>48</v>
      </c>
      <c r="S1537" t="s">
        <v>8340</v>
      </c>
      <c r="T1537" t="s">
        <v>8341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si="92"/>
        <v>42213.802199074074</v>
      </c>
      <c r="L1538" s="9">
        <f t="shared" si="93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si="94"/>
        <v>250</v>
      </c>
      <c r="R1538">
        <f t="shared" si="95"/>
        <v>66</v>
      </c>
      <c r="S1538" t="s">
        <v>8340</v>
      </c>
      <c r="T1538" t="s">
        <v>8341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ref="K1539:K1602" si="96">(((J1539/60)/60)/24)+DATE(1970,1,1)</f>
        <v>42552.315127314811</v>
      </c>
      <c r="L1539" s="9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>
        <f t="shared" ref="Q1539:Q1602" si="98">ROUND((E1539/D1539)*100,0)</f>
        <v>180</v>
      </c>
      <c r="R1539">
        <f t="shared" ref="R1539:R1602" si="99">ROUND(IFERROR(E1539/N1539,0),0)</f>
        <v>96</v>
      </c>
      <c r="S1539" t="s">
        <v>8340</v>
      </c>
      <c r="T1539" t="s">
        <v>8341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si="96"/>
        <v>41981.782060185185</v>
      </c>
      <c r="L1540" s="9">
        <f t="shared" si="9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98"/>
        <v>103</v>
      </c>
      <c r="R1540">
        <f t="shared" si="99"/>
        <v>156</v>
      </c>
      <c r="S1540" t="s">
        <v>8340</v>
      </c>
      <c r="T1540" t="s">
        <v>8341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si="96"/>
        <v>42705.919201388882</v>
      </c>
      <c r="L1541" s="9">
        <f t="shared" si="9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>
        <f t="shared" si="98"/>
        <v>136</v>
      </c>
      <c r="R1541">
        <f t="shared" si="99"/>
        <v>96</v>
      </c>
      <c r="S1541" t="s">
        <v>8340</v>
      </c>
      <c r="T1541" t="s">
        <v>8341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si="96"/>
        <v>41939.00712962963</v>
      </c>
      <c r="L1542" s="9">
        <f t="shared" si="9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>
        <f t="shared" si="98"/>
        <v>118</v>
      </c>
      <c r="R1542">
        <f t="shared" si="99"/>
        <v>180</v>
      </c>
      <c r="S1542" t="s">
        <v>8340</v>
      </c>
      <c r="T1542" t="s">
        <v>8341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si="96"/>
        <v>41974.712245370371</v>
      </c>
      <c r="L1543" s="9">
        <f t="shared" si="9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98"/>
        <v>0</v>
      </c>
      <c r="R1543">
        <f t="shared" si="99"/>
        <v>3</v>
      </c>
      <c r="S1543" t="s">
        <v>8340</v>
      </c>
      <c r="T1543" t="s">
        <v>8345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si="96"/>
        <v>42170.996527777781</v>
      </c>
      <c r="L1544" s="9">
        <f t="shared" si="9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98"/>
        <v>4</v>
      </c>
      <c r="R1544">
        <f t="shared" si="99"/>
        <v>20</v>
      </c>
      <c r="S1544" t="s">
        <v>8340</v>
      </c>
      <c r="T1544" t="s">
        <v>8345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si="96"/>
        <v>41935.509652777779</v>
      </c>
      <c r="L1545" s="9">
        <f t="shared" si="9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>
        <f t="shared" si="98"/>
        <v>0</v>
      </c>
      <c r="R1545">
        <f t="shared" si="99"/>
        <v>10</v>
      </c>
      <c r="S1545" t="s">
        <v>8340</v>
      </c>
      <c r="T1545" t="s">
        <v>8345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si="96"/>
        <v>42053.051203703704</v>
      </c>
      <c r="L1546" s="9">
        <f t="shared" si="9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>
        <f t="shared" si="98"/>
        <v>0</v>
      </c>
      <c r="R1546">
        <f t="shared" si="99"/>
        <v>0</v>
      </c>
      <c r="S1546" t="s">
        <v>8340</v>
      </c>
      <c r="T1546" t="s">
        <v>8345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si="96"/>
        <v>42031.884652777779</v>
      </c>
      <c r="L1547" s="9">
        <f t="shared" si="9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>
        <f t="shared" si="98"/>
        <v>0</v>
      </c>
      <c r="R1547">
        <f t="shared" si="99"/>
        <v>1</v>
      </c>
      <c r="S1547" t="s">
        <v>8340</v>
      </c>
      <c r="T1547" t="s">
        <v>8345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si="96"/>
        <v>41839.212951388887</v>
      </c>
      <c r="L1548" s="9">
        <f t="shared" si="9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98"/>
        <v>29</v>
      </c>
      <c r="R1548">
        <f t="shared" si="99"/>
        <v>26</v>
      </c>
      <c r="S1548" t="s">
        <v>8340</v>
      </c>
      <c r="T1548" t="s">
        <v>8345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si="96"/>
        <v>42782.426875000005</v>
      </c>
      <c r="L1549" s="9">
        <f t="shared" si="9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98"/>
        <v>0</v>
      </c>
      <c r="R1549">
        <f t="shared" si="99"/>
        <v>0</v>
      </c>
      <c r="S1549" t="s">
        <v>8340</v>
      </c>
      <c r="T1549" t="s">
        <v>8345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si="96"/>
        <v>42286.88217592593</v>
      </c>
      <c r="L1550" s="9">
        <f t="shared" si="9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>
        <f t="shared" si="98"/>
        <v>9</v>
      </c>
      <c r="R1550">
        <f t="shared" si="99"/>
        <v>60</v>
      </c>
      <c r="S1550" t="s">
        <v>8340</v>
      </c>
      <c r="T1550" t="s">
        <v>8345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si="96"/>
        <v>42281.136099537034</v>
      </c>
      <c r="L1551" s="9">
        <f t="shared" si="9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>
        <f t="shared" si="98"/>
        <v>34</v>
      </c>
      <c r="R1551">
        <f t="shared" si="99"/>
        <v>28</v>
      </c>
      <c r="S1551" t="s">
        <v>8340</v>
      </c>
      <c r="T1551" t="s">
        <v>8345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si="96"/>
        <v>42472.449467592596</v>
      </c>
      <c r="L1552" s="9">
        <f t="shared" si="9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98"/>
        <v>13</v>
      </c>
      <c r="R1552">
        <f t="shared" si="99"/>
        <v>14</v>
      </c>
      <c r="S1552" t="s">
        <v>8340</v>
      </c>
      <c r="T1552" t="s">
        <v>8345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si="96"/>
        <v>42121.824525462958</v>
      </c>
      <c r="L1553" s="9">
        <f t="shared" si="9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98"/>
        <v>0</v>
      </c>
      <c r="R1553">
        <f t="shared" si="99"/>
        <v>0</v>
      </c>
      <c r="S1553" t="s">
        <v>8340</v>
      </c>
      <c r="T1553" t="s">
        <v>8345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si="96"/>
        <v>41892.688750000001</v>
      </c>
      <c r="L1554" s="9">
        <f t="shared" si="9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>
        <f t="shared" si="98"/>
        <v>49</v>
      </c>
      <c r="R1554">
        <f t="shared" si="99"/>
        <v>132</v>
      </c>
      <c r="S1554" t="s">
        <v>8340</v>
      </c>
      <c r="T1554" t="s">
        <v>8345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si="96"/>
        <v>42219.282951388886</v>
      </c>
      <c r="L1555" s="9">
        <f t="shared" si="9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98"/>
        <v>0</v>
      </c>
      <c r="R1555">
        <f t="shared" si="99"/>
        <v>0</v>
      </c>
      <c r="S1555" t="s">
        <v>8340</v>
      </c>
      <c r="T1555" t="s">
        <v>8345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si="96"/>
        <v>42188.252199074079</v>
      </c>
      <c r="L1556" s="9">
        <f t="shared" si="9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98"/>
        <v>0</v>
      </c>
      <c r="R1556">
        <f t="shared" si="99"/>
        <v>0</v>
      </c>
      <c r="S1556" t="s">
        <v>8340</v>
      </c>
      <c r="T1556" t="s">
        <v>8345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si="96"/>
        <v>42241.613796296297</v>
      </c>
      <c r="L1557" s="9">
        <f t="shared" si="9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>
        <f t="shared" si="98"/>
        <v>0</v>
      </c>
      <c r="R1557">
        <f t="shared" si="99"/>
        <v>0</v>
      </c>
      <c r="S1557" t="s">
        <v>8340</v>
      </c>
      <c r="T1557" t="s">
        <v>8345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si="96"/>
        <v>42525.153055555551</v>
      </c>
      <c r="L1558" s="9">
        <f t="shared" si="9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98"/>
        <v>45</v>
      </c>
      <c r="R1558">
        <f t="shared" si="99"/>
        <v>56</v>
      </c>
      <c r="S1558" t="s">
        <v>8340</v>
      </c>
      <c r="T1558" t="s">
        <v>8345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si="96"/>
        <v>41871.65315972222</v>
      </c>
      <c r="L1559" s="9">
        <f t="shared" si="9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98"/>
        <v>4</v>
      </c>
      <c r="R1559">
        <f t="shared" si="99"/>
        <v>100</v>
      </c>
      <c r="S1559" t="s">
        <v>8340</v>
      </c>
      <c r="T1559" t="s">
        <v>8345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si="96"/>
        <v>42185.397673611107</v>
      </c>
      <c r="L1560" s="9">
        <f t="shared" si="9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>
        <f t="shared" si="98"/>
        <v>5</v>
      </c>
      <c r="R1560">
        <f t="shared" si="99"/>
        <v>12</v>
      </c>
      <c r="S1560" t="s">
        <v>8340</v>
      </c>
      <c r="T1560" t="s">
        <v>8345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si="96"/>
        <v>42108.05322916666</v>
      </c>
      <c r="L1561" s="9">
        <f t="shared" si="9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>
        <f t="shared" si="98"/>
        <v>0</v>
      </c>
      <c r="R1561">
        <f t="shared" si="99"/>
        <v>50</v>
      </c>
      <c r="S1561" t="s">
        <v>8340</v>
      </c>
      <c r="T1561" t="s">
        <v>8345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si="96"/>
        <v>41936.020752314813</v>
      </c>
      <c r="L1562" s="9">
        <f t="shared" si="9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>
        <f t="shared" si="98"/>
        <v>4</v>
      </c>
      <c r="R1562">
        <f t="shared" si="99"/>
        <v>24</v>
      </c>
      <c r="S1562" t="s">
        <v>8340</v>
      </c>
      <c r="T1562" t="s">
        <v>8345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si="96"/>
        <v>41555.041701388887</v>
      </c>
      <c r="L1563" s="9">
        <f t="shared" si="9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>
        <f t="shared" si="98"/>
        <v>1</v>
      </c>
      <c r="R1563">
        <f t="shared" si="99"/>
        <v>67</v>
      </c>
      <c r="S1563" t="s">
        <v>8325</v>
      </c>
      <c r="T1563" t="s">
        <v>8346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si="96"/>
        <v>40079.566157407404</v>
      </c>
      <c r="L1564" s="9">
        <f t="shared" si="9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>
        <f t="shared" si="98"/>
        <v>0</v>
      </c>
      <c r="R1564">
        <f t="shared" si="99"/>
        <v>0</v>
      </c>
      <c r="S1564" t="s">
        <v>8325</v>
      </c>
      <c r="T1564" t="s">
        <v>8346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si="96"/>
        <v>41652.742488425924</v>
      </c>
      <c r="L1565" s="9">
        <f t="shared" si="9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>
        <f t="shared" si="98"/>
        <v>1</v>
      </c>
      <c r="R1565">
        <f t="shared" si="99"/>
        <v>43</v>
      </c>
      <c r="S1565" t="s">
        <v>8325</v>
      </c>
      <c r="T1565" t="s">
        <v>8346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si="96"/>
        <v>42121.367002314815</v>
      </c>
      <c r="L1566" s="9">
        <f t="shared" si="9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>
        <f t="shared" si="98"/>
        <v>0</v>
      </c>
      <c r="R1566">
        <f t="shared" si="99"/>
        <v>10</v>
      </c>
      <c r="S1566" t="s">
        <v>8325</v>
      </c>
      <c r="T1566" t="s">
        <v>8346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si="96"/>
        <v>40672.729872685188</v>
      </c>
      <c r="L1567" s="9">
        <f t="shared" si="9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98"/>
        <v>3</v>
      </c>
      <c r="R1567">
        <f t="shared" si="99"/>
        <v>100</v>
      </c>
      <c r="S1567" t="s">
        <v>8325</v>
      </c>
      <c r="T1567" t="s">
        <v>8346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si="96"/>
        <v>42549.916712962964</v>
      </c>
      <c r="L1568" s="9">
        <f t="shared" si="9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>
        <f t="shared" si="98"/>
        <v>21</v>
      </c>
      <c r="R1568">
        <f t="shared" si="99"/>
        <v>108</v>
      </c>
      <c r="S1568" t="s">
        <v>8325</v>
      </c>
      <c r="T1568" t="s">
        <v>8346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si="96"/>
        <v>41671.936863425923</v>
      </c>
      <c r="L1569" s="9">
        <f t="shared" si="97"/>
        <v>41687</v>
      </c>
      <c r="M1569" t="b">
        <v>0</v>
      </c>
      <c r="N1569">
        <v>13</v>
      </c>
      <c r="O1569" t="b">
        <v>0</v>
      </c>
      <c r="P1569" t="s">
        <v>8290</v>
      </c>
      <c r="Q1569">
        <f t="shared" si="98"/>
        <v>4</v>
      </c>
      <c r="R1569">
        <f t="shared" si="99"/>
        <v>27</v>
      </c>
      <c r="S1569" t="s">
        <v>8325</v>
      </c>
      <c r="T1569" t="s">
        <v>8346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si="96"/>
        <v>41962.062326388885</v>
      </c>
      <c r="L1570" s="9">
        <f t="shared" si="9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98"/>
        <v>14</v>
      </c>
      <c r="R1570">
        <f t="shared" si="99"/>
        <v>155</v>
      </c>
      <c r="S1570" t="s">
        <v>8325</v>
      </c>
      <c r="T1570" t="s">
        <v>8346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si="96"/>
        <v>41389.679560185185</v>
      </c>
      <c r="L1571" s="9">
        <f t="shared" si="9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98"/>
        <v>0</v>
      </c>
      <c r="R1571">
        <f t="shared" si="99"/>
        <v>0</v>
      </c>
      <c r="S1571" t="s">
        <v>8325</v>
      </c>
      <c r="T1571" t="s">
        <v>8346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si="96"/>
        <v>42438.813449074078</v>
      </c>
      <c r="L1572" s="9">
        <f t="shared" si="9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>
        <f t="shared" si="98"/>
        <v>41</v>
      </c>
      <c r="R1572">
        <f t="shared" si="99"/>
        <v>48</v>
      </c>
      <c r="S1572" t="s">
        <v>8325</v>
      </c>
      <c r="T1572" t="s">
        <v>8346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si="96"/>
        <v>42144.769479166673</v>
      </c>
      <c r="L1573" s="9">
        <f t="shared" si="9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>
        <f t="shared" si="98"/>
        <v>1</v>
      </c>
      <c r="R1573">
        <f t="shared" si="99"/>
        <v>20</v>
      </c>
      <c r="S1573" t="s">
        <v>8325</v>
      </c>
      <c r="T1573" t="s">
        <v>8346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si="96"/>
        <v>42404.033090277779</v>
      </c>
      <c r="L1574" s="9">
        <f t="shared" si="9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>
        <f t="shared" si="98"/>
        <v>5</v>
      </c>
      <c r="R1574">
        <f t="shared" si="99"/>
        <v>42</v>
      </c>
      <c r="S1574" t="s">
        <v>8325</v>
      </c>
      <c r="T1574" t="s">
        <v>8346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si="96"/>
        <v>42786.000023148154</v>
      </c>
      <c r="L1575" s="9">
        <f t="shared" si="9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>
        <f t="shared" si="98"/>
        <v>2</v>
      </c>
      <c r="R1575">
        <f t="shared" si="99"/>
        <v>74</v>
      </c>
      <c r="S1575" t="s">
        <v>8325</v>
      </c>
      <c r="T1575" t="s">
        <v>8346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si="96"/>
        <v>42017.927418981482</v>
      </c>
      <c r="L1576" s="9">
        <f t="shared" si="9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98"/>
        <v>5</v>
      </c>
      <c r="R1576">
        <f t="shared" si="99"/>
        <v>84</v>
      </c>
      <c r="S1576" t="s">
        <v>8325</v>
      </c>
      <c r="T1576" t="s">
        <v>8346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si="96"/>
        <v>41799.524259259262</v>
      </c>
      <c r="L1577" s="9">
        <f t="shared" si="9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>
        <f t="shared" si="98"/>
        <v>23</v>
      </c>
      <c r="R1577">
        <f t="shared" si="99"/>
        <v>65</v>
      </c>
      <c r="S1577" t="s">
        <v>8325</v>
      </c>
      <c r="T1577" t="s">
        <v>8346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si="96"/>
        <v>42140.879259259258</v>
      </c>
      <c r="L1578" s="9">
        <f t="shared" si="9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98"/>
        <v>13</v>
      </c>
      <c r="R1578">
        <f t="shared" si="99"/>
        <v>65</v>
      </c>
      <c r="S1578" t="s">
        <v>8325</v>
      </c>
      <c r="T1578" t="s">
        <v>8346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si="96"/>
        <v>41054.847777777781</v>
      </c>
      <c r="L1579" s="9">
        <f t="shared" si="9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>
        <f t="shared" si="98"/>
        <v>1</v>
      </c>
      <c r="R1579">
        <f t="shared" si="99"/>
        <v>28</v>
      </c>
      <c r="S1579" t="s">
        <v>8325</v>
      </c>
      <c r="T1579" t="s">
        <v>8346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si="96"/>
        <v>40399.065868055557</v>
      </c>
      <c r="L1580" s="9">
        <f t="shared" si="9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>
        <f t="shared" si="98"/>
        <v>11</v>
      </c>
      <c r="R1580">
        <f t="shared" si="99"/>
        <v>51</v>
      </c>
      <c r="S1580" t="s">
        <v>8325</v>
      </c>
      <c r="T1580" t="s">
        <v>8346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si="96"/>
        <v>41481.996423611112</v>
      </c>
      <c r="L1581" s="9">
        <f t="shared" si="9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98"/>
        <v>1</v>
      </c>
      <c r="R1581">
        <f t="shared" si="99"/>
        <v>14</v>
      </c>
      <c r="S1581" t="s">
        <v>8325</v>
      </c>
      <c r="T1581" t="s">
        <v>8346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si="96"/>
        <v>40990.050069444449</v>
      </c>
      <c r="L1582" s="9">
        <f t="shared" si="9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>
        <f t="shared" si="98"/>
        <v>0</v>
      </c>
      <c r="R1582">
        <f t="shared" si="99"/>
        <v>0</v>
      </c>
      <c r="S1582" t="s">
        <v>8325</v>
      </c>
      <c r="T1582" t="s">
        <v>8346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si="96"/>
        <v>42325.448958333334</v>
      </c>
      <c r="L1583" s="9">
        <f t="shared" si="9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98"/>
        <v>1</v>
      </c>
      <c r="R1583">
        <f t="shared" si="99"/>
        <v>5</v>
      </c>
      <c r="S1583" t="s">
        <v>8340</v>
      </c>
      <c r="T1583" t="s">
        <v>8347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si="96"/>
        <v>42246.789965277778</v>
      </c>
      <c r="L1584" s="9">
        <f t="shared" si="9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>
        <f t="shared" si="98"/>
        <v>9</v>
      </c>
      <c r="R1584">
        <f t="shared" si="99"/>
        <v>31</v>
      </c>
      <c r="S1584" t="s">
        <v>8340</v>
      </c>
      <c r="T1584" t="s">
        <v>8347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si="96"/>
        <v>41877.904988425929</v>
      </c>
      <c r="L1585" s="9">
        <f t="shared" si="9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98"/>
        <v>0</v>
      </c>
      <c r="R1585">
        <f t="shared" si="99"/>
        <v>15</v>
      </c>
      <c r="S1585" t="s">
        <v>8340</v>
      </c>
      <c r="T1585" t="s">
        <v>8347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si="96"/>
        <v>41779.649317129632</v>
      </c>
      <c r="L1586" s="9">
        <f t="shared" si="9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98"/>
        <v>0</v>
      </c>
      <c r="R1586">
        <f t="shared" si="99"/>
        <v>0</v>
      </c>
      <c r="S1586" t="s">
        <v>8340</v>
      </c>
      <c r="T1586" t="s">
        <v>8347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si="96"/>
        <v>42707.895462962959</v>
      </c>
      <c r="L1587" s="9">
        <f t="shared" si="9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>
        <f t="shared" si="98"/>
        <v>79</v>
      </c>
      <c r="R1587">
        <f t="shared" si="99"/>
        <v>132</v>
      </c>
      <c r="S1587" t="s">
        <v>8340</v>
      </c>
      <c r="T1587" t="s">
        <v>8347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si="96"/>
        <v>42069.104421296302</v>
      </c>
      <c r="L1588" s="9">
        <f t="shared" si="9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>
        <f t="shared" si="98"/>
        <v>0</v>
      </c>
      <c r="R1588">
        <f t="shared" si="99"/>
        <v>0</v>
      </c>
      <c r="S1588" t="s">
        <v>8340</v>
      </c>
      <c r="T1588" t="s">
        <v>8347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si="96"/>
        <v>41956.950983796298</v>
      </c>
      <c r="L1589" s="9">
        <f t="shared" si="9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98"/>
        <v>0</v>
      </c>
      <c r="R1589">
        <f t="shared" si="99"/>
        <v>1</v>
      </c>
      <c r="S1589" t="s">
        <v>8340</v>
      </c>
      <c r="T1589" t="s">
        <v>8347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si="96"/>
        <v>42005.24998842593</v>
      </c>
      <c r="L1590" s="9">
        <f t="shared" si="9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>
        <f t="shared" si="98"/>
        <v>0</v>
      </c>
      <c r="R1590">
        <f t="shared" si="99"/>
        <v>0</v>
      </c>
      <c r="S1590" t="s">
        <v>8340</v>
      </c>
      <c r="T1590" t="s">
        <v>8347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si="96"/>
        <v>42256.984791666662</v>
      </c>
      <c r="L1591" s="9">
        <f t="shared" si="9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98"/>
        <v>0</v>
      </c>
      <c r="R1591">
        <f t="shared" si="99"/>
        <v>0</v>
      </c>
      <c r="S1591" t="s">
        <v>8340</v>
      </c>
      <c r="T1591" t="s">
        <v>8347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si="96"/>
        <v>42240.857222222221</v>
      </c>
      <c r="L1592" s="9">
        <f t="shared" si="9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98"/>
        <v>2</v>
      </c>
      <c r="R1592">
        <f t="shared" si="99"/>
        <v>510</v>
      </c>
      <c r="S1592" t="s">
        <v>8340</v>
      </c>
      <c r="T1592" t="s">
        <v>8347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si="96"/>
        <v>42433.726168981477</v>
      </c>
      <c r="L1593" s="9">
        <f t="shared" si="9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>
        <f t="shared" si="98"/>
        <v>29</v>
      </c>
      <c r="R1593">
        <f t="shared" si="99"/>
        <v>44</v>
      </c>
      <c r="S1593" t="s">
        <v>8340</v>
      </c>
      <c r="T1593" t="s">
        <v>8347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si="96"/>
        <v>42046.072743055556</v>
      </c>
      <c r="L1594" s="9">
        <f t="shared" si="9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>
        <f t="shared" si="98"/>
        <v>0</v>
      </c>
      <c r="R1594">
        <f t="shared" si="99"/>
        <v>0</v>
      </c>
      <c r="S1594" t="s">
        <v>8340</v>
      </c>
      <c r="T1594" t="s">
        <v>8347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si="96"/>
        <v>42033.845543981486</v>
      </c>
      <c r="L1595" s="9">
        <f t="shared" si="9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98"/>
        <v>0</v>
      </c>
      <c r="R1595">
        <f t="shared" si="99"/>
        <v>1</v>
      </c>
      <c r="S1595" t="s">
        <v>8340</v>
      </c>
      <c r="T1595" t="s">
        <v>8347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si="96"/>
        <v>42445.712754629625</v>
      </c>
      <c r="L1596" s="9">
        <f t="shared" si="9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>
        <f t="shared" si="98"/>
        <v>21</v>
      </c>
      <c r="R1596">
        <f t="shared" si="99"/>
        <v>21</v>
      </c>
      <c r="S1596" t="s">
        <v>8340</v>
      </c>
      <c r="T1596" t="s">
        <v>8347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si="96"/>
        <v>41780.050092592595</v>
      </c>
      <c r="L1597" s="9">
        <f t="shared" si="9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>
        <f t="shared" si="98"/>
        <v>0</v>
      </c>
      <c r="R1597">
        <f t="shared" si="99"/>
        <v>40</v>
      </c>
      <c r="S1597" t="s">
        <v>8340</v>
      </c>
      <c r="T1597" t="s">
        <v>8347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si="96"/>
        <v>41941.430196759262</v>
      </c>
      <c r="L1598" s="9">
        <f t="shared" si="9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>
        <f t="shared" si="98"/>
        <v>2</v>
      </c>
      <c r="R1598">
        <f t="shared" si="99"/>
        <v>25</v>
      </c>
      <c r="S1598" t="s">
        <v>8340</v>
      </c>
      <c r="T1598" t="s">
        <v>8347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si="96"/>
        <v>42603.354131944448</v>
      </c>
      <c r="L1599" s="9">
        <f t="shared" si="9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98"/>
        <v>0</v>
      </c>
      <c r="R1599">
        <f t="shared" si="99"/>
        <v>0</v>
      </c>
      <c r="S1599" t="s">
        <v>8340</v>
      </c>
      <c r="T1599" t="s">
        <v>8347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si="96"/>
        <v>42151.667337962965</v>
      </c>
      <c r="L1600" s="9">
        <f t="shared" si="9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98"/>
        <v>0</v>
      </c>
      <c r="R1600">
        <f t="shared" si="99"/>
        <v>1</v>
      </c>
      <c r="S1600" t="s">
        <v>8340</v>
      </c>
      <c r="T1600" t="s">
        <v>8347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si="96"/>
        <v>42438.53907407407</v>
      </c>
      <c r="L1601" s="9">
        <f t="shared" si="9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>
        <f t="shared" si="98"/>
        <v>0</v>
      </c>
      <c r="R1601">
        <f t="shared" si="99"/>
        <v>0</v>
      </c>
      <c r="S1601" t="s">
        <v>8340</v>
      </c>
      <c r="T1601" t="s">
        <v>8347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si="96"/>
        <v>41791.057314814818</v>
      </c>
      <c r="L1602" s="9">
        <f t="shared" si="9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>
        <f t="shared" si="98"/>
        <v>7</v>
      </c>
      <c r="R1602">
        <f t="shared" si="99"/>
        <v>41</v>
      </c>
      <c r="S1602" t="s">
        <v>8340</v>
      </c>
      <c r="T1602" t="s">
        <v>8347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ref="K1603:K1666" si="100">(((J1603/60)/60)/24)+DATE(1970,1,1)</f>
        <v>40638.092974537038</v>
      </c>
      <c r="L1603" s="9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ref="Q1603:Q1666" si="102">ROUND((E1603/D1603)*100,0)</f>
        <v>108</v>
      </c>
      <c r="R1603">
        <f t="shared" ref="R1603:R1666" si="103">ROUND(IFERROR(E1603/N1603,0),0)</f>
        <v>48</v>
      </c>
      <c r="S1603" t="s">
        <v>8328</v>
      </c>
      <c r="T1603" t="s">
        <v>8329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si="100"/>
        <v>40788.297650462962</v>
      </c>
      <c r="L1604" s="9">
        <f t="shared" si="10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>
        <f t="shared" si="102"/>
        <v>100</v>
      </c>
      <c r="R1604">
        <f t="shared" si="103"/>
        <v>47</v>
      </c>
      <c r="S1604" t="s">
        <v>8328</v>
      </c>
      <c r="T1604" t="s">
        <v>8329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si="100"/>
        <v>40876.169664351852</v>
      </c>
      <c r="L1605" s="9">
        <f t="shared" si="10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02"/>
        <v>100</v>
      </c>
      <c r="R1605">
        <f t="shared" si="103"/>
        <v>67</v>
      </c>
      <c r="S1605" t="s">
        <v>8328</v>
      </c>
      <c r="T1605" t="s">
        <v>8329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si="100"/>
        <v>40945.845312500001</v>
      </c>
      <c r="L1606" s="9">
        <f t="shared" si="10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>
        <f t="shared" si="102"/>
        <v>122</v>
      </c>
      <c r="R1606">
        <f t="shared" si="103"/>
        <v>49</v>
      </c>
      <c r="S1606" t="s">
        <v>8328</v>
      </c>
      <c r="T1606" t="s">
        <v>8329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si="100"/>
        <v>40747.012881944444</v>
      </c>
      <c r="L1607" s="9">
        <f t="shared" si="10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>
        <f t="shared" si="102"/>
        <v>101</v>
      </c>
      <c r="R1607">
        <f t="shared" si="103"/>
        <v>137</v>
      </c>
      <c r="S1607" t="s">
        <v>8328</v>
      </c>
      <c r="T1607" t="s">
        <v>8329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si="100"/>
        <v>40536.111550925925</v>
      </c>
      <c r="L1608" s="9">
        <f t="shared" si="10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>
        <f t="shared" si="102"/>
        <v>101</v>
      </c>
      <c r="R1608">
        <f t="shared" si="103"/>
        <v>88</v>
      </c>
      <c r="S1608" t="s">
        <v>8328</v>
      </c>
      <c r="T1608" t="s">
        <v>8329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si="100"/>
        <v>41053.80846064815</v>
      </c>
      <c r="L1609" s="9">
        <f t="shared" si="10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02"/>
        <v>145</v>
      </c>
      <c r="R1609">
        <f t="shared" si="103"/>
        <v>71</v>
      </c>
      <c r="S1609" t="s">
        <v>8328</v>
      </c>
      <c r="T1609" t="s">
        <v>8329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si="100"/>
        <v>41607.83085648148</v>
      </c>
      <c r="L1610" s="9">
        <f t="shared" si="10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>
        <f t="shared" si="102"/>
        <v>101</v>
      </c>
      <c r="R1610">
        <f t="shared" si="103"/>
        <v>53</v>
      </c>
      <c r="S1610" t="s">
        <v>8328</v>
      </c>
      <c r="T1610" t="s">
        <v>8329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si="100"/>
        <v>40796.001261574071</v>
      </c>
      <c r="L1611" s="9">
        <f t="shared" si="10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>
        <f t="shared" si="102"/>
        <v>118</v>
      </c>
      <c r="R1611">
        <f t="shared" si="103"/>
        <v>444</v>
      </c>
      <c r="S1611" t="s">
        <v>8328</v>
      </c>
      <c r="T1611" t="s">
        <v>8329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si="100"/>
        <v>41228.924884259257</v>
      </c>
      <c r="L1612" s="9">
        <f t="shared" si="10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02"/>
        <v>272</v>
      </c>
      <c r="R1612">
        <f t="shared" si="103"/>
        <v>49</v>
      </c>
      <c r="S1612" t="s">
        <v>8328</v>
      </c>
      <c r="T1612" t="s">
        <v>8329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si="100"/>
        <v>41409.00037037037</v>
      </c>
      <c r="L1613" s="9">
        <f t="shared" si="10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02"/>
        <v>125</v>
      </c>
      <c r="R1613">
        <f t="shared" si="103"/>
        <v>37</v>
      </c>
      <c r="S1613" t="s">
        <v>8328</v>
      </c>
      <c r="T1613" t="s">
        <v>8329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si="100"/>
        <v>41246.874814814815</v>
      </c>
      <c r="L1614" s="9">
        <f t="shared" si="10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02"/>
        <v>110</v>
      </c>
      <c r="R1614">
        <f t="shared" si="103"/>
        <v>50</v>
      </c>
      <c r="S1614" t="s">
        <v>8328</v>
      </c>
      <c r="T1614" t="s">
        <v>8329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si="100"/>
        <v>41082.069467592592</v>
      </c>
      <c r="L1615" s="9">
        <f t="shared" si="10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02"/>
        <v>102</v>
      </c>
      <c r="R1615">
        <f t="shared" si="103"/>
        <v>39</v>
      </c>
      <c r="S1615" t="s">
        <v>8328</v>
      </c>
      <c r="T1615" t="s">
        <v>8329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si="100"/>
        <v>41794.981122685182</v>
      </c>
      <c r="L1616" s="9">
        <f t="shared" si="10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>
        <f t="shared" si="102"/>
        <v>103</v>
      </c>
      <c r="R1616">
        <f t="shared" si="103"/>
        <v>67</v>
      </c>
      <c r="S1616" t="s">
        <v>8328</v>
      </c>
      <c r="T1616" t="s">
        <v>8329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si="100"/>
        <v>40845.050879629627</v>
      </c>
      <c r="L1617" s="9">
        <f t="shared" si="10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>
        <f t="shared" si="102"/>
        <v>114</v>
      </c>
      <c r="R1617">
        <f t="shared" si="103"/>
        <v>67</v>
      </c>
      <c r="S1617" t="s">
        <v>8328</v>
      </c>
      <c r="T1617" t="s">
        <v>8329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si="100"/>
        <v>41194.715520833335</v>
      </c>
      <c r="L1618" s="9">
        <f t="shared" si="10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>
        <f t="shared" si="102"/>
        <v>104</v>
      </c>
      <c r="R1618">
        <f t="shared" si="103"/>
        <v>66</v>
      </c>
      <c r="S1618" t="s">
        <v>8328</v>
      </c>
      <c r="T1618" t="s">
        <v>8329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si="100"/>
        <v>41546.664212962962</v>
      </c>
      <c r="L1619" s="9">
        <f t="shared" si="10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>
        <f t="shared" si="102"/>
        <v>146</v>
      </c>
      <c r="R1619">
        <f t="shared" si="103"/>
        <v>65</v>
      </c>
      <c r="S1619" t="s">
        <v>8328</v>
      </c>
      <c r="T1619" t="s">
        <v>8329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si="100"/>
        <v>41301.654340277775</v>
      </c>
      <c r="L1620" s="9">
        <f t="shared" si="10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02"/>
        <v>105</v>
      </c>
      <c r="R1620">
        <f t="shared" si="103"/>
        <v>58</v>
      </c>
      <c r="S1620" t="s">
        <v>8328</v>
      </c>
      <c r="T1620" t="s">
        <v>8329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si="100"/>
        <v>41876.18618055556</v>
      </c>
      <c r="L1621" s="9">
        <f t="shared" si="10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>
        <f t="shared" si="102"/>
        <v>133</v>
      </c>
      <c r="R1621">
        <f t="shared" si="103"/>
        <v>87</v>
      </c>
      <c r="S1621" t="s">
        <v>8328</v>
      </c>
      <c r="T1621" t="s">
        <v>8329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si="100"/>
        <v>41321.339583333334</v>
      </c>
      <c r="L1622" s="9">
        <f t="shared" si="10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02"/>
        <v>113</v>
      </c>
      <c r="R1622">
        <f t="shared" si="103"/>
        <v>66</v>
      </c>
      <c r="S1622" t="s">
        <v>8328</v>
      </c>
      <c r="T1622" t="s">
        <v>8329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si="100"/>
        <v>41003.60665509259</v>
      </c>
      <c r="L1623" s="9">
        <f t="shared" si="10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>
        <f t="shared" si="102"/>
        <v>121</v>
      </c>
      <c r="R1623">
        <f t="shared" si="103"/>
        <v>164</v>
      </c>
      <c r="S1623" t="s">
        <v>8328</v>
      </c>
      <c r="T1623" t="s">
        <v>8329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si="100"/>
        <v>41950.29483796296</v>
      </c>
      <c r="L1624" s="9">
        <f t="shared" si="10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>
        <f t="shared" si="102"/>
        <v>102</v>
      </c>
      <c r="R1624">
        <f t="shared" si="103"/>
        <v>108</v>
      </c>
      <c r="S1624" t="s">
        <v>8328</v>
      </c>
      <c r="T1624" t="s">
        <v>8329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si="100"/>
        <v>41453.688530092593</v>
      </c>
      <c r="L1625" s="9">
        <f t="shared" si="10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02"/>
        <v>101</v>
      </c>
      <c r="R1625">
        <f t="shared" si="103"/>
        <v>42</v>
      </c>
      <c r="S1625" t="s">
        <v>8328</v>
      </c>
      <c r="T1625" t="s">
        <v>8329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si="100"/>
        <v>41243.367303240739</v>
      </c>
      <c r="L1626" s="9">
        <f t="shared" si="10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02"/>
        <v>118</v>
      </c>
      <c r="R1626">
        <f t="shared" si="103"/>
        <v>47</v>
      </c>
      <c r="S1626" t="s">
        <v>8328</v>
      </c>
      <c r="T1626" t="s">
        <v>8329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si="100"/>
        <v>41135.699687500004</v>
      </c>
      <c r="L1627" s="9">
        <f t="shared" si="10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02"/>
        <v>155</v>
      </c>
      <c r="R1627">
        <f t="shared" si="103"/>
        <v>112</v>
      </c>
      <c r="S1627" t="s">
        <v>8328</v>
      </c>
      <c r="T1627" t="s">
        <v>8329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si="100"/>
        <v>41579.847997685189</v>
      </c>
      <c r="L1628" s="9">
        <f t="shared" si="10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>
        <f t="shared" si="102"/>
        <v>101</v>
      </c>
      <c r="R1628">
        <f t="shared" si="103"/>
        <v>75</v>
      </c>
      <c r="S1628" t="s">
        <v>8328</v>
      </c>
      <c r="T1628" t="s">
        <v>8329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si="100"/>
        <v>41205.707048611112</v>
      </c>
      <c r="L1629" s="9">
        <f t="shared" si="10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>
        <f t="shared" si="102"/>
        <v>117</v>
      </c>
      <c r="R1629">
        <f t="shared" si="103"/>
        <v>62</v>
      </c>
      <c r="S1629" t="s">
        <v>8328</v>
      </c>
      <c r="T1629" t="s">
        <v>8329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si="100"/>
        <v>41774.737060185187</v>
      </c>
      <c r="L1630" s="9">
        <f t="shared" si="10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02"/>
        <v>101</v>
      </c>
      <c r="R1630">
        <f t="shared" si="103"/>
        <v>46</v>
      </c>
      <c r="S1630" t="s">
        <v>8328</v>
      </c>
      <c r="T1630" t="s">
        <v>8329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si="100"/>
        <v>41645.867280092592</v>
      </c>
      <c r="L1631" s="9">
        <f t="shared" si="10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02"/>
        <v>104</v>
      </c>
      <c r="R1631">
        <f t="shared" si="103"/>
        <v>76</v>
      </c>
      <c r="S1631" t="s">
        <v>8328</v>
      </c>
      <c r="T1631" t="s">
        <v>8329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si="100"/>
        <v>40939.837673611109</v>
      </c>
      <c r="L1632" s="9">
        <f t="shared" si="10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>
        <f t="shared" si="102"/>
        <v>265</v>
      </c>
      <c r="R1632">
        <f t="shared" si="103"/>
        <v>84</v>
      </c>
      <c r="S1632" t="s">
        <v>8328</v>
      </c>
      <c r="T1632" t="s">
        <v>8329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si="100"/>
        <v>41164.859502314815</v>
      </c>
      <c r="L1633" s="9">
        <f t="shared" si="10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02"/>
        <v>156</v>
      </c>
      <c r="R1633">
        <f t="shared" si="103"/>
        <v>117</v>
      </c>
      <c r="S1633" t="s">
        <v>8328</v>
      </c>
      <c r="T1633" t="s">
        <v>8329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si="100"/>
        <v>40750.340902777774</v>
      </c>
      <c r="L1634" s="9">
        <f t="shared" si="10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>
        <f t="shared" si="102"/>
        <v>102</v>
      </c>
      <c r="R1634">
        <f t="shared" si="103"/>
        <v>86</v>
      </c>
      <c r="S1634" t="s">
        <v>8328</v>
      </c>
      <c r="T1634" t="s">
        <v>8329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si="100"/>
        <v>40896.883750000001</v>
      </c>
      <c r="L1635" s="9">
        <f t="shared" si="10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>
        <f t="shared" si="102"/>
        <v>100</v>
      </c>
      <c r="R1635">
        <f t="shared" si="103"/>
        <v>172</v>
      </c>
      <c r="S1635" t="s">
        <v>8328</v>
      </c>
      <c r="T1635" t="s">
        <v>8329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si="100"/>
        <v>40658.189826388887</v>
      </c>
      <c r="L1636" s="9">
        <f t="shared" si="10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>
        <f t="shared" si="102"/>
        <v>101</v>
      </c>
      <c r="R1636">
        <f t="shared" si="103"/>
        <v>63</v>
      </c>
      <c r="S1636" t="s">
        <v>8328</v>
      </c>
      <c r="T1636" t="s">
        <v>8329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si="100"/>
        <v>42502.868761574078</v>
      </c>
      <c r="L1637" s="9">
        <f t="shared" si="10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02"/>
        <v>125</v>
      </c>
      <c r="R1637">
        <f t="shared" si="103"/>
        <v>68</v>
      </c>
      <c r="S1637" t="s">
        <v>8328</v>
      </c>
      <c r="T1637" t="s">
        <v>8329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si="100"/>
        <v>40663.08666666667</v>
      </c>
      <c r="L1638" s="9">
        <f t="shared" si="10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>
        <f t="shared" si="102"/>
        <v>104</v>
      </c>
      <c r="R1638">
        <f t="shared" si="103"/>
        <v>54</v>
      </c>
      <c r="S1638" t="s">
        <v>8328</v>
      </c>
      <c r="T1638" t="s">
        <v>8329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si="100"/>
        <v>40122.751620370371</v>
      </c>
      <c r="L1639" s="9">
        <f t="shared" si="10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>
        <f t="shared" si="102"/>
        <v>104</v>
      </c>
      <c r="R1639">
        <f t="shared" si="103"/>
        <v>35</v>
      </c>
      <c r="S1639" t="s">
        <v>8328</v>
      </c>
      <c r="T1639" t="s">
        <v>8329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si="100"/>
        <v>41288.68712962963</v>
      </c>
      <c r="L1640" s="9">
        <f t="shared" si="10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>
        <f t="shared" si="102"/>
        <v>105</v>
      </c>
      <c r="R1640">
        <f t="shared" si="103"/>
        <v>39</v>
      </c>
      <c r="S1640" t="s">
        <v>8328</v>
      </c>
      <c r="T1640" t="s">
        <v>8329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si="100"/>
        <v>40941.652372685188</v>
      </c>
      <c r="L1641" s="9">
        <f t="shared" si="10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02"/>
        <v>100</v>
      </c>
      <c r="R1641">
        <f t="shared" si="103"/>
        <v>95</v>
      </c>
      <c r="S1641" t="s">
        <v>8328</v>
      </c>
      <c r="T1641" t="s">
        <v>8329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si="100"/>
        <v>40379.23096064815</v>
      </c>
      <c r="L1642" s="9">
        <f t="shared" si="10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>
        <f t="shared" si="102"/>
        <v>170</v>
      </c>
      <c r="R1642">
        <f t="shared" si="103"/>
        <v>40</v>
      </c>
      <c r="S1642" t="s">
        <v>8328</v>
      </c>
      <c r="T1642" t="s">
        <v>8329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si="100"/>
        <v>41962.596574074079</v>
      </c>
      <c r="L1643" s="9">
        <f t="shared" si="10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02"/>
        <v>101</v>
      </c>
      <c r="R1643">
        <f t="shared" si="103"/>
        <v>98</v>
      </c>
      <c r="S1643" t="s">
        <v>8328</v>
      </c>
      <c r="T1643" t="s">
        <v>8348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si="100"/>
        <v>40688.024618055555</v>
      </c>
      <c r="L1644" s="9">
        <f t="shared" si="10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02"/>
        <v>100</v>
      </c>
      <c r="R1644">
        <f t="shared" si="103"/>
        <v>43</v>
      </c>
      <c r="S1644" t="s">
        <v>8328</v>
      </c>
      <c r="T1644" t="s">
        <v>8348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si="100"/>
        <v>41146.824212962965</v>
      </c>
      <c r="L1645" s="9">
        <f t="shared" si="10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02"/>
        <v>125</v>
      </c>
      <c r="R1645">
        <f t="shared" si="103"/>
        <v>169</v>
      </c>
      <c r="S1645" t="s">
        <v>8328</v>
      </c>
      <c r="T1645" t="s">
        <v>8348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si="100"/>
        <v>41175.05972222222</v>
      </c>
      <c r="L1646" s="9">
        <f t="shared" si="10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>
        <f t="shared" si="102"/>
        <v>110</v>
      </c>
      <c r="R1646">
        <f t="shared" si="103"/>
        <v>86</v>
      </c>
      <c r="S1646" t="s">
        <v>8328</v>
      </c>
      <c r="T1646" t="s">
        <v>8348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si="100"/>
        <v>41521.617361111108</v>
      </c>
      <c r="L1647" s="9">
        <f t="shared" si="10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>
        <f t="shared" si="102"/>
        <v>111</v>
      </c>
      <c r="R1647">
        <f t="shared" si="103"/>
        <v>554</v>
      </c>
      <c r="S1647" t="s">
        <v>8328</v>
      </c>
      <c r="T1647" t="s">
        <v>8348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si="100"/>
        <v>41833.450266203705</v>
      </c>
      <c r="L1648" s="9">
        <f t="shared" si="10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>
        <f t="shared" si="102"/>
        <v>110</v>
      </c>
      <c r="R1648">
        <f t="shared" si="103"/>
        <v>27</v>
      </c>
      <c r="S1648" t="s">
        <v>8328</v>
      </c>
      <c r="T1648" t="s">
        <v>8348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si="100"/>
        <v>41039.409456018519</v>
      </c>
      <c r="L1649" s="9">
        <f t="shared" si="10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02"/>
        <v>105</v>
      </c>
      <c r="R1649">
        <f t="shared" si="103"/>
        <v>114</v>
      </c>
      <c r="S1649" t="s">
        <v>8328</v>
      </c>
      <c r="T1649" t="s">
        <v>8348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si="100"/>
        <v>40592.704652777778</v>
      </c>
      <c r="L1650" s="9">
        <f t="shared" si="10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>
        <f t="shared" si="102"/>
        <v>125</v>
      </c>
      <c r="R1650">
        <f t="shared" si="103"/>
        <v>32</v>
      </c>
      <c r="S1650" t="s">
        <v>8328</v>
      </c>
      <c r="T1650" t="s">
        <v>8348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si="100"/>
        <v>41737.684664351851</v>
      </c>
      <c r="L1651" s="9">
        <f t="shared" si="10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02"/>
        <v>101</v>
      </c>
      <c r="R1651">
        <f t="shared" si="103"/>
        <v>47</v>
      </c>
      <c r="S1651" t="s">
        <v>8328</v>
      </c>
      <c r="T1651" t="s">
        <v>8348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si="100"/>
        <v>41526.435613425929</v>
      </c>
      <c r="L1652" s="9">
        <f t="shared" si="10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02"/>
        <v>142</v>
      </c>
      <c r="R1652">
        <f t="shared" si="103"/>
        <v>88</v>
      </c>
      <c r="S1652" t="s">
        <v>8328</v>
      </c>
      <c r="T1652" t="s">
        <v>8348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si="100"/>
        <v>40625.900694444441</v>
      </c>
      <c r="L1653" s="9">
        <f t="shared" si="10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>
        <f t="shared" si="102"/>
        <v>101</v>
      </c>
      <c r="R1653">
        <f t="shared" si="103"/>
        <v>101</v>
      </c>
      <c r="S1653" t="s">
        <v>8328</v>
      </c>
      <c r="T1653" t="s">
        <v>8348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si="100"/>
        <v>41572.492974537039</v>
      </c>
      <c r="L1654" s="9">
        <f t="shared" si="10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>
        <f t="shared" si="102"/>
        <v>101</v>
      </c>
      <c r="R1654">
        <f t="shared" si="103"/>
        <v>65</v>
      </c>
      <c r="S1654" t="s">
        <v>8328</v>
      </c>
      <c r="T1654" t="s">
        <v>8348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si="100"/>
        <v>40626.834444444445</v>
      </c>
      <c r="L1655" s="9">
        <f t="shared" si="10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02"/>
        <v>174</v>
      </c>
      <c r="R1655">
        <f t="shared" si="103"/>
        <v>52</v>
      </c>
      <c r="S1655" t="s">
        <v>8328</v>
      </c>
      <c r="T1655" t="s">
        <v>8348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si="100"/>
        <v>40987.890740740739</v>
      </c>
      <c r="L1656" s="9">
        <f t="shared" si="10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02"/>
        <v>120</v>
      </c>
      <c r="R1656">
        <f t="shared" si="103"/>
        <v>39</v>
      </c>
      <c r="S1656" t="s">
        <v>8328</v>
      </c>
      <c r="T1656" t="s">
        <v>8348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si="100"/>
        <v>40974.791898148149</v>
      </c>
      <c r="L1657" s="9">
        <f t="shared" si="10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>
        <f t="shared" si="102"/>
        <v>143</v>
      </c>
      <c r="R1657">
        <f t="shared" si="103"/>
        <v>45</v>
      </c>
      <c r="S1657" t="s">
        <v>8328</v>
      </c>
      <c r="T1657" t="s">
        <v>8348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si="100"/>
        <v>41226.928842592592</v>
      </c>
      <c r="L1658" s="9">
        <f t="shared" si="10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02"/>
        <v>100</v>
      </c>
      <c r="R1658">
        <f t="shared" si="103"/>
        <v>157</v>
      </c>
      <c r="S1658" t="s">
        <v>8328</v>
      </c>
      <c r="T1658" t="s">
        <v>8348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si="100"/>
        <v>41023.782037037039</v>
      </c>
      <c r="L1659" s="9">
        <f t="shared" si="10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02"/>
        <v>105</v>
      </c>
      <c r="R1659">
        <f t="shared" si="103"/>
        <v>119</v>
      </c>
      <c r="S1659" t="s">
        <v>8328</v>
      </c>
      <c r="T1659" t="s">
        <v>8348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si="100"/>
        <v>41223.22184027778</v>
      </c>
      <c r="L1660" s="9">
        <f t="shared" si="10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>
        <f t="shared" si="102"/>
        <v>132</v>
      </c>
      <c r="R1660">
        <f t="shared" si="103"/>
        <v>74</v>
      </c>
      <c r="S1660" t="s">
        <v>8328</v>
      </c>
      <c r="T1660" t="s">
        <v>8348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si="100"/>
        <v>41596.913437499999</v>
      </c>
      <c r="L1661" s="9">
        <f t="shared" si="101"/>
        <v>41625.5</v>
      </c>
      <c r="M1661" t="b">
        <v>0</v>
      </c>
      <c r="N1661">
        <v>45</v>
      </c>
      <c r="O1661" t="b">
        <v>1</v>
      </c>
      <c r="P1661" t="s">
        <v>8292</v>
      </c>
      <c r="Q1661">
        <f t="shared" si="102"/>
        <v>113</v>
      </c>
      <c r="R1661">
        <f t="shared" si="103"/>
        <v>13</v>
      </c>
      <c r="S1661" t="s">
        <v>8328</v>
      </c>
      <c r="T1661" t="s">
        <v>8348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si="100"/>
        <v>42459.693865740745</v>
      </c>
      <c r="L1662" s="9">
        <f t="shared" si="10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>
        <f t="shared" si="102"/>
        <v>1254</v>
      </c>
      <c r="R1662">
        <f t="shared" si="103"/>
        <v>28</v>
      </c>
      <c r="S1662" t="s">
        <v>8328</v>
      </c>
      <c r="T1662" t="s">
        <v>8348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si="100"/>
        <v>42343.998043981483</v>
      </c>
      <c r="L1663" s="9">
        <f t="shared" si="101"/>
        <v>42386.875</v>
      </c>
      <c r="M1663" t="b">
        <v>0</v>
      </c>
      <c r="N1663">
        <v>101</v>
      </c>
      <c r="O1663" t="b">
        <v>1</v>
      </c>
      <c r="P1663" t="s">
        <v>8292</v>
      </c>
      <c r="Q1663">
        <f t="shared" si="102"/>
        <v>103</v>
      </c>
      <c r="R1663">
        <f t="shared" si="103"/>
        <v>80</v>
      </c>
      <c r="S1663" t="s">
        <v>8328</v>
      </c>
      <c r="T1663" t="s">
        <v>8348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si="100"/>
        <v>40848.198333333334</v>
      </c>
      <c r="L1664" s="9">
        <f t="shared" si="10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>
        <f t="shared" si="102"/>
        <v>103</v>
      </c>
      <c r="R1664">
        <f t="shared" si="103"/>
        <v>132</v>
      </c>
      <c r="S1664" t="s">
        <v>8328</v>
      </c>
      <c r="T1664" t="s">
        <v>8348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si="100"/>
        <v>42006.02207175926</v>
      </c>
      <c r="L1665" s="9">
        <f t="shared" si="10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02"/>
        <v>108</v>
      </c>
      <c r="R1665">
        <f t="shared" si="103"/>
        <v>34</v>
      </c>
      <c r="S1665" t="s">
        <v>8328</v>
      </c>
      <c r="T1665" t="s">
        <v>8348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si="100"/>
        <v>40939.761782407404</v>
      </c>
      <c r="L1666" s="9">
        <f t="shared" si="10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>
        <f t="shared" si="102"/>
        <v>122</v>
      </c>
      <c r="R1666">
        <f t="shared" si="103"/>
        <v>34</v>
      </c>
      <c r="S1666" t="s">
        <v>8328</v>
      </c>
      <c r="T1666" t="s">
        <v>8348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ref="K1667:K1730" si="104">(((J1667/60)/60)/24)+DATE(1970,1,1)</f>
        <v>40564.649456018517</v>
      </c>
      <c r="L1667" s="9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>
        <f t="shared" ref="Q1667:Q1730" si="106">ROUND((E1667/D1667)*100,0)</f>
        <v>119</v>
      </c>
      <c r="R1667">
        <f t="shared" ref="R1667:R1730" si="107">ROUND(IFERROR(E1667/N1667,0),0)</f>
        <v>45</v>
      </c>
      <c r="S1667" t="s">
        <v>8328</v>
      </c>
      <c r="T1667" t="s">
        <v>8348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si="104"/>
        <v>41331.253159722226</v>
      </c>
      <c r="L1668" s="9">
        <f t="shared" si="105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>
        <f t="shared" si="106"/>
        <v>161</v>
      </c>
      <c r="R1668">
        <f t="shared" si="107"/>
        <v>41</v>
      </c>
      <c r="S1668" t="s">
        <v>8328</v>
      </c>
      <c r="T1668" t="s">
        <v>8348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si="104"/>
        <v>41682.0705787037</v>
      </c>
      <c r="L1669" s="9">
        <f t="shared" si="105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>
        <f t="shared" si="106"/>
        <v>127</v>
      </c>
      <c r="R1669">
        <f t="shared" si="107"/>
        <v>53</v>
      </c>
      <c r="S1669" t="s">
        <v>8328</v>
      </c>
      <c r="T1669" t="s">
        <v>8348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si="104"/>
        <v>40845.14975694444</v>
      </c>
      <c r="L1670" s="9">
        <f t="shared" si="105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>
        <f t="shared" si="106"/>
        <v>103</v>
      </c>
      <c r="R1670">
        <f t="shared" si="107"/>
        <v>71</v>
      </c>
      <c r="S1670" t="s">
        <v>8328</v>
      </c>
      <c r="T1670" t="s">
        <v>8348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si="104"/>
        <v>42461.885138888887</v>
      </c>
      <c r="L1671" s="9">
        <f t="shared" si="105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06"/>
        <v>140</v>
      </c>
      <c r="R1671">
        <f t="shared" si="107"/>
        <v>54</v>
      </c>
      <c r="S1671" t="s">
        <v>8328</v>
      </c>
      <c r="T1671" t="s">
        <v>8348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si="104"/>
        <v>40313.930543981485</v>
      </c>
      <c r="L1672" s="9">
        <f t="shared" si="105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>
        <f t="shared" si="106"/>
        <v>103</v>
      </c>
      <c r="R1672">
        <f t="shared" si="107"/>
        <v>45</v>
      </c>
      <c r="S1672" t="s">
        <v>8328</v>
      </c>
      <c r="T1672" t="s">
        <v>8348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si="104"/>
        <v>42553.54414351852</v>
      </c>
      <c r="L1673" s="9">
        <f t="shared" si="105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06"/>
        <v>101</v>
      </c>
      <c r="R1673">
        <f t="shared" si="107"/>
        <v>26</v>
      </c>
      <c r="S1673" t="s">
        <v>8328</v>
      </c>
      <c r="T1673" t="s">
        <v>8348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si="104"/>
        <v>41034.656597222223</v>
      </c>
      <c r="L1674" s="9">
        <f t="shared" si="105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06"/>
        <v>113</v>
      </c>
      <c r="R1674">
        <f t="shared" si="107"/>
        <v>39</v>
      </c>
      <c r="S1674" t="s">
        <v>8328</v>
      </c>
      <c r="T1674" t="s">
        <v>8348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si="104"/>
        <v>42039.878379629634</v>
      </c>
      <c r="L1675" s="9">
        <f t="shared" si="105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06"/>
        <v>128</v>
      </c>
      <c r="R1675">
        <f t="shared" si="107"/>
        <v>46</v>
      </c>
      <c r="S1675" t="s">
        <v>8328</v>
      </c>
      <c r="T1675" t="s">
        <v>8348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si="104"/>
        <v>42569.605393518519</v>
      </c>
      <c r="L1676" s="9">
        <f t="shared" si="105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>
        <f t="shared" si="106"/>
        <v>202</v>
      </c>
      <c r="R1676">
        <f t="shared" si="107"/>
        <v>89</v>
      </c>
      <c r="S1676" t="s">
        <v>8328</v>
      </c>
      <c r="T1676" t="s">
        <v>8348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si="104"/>
        <v>40802.733101851853</v>
      </c>
      <c r="L1677" s="9">
        <f t="shared" si="105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>
        <f t="shared" si="106"/>
        <v>137</v>
      </c>
      <c r="R1677">
        <f t="shared" si="107"/>
        <v>40</v>
      </c>
      <c r="S1677" t="s">
        <v>8328</v>
      </c>
      <c r="T1677" t="s">
        <v>8348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si="104"/>
        <v>40973.72623842593</v>
      </c>
      <c r="L1678" s="9">
        <f t="shared" si="105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>
        <f t="shared" si="106"/>
        <v>115</v>
      </c>
      <c r="R1678">
        <f t="shared" si="107"/>
        <v>82</v>
      </c>
      <c r="S1678" t="s">
        <v>8328</v>
      </c>
      <c r="T1678" t="s">
        <v>8348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si="104"/>
        <v>42416.407129629632</v>
      </c>
      <c r="L1679" s="9">
        <f t="shared" si="105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>
        <f t="shared" si="106"/>
        <v>112</v>
      </c>
      <c r="R1679">
        <f t="shared" si="107"/>
        <v>160</v>
      </c>
      <c r="S1679" t="s">
        <v>8328</v>
      </c>
      <c r="T1679" t="s">
        <v>8348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si="104"/>
        <v>41662.854988425926</v>
      </c>
      <c r="L1680" s="9">
        <f t="shared" si="105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06"/>
        <v>118</v>
      </c>
      <c r="R1680">
        <f t="shared" si="107"/>
        <v>36</v>
      </c>
      <c r="S1680" t="s">
        <v>8328</v>
      </c>
      <c r="T1680" t="s">
        <v>8348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si="104"/>
        <v>40723.068807870368</v>
      </c>
      <c r="L1681" s="9">
        <f t="shared" si="105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06"/>
        <v>175</v>
      </c>
      <c r="R1681">
        <f t="shared" si="107"/>
        <v>63</v>
      </c>
      <c r="S1681" t="s">
        <v>8328</v>
      </c>
      <c r="T1681" t="s">
        <v>8348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si="104"/>
        <v>41802.757719907408</v>
      </c>
      <c r="L1682" s="9">
        <f t="shared" si="105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06"/>
        <v>118</v>
      </c>
      <c r="R1682">
        <f t="shared" si="107"/>
        <v>47</v>
      </c>
      <c r="S1682" t="s">
        <v>8328</v>
      </c>
      <c r="T1682" t="s">
        <v>8348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si="104"/>
        <v>42774.121342592596</v>
      </c>
      <c r="L1683" s="9">
        <f t="shared" si="105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>
        <f t="shared" si="106"/>
        <v>101</v>
      </c>
      <c r="R1683">
        <f t="shared" si="107"/>
        <v>75</v>
      </c>
      <c r="S1683" t="s">
        <v>8328</v>
      </c>
      <c r="T1683" t="s">
        <v>8349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si="104"/>
        <v>42779.21365740741</v>
      </c>
      <c r="L1684" s="9">
        <f t="shared" si="105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>
        <f t="shared" si="106"/>
        <v>0</v>
      </c>
      <c r="R1684">
        <f t="shared" si="107"/>
        <v>0</v>
      </c>
      <c r="S1684" t="s">
        <v>8328</v>
      </c>
      <c r="T1684" t="s">
        <v>8349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si="104"/>
        <v>42808.781689814816</v>
      </c>
      <c r="L1685" s="9">
        <f t="shared" si="105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06"/>
        <v>22</v>
      </c>
      <c r="R1685">
        <f t="shared" si="107"/>
        <v>76</v>
      </c>
      <c r="S1685" t="s">
        <v>8328</v>
      </c>
      <c r="T1685" t="s">
        <v>8349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si="104"/>
        <v>42783.815289351856</v>
      </c>
      <c r="L1686" s="9">
        <f t="shared" si="105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>
        <f t="shared" si="106"/>
        <v>109</v>
      </c>
      <c r="R1686">
        <f t="shared" si="107"/>
        <v>86</v>
      </c>
      <c r="S1686" t="s">
        <v>8328</v>
      </c>
      <c r="T1686" t="s">
        <v>8349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si="104"/>
        <v>42788.2502662037</v>
      </c>
      <c r="L1687" s="9">
        <f t="shared" si="105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>
        <f t="shared" si="106"/>
        <v>103</v>
      </c>
      <c r="R1687">
        <f t="shared" si="107"/>
        <v>24</v>
      </c>
      <c r="S1687" t="s">
        <v>8328</v>
      </c>
      <c r="T1687" t="s">
        <v>8349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si="104"/>
        <v>42792.843969907408</v>
      </c>
      <c r="L1688" s="9">
        <f t="shared" si="105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>
        <f t="shared" si="106"/>
        <v>0</v>
      </c>
      <c r="R1688">
        <f t="shared" si="107"/>
        <v>18</v>
      </c>
      <c r="S1688" t="s">
        <v>8328</v>
      </c>
      <c r="T1688" t="s">
        <v>8349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si="104"/>
        <v>42802.046817129631</v>
      </c>
      <c r="L1689" s="9">
        <f t="shared" si="105"/>
        <v>42835.84375</v>
      </c>
      <c r="M1689" t="b">
        <v>0</v>
      </c>
      <c r="N1689">
        <v>39</v>
      </c>
      <c r="O1689" t="b">
        <v>0</v>
      </c>
      <c r="P1689" t="s">
        <v>8293</v>
      </c>
      <c r="Q1689">
        <f t="shared" si="106"/>
        <v>31</v>
      </c>
      <c r="R1689">
        <f t="shared" si="107"/>
        <v>80</v>
      </c>
      <c r="S1689" t="s">
        <v>8328</v>
      </c>
      <c r="T1689" t="s">
        <v>8349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si="104"/>
        <v>42804.534652777773</v>
      </c>
      <c r="L1690" s="9">
        <f t="shared" si="105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>
        <f t="shared" si="106"/>
        <v>44</v>
      </c>
      <c r="R1690">
        <f t="shared" si="107"/>
        <v>253</v>
      </c>
      <c r="S1690" t="s">
        <v>8328</v>
      </c>
      <c r="T1690" t="s">
        <v>8349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si="104"/>
        <v>42780.942476851851</v>
      </c>
      <c r="L1691" s="9">
        <f t="shared" si="105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>
        <f t="shared" si="106"/>
        <v>100</v>
      </c>
      <c r="R1691">
        <f t="shared" si="107"/>
        <v>171</v>
      </c>
      <c r="S1691" t="s">
        <v>8328</v>
      </c>
      <c r="T1691" t="s">
        <v>8349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si="104"/>
        <v>42801.43104166667</v>
      </c>
      <c r="L1692" s="9">
        <f t="shared" si="105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>
        <f t="shared" si="106"/>
        <v>25</v>
      </c>
      <c r="R1692">
        <f t="shared" si="107"/>
        <v>58</v>
      </c>
      <c r="S1692" t="s">
        <v>8328</v>
      </c>
      <c r="T1692" t="s">
        <v>8349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si="104"/>
        <v>42795.701481481476</v>
      </c>
      <c r="L1693" s="9">
        <f t="shared" si="105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>
        <f t="shared" si="106"/>
        <v>33</v>
      </c>
      <c r="R1693">
        <f t="shared" si="107"/>
        <v>264</v>
      </c>
      <c r="S1693" t="s">
        <v>8328</v>
      </c>
      <c r="T1693" t="s">
        <v>8349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si="104"/>
        <v>42788.151238425926</v>
      </c>
      <c r="L1694" s="9">
        <f t="shared" si="105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>
        <f t="shared" si="106"/>
        <v>48</v>
      </c>
      <c r="R1694">
        <f t="shared" si="107"/>
        <v>159</v>
      </c>
      <c r="S1694" t="s">
        <v>8328</v>
      </c>
      <c r="T1694" t="s">
        <v>8349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si="104"/>
        <v>42803.920277777783</v>
      </c>
      <c r="L1695" s="9">
        <f t="shared" si="105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>
        <f t="shared" si="106"/>
        <v>9</v>
      </c>
      <c r="R1695">
        <f t="shared" si="107"/>
        <v>35</v>
      </c>
      <c r="S1695" t="s">
        <v>8328</v>
      </c>
      <c r="T1695" t="s">
        <v>8349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si="104"/>
        <v>42791.669837962967</v>
      </c>
      <c r="L1696" s="9">
        <f t="shared" si="105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>
        <f t="shared" si="106"/>
        <v>0</v>
      </c>
      <c r="R1696">
        <f t="shared" si="107"/>
        <v>5</v>
      </c>
      <c r="S1696" t="s">
        <v>8328</v>
      </c>
      <c r="T1696" t="s">
        <v>8349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si="104"/>
        <v>42801.031412037039</v>
      </c>
      <c r="L1697" s="9">
        <f t="shared" si="105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>
        <f t="shared" si="106"/>
        <v>12</v>
      </c>
      <c r="R1697">
        <f t="shared" si="107"/>
        <v>61</v>
      </c>
      <c r="S1697" t="s">
        <v>8328</v>
      </c>
      <c r="T1697" t="s">
        <v>8349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si="104"/>
        <v>42796.069571759261</v>
      </c>
      <c r="L1698" s="9">
        <f t="shared" si="105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>
        <f t="shared" si="106"/>
        <v>0</v>
      </c>
      <c r="R1698">
        <f t="shared" si="107"/>
        <v>0</v>
      </c>
      <c r="S1698" t="s">
        <v>8328</v>
      </c>
      <c r="T1698" t="s">
        <v>8349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si="104"/>
        <v>42805.032962962956</v>
      </c>
      <c r="L1699" s="9">
        <f t="shared" si="105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>
        <f t="shared" si="106"/>
        <v>20</v>
      </c>
      <c r="R1699">
        <f t="shared" si="107"/>
        <v>115</v>
      </c>
      <c r="S1699" t="s">
        <v>8328</v>
      </c>
      <c r="T1699" t="s">
        <v>8349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si="104"/>
        <v>42796.207870370374</v>
      </c>
      <c r="L1700" s="9">
        <f t="shared" si="105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>
        <f t="shared" si="106"/>
        <v>0</v>
      </c>
      <c r="R1700">
        <f t="shared" si="107"/>
        <v>0</v>
      </c>
      <c r="S1700" t="s">
        <v>8328</v>
      </c>
      <c r="T1700" t="s">
        <v>8349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si="104"/>
        <v>42806.863946759258</v>
      </c>
      <c r="L1701" s="9">
        <f t="shared" si="105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06"/>
        <v>4</v>
      </c>
      <c r="R1701">
        <f t="shared" si="107"/>
        <v>54</v>
      </c>
      <c r="S1701" t="s">
        <v>8328</v>
      </c>
      <c r="T1701" t="s">
        <v>8349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si="104"/>
        <v>42796.071643518517</v>
      </c>
      <c r="L1702" s="9">
        <f t="shared" si="105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>
        <f t="shared" si="106"/>
        <v>26</v>
      </c>
      <c r="R1702">
        <f t="shared" si="107"/>
        <v>66</v>
      </c>
      <c r="S1702" t="s">
        <v>8328</v>
      </c>
      <c r="T1702" t="s">
        <v>8349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si="104"/>
        <v>41989.664409722223</v>
      </c>
      <c r="L1703" s="9">
        <f t="shared" si="105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06"/>
        <v>0</v>
      </c>
      <c r="R1703">
        <f t="shared" si="107"/>
        <v>5</v>
      </c>
      <c r="S1703" t="s">
        <v>8328</v>
      </c>
      <c r="T1703" t="s">
        <v>8349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si="104"/>
        <v>42063.869791666672</v>
      </c>
      <c r="L1704" s="9">
        <f t="shared" si="105"/>
        <v>42093.828125</v>
      </c>
      <c r="M1704" t="b">
        <v>0</v>
      </c>
      <c r="N1704">
        <v>1</v>
      </c>
      <c r="O1704" t="b">
        <v>0</v>
      </c>
      <c r="P1704" t="s">
        <v>8293</v>
      </c>
      <c r="Q1704">
        <f t="shared" si="106"/>
        <v>0</v>
      </c>
      <c r="R1704">
        <f t="shared" si="107"/>
        <v>1</v>
      </c>
      <c r="S1704" t="s">
        <v>8328</v>
      </c>
      <c r="T1704" t="s">
        <v>8349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si="104"/>
        <v>42187.281678240746</v>
      </c>
      <c r="L1705" s="9">
        <f t="shared" si="105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>
        <f t="shared" si="106"/>
        <v>1</v>
      </c>
      <c r="R1705">
        <f t="shared" si="107"/>
        <v>26</v>
      </c>
      <c r="S1705" t="s">
        <v>8328</v>
      </c>
      <c r="T1705" t="s">
        <v>8349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si="104"/>
        <v>42021.139733796299</v>
      </c>
      <c r="L1706" s="9">
        <f t="shared" si="105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06"/>
        <v>65</v>
      </c>
      <c r="R1706">
        <f t="shared" si="107"/>
        <v>118</v>
      </c>
      <c r="S1706" t="s">
        <v>8328</v>
      </c>
      <c r="T1706" t="s">
        <v>8349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si="104"/>
        <v>42245.016736111109</v>
      </c>
      <c r="L1707" s="9">
        <f t="shared" si="105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>
        <f t="shared" si="106"/>
        <v>0</v>
      </c>
      <c r="R1707">
        <f t="shared" si="107"/>
        <v>0</v>
      </c>
      <c r="S1707" t="s">
        <v>8328</v>
      </c>
      <c r="T1707" t="s">
        <v>8349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si="104"/>
        <v>42179.306388888886</v>
      </c>
      <c r="L1708" s="9">
        <f t="shared" si="105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06"/>
        <v>0</v>
      </c>
      <c r="R1708">
        <f t="shared" si="107"/>
        <v>0</v>
      </c>
      <c r="S1708" t="s">
        <v>8328</v>
      </c>
      <c r="T1708" t="s">
        <v>8349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si="104"/>
        <v>42427.721006944441</v>
      </c>
      <c r="L1709" s="9">
        <f t="shared" si="105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>
        <f t="shared" si="106"/>
        <v>10</v>
      </c>
      <c r="R1709">
        <f t="shared" si="107"/>
        <v>54</v>
      </c>
      <c r="S1709" t="s">
        <v>8328</v>
      </c>
      <c r="T1709" t="s">
        <v>8349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si="104"/>
        <v>42451.866967592592</v>
      </c>
      <c r="L1710" s="9">
        <f t="shared" si="105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06"/>
        <v>0</v>
      </c>
      <c r="R1710">
        <f t="shared" si="107"/>
        <v>0</v>
      </c>
      <c r="S1710" t="s">
        <v>8328</v>
      </c>
      <c r="T1710" t="s">
        <v>8349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si="104"/>
        <v>41841.56381944444</v>
      </c>
      <c r="L1711" s="9">
        <f t="shared" si="105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>
        <f t="shared" si="106"/>
        <v>5</v>
      </c>
      <c r="R1711">
        <f t="shared" si="107"/>
        <v>21</v>
      </c>
      <c r="S1711" t="s">
        <v>8328</v>
      </c>
      <c r="T1711" t="s">
        <v>8349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si="104"/>
        <v>42341.59129629629</v>
      </c>
      <c r="L1712" s="9">
        <f t="shared" si="105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>
        <f t="shared" si="106"/>
        <v>1</v>
      </c>
      <c r="R1712">
        <f t="shared" si="107"/>
        <v>34</v>
      </c>
      <c r="S1712" t="s">
        <v>8328</v>
      </c>
      <c r="T1712" t="s">
        <v>8349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si="104"/>
        <v>41852.646226851852</v>
      </c>
      <c r="L1713" s="9">
        <f t="shared" si="105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06"/>
        <v>11</v>
      </c>
      <c r="R1713">
        <f t="shared" si="107"/>
        <v>525</v>
      </c>
      <c r="S1713" t="s">
        <v>8328</v>
      </c>
      <c r="T1713" t="s">
        <v>8349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si="104"/>
        <v>42125.913807870369</v>
      </c>
      <c r="L1714" s="9">
        <f t="shared" si="105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06"/>
        <v>0</v>
      </c>
      <c r="R1714">
        <f t="shared" si="107"/>
        <v>0</v>
      </c>
      <c r="S1714" t="s">
        <v>8328</v>
      </c>
      <c r="T1714" t="s">
        <v>8349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si="104"/>
        <v>41887.801064814819</v>
      </c>
      <c r="L1715" s="9">
        <f t="shared" si="105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06"/>
        <v>2</v>
      </c>
      <c r="R1715">
        <f t="shared" si="107"/>
        <v>50</v>
      </c>
      <c r="S1715" t="s">
        <v>8328</v>
      </c>
      <c r="T1715" t="s">
        <v>8349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si="104"/>
        <v>42095.918530092589</v>
      </c>
      <c r="L1716" s="9">
        <f t="shared" si="105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06"/>
        <v>8</v>
      </c>
      <c r="R1716">
        <f t="shared" si="107"/>
        <v>116</v>
      </c>
      <c r="S1716" t="s">
        <v>8328</v>
      </c>
      <c r="T1716" t="s">
        <v>8349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si="104"/>
        <v>42064.217418981483</v>
      </c>
      <c r="L1717" s="9">
        <f t="shared" si="105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>
        <f t="shared" si="106"/>
        <v>0</v>
      </c>
      <c r="R1717">
        <f t="shared" si="107"/>
        <v>6</v>
      </c>
      <c r="S1717" t="s">
        <v>8328</v>
      </c>
      <c r="T1717" t="s">
        <v>8349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si="104"/>
        <v>42673.577534722222</v>
      </c>
      <c r="L1718" s="9">
        <f t="shared" si="105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>
        <f t="shared" si="106"/>
        <v>8</v>
      </c>
      <c r="R1718">
        <f t="shared" si="107"/>
        <v>50</v>
      </c>
      <c r="S1718" t="s">
        <v>8328</v>
      </c>
      <c r="T1718" t="s">
        <v>8349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si="104"/>
        <v>42460.98192129629</v>
      </c>
      <c r="L1719" s="9">
        <f t="shared" si="105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>
        <f t="shared" si="106"/>
        <v>43</v>
      </c>
      <c r="R1719">
        <f t="shared" si="107"/>
        <v>34</v>
      </c>
      <c r="S1719" t="s">
        <v>8328</v>
      </c>
      <c r="T1719" t="s">
        <v>8349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si="104"/>
        <v>42460.610520833332</v>
      </c>
      <c r="L1720" s="9">
        <f t="shared" si="105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>
        <f t="shared" si="106"/>
        <v>0</v>
      </c>
      <c r="R1720">
        <f t="shared" si="107"/>
        <v>38</v>
      </c>
      <c r="S1720" t="s">
        <v>8328</v>
      </c>
      <c r="T1720" t="s">
        <v>8349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si="104"/>
        <v>41869.534618055557</v>
      </c>
      <c r="L1721" s="9">
        <f t="shared" si="105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06"/>
        <v>1</v>
      </c>
      <c r="R1721">
        <f t="shared" si="107"/>
        <v>12</v>
      </c>
      <c r="S1721" t="s">
        <v>8328</v>
      </c>
      <c r="T1721" t="s">
        <v>8349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si="104"/>
        <v>41922.783229166671</v>
      </c>
      <c r="L1722" s="9">
        <f t="shared" si="105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>
        <f t="shared" si="106"/>
        <v>6</v>
      </c>
      <c r="R1722">
        <f t="shared" si="107"/>
        <v>28</v>
      </c>
      <c r="S1722" t="s">
        <v>8328</v>
      </c>
      <c r="T1722" t="s">
        <v>8349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si="104"/>
        <v>42319.461377314816</v>
      </c>
      <c r="L1723" s="9">
        <f t="shared" si="105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06"/>
        <v>0</v>
      </c>
      <c r="R1723">
        <f t="shared" si="107"/>
        <v>0</v>
      </c>
      <c r="S1723" t="s">
        <v>8328</v>
      </c>
      <c r="T1723" t="s">
        <v>8349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si="104"/>
        <v>42425.960983796293</v>
      </c>
      <c r="L1724" s="9">
        <f t="shared" si="105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>
        <f t="shared" si="106"/>
        <v>0</v>
      </c>
      <c r="R1724">
        <f t="shared" si="107"/>
        <v>1</v>
      </c>
      <c r="S1724" t="s">
        <v>8328</v>
      </c>
      <c r="T1724" t="s">
        <v>8349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si="104"/>
        <v>42129.82540509259</v>
      </c>
      <c r="L1725" s="9">
        <f t="shared" si="105"/>
        <v>42186.25</v>
      </c>
      <c r="M1725" t="b">
        <v>0</v>
      </c>
      <c r="N1725">
        <v>3</v>
      </c>
      <c r="O1725" t="b">
        <v>0</v>
      </c>
      <c r="P1725" t="s">
        <v>8293</v>
      </c>
      <c r="Q1725">
        <f t="shared" si="106"/>
        <v>7</v>
      </c>
      <c r="R1725">
        <f t="shared" si="107"/>
        <v>217</v>
      </c>
      <c r="S1725" t="s">
        <v>8328</v>
      </c>
      <c r="T1725" t="s">
        <v>8349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si="104"/>
        <v>41912.932430555556</v>
      </c>
      <c r="L1726" s="9">
        <f t="shared" si="105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06"/>
        <v>1</v>
      </c>
      <c r="R1726">
        <f t="shared" si="107"/>
        <v>9</v>
      </c>
      <c r="S1726" t="s">
        <v>8328</v>
      </c>
      <c r="T1726" t="s">
        <v>8349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si="104"/>
        <v>41845.968159722222</v>
      </c>
      <c r="L1727" s="9">
        <f t="shared" si="105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06"/>
        <v>10</v>
      </c>
      <c r="R1727">
        <f t="shared" si="107"/>
        <v>62</v>
      </c>
      <c r="S1727" t="s">
        <v>8328</v>
      </c>
      <c r="T1727" t="s">
        <v>8349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si="104"/>
        <v>41788.919722222221</v>
      </c>
      <c r="L1728" s="9">
        <f t="shared" si="105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06"/>
        <v>34</v>
      </c>
      <c r="R1728">
        <f t="shared" si="107"/>
        <v>137</v>
      </c>
      <c r="S1728" t="s">
        <v>8328</v>
      </c>
      <c r="T1728" t="s">
        <v>8349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si="104"/>
        <v>42044.927974537044</v>
      </c>
      <c r="L1729" s="9">
        <f t="shared" si="105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>
        <f t="shared" si="106"/>
        <v>0</v>
      </c>
      <c r="R1729">
        <f t="shared" si="107"/>
        <v>1</v>
      </c>
      <c r="S1729" t="s">
        <v>8328</v>
      </c>
      <c r="T1729" t="s">
        <v>8349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si="104"/>
        <v>42268.625856481478</v>
      </c>
      <c r="L1730" s="9">
        <f t="shared" si="105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si="106"/>
        <v>68</v>
      </c>
      <c r="R1730">
        <f t="shared" si="107"/>
        <v>122</v>
      </c>
      <c r="S1730" t="s">
        <v>8328</v>
      </c>
      <c r="T1730" t="s">
        <v>8349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ref="K1731:K1794" si="108">(((J1731/60)/60)/24)+DATE(1970,1,1)</f>
        <v>42471.052152777775</v>
      </c>
      <c r="L1731" s="9">
        <f t="shared" ref="L1731:L1794" si="10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ref="Q1731:Q1794" si="110">ROUND((E1731/D1731)*100,0)</f>
        <v>0</v>
      </c>
      <c r="R1731">
        <f t="shared" ref="R1731:R1794" si="111">ROUND(IFERROR(E1731/N1731,0),0)</f>
        <v>0</v>
      </c>
      <c r="S1731" t="s">
        <v>8328</v>
      </c>
      <c r="T1731" t="s">
        <v>8349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si="108"/>
        <v>42272.087766203709</v>
      </c>
      <c r="L1732" s="9">
        <f t="shared" si="109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>
        <f t="shared" si="110"/>
        <v>0</v>
      </c>
      <c r="R1732">
        <f t="shared" si="111"/>
        <v>0</v>
      </c>
      <c r="S1732" t="s">
        <v>8328</v>
      </c>
      <c r="T1732" t="s">
        <v>8349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si="108"/>
        <v>42152.906851851847</v>
      </c>
      <c r="L1733" s="9">
        <f t="shared" si="109"/>
        <v>42166.625</v>
      </c>
      <c r="M1733" t="b">
        <v>0</v>
      </c>
      <c r="N1733">
        <v>0</v>
      </c>
      <c r="O1733" t="b">
        <v>0</v>
      </c>
      <c r="P1733" t="s">
        <v>8293</v>
      </c>
      <c r="Q1733">
        <f t="shared" si="110"/>
        <v>0</v>
      </c>
      <c r="R1733">
        <f t="shared" si="111"/>
        <v>0</v>
      </c>
      <c r="S1733" t="s">
        <v>8328</v>
      </c>
      <c r="T1733" t="s">
        <v>8349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si="108"/>
        <v>42325.683807870373</v>
      </c>
      <c r="L1734" s="9">
        <f t="shared" si="109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>
        <f t="shared" si="110"/>
        <v>0</v>
      </c>
      <c r="R1734">
        <f t="shared" si="111"/>
        <v>0</v>
      </c>
      <c r="S1734" t="s">
        <v>8328</v>
      </c>
      <c r="T1734" t="s">
        <v>8349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si="108"/>
        <v>42614.675625000003</v>
      </c>
      <c r="L1735" s="9">
        <f t="shared" si="109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>
        <f t="shared" si="110"/>
        <v>0</v>
      </c>
      <c r="R1735">
        <f t="shared" si="111"/>
        <v>0</v>
      </c>
      <c r="S1735" t="s">
        <v>8328</v>
      </c>
      <c r="T1735" t="s">
        <v>8349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si="108"/>
        <v>42102.036527777775</v>
      </c>
      <c r="L1736" s="9">
        <f t="shared" si="109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10"/>
        <v>0</v>
      </c>
      <c r="R1736">
        <f t="shared" si="111"/>
        <v>1</v>
      </c>
      <c r="S1736" t="s">
        <v>8328</v>
      </c>
      <c r="T1736" t="s">
        <v>8349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si="108"/>
        <v>42559.814178240747</v>
      </c>
      <c r="L1737" s="9">
        <f t="shared" si="109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>
        <f t="shared" si="110"/>
        <v>11</v>
      </c>
      <c r="R1737">
        <f t="shared" si="111"/>
        <v>55</v>
      </c>
      <c r="S1737" t="s">
        <v>8328</v>
      </c>
      <c r="T1737" t="s">
        <v>8349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si="108"/>
        <v>42286.861493055556</v>
      </c>
      <c r="L1738" s="9">
        <f t="shared" si="109"/>
        <v>42316.90315972222</v>
      </c>
      <c r="M1738" t="b">
        <v>0</v>
      </c>
      <c r="N1738">
        <v>1</v>
      </c>
      <c r="O1738" t="b">
        <v>0</v>
      </c>
      <c r="P1738" t="s">
        <v>8293</v>
      </c>
      <c r="Q1738">
        <f t="shared" si="110"/>
        <v>1</v>
      </c>
      <c r="R1738">
        <f t="shared" si="111"/>
        <v>22</v>
      </c>
      <c r="S1738" t="s">
        <v>8328</v>
      </c>
      <c r="T1738" t="s">
        <v>8349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si="108"/>
        <v>42175.948981481488</v>
      </c>
      <c r="L1739" s="9">
        <f t="shared" si="109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>
        <f t="shared" si="110"/>
        <v>21</v>
      </c>
      <c r="R1739">
        <f t="shared" si="111"/>
        <v>57</v>
      </c>
      <c r="S1739" t="s">
        <v>8328</v>
      </c>
      <c r="T1739" t="s">
        <v>8349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si="108"/>
        <v>41884.874328703707</v>
      </c>
      <c r="L1740" s="9">
        <f t="shared" si="109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10"/>
        <v>0</v>
      </c>
      <c r="R1740">
        <f t="shared" si="111"/>
        <v>20</v>
      </c>
      <c r="S1740" t="s">
        <v>8328</v>
      </c>
      <c r="T1740" t="s">
        <v>8349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si="108"/>
        <v>42435.874212962968</v>
      </c>
      <c r="L1741" s="9">
        <f t="shared" si="109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>
        <f t="shared" si="110"/>
        <v>0</v>
      </c>
      <c r="R1741">
        <f t="shared" si="111"/>
        <v>1</v>
      </c>
      <c r="S1741" t="s">
        <v>8328</v>
      </c>
      <c r="T1741" t="s">
        <v>8349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si="108"/>
        <v>42171.817384259266</v>
      </c>
      <c r="L1742" s="9">
        <f t="shared" si="109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>
        <f t="shared" si="110"/>
        <v>0</v>
      </c>
      <c r="R1742">
        <f t="shared" si="111"/>
        <v>0</v>
      </c>
      <c r="S1742" t="s">
        <v>8328</v>
      </c>
      <c r="T1742" t="s">
        <v>8349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si="108"/>
        <v>42120.628136574072</v>
      </c>
      <c r="L1743" s="9">
        <f t="shared" si="109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10"/>
        <v>111</v>
      </c>
      <c r="R1743">
        <f t="shared" si="111"/>
        <v>26</v>
      </c>
      <c r="S1743" t="s">
        <v>8340</v>
      </c>
      <c r="T1743" t="s">
        <v>8341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si="108"/>
        <v>42710.876967592587</v>
      </c>
      <c r="L1744" s="9">
        <f t="shared" si="109"/>
        <v>42742.875</v>
      </c>
      <c r="M1744" t="b">
        <v>0</v>
      </c>
      <c r="N1744">
        <v>34</v>
      </c>
      <c r="O1744" t="b">
        <v>1</v>
      </c>
      <c r="P1744" t="s">
        <v>8285</v>
      </c>
      <c r="Q1744">
        <f t="shared" si="110"/>
        <v>109</v>
      </c>
      <c r="R1744">
        <f t="shared" si="111"/>
        <v>64</v>
      </c>
      <c r="S1744" t="s">
        <v>8340</v>
      </c>
      <c r="T1744" t="s">
        <v>8341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si="108"/>
        <v>42586.925636574073</v>
      </c>
      <c r="L1745" s="9">
        <f t="shared" si="109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>
        <f t="shared" si="110"/>
        <v>100</v>
      </c>
      <c r="R1745">
        <f t="shared" si="111"/>
        <v>90</v>
      </c>
      <c r="S1745" t="s">
        <v>8340</v>
      </c>
      <c r="T1745" t="s">
        <v>8341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si="108"/>
        <v>42026.605057870373</v>
      </c>
      <c r="L1746" s="9">
        <f t="shared" si="109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>
        <f t="shared" si="110"/>
        <v>118</v>
      </c>
      <c r="R1746">
        <f t="shared" si="111"/>
        <v>93</v>
      </c>
      <c r="S1746" t="s">
        <v>8340</v>
      </c>
      <c r="T1746" t="s">
        <v>8341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si="108"/>
        <v>42690.259699074071</v>
      </c>
      <c r="L1747" s="9">
        <f t="shared" si="109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>
        <f t="shared" si="110"/>
        <v>114</v>
      </c>
      <c r="R1747">
        <f t="shared" si="111"/>
        <v>90</v>
      </c>
      <c r="S1747" t="s">
        <v>8340</v>
      </c>
      <c r="T1747" t="s">
        <v>8341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si="108"/>
        <v>42668.176701388889</v>
      </c>
      <c r="L1748" s="9">
        <f t="shared" si="109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>
        <f t="shared" si="110"/>
        <v>148</v>
      </c>
      <c r="R1748">
        <f t="shared" si="111"/>
        <v>208</v>
      </c>
      <c r="S1748" t="s">
        <v>8340</v>
      </c>
      <c r="T1748" t="s">
        <v>8341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si="108"/>
        <v>42292.435532407413</v>
      </c>
      <c r="L1749" s="9">
        <f t="shared" si="109"/>
        <v>42321.625</v>
      </c>
      <c r="M1749" t="b">
        <v>0</v>
      </c>
      <c r="N1749">
        <v>159</v>
      </c>
      <c r="O1749" t="b">
        <v>1</v>
      </c>
      <c r="P1749" t="s">
        <v>8285</v>
      </c>
      <c r="Q1749">
        <f t="shared" si="110"/>
        <v>105</v>
      </c>
      <c r="R1749">
        <f t="shared" si="111"/>
        <v>59</v>
      </c>
      <c r="S1749" t="s">
        <v>8340</v>
      </c>
      <c r="T1749" t="s">
        <v>8341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si="108"/>
        <v>42219.950729166667</v>
      </c>
      <c r="L1750" s="9">
        <f t="shared" si="109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10"/>
        <v>130</v>
      </c>
      <c r="R1750">
        <f t="shared" si="111"/>
        <v>359</v>
      </c>
      <c r="S1750" t="s">
        <v>8340</v>
      </c>
      <c r="T1750" t="s">
        <v>8341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si="108"/>
        <v>42758.975937499999</v>
      </c>
      <c r="L1751" s="9">
        <f t="shared" si="109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>
        <f t="shared" si="110"/>
        <v>123</v>
      </c>
      <c r="R1751">
        <f t="shared" si="111"/>
        <v>95</v>
      </c>
      <c r="S1751" t="s">
        <v>8340</v>
      </c>
      <c r="T1751" t="s">
        <v>8341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si="108"/>
        <v>42454.836851851855</v>
      </c>
      <c r="L1752" s="9">
        <f t="shared" si="109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10"/>
        <v>202</v>
      </c>
      <c r="R1752">
        <f t="shared" si="111"/>
        <v>81</v>
      </c>
      <c r="S1752" t="s">
        <v>8340</v>
      </c>
      <c r="T1752" t="s">
        <v>8341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si="108"/>
        <v>42052.7815162037</v>
      </c>
      <c r="L1753" s="9">
        <f t="shared" si="109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>
        <f t="shared" si="110"/>
        <v>103</v>
      </c>
      <c r="R1753">
        <f t="shared" si="111"/>
        <v>169</v>
      </c>
      <c r="S1753" t="s">
        <v>8340</v>
      </c>
      <c r="T1753" t="s">
        <v>8341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si="108"/>
        <v>42627.253263888888</v>
      </c>
      <c r="L1754" s="9">
        <f t="shared" si="109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10"/>
        <v>260</v>
      </c>
      <c r="R1754">
        <f t="shared" si="111"/>
        <v>35</v>
      </c>
      <c r="S1754" t="s">
        <v>8340</v>
      </c>
      <c r="T1754" t="s">
        <v>8341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si="108"/>
        <v>42420.74962962963</v>
      </c>
      <c r="L1755" s="9">
        <f t="shared" si="109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>
        <f t="shared" si="110"/>
        <v>108</v>
      </c>
      <c r="R1755">
        <f t="shared" si="111"/>
        <v>463</v>
      </c>
      <c r="S1755" t="s">
        <v>8340</v>
      </c>
      <c r="T1755" t="s">
        <v>8341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si="108"/>
        <v>42067.876770833333</v>
      </c>
      <c r="L1756" s="9">
        <f t="shared" si="109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>
        <f t="shared" si="110"/>
        <v>111</v>
      </c>
      <c r="R1756">
        <f t="shared" si="111"/>
        <v>104</v>
      </c>
      <c r="S1756" t="s">
        <v>8340</v>
      </c>
      <c r="T1756" t="s">
        <v>8341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si="108"/>
        <v>42252.788900462961</v>
      </c>
      <c r="L1757" s="9">
        <f t="shared" si="109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10"/>
        <v>120</v>
      </c>
      <c r="R1757">
        <f t="shared" si="111"/>
        <v>8</v>
      </c>
      <c r="S1757" t="s">
        <v>8340</v>
      </c>
      <c r="T1757" t="s">
        <v>8341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si="108"/>
        <v>42571.167465277773</v>
      </c>
      <c r="L1758" s="9">
        <f t="shared" si="109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10"/>
        <v>103</v>
      </c>
      <c r="R1758">
        <f t="shared" si="111"/>
        <v>47</v>
      </c>
      <c r="S1758" t="s">
        <v>8340</v>
      </c>
      <c r="T1758" t="s">
        <v>8341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si="108"/>
        <v>42733.827349537038</v>
      </c>
      <c r="L1759" s="9">
        <f t="shared" si="109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>
        <f t="shared" si="110"/>
        <v>116</v>
      </c>
      <c r="R1759">
        <f t="shared" si="111"/>
        <v>414</v>
      </c>
      <c r="S1759" t="s">
        <v>8340</v>
      </c>
      <c r="T1759" t="s">
        <v>8341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si="108"/>
        <v>42505.955925925926</v>
      </c>
      <c r="L1760" s="9">
        <f t="shared" si="109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10"/>
        <v>115</v>
      </c>
      <c r="R1760">
        <f t="shared" si="111"/>
        <v>42</v>
      </c>
      <c r="S1760" t="s">
        <v>8340</v>
      </c>
      <c r="T1760" t="s">
        <v>8341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si="108"/>
        <v>42068.829039351855</v>
      </c>
      <c r="L1761" s="9">
        <f t="shared" si="109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>
        <f t="shared" si="110"/>
        <v>107</v>
      </c>
      <c r="R1761">
        <f t="shared" si="111"/>
        <v>109</v>
      </c>
      <c r="S1761" t="s">
        <v>8340</v>
      </c>
      <c r="T1761" t="s">
        <v>8341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si="108"/>
        <v>42405.67260416667</v>
      </c>
      <c r="L1762" s="9">
        <f t="shared" si="109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10"/>
        <v>165</v>
      </c>
      <c r="R1762">
        <f t="shared" si="111"/>
        <v>81</v>
      </c>
      <c r="S1762" t="s">
        <v>8340</v>
      </c>
      <c r="T1762" t="s">
        <v>8341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si="108"/>
        <v>42209.567824074074</v>
      </c>
      <c r="L1763" s="9">
        <f t="shared" si="109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10"/>
        <v>155</v>
      </c>
      <c r="R1763">
        <f t="shared" si="111"/>
        <v>52</v>
      </c>
      <c r="S1763" t="s">
        <v>8340</v>
      </c>
      <c r="T1763" t="s">
        <v>8341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si="108"/>
        <v>42410.982002314813</v>
      </c>
      <c r="L1764" s="9">
        <f t="shared" si="109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10"/>
        <v>885</v>
      </c>
      <c r="R1764">
        <f t="shared" si="111"/>
        <v>35</v>
      </c>
      <c r="S1764" t="s">
        <v>8340</v>
      </c>
      <c r="T1764" t="s">
        <v>8341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si="108"/>
        <v>42636.868518518517</v>
      </c>
      <c r="L1765" s="9">
        <f t="shared" si="109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10"/>
        <v>102</v>
      </c>
      <c r="R1765">
        <f t="shared" si="111"/>
        <v>104</v>
      </c>
      <c r="S1765" t="s">
        <v>8340</v>
      </c>
      <c r="T1765" t="s">
        <v>8341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si="108"/>
        <v>41825.485868055555</v>
      </c>
      <c r="L1766" s="9">
        <f t="shared" si="109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10"/>
        <v>20</v>
      </c>
      <c r="R1766">
        <f t="shared" si="111"/>
        <v>55</v>
      </c>
      <c r="S1766" t="s">
        <v>8340</v>
      </c>
      <c r="T1766" t="s">
        <v>8341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si="108"/>
        <v>41834.980462962965</v>
      </c>
      <c r="L1767" s="9">
        <f t="shared" si="109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10"/>
        <v>59</v>
      </c>
      <c r="R1767">
        <f t="shared" si="111"/>
        <v>72</v>
      </c>
      <c r="S1767" t="s">
        <v>8340</v>
      </c>
      <c r="T1767" t="s">
        <v>8341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si="108"/>
        <v>41855.859814814816</v>
      </c>
      <c r="L1768" s="9">
        <f t="shared" si="109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10"/>
        <v>0</v>
      </c>
      <c r="R1768">
        <f t="shared" si="111"/>
        <v>0</v>
      </c>
      <c r="S1768" t="s">
        <v>8340</v>
      </c>
      <c r="T1768" t="s">
        <v>8341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si="108"/>
        <v>41824.658379629633</v>
      </c>
      <c r="L1769" s="9">
        <f t="shared" si="109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10"/>
        <v>46</v>
      </c>
      <c r="R1769">
        <f t="shared" si="111"/>
        <v>59</v>
      </c>
      <c r="S1769" t="s">
        <v>8340</v>
      </c>
      <c r="T1769" t="s">
        <v>8341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si="108"/>
        <v>41849.560694444444</v>
      </c>
      <c r="L1770" s="9">
        <f t="shared" si="109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10"/>
        <v>4</v>
      </c>
      <c r="R1770">
        <f t="shared" si="111"/>
        <v>12</v>
      </c>
      <c r="S1770" t="s">
        <v>8340</v>
      </c>
      <c r="T1770" t="s">
        <v>8341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si="108"/>
        <v>41987.818969907406</v>
      </c>
      <c r="L1771" s="9">
        <f t="shared" si="109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10"/>
        <v>3</v>
      </c>
      <c r="R1771">
        <f t="shared" si="111"/>
        <v>49</v>
      </c>
      <c r="S1771" t="s">
        <v>8340</v>
      </c>
      <c r="T1771" t="s">
        <v>8341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si="108"/>
        <v>41891.780023148152</v>
      </c>
      <c r="L1772" s="9">
        <f t="shared" si="109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10"/>
        <v>57</v>
      </c>
      <c r="R1772">
        <f t="shared" si="111"/>
        <v>151</v>
      </c>
      <c r="S1772" t="s">
        <v>8340</v>
      </c>
      <c r="T1772" t="s">
        <v>8341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si="108"/>
        <v>41905.979629629634</v>
      </c>
      <c r="L1773" s="9">
        <f t="shared" si="109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>
        <f t="shared" si="110"/>
        <v>21</v>
      </c>
      <c r="R1773">
        <f t="shared" si="111"/>
        <v>36</v>
      </c>
      <c r="S1773" t="s">
        <v>8340</v>
      </c>
      <c r="T1773" t="s">
        <v>8341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si="108"/>
        <v>41766.718009259261</v>
      </c>
      <c r="L1774" s="9">
        <f t="shared" si="109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10"/>
        <v>16</v>
      </c>
      <c r="R1774">
        <f t="shared" si="111"/>
        <v>45</v>
      </c>
      <c r="S1774" t="s">
        <v>8340</v>
      </c>
      <c r="T1774" t="s">
        <v>8341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si="108"/>
        <v>41978.760393518518</v>
      </c>
      <c r="L1775" s="9">
        <f t="shared" si="109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10"/>
        <v>6</v>
      </c>
      <c r="R1775">
        <f t="shared" si="111"/>
        <v>99</v>
      </c>
      <c r="S1775" t="s">
        <v>8340</v>
      </c>
      <c r="T1775" t="s">
        <v>8341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si="108"/>
        <v>41930.218657407408</v>
      </c>
      <c r="L1776" s="9">
        <f t="shared" si="109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>
        <f t="shared" si="110"/>
        <v>46</v>
      </c>
      <c r="R1776">
        <f t="shared" si="111"/>
        <v>88</v>
      </c>
      <c r="S1776" t="s">
        <v>8340</v>
      </c>
      <c r="T1776" t="s">
        <v>8341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si="108"/>
        <v>41891.976388888892</v>
      </c>
      <c r="L1777" s="9">
        <f t="shared" si="109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>
        <f t="shared" si="110"/>
        <v>65</v>
      </c>
      <c r="R1777">
        <f t="shared" si="111"/>
        <v>171</v>
      </c>
      <c r="S1777" t="s">
        <v>8340</v>
      </c>
      <c r="T1777" t="s">
        <v>8341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si="108"/>
        <v>41905.95684027778</v>
      </c>
      <c r="L1778" s="9">
        <f t="shared" si="109"/>
        <v>41941.95684027778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10"/>
        <v>7</v>
      </c>
      <c r="R1778">
        <f t="shared" si="111"/>
        <v>84</v>
      </c>
      <c r="S1778" t="s">
        <v>8340</v>
      </c>
      <c r="T1778" t="s">
        <v>8341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si="108"/>
        <v>42025.357094907406</v>
      </c>
      <c r="L1779" s="9">
        <f t="shared" si="109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10"/>
        <v>14</v>
      </c>
      <c r="R1779">
        <f t="shared" si="111"/>
        <v>65</v>
      </c>
      <c r="S1779" t="s">
        <v>8340</v>
      </c>
      <c r="T1779" t="s">
        <v>8341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si="108"/>
        <v>42045.86336805555</v>
      </c>
      <c r="L1780" s="9">
        <f t="shared" si="109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>
        <f t="shared" si="110"/>
        <v>2</v>
      </c>
      <c r="R1780">
        <f t="shared" si="111"/>
        <v>66</v>
      </c>
      <c r="S1780" t="s">
        <v>8340</v>
      </c>
      <c r="T1780" t="s">
        <v>8341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si="108"/>
        <v>42585.691898148143</v>
      </c>
      <c r="L1781" s="9">
        <f t="shared" si="109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10"/>
        <v>36</v>
      </c>
      <c r="R1781">
        <f t="shared" si="111"/>
        <v>105</v>
      </c>
      <c r="S1781" t="s">
        <v>8340</v>
      </c>
      <c r="T1781" t="s">
        <v>8341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si="108"/>
        <v>42493.600810185191</v>
      </c>
      <c r="L1782" s="9">
        <f t="shared" si="109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>
        <f t="shared" si="110"/>
        <v>40</v>
      </c>
      <c r="R1782">
        <f t="shared" si="111"/>
        <v>78</v>
      </c>
      <c r="S1782" t="s">
        <v>8340</v>
      </c>
      <c r="T1782" t="s">
        <v>8341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si="108"/>
        <v>42597.617418981477</v>
      </c>
      <c r="L1783" s="9">
        <f t="shared" si="109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10"/>
        <v>26</v>
      </c>
      <c r="R1783">
        <f t="shared" si="111"/>
        <v>59</v>
      </c>
      <c r="S1783" t="s">
        <v>8340</v>
      </c>
      <c r="T1783" t="s">
        <v>8341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si="108"/>
        <v>42388.575104166666</v>
      </c>
      <c r="L1784" s="9">
        <f t="shared" si="109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10"/>
        <v>15</v>
      </c>
      <c r="R1784">
        <f t="shared" si="111"/>
        <v>71</v>
      </c>
      <c r="S1784" t="s">
        <v>8340</v>
      </c>
      <c r="T1784" t="s">
        <v>8341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si="108"/>
        <v>42115.949976851851</v>
      </c>
      <c r="L1785" s="9">
        <f t="shared" si="109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10"/>
        <v>24</v>
      </c>
      <c r="R1785">
        <f t="shared" si="111"/>
        <v>51</v>
      </c>
      <c r="S1785" t="s">
        <v>8340</v>
      </c>
      <c r="T1785" t="s">
        <v>8341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si="108"/>
        <v>42003.655555555553</v>
      </c>
      <c r="L1786" s="9">
        <f t="shared" si="109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>
        <f t="shared" si="110"/>
        <v>40</v>
      </c>
      <c r="R1786">
        <f t="shared" si="111"/>
        <v>60</v>
      </c>
      <c r="S1786" t="s">
        <v>8340</v>
      </c>
      <c r="T1786" t="s">
        <v>8341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si="108"/>
        <v>41897.134895833333</v>
      </c>
      <c r="L1787" s="9">
        <f t="shared" si="109"/>
        <v>41928</v>
      </c>
      <c r="M1787" t="b">
        <v>1</v>
      </c>
      <c r="N1787">
        <v>108</v>
      </c>
      <c r="O1787" t="b">
        <v>0</v>
      </c>
      <c r="P1787" t="s">
        <v>8285</v>
      </c>
      <c r="Q1787">
        <f t="shared" si="110"/>
        <v>20</v>
      </c>
      <c r="R1787">
        <f t="shared" si="111"/>
        <v>45</v>
      </c>
      <c r="S1787" t="s">
        <v>8340</v>
      </c>
      <c r="T1787" t="s">
        <v>8341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si="108"/>
        <v>41958.550659722227</v>
      </c>
      <c r="L1788" s="9">
        <f t="shared" si="109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10"/>
        <v>48</v>
      </c>
      <c r="R1788">
        <f t="shared" si="111"/>
        <v>31</v>
      </c>
      <c r="S1788" t="s">
        <v>8340</v>
      </c>
      <c r="T1788" t="s">
        <v>8341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si="108"/>
        <v>42068.65552083333</v>
      </c>
      <c r="L1789" s="9">
        <f t="shared" si="109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>
        <f t="shared" si="110"/>
        <v>15</v>
      </c>
      <c r="R1789">
        <f t="shared" si="111"/>
        <v>64</v>
      </c>
      <c r="S1789" t="s">
        <v>8340</v>
      </c>
      <c r="T1789" t="s">
        <v>8341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si="108"/>
        <v>41913.94840277778</v>
      </c>
      <c r="L1790" s="9">
        <f t="shared" si="109"/>
        <v>41943.94840277778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10"/>
        <v>1</v>
      </c>
      <c r="R1790">
        <f t="shared" si="111"/>
        <v>19</v>
      </c>
      <c r="S1790" t="s">
        <v>8340</v>
      </c>
      <c r="T1790" t="s">
        <v>8341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si="108"/>
        <v>41956.250034722223</v>
      </c>
      <c r="L1791" s="9">
        <f t="shared" si="109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10"/>
        <v>1</v>
      </c>
      <c r="R1791">
        <f t="shared" si="111"/>
        <v>10</v>
      </c>
      <c r="S1791" t="s">
        <v>8340</v>
      </c>
      <c r="T1791" t="s">
        <v>8341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si="108"/>
        <v>42010.674513888895</v>
      </c>
      <c r="L1792" s="9">
        <f t="shared" si="109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>
        <f t="shared" si="110"/>
        <v>5</v>
      </c>
      <c r="R1792">
        <f t="shared" si="111"/>
        <v>109</v>
      </c>
      <c r="S1792" t="s">
        <v>8340</v>
      </c>
      <c r="T1792" t="s">
        <v>8341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si="108"/>
        <v>41973.740335648152</v>
      </c>
      <c r="L1793" s="9">
        <f t="shared" si="109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10"/>
        <v>4</v>
      </c>
      <c r="R1793">
        <f t="shared" si="111"/>
        <v>27</v>
      </c>
      <c r="S1793" t="s">
        <v>8340</v>
      </c>
      <c r="T1793" t="s">
        <v>8341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si="108"/>
        <v>42189.031041666662</v>
      </c>
      <c r="L1794" s="9">
        <f t="shared" si="109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>
        <f t="shared" si="110"/>
        <v>61</v>
      </c>
      <c r="R1794">
        <f t="shared" si="111"/>
        <v>110</v>
      </c>
      <c r="S1794" t="s">
        <v>8340</v>
      </c>
      <c r="T1794" t="s">
        <v>8341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ref="K1795:K1858" si="112">(((J1795/60)/60)/24)+DATE(1970,1,1)</f>
        <v>41940.89166666667</v>
      </c>
      <c r="L1795" s="9">
        <f t="shared" ref="L1795:L1858" si="11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>
        <f t="shared" ref="Q1795:Q1858" si="114">ROUND((E1795/D1795)*100,0)</f>
        <v>1</v>
      </c>
      <c r="R1795">
        <f t="shared" ref="R1795:R1858" si="115">ROUND(IFERROR(E1795/N1795,0),0)</f>
        <v>20</v>
      </c>
      <c r="S1795" t="s">
        <v>8340</v>
      </c>
      <c r="T1795" t="s">
        <v>8341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si="112"/>
        <v>42011.551180555558</v>
      </c>
      <c r="L1796" s="9">
        <f t="shared" si="11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si="114"/>
        <v>11</v>
      </c>
      <c r="R1796">
        <f t="shared" si="115"/>
        <v>55</v>
      </c>
      <c r="S1796" t="s">
        <v>8340</v>
      </c>
      <c r="T1796" t="s">
        <v>8341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si="112"/>
        <v>42628.288668981477</v>
      </c>
      <c r="L1797" s="9">
        <f t="shared" si="11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>
        <f t="shared" si="114"/>
        <v>39</v>
      </c>
      <c r="R1797">
        <f t="shared" si="115"/>
        <v>134</v>
      </c>
      <c r="S1797" t="s">
        <v>8340</v>
      </c>
      <c r="T1797" t="s">
        <v>8341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si="112"/>
        <v>42515.439421296294</v>
      </c>
      <c r="L1798" s="9">
        <f t="shared" si="11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14"/>
        <v>22</v>
      </c>
      <c r="R1798">
        <f t="shared" si="115"/>
        <v>49</v>
      </c>
      <c r="S1798" t="s">
        <v>8340</v>
      </c>
      <c r="T1798" t="s">
        <v>8341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si="112"/>
        <v>42689.56931712963</v>
      </c>
      <c r="L1799" s="9">
        <f t="shared" si="11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14"/>
        <v>68</v>
      </c>
      <c r="R1799">
        <f t="shared" si="115"/>
        <v>48</v>
      </c>
      <c r="S1799" t="s">
        <v>8340</v>
      </c>
      <c r="T1799" t="s">
        <v>8341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si="112"/>
        <v>42344.32677083333</v>
      </c>
      <c r="L1800" s="9">
        <f t="shared" si="11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14"/>
        <v>14</v>
      </c>
      <c r="R1800">
        <f t="shared" si="115"/>
        <v>59</v>
      </c>
      <c r="S1800" t="s">
        <v>8340</v>
      </c>
      <c r="T1800" t="s">
        <v>8341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si="112"/>
        <v>41934.842685185184</v>
      </c>
      <c r="L1801" s="9">
        <f t="shared" si="11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>
        <f t="shared" si="114"/>
        <v>2</v>
      </c>
      <c r="R1801">
        <f t="shared" si="115"/>
        <v>12</v>
      </c>
      <c r="S1801" t="s">
        <v>8340</v>
      </c>
      <c r="T1801" t="s">
        <v>8341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si="112"/>
        <v>42623.606134259258</v>
      </c>
      <c r="L1802" s="9">
        <f t="shared" si="11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14"/>
        <v>20</v>
      </c>
      <c r="R1802">
        <f t="shared" si="115"/>
        <v>84</v>
      </c>
      <c r="S1802" t="s">
        <v>8340</v>
      </c>
      <c r="T1802" t="s">
        <v>8341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si="112"/>
        <v>42321.660509259258</v>
      </c>
      <c r="L1803" s="9">
        <f t="shared" si="11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>
        <f t="shared" si="114"/>
        <v>14</v>
      </c>
      <c r="R1803">
        <f t="shared" si="115"/>
        <v>64</v>
      </c>
      <c r="S1803" t="s">
        <v>8340</v>
      </c>
      <c r="T1803" t="s">
        <v>8341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si="112"/>
        <v>42159.47256944445</v>
      </c>
      <c r="L1804" s="9">
        <f t="shared" si="11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>
        <f t="shared" si="114"/>
        <v>48</v>
      </c>
      <c r="R1804">
        <f t="shared" si="115"/>
        <v>94</v>
      </c>
      <c r="S1804" t="s">
        <v>8340</v>
      </c>
      <c r="T1804" t="s">
        <v>8341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si="112"/>
        <v>42018.071550925932</v>
      </c>
      <c r="L1805" s="9">
        <f t="shared" si="11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>
        <f t="shared" si="114"/>
        <v>31</v>
      </c>
      <c r="R1805">
        <f t="shared" si="115"/>
        <v>72</v>
      </c>
      <c r="S1805" t="s">
        <v>8340</v>
      </c>
      <c r="T1805" t="s">
        <v>8341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si="112"/>
        <v>42282.678287037037</v>
      </c>
      <c r="L1806" s="9">
        <f t="shared" si="11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>
        <f t="shared" si="114"/>
        <v>35</v>
      </c>
      <c r="R1806">
        <f t="shared" si="115"/>
        <v>105</v>
      </c>
      <c r="S1806" t="s">
        <v>8340</v>
      </c>
      <c r="T1806" t="s">
        <v>8341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si="112"/>
        <v>42247.803912037038</v>
      </c>
      <c r="L1807" s="9">
        <f t="shared" si="113"/>
        <v>42279.75</v>
      </c>
      <c r="M1807" t="b">
        <v>1</v>
      </c>
      <c r="N1807">
        <v>122</v>
      </c>
      <c r="O1807" t="b">
        <v>0</v>
      </c>
      <c r="P1807" t="s">
        <v>8285</v>
      </c>
      <c r="Q1807">
        <f t="shared" si="114"/>
        <v>36</v>
      </c>
      <c r="R1807">
        <f t="shared" si="115"/>
        <v>67</v>
      </c>
      <c r="S1807" t="s">
        <v>8340</v>
      </c>
      <c r="T1807" t="s">
        <v>8341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si="112"/>
        <v>41877.638298611113</v>
      </c>
      <c r="L1808" s="9">
        <f t="shared" si="11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14"/>
        <v>3</v>
      </c>
      <c r="R1808">
        <f t="shared" si="115"/>
        <v>74</v>
      </c>
      <c r="S1808" t="s">
        <v>8340</v>
      </c>
      <c r="T1808" t="s">
        <v>8341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si="112"/>
        <v>41880.068437499998</v>
      </c>
      <c r="L1809" s="9">
        <f t="shared" si="11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14"/>
        <v>11</v>
      </c>
      <c r="R1809">
        <f t="shared" si="115"/>
        <v>69</v>
      </c>
      <c r="S1809" t="s">
        <v>8340</v>
      </c>
      <c r="T1809" t="s">
        <v>8341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si="112"/>
        <v>42742.680902777778</v>
      </c>
      <c r="L1810" s="9">
        <f t="shared" si="11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14"/>
        <v>41</v>
      </c>
      <c r="R1810">
        <f t="shared" si="115"/>
        <v>121</v>
      </c>
      <c r="S1810" t="s">
        <v>8340</v>
      </c>
      <c r="T1810" t="s">
        <v>8341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si="112"/>
        <v>42029.907858796301</v>
      </c>
      <c r="L1811" s="9">
        <f t="shared" si="11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14"/>
        <v>11</v>
      </c>
      <c r="R1811">
        <f t="shared" si="115"/>
        <v>42</v>
      </c>
      <c r="S1811" t="s">
        <v>8340</v>
      </c>
      <c r="T1811" t="s">
        <v>8341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si="112"/>
        <v>41860.91002314815</v>
      </c>
      <c r="L1812" s="9">
        <f t="shared" si="11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14"/>
        <v>3</v>
      </c>
      <c r="R1812">
        <f t="shared" si="115"/>
        <v>8</v>
      </c>
      <c r="S1812" t="s">
        <v>8340</v>
      </c>
      <c r="T1812" t="s">
        <v>8341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si="112"/>
        <v>41876.433680555558</v>
      </c>
      <c r="L1813" s="9">
        <f t="shared" si="11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>
        <f t="shared" si="114"/>
        <v>0</v>
      </c>
      <c r="R1813">
        <f t="shared" si="115"/>
        <v>2</v>
      </c>
      <c r="S1813" t="s">
        <v>8340</v>
      </c>
      <c r="T1813" t="s">
        <v>8341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si="112"/>
        <v>42524.318703703699</v>
      </c>
      <c r="L1814" s="9">
        <f t="shared" si="11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14"/>
        <v>13</v>
      </c>
      <c r="R1814">
        <f t="shared" si="115"/>
        <v>38</v>
      </c>
      <c r="S1814" t="s">
        <v>8340</v>
      </c>
      <c r="T1814" t="s">
        <v>8341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si="112"/>
        <v>41829.889027777775</v>
      </c>
      <c r="L1815" s="9">
        <f t="shared" si="11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14"/>
        <v>0</v>
      </c>
      <c r="R1815">
        <f t="shared" si="115"/>
        <v>0</v>
      </c>
      <c r="S1815" t="s">
        <v>8340</v>
      </c>
      <c r="T1815" t="s">
        <v>8341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si="112"/>
        <v>42033.314074074078</v>
      </c>
      <c r="L1816" s="9">
        <f t="shared" si="11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14"/>
        <v>49</v>
      </c>
      <c r="R1816">
        <f t="shared" si="115"/>
        <v>42</v>
      </c>
      <c r="S1816" t="s">
        <v>8340</v>
      </c>
      <c r="T1816" t="s">
        <v>8341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si="112"/>
        <v>42172.906678240746</v>
      </c>
      <c r="L1817" s="9">
        <f t="shared" si="11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>
        <f t="shared" si="114"/>
        <v>0</v>
      </c>
      <c r="R1817">
        <f t="shared" si="115"/>
        <v>0</v>
      </c>
      <c r="S1817" t="s">
        <v>8340</v>
      </c>
      <c r="T1817" t="s">
        <v>8341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si="112"/>
        <v>42548.876192129625</v>
      </c>
      <c r="L1818" s="9">
        <f t="shared" si="11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>
        <f t="shared" si="114"/>
        <v>2</v>
      </c>
      <c r="R1818">
        <f t="shared" si="115"/>
        <v>85</v>
      </c>
      <c r="S1818" t="s">
        <v>8340</v>
      </c>
      <c r="T1818" t="s">
        <v>8341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si="112"/>
        <v>42705.662118055552</v>
      </c>
      <c r="L1819" s="9">
        <f t="shared" si="11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>
        <f t="shared" si="114"/>
        <v>52</v>
      </c>
      <c r="R1819">
        <f t="shared" si="115"/>
        <v>94</v>
      </c>
      <c r="S1819" t="s">
        <v>8340</v>
      </c>
      <c r="T1819" t="s">
        <v>8341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si="112"/>
        <v>42067.234375</v>
      </c>
      <c r="L1820" s="9">
        <f t="shared" si="11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>
        <f t="shared" si="114"/>
        <v>0</v>
      </c>
      <c r="R1820">
        <f t="shared" si="115"/>
        <v>0</v>
      </c>
      <c r="S1820" t="s">
        <v>8340</v>
      </c>
      <c r="T1820" t="s">
        <v>8341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si="112"/>
        <v>41820.752268518518</v>
      </c>
      <c r="L1821" s="9">
        <f t="shared" si="11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14"/>
        <v>2</v>
      </c>
      <c r="R1821">
        <f t="shared" si="115"/>
        <v>6</v>
      </c>
      <c r="S1821" t="s">
        <v>8340</v>
      </c>
      <c r="T1821" t="s">
        <v>8341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si="112"/>
        <v>42065.084375000006</v>
      </c>
      <c r="L1822" s="9">
        <f t="shared" si="11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>
        <f t="shared" si="114"/>
        <v>7</v>
      </c>
      <c r="R1822">
        <f t="shared" si="115"/>
        <v>213</v>
      </c>
      <c r="S1822" t="s">
        <v>8340</v>
      </c>
      <c r="T1822" t="s">
        <v>8341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si="112"/>
        <v>40926.319062499999</v>
      </c>
      <c r="L1823" s="9">
        <f t="shared" si="11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14"/>
        <v>135</v>
      </c>
      <c r="R1823">
        <f t="shared" si="115"/>
        <v>59</v>
      </c>
      <c r="S1823" t="s">
        <v>8328</v>
      </c>
      <c r="T1823" t="s">
        <v>8329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si="112"/>
        <v>41634.797013888885</v>
      </c>
      <c r="L1824" s="9">
        <f t="shared" si="11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>
        <f t="shared" si="114"/>
        <v>100</v>
      </c>
      <c r="R1824">
        <f t="shared" si="115"/>
        <v>27</v>
      </c>
      <c r="S1824" t="s">
        <v>8328</v>
      </c>
      <c r="T1824" t="s">
        <v>8329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si="112"/>
        <v>41176.684907407405</v>
      </c>
      <c r="L1825" s="9">
        <f t="shared" si="11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14"/>
        <v>116</v>
      </c>
      <c r="R1825">
        <f t="shared" si="115"/>
        <v>25</v>
      </c>
      <c r="S1825" t="s">
        <v>8328</v>
      </c>
      <c r="T1825" t="s">
        <v>8329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si="112"/>
        <v>41626.916284722225</v>
      </c>
      <c r="L1826" s="9">
        <f t="shared" si="11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>
        <f t="shared" si="114"/>
        <v>100</v>
      </c>
      <c r="R1826">
        <f t="shared" si="115"/>
        <v>75</v>
      </c>
      <c r="S1826" t="s">
        <v>8328</v>
      </c>
      <c r="T1826" t="s">
        <v>8329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si="112"/>
        <v>41443.83452546296</v>
      </c>
      <c r="L1827" s="9">
        <f t="shared" si="11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14"/>
        <v>105</v>
      </c>
      <c r="R1827">
        <f t="shared" si="115"/>
        <v>42</v>
      </c>
      <c r="S1827" t="s">
        <v>8328</v>
      </c>
      <c r="T1827" t="s">
        <v>8329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si="112"/>
        <v>41657.923807870371</v>
      </c>
      <c r="L1828" s="9">
        <f t="shared" si="11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14"/>
        <v>101</v>
      </c>
      <c r="R1828">
        <f t="shared" si="115"/>
        <v>53</v>
      </c>
      <c r="S1828" t="s">
        <v>8328</v>
      </c>
      <c r="T1828" t="s">
        <v>8329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si="112"/>
        <v>40555.325937499998</v>
      </c>
      <c r="L1829" s="9">
        <f t="shared" si="11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14"/>
        <v>101</v>
      </c>
      <c r="R1829">
        <f t="shared" si="115"/>
        <v>84</v>
      </c>
      <c r="S1829" t="s">
        <v>8328</v>
      </c>
      <c r="T1829" t="s">
        <v>8329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si="112"/>
        <v>41736.899652777778</v>
      </c>
      <c r="L1830" s="9">
        <f t="shared" si="11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>
        <f t="shared" si="114"/>
        <v>100</v>
      </c>
      <c r="R1830">
        <f t="shared" si="115"/>
        <v>417</v>
      </c>
      <c r="S1830" t="s">
        <v>8328</v>
      </c>
      <c r="T1830" t="s">
        <v>8329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si="112"/>
        <v>40516.087627314817</v>
      </c>
      <c r="L1831" s="9">
        <f t="shared" si="11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>
        <f t="shared" si="114"/>
        <v>167</v>
      </c>
      <c r="R1831">
        <f t="shared" si="115"/>
        <v>76</v>
      </c>
      <c r="S1831" t="s">
        <v>8328</v>
      </c>
      <c r="T1831" t="s">
        <v>8329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si="112"/>
        <v>41664.684108796297</v>
      </c>
      <c r="L1832" s="9">
        <f t="shared" si="11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14"/>
        <v>102</v>
      </c>
      <c r="R1832">
        <f t="shared" si="115"/>
        <v>67</v>
      </c>
      <c r="S1832" t="s">
        <v>8328</v>
      </c>
      <c r="T1832" t="s">
        <v>8329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si="112"/>
        <v>41026.996099537035</v>
      </c>
      <c r="L1833" s="9">
        <f t="shared" si="11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14"/>
        <v>103</v>
      </c>
      <c r="R1833">
        <f t="shared" si="115"/>
        <v>74</v>
      </c>
      <c r="S1833" t="s">
        <v>8328</v>
      </c>
      <c r="T1833" t="s">
        <v>8329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si="112"/>
        <v>40576.539664351854</v>
      </c>
      <c r="L1834" s="9">
        <f t="shared" si="11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14"/>
        <v>143</v>
      </c>
      <c r="R1834">
        <f t="shared" si="115"/>
        <v>25</v>
      </c>
      <c r="S1834" t="s">
        <v>8328</v>
      </c>
      <c r="T1834" t="s">
        <v>8329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si="112"/>
        <v>41303.044016203705</v>
      </c>
      <c r="L1835" s="9">
        <f t="shared" si="11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>
        <f t="shared" si="114"/>
        <v>263</v>
      </c>
      <c r="R1835">
        <f t="shared" si="115"/>
        <v>42</v>
      </c>
      <c r="S1835" t="s">
        <v>8328</v>
      </c>
      <c r="T1835" t="s">
        <v>8329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si="112"/>
        <v>41988.964062500003</v>
      </c>
      <c r="L1836" s="9">
        <f t="shared" si="11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14"/>
        <v>118</v>
      </c>
      <c r="R1836">
        <f t="shared" si="115"/>
        <v>131</v>
      </c>
      <c r="S1836" t="s">
        <v>8328</v>
      </c>
      <c r="T1836" t="s">
        <v>8329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si="112"/>
        <v>42430.702210648145</v>
      </c>
      <c r="L1837" s="9">
        <f t="shared" si="11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>
        <f t="shared" si="114"/>
        <v>104</v>
      </c>
      <c r="R1837">
        <f t="shared" si="115"/>
        <v>47</v>
      </c>
      <c r="S1837" t="s">
        <v>8328</v>
      </c>
      <c r="T1837" t="s">
        <v>8329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si="112"/>
        <v>41305.809363425928</v>
      </c>
      <c r="L1838" s="9">
        <f t="shared" si="11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14"/>
        <v>200</v>
      </c>
      <c r="R1838">
        <f t="shared" si="115"/>
        <v>182</v>
      </c>
      <c r="S1838" t="s">
        <v>8328</v>
      </c>
      <c r="T1838" t="s">
        <v>8329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si="112"/>
        <v>40926.047858796301</v>
      </c>
      <c r="L1839" s="9">
        <f t="shared" si="11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>
        <f t="shared" si="114"/>
        <v>307</v>
      </c>
      <c r="R1839">
        <f t="shared" si="115"/>
        <v>61</v>
      </c>
      <c r="S1839" t="s">
        <v>8328</v>
      </c>
      <c r="T1839" t="s">
        <v>8329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si="112"/>
        <v>40788.786539351851</v>
      </c>
      <c r="L1840" s="9">
        <f t="shared" si="113"/>
        <v>40817.125</v>
      </c>
      <c r="M1840" t="b">
        <v>0</v>
      </c>
      <c r="N1840">
        <v>28</v>
      </c>
      <c r="O1840" t="b">
        <v>1</v>
      </c>
      <c r="P1840" t="s">
        <v>8276</v>
      </c>
      <c r="Q1840">
        <f t="shared" si="114"/>
        <v>100</v>
      </c>
      <c r="R1840">
        <f t="shared" si="115"/>
        <v>36</v>
      </c>
      <c r="S1840" t="s">
        <v>8328</v>
      </c>
      <c r="T1840" t="s">
        <v>8329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si="112"/>
        <v>42614.722013888888</v>
      </c>
      <c r="L1841" s="9">
        <f t="shared" si="11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14"/>
        <v>205</v>
      </c>
      <c r="R1841">
        <f t="shared" si="115"/>
        <v>46</v>
      </c>
      <c r="S1841" t="s">
        <v>8328</v>
      </c>
      <c r="T1841" t="s">
        <v>8329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si="112"/>
        <v>41382.096180555556</v>
      </c>
      <c r="L1842" s="9">
        <f t="shared" si="11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>
        <f t="shared" si="114"/>
        <v>109</v>
      </c>
      <c r="R1842">
        <f t="shared" si="115"/>
        <v>75</v>
      </c>
      <c r="S1842" t="s">
        <v>8328</v>
      </c>
      <c r="T1842" t="s">
        <v>8329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si="112"/>
        <v>41745.84542824074</v>
      </c>
      <c r="L1843" s="9">
        <f t="shared" si="11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>
        <f t="shared" si="114"/>
        <v>102</v>
      </c>
      <c r="R1843">
        <f t="shared" si="115"/>
        <v>51</v>
      </c>
      <c r="S1843" t="s">
        <v>8328</v>
      </c>
      <c r="T1843" t="s">
        <v>8329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si="112"/>
        <v>42031.631724537037</v>
      </c>
      <c r="L1844" s="9">
        <f t="shared" si="11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>
        <f t="shared" si="114"/>
        <v>125</v>
      </c>
      <c r="R1844">
        <f t="shared" si="115"/>
        <v>119</v>
      </c>
      <c r="S1844" t="s">
        <v>8328</v>
      </c>
      <c r="T1844" t="s">
        <v>8329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si="112"/>
        <v>40564.994837962964</v>
      </c>
      <c r="L1845" s="9">
        <f t="shared" si="11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14"/>
        <v>124</v>
      </c>
      <c r="R1845">
        <f t="shared" si="115"/>
        <v>93</v>
      </c>
      <c r="S1845" t="s">
        <v>8328</v>
      </c>
      <c r="T1845" t="s">
        <v>8329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si="112"/>
        <v>40666.973541666666</v>
      </c>
      <c r="L1846" s="9">
        <f t="shared" si="113"/>
        <v>40705.125</v>
      </c>
      <c r="M1846" t="b">
        <v>0</v>
      </c>
      <c r="N1846">
        <v>20</v>
      </c>
      <c r="O1846" t="b">
        <v>1</v>
      </c>
      <c r="P1846" t="s">
        <v>8276</v>
      </c>
      <c r="Q1846">
        <f t="shared" si="114"/>
        <v>101</v>
      </c>
      <c r="R1846">
        <f t="shared" si="115"/>
        <v>76</v>
      </c>
      <c r="S1846" t="s">
        <v>8328</v>
      </c>
      <c r="T1846" t="s">
        <v>8329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si="112"/>
        <v>42523.333310185189</v>
      </c>
      <c r="L1847" s="9">
        <f t="shared" si="11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>
        <f t="shared" si="114"/>
        <v>100</v>
      </c>
      <c r="R1847">
        <f t="shared" si="115"/>
        <v>53</v>
      </c>
      <c r="S1847" t="s">
        <v>8328</v>
      </c>
      <c r="T1847" t="s">
        <v>8329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si="112"/>
        <v>41228.650196759263</v>
      </c>
      <c r="L1848" s="9">
        <f t="shared" si="11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14"/>
        <v>138</v>
      </c>
      <c r="R1848">
        <f t="shared" si="115"/>
        <v>99</v>
      </c>
      <c r="S1848" t="s">
        <v>8328</v>
      </c>
      <c r="T1848" t="s">
        <v>8329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si="112"/>
        <v>42094.236481481479</v>
      </c>
      <c r="L1849" s="9">
        <f t="shared" si="11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14"/>
        <v>121</v>
      </c>
      <c r="R1849">
        <f t="shared" si="115"/>
        <v>80</v>
      </c>
      <c r="S1849" t="s">
        <v>8328</v>
      </c>
      <c r="T1849" t="s">
        <v>8329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si="112"/>
        <v>40691.788055555553</v>
      </c>
      <c r="L1850" s="9">
        <f t="shared" si="11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>
        <f t="shared" si="114"/>
        <v>107</v>
      </c>
      <c r="R1850">
        <f t="shared" si="115"/>
        <v>134</v>
      </c>
      <c r="S1850" t="s">
        <v>8328</v>
      </c>
      <c r="T1850" t="s">
        <v>8329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si="112"/>
        <v>41169.845590277779</v>
      </c>
      <c r="L1851" s="9">
        <f t="shared" si="11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14"/>
        <v>100</v>
      </c>
      <c r="R1851">
        <f t="shared" si="115"/>
        <v>38</v>
      </c>
      <c r="S1851" t="s">
        <v>8328</v>
      </c>
      <c r="T1851" t="s">
        <v>8329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si="112"/>
        <v>41800.959490740745</v>
      </c>
      <c r="L1852" s="9">
        <f t="shared" si="11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14"/>
        <v>102</v>
      </c>
      <c r="R1852">
        <f t="shared" si="115"/>
        <v>51</v>
      </c>
      <c r="S1852" t="s">
        <v>8328</v>
      </c>
      <c r="T1852" t="s">
        <v>8329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si="112"/>
        <v>41827.906689814816</v>
      </c>
      <c r="L1853" s="9">
        <f t="shared" si="11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>
        <f t="shared" si="114"/>
        <v>100</v>
      </c>
      <c r="R1853">
        <f t="shared" si="115"/>
        <v>50</v>
      </c>
      <c r="S1853" t="s">
        <v>8328</v>
      </c>
      <c r="T1853" t="s">
        <v>8329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si="112"/>
        <v>42081.77143518519</v>
      </c>
      <c r="L1854" s="9">
        <f t="shared" si="113"/>
        <v>42119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14"/>
        <v>117</v>
      </c>
      <c r="R1854">
        <f t="shared" si="115"/>
        <v>134</v>
      </c>
      <c r="S1854" t="s">
        <v>8328</v>
      </c>
      <c r="T1854" t="s">
        <v>8329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si="112"/>
        <v>41177.060381944444</v>
      </c>
      <c r="L1855" s="9">
        <f t="shared" si="11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>
        <f t="shared" si="114"/>
        <v>102</v>
      </c>
      <c r="R1855">
        <f t="shared" si="115"/>
        <v>58</v>
      </c>
      <c r="S1855" t="s">
        <v>8328</v>
      </c>
      <c r="T1855" t="s">
        <v>8329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si="112"/>
        <v>41388.021261574075</v>
      </c>
      <c r="L1856" s="9">
        <f t="shared" si="11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14"/>
        <v>102</v>
      </c>
      <c r="R1856">
        <f t="shared" si="115"/>
        <v>88</v>
      </c>
      <c r="S1856" t="s">
        <v>8328</v>
      </c>
      <c r="T1856" t="s">
        <v>8329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si="112"/>
        <v>41600.538657407407</v>
      </c>
      <c r="L1857" s="9">
        <f t="shared" si="11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14"/>
        <v>154</v>
      </c>
      <c r="R1857">
        <f t="shared" si="115"/>
        <v>71</v>
      </c>
      <c r="S1857" t="s">
        <v>8328</v>
      </c>
      <c r="T1857" t="s">
        <v>8329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si="112"/>
        <v>41817.854999999996</v>
      </c>
      <c r="L1858" s="9">
        <f t="shared" si="11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si="114"/>
        <v>101</v>
      </c>
      <c r="R1858">
        <f t="shared" si="115"/>
        <v>53</v>
      </c>
      <c r="S1858" t="s">
        <v>8328</v>
      </c>
      <c r="T1858" t="s">
        <v>8329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ref="K1859:K1922" si="116">(((J1859/60)/60)/24)+DATE(1970,1,1)</f>
        <v>41864.76866898148</v>
      </c>
      <c r="L1859" s="9">
        <f t="shared" ref="L1859:L1922" si="11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ref="Q1859:Q1922" si="118">ROUND((E1859/D1859)*100,0)</f>
        <v>100</v>
      </c>
      <c r="R1859">
        <f t="shared" ref="R1859:R1922" si="119">ROUND(IFERROR(E1859/N1859,0),0)</f>
        <v>136</v>
      </c>
      <c r="S1859" t="s">
        <v>8328</v>
      </c>
      <c r="T1859" t="s">
        <v>8329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si="116"/>
        <v>40833.200474537036</v>
      </c>
      <c r="L1860" s="9">
        <f t="shared" si="11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>
        <f t="shared" si="118"/>
        <v>109</v>
      </c>
      <c r="R1860">
        <f t="shared" si="119"/>
        <v>41</v>
      </c>
      <c r="S1860" t="s">
        <v>8328</v>
      </c>
      <c r="T1860" t="s">
        <v>8329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si="116"/>
        <v>40778.770011574074</v>
      </c>
      <c r="L1861" s="9">
        <f t="shared" si="11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18"/>
        <v>132</v>
      </c>
      <c r="R1861">
        <f t="shared" si="119"/>
        <v>71</v>
      </c>
      <c r="S1861" t="s">
        <v>8328</v>
      </c>
      <c r="T1861" t="s">
        <v>8329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si="116"/>
        <v>41655.709305555552</v>
      </c>
      <c r="L1862" s="9">
        <f t="shared" si="11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>
        <f t="shared" si="118"/>
        <v>133</v>
      </c>
      <c r="R1862">
        <f t="shared" si="119"/>
        <v>53</v>
      </c>
      <c r="S1862" t="s">
        <v>8328</v>
      </c>
      <c r="T1862" t="s">
        <v>8329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si="116"/>
        <v>42000.300243055557</v>
      </c>
      <c r="L1863" s="9">
        <f t="shared" si="11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18"/>
        <v>0</v>
      </c>
      <c r="R1863">
        <f t="shared" si="119"/>
        <v>0</v>
      </c>
      <c r="S1863" t="s">
        <v>8336</v>
      </c>
      <c r="T1863" t="s">
        <v>8338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si="116"/>
        <v>42755.492754629624</v>
      </c>
      <c r="L1864" s="9">
        <f t="shared" si="117"/>
        <v>42802.3125</v>
      </c>
      <c r="M1864" t="b">
        <v>0</v>
      </c>
      <c r="N1864">
        <v>16</v>
      </c>
      <c r="O1864" t="b">
        <v>0</v>
      </c>
      <c r="P1864" t="s">
        <v>8283</v>
      </c>
      <c r="Q1864">
        <f t="shared" si="118"/>
        <v>8</v>
      </c>
      <c r="R1864">
        <f t="shared" si="119"/>
        <v>91</v>
      </c>
      <c r="S1864" t="s">
        <v>8336</v>
      </c>
      <c r="T1864" t="s">
        <v>8338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si="116"/>
        <v>41772.797280092593</v>
      </c>
      <c r="L1865" s="9">
        <f t="shared" si="11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18"/>
        <v>0</v>
      </c>
      <c r="R1865">
        <f t="shared" si="119"/>
        <v>5</v>
      </c>
      <c r="S1865" t="s">
        <v>8336</v>
      </c>
      <c r="T1865" t="s">
        <v>8338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si="116"/>
        <v>41733.716435185182</v>
      </c>
      <c r="L1866" s="9">
        <f t="shared" si="11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18"/>
        <v>43</v>
      </c>
      <c r="R1866">
        <f t="shared" si="119"/>
        <v>58</v>
      </c>
      <c r="S1866" t="s">
        <v>8336</v>
      </c>
      <c r="T1866" t="s">
        <v>8338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si="116"/>
        <v>42645.367442129631</v>
      </c>
      <c r="L1867" s="9">
        <f t="shared" si="11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>
        <f t="shared" si="118"/>
        <v>0</v>
      </c>
      <c r="R1867">
        <f t="shared" si="119"/>
        <v>2</v>
      </c>
      <c r="S1867" t="s">
        <v>8336</v>
      </c>
      <c r="T1867" t="s">
        <v>8338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si="116"/>
        <v>42742.246493055558</v>
      </c>
      <c r="L1868" s="9">
        <f t="shared" si="11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>
        <f t="shared" si="118"/>
        <v>1</v>
      </c>
      <c r="R1868">
        <f t="shared" si="119"/>
        <v>63</v>
      </c>
      <c r="S1868" t="s">
        <v>8336</v>
      </c>
      <c r="T1868" t="s">
        <v>8338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si="116"/>
        <v>42649.924907407403</v>
      </c>
      <c r="L1869" s="9">
        <f t="shared" si="11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18"/>
        <v>0</v>
      </c>
      <c r="R1869">
        <f t="shared" si="119"/>
        <v>10</v>
      </c>
      <c r="S1869" t="s">
        <v>8336</v>
      </c>
      <c r="T1869" t="s">
        <v>8338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si="116"/>
        <v>42328.779224537036</v>
      </c>
      <c r="L1870" s="9">
        <f t="shared" si="11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>
        <f t="shared" si="118"/>
        <v>5</v>
      </c>
      <c r="R1870">
        <f t="shared" si="119"/>
        <v>72</v>
      </c>
      <c r="S1870" t="s">
        <v>8336</v>
      </c>
      <c r="T1870" t="s">
        <v>8338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si="116"/>
        <v>42709.002881944441</v>
      </c>
      <c r="L1871" s="9">
        <f t="shared" si="11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18"/>
        <v>0</v>
      </c>
      <c r="R1871">
        <f t="shared" si="119"/>
        <v>0</v>
      </c>
      <c r="S1871" t="s">
        <v>8336</v>
      </c>
      <c r="T1871" t="s">
        <v>8338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si="116"/>
        <v>42371.355729166666</v>
      </c>
      <c r="L1872" s="9">
        <f t="shared" si="11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>
        <f t="shared" si="118"/>
        <v>10</v>
      </c>
      <c r="R1872">
        <f t="shared" si="119"/>
        <v>33</v>
      </c>
      <c r="S1872" t="s">
        <v>8336</v>
      </c>
      <c r="T1872" t="s">
        <v>8338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si="116"/>
        <v>41923.783576388887</v>
      </c>
      <c r="L1873" s="9">
        <f t="shared" si="11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>
        <f t="shared" si="118"/>
        <v>72</v>
      </c>
      <c r="R1873">
        <f t="shared" si="119"/>
        <v>49</v>
      </c>
      <c r="S1873" t="s">
        <v>8336</v>
      </c>
      <c r="T1873" t="s">
        <v>8338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si="116"/>
        <v>42155.129652777774</v>
      </c>
      <c r="L1874" s="9">
        <f t="shared" si="11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18"/>
        <v>1</v>
      </c>
      <c r="R1874">
        <f t="shared" si="119"/>
        <v>16</v>
      </c>
      <c r="S1874" t="s">
        <v>8336</v>
      </c>
      <c r="T1874" t="s">
        <v>8338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si="116"/>
        <v>42164.615856481483</v>
      </c>
      <c r="L1875" s="9">
        <f t="shared" si="11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>
        <f t="shared" si="118"/>
        <v>0</v>
      </c>
      <c r="R1875">
        <f t="shared" si="119"/>
        <v>18</v>
      </c>
      <c r="S1875" t="s">
        <v>8336</v>
      </c>
      <c r="T1875" t="s">
        <v>8338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si="116"/>
        <v>42529.969131944439</v>
      </c>
      <c r="L1876" s="9">
        <f t="shared" si="11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18"/>
        <v>0</v>
      </c>
      <c r="R1876">
        <f t="shared" si="119"/>
        <v>13</v>
      </c>
      <c r="S1876" t="s">
        <v>8336</v>
      </c>
      <c r="T1876" t="s">
        <v>8338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si="116"/>
        <v>42528.899398148147</v>
      </c>
      <c r="L1877" s="9">
        <f t="shared" si="11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18"/>
        <v>1</v>
      </c>
      <c r="R1877">
        <f t="shared" si="119"/>
        <v>17</v>
      </c>
      <c r="S1877" t="s">
        <v>8336</v>
      </c>
      <c r="T1877" t="s">
        <v>8338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si="116"/>
        <v>41776.284780092588</v>
      </c>
      <c r="L1878" s="9">
        <f t="shared" si="11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>
        <f t="shared" si="118"/>
        <v>0</v>
      </c>
      <c r="R1878">
        <f t="shared" si="119"/>
        <v>0</v>
      </c>
      <c r="S1878" t="s">
        <v>8336</v>
      </c>
      <c r="T1878" t="s">
        <v>8338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si="116"/>
        <v>42035.029224537036</v>
      </c>
      <c r="L1879" s="9">
        <f t="shared" si="11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18"/>
        <v>0</v>
      </c>
      <c r="R1879">
        <f t="shared" si="119"/>
        <v>0</v>
      </c>
      <c r="S1879" t="s">
        <v>8336</v>
      </c>
      <c r="T1879" t="s">
        <v>8338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si="116"/>
        <v>41773.008738425924</v>
      </c>
      <c r="L1880" s="9">
        <f t="shared" si="11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18"/>
        <v>0</v>
      </c>
      <c r="R1880">
        <f t="shared" si="119"/>
        <v>0</v>
      </c>
      <c r="S1880" t="s">
        <v>8336</v>
      </c>
      <c r="T1880" t="s">
        <v>8338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si="116"/>
        <v>42413.649641203709</v>
      </c>
      <c r="L1881" s="9">
        <f t="shared" si="11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>
        <f t="shared" si="118"/>
        <v>0</v>
      </c>
      <c r="R1881">
        <f t="shared" si="119"/>
        <v>3</v>
      </c>
      <c r="S1881" t="s">
        <v>8336</v>
      </c>
      <c r="T1881" t="s">
        <v>8338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si="116"/>
        <v>42430.566898148143</v>
      </c>
      <c r="L1882" s="9">
        <f t="shared" si="11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>
        <f t="shared" si="118"/>
        <v>20</v>
      </c>
      <c r="R1882">
        <f t="shared" si="119"/>
        <v>42</v>
      </c>
      <c r="S1882" t="s">
        <v>8336</v>
      </c>
      <c r="T1882" t="s">
        <v>8338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si="116"/>
        <v>42043.152650462958</v>
      </c>
      <c r="L1883" s="9">
        <f t="shared" si="11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>
        <f t="shared" si="118"/>
        <v>173</v>
      </c>
      <c r="R1883">
        <f t="shared" si="119"/>
        <v>49</v>
      </c>
      <c r="S1883" t="s">
        <v>8328</v>
      </c>
      <c r="T1883" t="s">
        <v>8332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si="116"/>
        <v>41067.949212962965</v>
      </c>
      <c r="L1884" s="9">
        <f t="shared" si="11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>
        <f t="shared" si="118"/>
        <v>101</v>
      </c>
      <c r="R1884">
        <f t="shared" si="119"/>
        <v>42</v>
      </c>
      <c r="S1884" t="s">
        <v>8328</v>
      </c>
      <c r="T1884" t="s">
        <v>8332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si="116"/>
        <v>40977.948009259257</v>
      </c>
      <c r="L1885" s="9">
        <f t="shared" si="11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>
        <f t="shared" si="118"/>
        <v>105</v>
      </c>
      <c r="R1885">
        <f t="shared" si="119"/>
        <v>33</v>
      </c>
      <c r="S1885" t="s">
        <v>8328</v>
      </c>
      <c r="T1885" t="s">
        <v>8332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si="116"/>
        <v>41205.198321759257</v>
      </c>
      <c r="L1886" s="9">
        <f t="shared" si="117"/>
        <v>41240.5</v>
      </c>
      <c r="M1886" t="b">
        <v>0</v>
      </c>
      <c r="N1886">
        <v>26</v>
      </c>
      <c r="O1886" t="b">
        <v>1</v>
      </c>
      <c r="P1886" t="s">
        <v>8279</v>
      </c>
      <c r="Q1886">
        <f t="shared" si="118"/>
        <v>135</v>
      </c>
      <c r="R1886">
        <f t="shared" si="119"/>
        <v>52</v>
      </c>
      <c r="S1886" t="s">
        <v>8328</v>
      </c>
      <c r="T1886" t="s">
        <v>8332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si="116"/>
        <v>41099.093865740739</v>
      </c>
      <c r="L1887" s="9">
        <f t="shared" si="11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>
        <f t="shared" si="118"/>
        <v>116</v>
      </c>
      <c r="R1887">
        <f t="shared" si="119"/>
        <v>51</v>
      </c>
      <c r="S1887" t="s">
        <v>8328</v>
      </c>
      <c r="T1887" t="s">
        <v>8332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si="116"/>
        <v>41925.906689814816</v>
      </c>
      <c r="L1888" s="9">
        <f t="shared" si="11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>
        <f t="shared" si="118"/>
        <v>102</v>
      </c>
      <c r="R1888">
        <f t="shared" si="119"/>
        <v>42</v>
      </c>
      <c r="S1888" t="s">
        <v>8328</v>
      </c>
      <c r="T1888" t="s">
        <v>8332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si="116"/>
        <v>42323.800138888888</v>
      </c>
      <c r="L1889" s="9">
        <f t="shared" si="11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>
        <f t="shared" si="118"/>
        <v>111</v>
      </c>
      <c r="R1889">
        <f t="shared" si="119"/>
        <v>417</v>
      </c>
      <c r="S1889" t="s">
        <v>8328</v>
      </c>
      <c r="T1889" t="s">
        <v>8332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si="116"/>
        <v>40299.239953703705</v>
      </c>
      <c r="L1890" s="9">
        <f t="shared" si="11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>
        <f t="shared" si="118"/>
        <v>166</v>
      </c>
      <c r="R1890">
        <f t="shared" si="119"/>
        <v>47</v>
      </c>
      <c r="S1890" t="s">
        <v>8328</v>
      </c>
      <c r="T1890" t="s">
        <v>8332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si="116"/>
        <v>41299.793356481481</v>
      </c>
      <c r="L1891" s="9">
        <f t="shared" si="11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>
        <f t="shared" si="118"/>
        <v>107</v>
      </c>
      <c r="R1891">
        <f t="shared" si="119"/>
        <v>48</v>
      </c>
      <c r="S1891" t="s">
        <v>8328</v>
      </c>
      <c r="T1891" t="s">
        <v>8332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si="116"/>
        <v>41228.786203703705</v>
      </c>
      <c r="L1892" s="9">
        <f t="shared" si="11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18"/>
        <v>145</v>
      </c>
      <c r="R1892">
        <f t="shared" si="119"/>
        <v>71</v>
      </c>
      <c r="S1892" t="s">
        <v>8328</v>
      </c>
      <c r="T1892" t="s">
        <v>8332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si="116"/>
        <v>40335.798078703701</v>
      </c>
      <c r="L1893" s="9">
        <f t="shared" si="117"/>
        <v>40381.25</v>
      </c>
      <c r="M1893" t="b">
        <v>0</v>
      </c>
      <c r="N1893">
        <v>120</v>
      </c>
      <c r="O1893" t="b">
        <v>1</v>
      </c>
      <c r="P1893" t="s">
        <v>8279</v>
      </c>
      <c r="Q1893">
        <f t="shared" si="118"/>
        <v>106</v>
      </c>
      <c r="R1893">
        <f t="shared" si="119"/>
        <v>88</v>
      </c>
      <c r="S1893" t="s">
        <v>8328</v>
      </c>
      <c r="T1893" t="s">
        <v>8332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si="116"/>
        <v>40671.637511574074</v>
      </c>
      <c r="L1894" s="9">
        <f t="shared" si="11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18"/>
        <v>137</v>
      </c>
      <c r="R1894">
        <f t="shared" si="119"/>
        <v>26</v>
      </c>
      <c r="S1894" t="s">
        <v>8328</v>
      </c>
      <c r="T1894" t="s">
        <v>8332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si="116"/>
        <v>40632.94195601852</v>
      </c>
      <c r="L1895" s="9">
        <f t="shared" si="11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>
        <f t="shared" si="118"/>
        <v>104</v>
      </c>
      <c r="R1895">
        <f t="shared" si="119"/>
        <v>58</v>
      </c>
      <c r="S1895" t="s">
        <v>8328</v>
      </c>
      <c r="T1895" t="s">
        <v>8332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si="116"/>
        <v>40920.904895833337</v>
      </c>
      <c r="L1896" s="9">
        <f t="shared" si="11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>
        <f t="shared" si="118"/>
        <v>115</v>
      </c>
      <c r="R1896">
        <f t="shared" si="119"/>
        <v>57</v>
      </c>
      <c r="S1896" t="s">
        <v>8328</v>
      </c>
      <c r="T1896" t="s">
        <v>8332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si="116"/>
        <v>42267.746782407412</v>
      </c>
      <c r="L1897" s="9">
        <f t="shared" si="11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18"/>
        <v>102</v>
      </c>
      <c r="R1897">
        <f t="shared" si="119"/>
        <v>196</v>
      </c>
      <c r="S1897" t="s">
        <v>8328</v>
      </c>
      <c r="T1897" t="s">
        <v>8332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si="116"/>
        <v>40981.710243055553</v>
      </c>
      <c r="L1898" s="9">
        <f t="shared" si="11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18"/>
        <v>124</v>
      </c>
      <c r="R1898">
        <f t="shared" si="119"/>
        <v>43</v>
      </c>
      <c r="S1898" t="s">
        <v>8328</v>
      </c>
      <c r="T1898" t="s">
        <v>8332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si="116"/>
        <v>41680.583402777782</v>
      </c>
      <c r="L1899" s="9">
        <f t="shared" si="117"/>
        <v>41702.875</v>
      </c>
      <c r="M1899" t="b">
        <v>0</v>
      </c>
      <c r="N1899">
        <v>183</v>
      </c>
      <c r="O1899" t="b">
        <v>1</v>
      </c>
      <c r="P1899" t="s">
        <v>8279</v>
      </c>
      <c r="Q1899">
        <f t="shared" si="118"/>
        <v>102</v>
      </c>
      <c r="R1899">
        <f t="shared" si="119"/>
        <v>36</v>
      </c>
      <c r="S1899" t="s">
        <v>8328</v>
      </c>
      <c r="T1899" t="s">
        <v>8332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si="116"/>
        <v>42366.192974537036</v>
      </c>
      <c r="L1900" s="9">
        <f t="shared" si="117"/>
        <v>42401.75</v>
      </c>
      <c r="M1900" t="b">
        <v>0</v>
      </c>
      <c r="N1900">
        <v>21</v>
      </c>
      <c r="O1900" t="b">
        <v>1</v>
      </c>
      <c r="P1900" t="s">
        <v>8279</v>
      </c>
      <c r="Q1900">
        <f t="shared" si="118"/>
        <v>145</v>
      </c>
      <c r="R1900">
        <f t="shared" si="119"/>
        <v>69</v>
      </c>
      <c r="S1900" t="s">
        <v>8328</v>
      </c>
      <c r="T1900" t="s">
        <v>8332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si="116"/>
        <v>42058.941736111112</v>
      </c>
      <c r="L1901" s="9">
        <f t="shared" si="11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>
        <f t="shared" si="118"/>
        <v>133</v>
      </c>
      <c r="R1901">
        <f t="shared" si="119"/>
        <v>29</v>
      </c>
      <c r="S1901" t="s">
        <v>8328</v>
      </c>
      <c r="T1901" t="s">
        <v>8332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si="116"/>
        <v>41160.871886574074</v>
      </c>
      <c r="L1902" s="9">
        <f t="shared" si="11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>
        <f t="shared" si="118"/>
        <v>109</v>
      </c>
      <c r="R1902">
        <f t="shared" si="119"/>
        <v>51</v>
      </c>
      <c r="S1902" t="s">
        <v>8328</v>
      </c>
      <c r="T1902" t="s">
        <v>8332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si="116"/>
        <v>42116.54315972222</v>
      </c>
      <c r="L1903" s="9">
        <f t="shared" si="11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>
        <f t="shared" si="118"/>
        <v>3</v>
      </c>
      <c r="R1903">
        <f t="shared" si="119"/>
        <v>107</v>
      </c>
      <c r="S1903" t="s">
        <v>8322</v>
      </c>
      <c r="T1903" t="s">
        <v>8350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si="116"/>
        <v>42037.789895833332</v>
      </c>
      <c r="L1904" s="9">
        <f t="shared" si="11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18"/>
        <v>1</v>
      </c>
      <c r="R1904">
        <f t="shared" si="119"/>
        <v>4</v>
      </c>
      <c r="S1904" t="s">
        <v>8322</v>
      </c>
      <c r="T1904" t="s">
        <v>8350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si="116"/>
        <v>42702.770729166667</v>
      </c>
      <c r="L1905" s="9">
        <f t="shared" si="11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18"/>
        <v>47</v>
      </c>
      <c r="R1905">
        <f t="shared" si="119"/>
        <v>34</v>
      </c>
      <c r="S1905" t="s">
        <v>8322</v>
      </c>
      <c r="T1905" t="s">
        <v>8350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si="116"/>
        <v>42326.685428240744</v>
      </c>
      <c r="L1906" s="9">
        <f t="shared" si="11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18"/>
        <v>0</v>
      </c>
      <c r="R1906">
        <f t="shared" si="119"/>
        <v>25</v>
      </c>
      <c r="S1906" t="s">
        <v>8322</v>
      </c>
      <c r="T1906" t="s">
        <v>8350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si="116"/>
        <v>41859.925856481481</v>
      </c>
      <c r="L1907" s="9">
        <f t="shared" si="11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18"/>
        <v>0</v>
      </c>
      <c r="R1907">
        <f t="shared" si="119"/>
        <v>11</v>
      </c>
      <c r="S1907" t="s">
        <v>8322</v>
      </c>
      <c r="T1907" t="s">
        <v>8350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si="116"/>
        <v>42514.671099537038</v>
      </c>
      <c r="L1908" s="9">
        <f t="shared" si="11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18"/>
        <v>43</v>
      </c>
      <c r="R1908">
        <f t="shared" si="119"/>
        <v>216</v>
      </c>
      <c r="S1908" t="s">
        <v>8322</v>
      </c>
      <c r="T1908" t="s">
        <v>8350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si="116"/>
        <v>41767.587094907409</v>
      </c>
      <c r="L1909" s="9">
        <f t="shared" si="11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18"/>
        <v>0</v>
      </c>
      <c r="R1909">
        <f t="shared" si="119"/>
        <v>21</v>
      </c>
      <c r="S1909" t="s">
        <v>8322</v>
      </c>
      <c r="T1909" t="s">
        <v>8350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si="116"/>
        <v>42703.917824074073</v>
      </c>
      <c r="L1910" s="9">
        <f t="shared" si="11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18"/>
        <v>2</v>
      </c>
      <c r="R1910">
        <f t="shared" si="119"/>
        <v>108</v>
      </c>
      <c r="S1910" t="s">
        <v>8322</v>
      </c>
      <c r="T1910" t="s">
        <v>8350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si="116"/>
        <v>41905.429155092592</v>
      </c>
      <c r="L1911" s="9">
        <f t="shared" si="11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18"/>
        <v>14</v>
      </c>
      <c r="R1911">
        <f t="shared" si="119"/>
        <v>130</v>
      </c>
      <c r="S1911" t="s">
        <v>8322</v>
      </c>
      <c r="T1911" t="s">
        <v>8350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si="116"/>
        <v>42264.963159722218</v>
      </c>
      <c r="L1912" s="9">
        <f t="shared" si="11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>
        <f t="shared" si="118"/>
        <v>39</v>
      </c>
      <c r="R1912">
        <f t="shared" si="119"/>
        <v>117</v>
      </c>
      <c r="S1912" t="s">
        <v>8322</v>
      </c>
      <c r="T1912" t="s">
        <v>8350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si="116"/>
        <v>41830.033958333333</v>
      </c>
      <c r="L1913" s="9">
        <f t="shared" si="11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18"/>
        <v>0</v>
      </c>
      <c r="R1913">
        <f t="shared" si="119"/>
        <v>10</v>
      </c>
      <c r="S1913" t="s">
        <v>8322</v>
      </c>
      <c r="T1913" t="s">
        <v>8350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si="116"/>
        <v>42129.226388888885</v>
      </c>
      <c r="L1914" s="9">
        <f t="shared" si="11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18"/>
        <v>59</v>
      </c>
      <c r="R1914">
        <f t="shared" si="119"/>
        <v>71</v>
      </c>
      <c r="S1914" t="s">
        <v>8322</v>
      </c>
      <c r="T1914" t="s">
        <v>8350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si="116"/>
        <v>41890.511319444442</v>
      </c>
      <c r="L1915" s="9">
        <f t="shared" si="11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18"/>
        <v>1</v>
      </c>
      <c r="R1915">
        <f t="shared" si="119"/>
        <v>25</v>
      </c>
      <c r="S1915" t="s">
        <v>8322</v>
      </c>
      <c r="T1915" t="s">
        <v>8350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si="116"/>
        <v>41929.174456018518</v>
      </c>
      <c r="L1916" s="9">
        <f t="shared" si="11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>
        <f t="shared" si="118"/>
        <v>9</v>
      </c>
      <c r="R1916">
        <f t="shared" si="119"/>
        <v>30</v>
      </c>
      <c r="S1916" t="s">
        <v>8322</v>
      </c>
      <c r="T1916" t="s">
        <v>8350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si="116"/>
        <v>41864.04886574074</v>
      </c>
      <c r="L1917" s="9">
        <f t="shared" si="11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18"/>
        <v>2</v>
      </c>
      <c r="R1917">
        <f t="shared" si="119"/>
        <v>2</v>
      </c>
      <c r="S1917" t="s">
        <v>8322</v>
      </c>
      <c r="T1917" t="s">
        <v>8350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si="116"/>
        <v>42656.717303240745</v>
      </c>
      <c r="L1918" s="9">
        <f t="shared" si="11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>
        <f t="shared" si="118"/>
        <v>1</v>
      </c>
      <c r="R1918">
        <f t="shared" si="119"/>
        <v>17</v>
      </c>
      <c r="S1918" t="s">
        <v>8322</v>
      </c>
      <c r="T1918" t="s">
        <v>8350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si="116"/>
        <v>42746.270057870366</v>
      </c>
      <c r="L1919" s="9">
        <f t="shared" si="11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18"/>
        <v>53</v>
      </c>
      <c r="R1919">
        <f t="shared" si="119"/>
        <v>2929</v>
      </c>
      <c r="S1919" t="s">
        <v>8322</v>
      </c>
      <c r="T1919" t="s">
        <v>8350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si="116"/>
        <v>41828.789942129632</v>
      </c>
      <c r="L1920" s="9">
        <f t="shared" si="11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18"/>
        <v>1</v>
      </c>
      <c r="R1920">
        <f t="shared" si="119"/>
        <v>29</v>
      </c>
      <c r="S1920" t="s">
        <v>8322</v>
      </c>
      <c r="T1920" t="s">
        <v>8350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si="116"/>
        <v>42113.875567129624</v>
      </c>
      <c r="L1921" s="9">
        <f t="shared" si="11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>
        <f t="shared" si="118"/>
        <v>47</v>
      </c>
      <c r="R1921">
        <f t="shared" si="119"/>
        <v>30</v>
      </c>
      <c r="S1921" t="s">
        <v>8322</v>
      </c>
      <c r="T1921" t="s">
        <v>8350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si="116"/>
        <v>42270.875706018516</v>
      </c>
      <c r="L1922" s="9">
        <f t="shared" si="11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>
        <f t="shared" si="118"/>
        <v>43</v>
      </c>
      <c r="R1922">
        <f t="shared" si="119"/>
        <v>41</v>
      </c>
      <c r="S1922" t="s">
        <v>8322</v>
      </c>
      <c r="T1922" t="s">
        <v>8350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ref="K1923:K1986" si="120">(((J1923/60)/60)/24)+DATE(1970,1,1)</f>
        <v>41074.221562500003</v>
      </c>
      <c r="L1923" s="9">
        <f t="shared" ref="L1923:L1986" si="12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ref="Q1923:Q1986" si="122">ROUND((E1923/D1923)*100,0)</f>
        <v>137</v>
      </c>
      <c r="R1923">
        <f t="shared" ref="R1923:R1986" si="123">ROUND(IFERROR(E1923/N1923,0),0)</f>
        <v>54</v>
      </c>
      <c r="S1923" t="s">
        <v>8328</v>
      </c>
      <c r="T1923" t="s">
        <v>8332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si="120"/>
        <v>41590.255868055552</v>
      </c>
      <c r="L1924" s="9">
        <f t="shared" si="12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si="122"/>
        <v>116</v>
      </c>
      <c r="R1924">
        <f t="shared" si="123"/>
        <v>36</v>
      </c>
      <c r="S1924" t="s">
        <v>8328</v>
      </c>
      <c r="T1924" t="s">
        <v>8332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si="120"/>
        <v>40772.848749999997</v>
      </c>
      <c r="L1925" s="9">
        <f t="shared" si="12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>
        <f t="shared" si="122"/>
        <v>241</v>
      </c>
      <c r="R1925">
        <f t="shared" si="123"/>
        <v>23</v>
      </c>
      <c r="S1925" t="s">
        <v>8328</v>
      </c>
      <c r="T1925" t="s">
        <v>8332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si="120"/>
        <v>41626.761053240742</v>
      </c>
      <c r="L1926" s="9">
        <f t="shared" si="12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>
        <f t="shared" si="122"/>
        <v>114</v>
      </c>
      <c r="R1926">
        <f t="shared" si="123"/>
        <v>104</v>
      </c>
      <c r="S1926" t="s">
        <v>8328</v>
      </c>
      <c r="T1926" t="s">
        <v>8332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si="120"/>
        <v>41535.90148148148</v>
      </c>
      <c r="L1927" s="9">
        <f t="shared" si="121"/>
        <v>41558</v>
      </c>
      <c r="M1927" t="b">
        <v>0</v>
      </c>
      <c r="N1927">
        <v>52</v>
      </c>
      <c r="O1927" t="b">
        <v>1</v>
      </c>
      <c r="P1927" t="s">
        <v>8279</v>
      </c>
      <c r="Q1927">
        <f t="shared" si="122"/>
        <v>110</v>
      </c>
      <c r="R1927">
        <f t="shared" si="123"/>
        <v>32</v>
      </c>
      <c r="S1927" t="s">
        <v>8328</v>
      </c>
      <c r="T1927" t="s">
        <v>8332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si="120"/>
        <v>40456.954351851848</v>
      </c>
      <c r="L1928" s="9">
        <f t="shared" si="12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>
        <f t="shared" si="122"/>
        <v>195</v>
      </c>
      <c r="R1928">
        <f t="shared" si="123"/>
        <v>27</v>
      </c>
      <c r="S1928" t="s">
        <v>8328</v>
      </c>
      <c r="T1928" t="s">
        <v>8332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si="120"/>
        <v>40960.861562500002</v>
      </c>
      <c r="L1929" s="9">
        <f t="shared" si="12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>
        <f t="shared" si="122"/>
        <v>103</v>
      </c>
      <c r="R1929">
        <f t="shared" si="123"/>
        <v>56</v>
      </c>
      <c r="S1929" t="s">
        <v>8328</v>
      </c>
      <c r="T1929" t="s">
        <v>8332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si="120"/>
        <v>41371.648078703707</v>
      </c>
      <c r="L1930" s="9">
        <f t="shared" si="12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>
        <f t="shared" si="122"/>
        <v>103</v>
      </c>
      <c r="R1930">
        <f t="shared" si="123"/>
        <v>77</v>
      </c>
      <c r="S1930" t="s">
        <v>8328</v>
      </c>
      <c r="T1930" t="s">
        <v>8332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si="120"/>
        <v>40687.021597222221</v>
      </c>
      <c r="L1931" s="9">
        <f t="shared" si="12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22"/>
        <v>100</v>
      </c>
      <c r="R1931">
        <f t="shared" si="123"/>
        <v>43</v>
      </c>
      <c r="S1931" t="s">
        <v>8328</v>
      </c>
      <c r="T1931" t="s">
        <v>8332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si="120"/>
        <v>41402.558819444443</v>
      </c>
      <c r="L1932" s="9">
        <f t="shared" si="12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22"/>
        <v>127</v>
      </c>
      <c r="R1932">
        <f t="shared" si="123"/>
        <v>49</v>
      </c>
      <c r="S1932" t="s">
        <v>8328</v>
      </c>
      <c r="T1932" t="s">
        <v>8332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si="120"/>
        <v>41037.892465277779</v>
      </c>
      <c r="L1933" s="9">
        <f t="shared" si="12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>
        <f t="shared" si="122"/>
        <v>121</v>
      </c>
      <c r="R1933">
        <f t="shared" si="123"/>
        <v>48</v>
      </c>
      <c r="S1933" t="s">
        <v>8328</v>
      </c>
      <c r="T1933" t="s">
        <v>8332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si="120"/>
        <v>40911.809872685182</v>
      </c>
      <c r="L1934" s="9">
        <f t="shared" si="12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>
        <f t="shared" si="122"/>
        <v>107</v>
      </c>
      <c r="R1934">
        <f t="shared" si="123"/>
        <v>70</v>
      </c>
      <c r="S1934" t="s">
        <v>8328</v>
      </c>
      <c r="T1934" t="s">
        <v>8332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si="120"/>
        <v>41879.130868055552</v>
      </c>
      <c r="L1935" s="9">
        <f t="shared" si="12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22"/>
        <v>172</v>
      </c>
      <c r="R1935">
        <f t="shared" si="123"/>
        <v>94</v>
      </c>
      <c r="S1935" t="s">
        <v>8328</v>
      </c>
      <c r="T1935" t="s">
        <v>8332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si="120"/>
        <v>40865.867141203707</v>
      </c>
      <c r="L1936" s="9">
        <f t="shared" si="12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>
        <f t="shared" si="122"/>
        <v>124</v>
      </c>
      <c r="R1936">
        <f t="shared" si="123"/>
        <v>80</v>
      </c>
      <c r="S1936" t="s">
        <v>8328</v>
      </c>
      <c r="T1936" t="s">
        <v>8332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si="120"/>
        <v>41773.932534722226</v>
      </c>
      <c r="L1937" s="9">
        <f t="shared" si="12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>
        <f t="shared" si="122"/>
        <v>108</v>
      </c>
      <c r="R1937">
        <f t="shared" si="123"/>
        <v>54</v>
      </c>
      <c r="S1937" t="s">
        <v>8328</v>
      </c>
      <c r="T1937" t="s">
        <v>8332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si="120"/>
        <v>40852.889699074076</v>
      </c>
      <c r="L1938" s="9">
        <f t="shared" si="12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>
        <f t="shared" si="122"/>
        <v>117</v>
      </c>
      <c r="R1938">
        <f t="shared" si="123"/>
        <v>60</v>
      </c>
      <c r="S1938" t="s">
        <v>8328</v>
      </c>
      <c r="T1938" t="s">
        <v>8332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si="120"/>
        <v>41059.118993055556</v>
      </c>
      <c r="L1939" s="9">
        <f t="shared" si="12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>
        <f t="shared" si="122"/>
        <v>187</v>
      </c>
      <c r="R1939">
        <f t="shared" si="123"/>
        <v>39</v>
      </c>
      <c r="S1939" t="s">
        <v>8328</v>
      </c>
      <c r="T1939" t="s">
        <v>8332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si="120"/>
        <v>41426.259618055556</v>
      </c>
      <c r="L1940" s="9">
        <f t="shared" si="12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>
        <f t="shared" si="122"/>
        <v>116</v>
      </c>
      <c r="R1940">
        <f t="shared" si="123"/>
        <v>153</v>
      </c>
      <c r="S1940" t="s">
        <v>8328</v>
      </c>
      <c r="T1940" t="s">
        <v>8332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si="120"/>
        <v>41313.985046296293</v>
      </c>
      <c r="L1941" s="9">
        <f t="shared" si="12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>
        <f t="shared" si="122"/>
        <v>111</v>
      </c>
      <c r="R1941">
        <f t="shared" si="123"/>
        <v>115</v>
      </c>
      <c r="S1941" t="s">
        <v>8328</v>
      </c>
      <c r="T1941" t="s">
        <v>8332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si="120"/>
        <v>40670.507326388892</v>
      </c>
      <c r="L1942" s="9">
        <f t="shared" si="12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>
        <f t="shared" si="122"/>
        <v>171</v>
      </c>
      <c r="R1942">
        <f t="shared" si="123"/>
        <v>36</v>
      </c>
      <c r="S1942" t="s">
        <v>8328</v>
      </c>
      <c r="T1942" t="s">
        <v>8332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si="120"/>
        <v>41744.290868055556</v>
      </c>
      <c r="L1943" s="9">
        <f t="shared" si="12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22"/>
        <v>126</v>
      </c>
      <c r="R1943">
        <f t="shared" si="123"/>
        <v>65</v>
      </c>
      <c r="S1943" t="s">
        <v>8322</v>
      </c>
      <c r="T1943" t="s">
        <v>8351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si="120"/>
        <v>40638.828009259261</v>
      </c>
      <c r="L1944" s="9">
        <f t="shared" si="12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22"/>
        <v>138</v>
      </c>
      <c r="R1944">
        <f t="shared" si="123"/>
        <v>87</v>
      </c>
      <c r="S1944" t="s">
        <v>8322</v>
      </c>
      <c r="T1944" t="s">
        <v>8351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si="120"/>
        <v>42548.269861111112</v>
      </c>
      <c r="L1945" s="9">
        <f t="shared" si="12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22"/>
        <v>1705</v>
      </c>
      <c r="R1945">
        <f t="shared" si="123"/>
        <v>69</v>
      </c>
      <c r="S1945" t="s">
        <v>8322</v>
      </c>
      <c r="T1945" t="s">
        <v>8351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si="120"/>
        <v>41730.584374999999</v>
      </c>
      <c r="L1946" s="9">
        <f t="shared" si="12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22"/>
        <v>788</v>
      </c>
      <c r="R1946">
        <f t="shared" si="123"/>
        <v>176</v>
      </c>
      <c r="S1946" t="s">
        <v>8322</v>
      </c>
      <c r="T1946" t="s">
        <v>8351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si="120"/>
        <v>42157.251828703709</v>
      </c>
      <c r="L1947" s="9">
        <f t="shared" si="12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>
        <f t="shared" si="122"/>
        <v>348</v>
      </c>
      <c r="R1947">
        <f t="shared" si="123"/>
        <v>512</v>
      </c>
      <c r="S1947" t="s">
        <v>8322</v>
      </c>
      <c r="T1947" t="s">
        <v>8351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si="120"/>
        <v>41689.150011574071</v>
      </c>
      <c r="L1948" s="9">
        <f t="shared" si="12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>
        <f t="shared" si="122"/>
        <v>150</v>
      </c>
      <c r="R1948">
        <f t="shared" si="123"/>
        <v>160</v>
      </c>
      <c r="S1948" t="s">
        <v>8322</v>
      </c>
      <c r="T1948" t="s">
        <v>8351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si="120"/>
        <v>40102.918055555558</v>
      </c>
      <c r="L1949" s="9">
        <f t="shared" si="12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>
        <f t="shared" si="122"/>
        <v>101</v>
      </c>
      <c r="R1949">
        <f t="shared" si="123"/>
        <v>35</v>
      </c>
      <c r="S1949" t="s">
        <v>8322</v>
      </c>
      <c r="T1949" t="s">
        <v>8351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si="120"/>
        <v>42473.604270833333</v>
      </c>
      <c r="L1950" s="9">
        <f t="shared" si="12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>
        <f t="shared" si="122"/>
        <v>800</v>
      </c>
      <c r="R1950">
        <f t="shared" si="123"/>
        <v>189</v>
      </c>
      <c r="S1950" t="s">
        <v>8322</v>
      </c>
      <c r="T1950" t="s">
        <v>8351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si="120"/>
        <v>41800.423043981478</v>
      </c>
      <c r="L1951" s="9">
        <f t="shared" si="12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>
        <f t="shared" si="122"/>
        <v>106</v>
      </c>
      <c r="R1951">
        <f t="shared" si="123"/>
        <v>56</v>
      </c>
      <c r="S1951" t="s">
        <v>8322</v>
      </c>
      <c r="T1951" t="s">
        <v>8351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si="120"/>
        <v>40624.181400462963</v>
      </c>
      <c r="L1952" s="9">
        <f t="shared" si="12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22"/>
        <v>201</v>
      </c>
      <c r="R1952">
        <f t="shared" si="123"/>
        <v>51</v>
      </c>
      <c r="S1952" t="s">
        <v>8322</v>
      </c>
      <c r="T1952" t="s">
        <v>8351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si="120"/>
        <v>42651.420567129629</v>
      </c>
      <c r="L1953" s="9">
        <f t="shared" si="12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>
        <f t="shared" si="122"/>
        <v>212</v>
      </c>
      <c r="R1953">
        <f t="shared" si="123"/>
        <v>127</v>
      </c>
      <c r="S1953" t="s">
        <v>8322</v>
      </c>
      <c r="T1953" t="s">
        <v>8351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si="120"/>
        <v>41526.60665509259</v>
      </c>
      <c r="L1954" s="9">
        <f t="shared" si="12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22"/>
        <v>198</v>
      </c>
      <c r="R1954">
        <f t="shared" si="123"/>
        <v>102</v>
      </c>
      <c r="S1954" t="s">
        <v>8322</v>
      </c>
      <c r="T1954" t="s">
        <v>8351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si="120"/>
        <v>40941.199826388889</v>
      </c>
      <c r="L1955" s="9">
        <f t="shared" si="121"/>
        <v>40970.125</v>
      </c>
      <c r="M1955" t="b">
        <v>1</v>
      </c>
      <c r="N1955">
        <v>147</v>
      </c>
      <c r="O1955" t="b">
        <v>1</v>
      </c>
      <c r="P1955" t="s">
        <v>8295</v>
      </c>
      <c r="Q1955">
        <f t="shared" si="122"/>
        <v>226</v>
      </c>
      <c r="R1955">
        <f t="shared" si="123"/>
        <v>231</v>
      </c>
      <c r="S1955" t="s">
        <v>8322</v>
      </c>
      <c r="T1955" t="s">
        <v>8351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si="120"/>
        <v>42394.580740740741</v>
      </c>
      <c r="L1956" s="9">
        <f t="shared" si="12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>
        <f t="shared" si="122"/>
        <v>699</v>
      </c>
      <c r="R1956">
        <f t="shared" si="123"/>
        <v>842</v>
      </c>
      <c r="S1956" t="s">
        <v>8322</v>
      </c>
      <c r="T1956" t="s">
        <v>8351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si="120"/>
        <v>41020.271770833337</v>
      </c>
      <c r="L1957" s="9">
        <f t="shared" si="12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>
        <f t="shared" si="122"/>
        <v>399</v>
      </c>
      <c r="R1957">
        <f t="shared" si="123"/>
        <v>577</v>
      </c>
      <c r="S1957" t="s">
        <v>8322</v>
      </c>
      <c r="T1957" t="s">
        <v>8351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si="120"/>
        <v>42067.923668981486</v>
      </c>
      <c r="L1958" s="9">
        <f t="shared" si="12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>
        <f t="shared" si="122"/>
        <v>294</v>
      </c>
      <c r="R1958">
        <f t="shared" si="123"/>
        <v>483</v>
      </c>
      <c r="S1958" t="s">
        <v>8322</v>
      </c>
      <c r="T1958" t="s">
        <v>8351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si="120"/>
        <v>41179.098530092589</v>
      </c>
      <c r="L1959" s="9">
        <f t="shared" si="12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>
        <f t="shared" si="122"/>
        <v>168</v>
      </c>
      <c r="R1959">
        <f t="shared" si="123"/>
        <v>76</v>
      </c>
      <c r="S1959" t="s">
        <v>8322</v>
      </c>
      <c r="T1959" t="s">
        <v>8351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si="120"/>
        <v>41326.987974537034</v>
      </c>
      <c r="L1960" s="9">
        <f t="shared" si="12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>
        <f t="shared" si="122"/>
        <v>1436</v>
      </c>
      <c r="R1960">
        <f t="shared" si="123"/>
        <v>74</v>
      </c>
      <c r="S1960" t="s">
        <v>8322</v>
      </c>
      <c r="T1960" t="s">
        <v>8351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si="120"/>
        <v>41871.845601851855</v>
      </c>
      <c r="L1961" s="9">
        <f t="shared" si="121"/>
        <v>41913</v>
      </c>
      <c r="M1961" t="b">
        <v>1</v>
      </c>
      <c r="N1961">
        <v>424</v>
      </c>
      <c r="O1961" t="b">
        <v>1</v>
      </c>
      <c r="P1961" t="s">
        <v>8295</v>
      </c>
      <c r="Q1961">
        <f t="shared" si="122"/>
        <v>157</v>
      </c>
      <c r="R1961">
        <f t="shared" si="123"/>
        <v>37</v>
      </c>
      <c r="S1961" t="s">
        <v>8322</v>
      </c>
      <c r="T1961" t="s">
        <v>8351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si="120"/>
        <v>41964.362743055557</v>
      </c>
      <c r="L1962" s="9">
        <f t="shared" si="12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22"/>
        <v>118</v>
      </c>
      <c r="R1962">
        <f t="shared" si="123"/>
        <v>2501</v>
      </c>
      <c r="S1962" t="s">
        <v>8322</v>
      </c>
      <c r="T1962" t="s">
        <v>8351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si="120"/>
        <v>41148.194641203707</v>
      </c>
      <c r="L1963" s="9">
        <f t="shared" si="12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>
        <f t="shared" si="122"/>
        <v>1105</v>
      </c>
      <c r="R1963">
        <f t="shared" si="123"/>
        <v>68</v>
      </c>
      <c r="S1963" t="s">
        <v>8322</v>
      </c>
      <c r="T1963" t="s">
        <v>8351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si="120"/>
        <v>41742.780509259261</v>
      </c>
      <c r="L1964" s="9">
        <f t="shared" si="12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22"/>
        <v>193</v>
      </c>
      <c r="R1964">
        <f t="shared" si="123"/>
        <v>63</v>
      </c>
      <c r="S1964" t="s">
        <v>8322</v>
      </c>
      <c r="T1964" t="s">
        <v>8351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si="120"/>
        <v>41863.429791666669</v>
      </c>
      <c r="L1965" s="9">
        <f t="shared" si="12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22"/>
        <v>127</v>
      </c>
      <c r="R1965">
        <f t="shared" si="123"/>
        <v>118</v>
      </c>
      <c r="S1965" t="s">
        <v>8322</v>
      </c>
      <c r="T1965" t="s">
        <v>8351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si="120"/>
        <v>42452.272824074069</v>
      </c>
      <c r="L1966" s="9">
        <f t="shared" si="12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22"/>
        <v>260</v>
      </c>
      <c r="R1966">
        <f t="shared" si="123"/>
        <v>181</v>
      </c>
      <c r="S1966" t="s">
        <v>8322</v>
      </c>
      <c r="T1966" t="s">
        <v>8351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si="120"/>
        <v>40898.089236111111</v>
      </c>
      <c r="L1967" s="9">
        <f t="shared" si="12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>
        <f t="shared" si="122"/>
        <v>262</v>
      </c>
      <c r="R1967">
        <f t="shared" si="123"/>
        <v>127</v>
      </c>
      <c r="S1967" t="s">
        <v>8322</v>
      </c>
      <c r="T1967" t="s">
        <v>8351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si="120"/>
        <v>41835.540486111109</v>
      </c>
      <c r="L1968" s="9">
        <f t="shared" si="12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22"/>
        <v>207</v>
      </c>
      <c r="R1968">
        <f t="shared" si="123"/>
        <v>137</v>
      </c>
      <c r="S1968" t="s">
        <v>8322</v>
      </c>
      <c r="T1968" t="s">
        <v>8351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si="120"/>
        <v>41730.663530092592</v>
      </c>
      <c r="L1969" s="9">
        <f t="shared" si="12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22"/>
        <v>370</v>
      </c>
      <c r="R1969">
        <f t="shared" si="123"/>
        <v>183</v>
      </c>
      <c r="S1969" t="s">
        <v>8322</v>
      </c>
      <c r="T1969" t="s">
        <v>8351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si="120"/>
        <v>42676.586979166663</v>
      </c>
      <c r="L1970" s="9">
        <f t="shared" si="12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>
        <f t="shared" si="122"/>
        <v>285</v>
      </c>
      <c r="R1970">
        <f t="shared" si="123"/>
        <v>279</v>
      </c>
      <c r="S1970" t="s">
        <v>8322</v>
      </c>
      <c r="T1970" t="s">
        <v>8351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si="120"/>
        <v>42557.792453703703</v>
      </c>
      <c r="L1971" s="9">
        <f t="shared" si="12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22"/>
        <v>579</v>
      </c>
      <c r="R1971">
        <f t="shared" si="123"/>
        <v>61</v>
      </c>
      <c r="S1971" t="s">
        <v>8322</v>
      </c>
      <c r="T1971" t="s">
        <v>8351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si="120"/>
        <v>41324.193298611113</v>
      </c>
      <c r="L1972" s="9">
        <f t="shared" si="12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>
        <f t="shared" si="122"/>
        <v>1132</v>
      </c>
      <c r="R1972">
        <f t="shared" si="123"/>
        <v>81</v>
      </c>
      <c r="S1972" t="s">
        <v>8322</v>
      </c>
      <c r="T1972" t="s">
        <v>8351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si="120"/>
        <v>41561.500706018516</v>
      </c>
      <c r="L1973" s="9">
        <f t="shared" si="12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>
        <f t="shared" si="122"/>
        <v>263</v>
      </c>
      <c r="R1973">
        <f t="shared" si="123"/>
        <v>272</v>
      </c>
      <c r="S1973" t="s">
        <v>8322</v>
      </c>
      <c r="T1973" t="s">
        <v>8351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si="120"/>
        <v>41201.012083333335</v>
      </c>
      <c r="L1974" s="9">
        <f t="shared" si="12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>
        <f t="shared" si="122"/>
        <v>674</v>
      </c>
      <c r="R1974">
        <f t="shared" si="123"/>
        <v>71</v>
      </c>
      <c r="S1974" t="s">
        <v>8322</v>
      </c>
      <c r="T1974" t="s">
        <v>8351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si="120"/>
        <v>42549.722962962958</v>
      </c>
      <c r="L1975" s="9">
        <f t="shared" si="12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>
        <f t="shared" si="122"/>
        <v>257</v>
      </c>
      <c r="R1975">
        <f t="shared" si="123"/>
        <v>248</v>
      </c>
      <c r="S1975" t="s">
        <v>8322</v>
      </c>
      <c r="T1975" t="s">
        <v>8351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si="120"/>
        <v>41445.334131944444</v>
      </c>
      <c r="L1976" s="9">
        <f t="shared" si="12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22"/>
        <v>375</v>
      </c>
      <c r="R1976">
        <f t="shared" si="123"/>
        <v>187</v>
      </c>
      <c r="S1976" t="s">
        <v>8322</v>
      </c>
      <c r="T1976" t="s">
        <v>8351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si="120"/>
        <v>41313.755219907405</v>
      </c>
      <c r="L1977" s="9">
        <f t="shared" si="12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22"/>
        <v>209</v>
      </c>
      <c r="R1977">
        <f t="shared" si="123"/>
        <v>132</v>
      </c>
      <c r="S1977" t="s">
        <v>8322</v>
      </c>
      <c r="T1977" t="s">
        <v>8351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si="120"/>
        <v>41438.899594907409</v>
      </c>
      <c r="L1978" s="9">
        <f t="shared" si="12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22"/>
        <v>347</v>
      </c>
      <c r="R1978">
        <f t="shared" si="123"/>
        <v>29</v>
      </c>
      <c r="S1978" t="s">
        <v>8322</v>
      </c>
      <c r="T1978" t="s">
        <v>8351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si="120"/>
        <v>42311.216898148152</v>
      </c>
      <c r="L1979" s="9">
        <f t="shared" si="12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>
        <f t="shared" si="122"/>
        <v>402</v>
      </c>
      <c r="R1979">
        <f t="shared" si="123"/>
        <v>245</v>
      </c>
      <c r="S1979" t="s">
        <v>8322</v>
      </c>
      <c r="T1979" t="s">
        <v>8351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si="120"/>
        <v>41039.225601851853</v>
      </c>
      <c r="L1980" s="9">
        <f t="shared" si="12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>
        <f t="shared" si="122"/>
        <v>1027</v>
      </c>
      <c r="R1980">
        <f t="shared" si="123"/>
        <v>1323</v>
      </c>
      <c r="S1980" t="s">
        <v>8322</v>
      </c>
      <c r="T1980" t="s">
        <v>8351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si="120"/>
        <v>42290.460023148145</v>
      </c>
      <c r="L1981" s="9">
        <f t="shared" si="12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>
        <f t="shared" si="122"/>
        <v>115</v>
      </c>
      <c r="R1981">
        <f t="shared" si="123"/>
        <v>283</v>
      </c>
      <c r="S1981" t="s">
        <v>8322</v>
      </c>
      <c r="T1981" t="s">
        <v>8351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si="120"/>
        <v>42423.542384259257</v>
      </c>
      <c r="L1982" s="9">
        <f t="shared" si="12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>
        <f t="shared" si="122"/>
        <v>355</v>
      </c>
      <c r="R1982">
        <f t="shared" si="123"/>
        <v>91</v>
      </c>
      <c r="S1982" t="s">
        <v>8322</v>
      </c>
      <c r="T1982" t="s">
        <v>8351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si="120"/>
        <v>41799.725289351853</v>
      </c>
      <c r="L1983" s="9">
        <f t="shared" si="12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22"/>
        <v>5</v>
      </c>
      <c r="R1983">
        <f t="shared" si="123"/>
        <v>32</v>
      </c>
      <c r="S1983" t="s">
        <v>8340</v>
      </c>
      <c r="T1983" t="s">
        <v>8352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si="120"/>
        <v>42678.586655092593</v>
      </c>
      <c r="L1984" s="9">
        <f t="shared" si="12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>
        <f t="shared" si="122"/>
        <v>0</v>
      </c>
      <c r="R1984">
        <f t="shared" si="123"/>
        <v>0</v>
      </c>
      <c r="S1984" t="s">
        <v>8340</v>
      </c>
      <c r="T1984" t="s">
        <v>8352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si="120"/>
        <v>42593.011782407411</v>
      </c>
      <c r="L1985" s="9">
        <f t="shared" si="12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>
        <f t="shared" si="122"/>
        <v>4</v>
      </c>
      <c r="R1985">
        <f t="shared" si="123"/>
        <v>89</v>
      </c>
      <c r="S1985" t="s">
        <v>8340</v>
      </c>
      <c r="T1985" t="s">
        <v>8352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si="120"/>
        <v>41913.790289351848</v>
      </c>
      <c r="L1986" s="9">
        <f t="shared" si="12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>
        <f t="shared" si="122"/>
        <v>21</v>
      </c>
      <c r="R1986">
        <f t="shared" si="123"/>
        <v>453</v>
      </c>
      <c r="S1986" t="s">
        <v>8340</v>
      </c>
      <c r="T1986" t="s">
        <v>8352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ref="K1987:K2050" si="124">(((J1987/60)/60)/24)+DATE(1970,1,1)</f>
        <v>42555.698738425926</v>
      </c>
      <c r="L1987" s="9">
        <f t="shared" ref="L1987:L2050" si="12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>
        <f t="shared" ref="Q1987:Q2050" si="126">ROUND((E1987/D1987)*100,0)</f>
        <v>3</v>
      </c>
      <c r="R1987">
        <f t="shared" ref="R1987:R2050" si="127">ROUND(IFERROR(E1987/N1987,0),0)</f>
        <v>13</v>
      </c>
      <c r="S1987" t="s">
        <v>8340</v>
      </c>
      <c r="T1987" t="s">
        <v>8352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si="124"/>
        <v>42413.433831018512</v>
      </c>
      <c r="L1988" s="9">
        <f t="shared" si="125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>
        <f t="shared" si="126"/>
        <v>0</v>
      </c>
      <c r="R1988">
        <f t="shared" si="127"/>
        <v>1</v>
      </c>
      <c r="S1988" t="s">
        <v>8340</v>
      </c>
      <c r="T1988" t="s">
        <v>8352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si="124"/>
        <v>42034.639768518522</v>
      </c>
      <c r="L1989" s="9">
        <f t="shared" si="125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26"/>
        <v>42</v>
      </c>
      <c r="R1989">
        <f t="shared" si="127"/>
        <v>83</v>
      </c>
      <c r="S1989" t="s">
        <v>8340</v>
      </c>
      <c r="T1989" t="s">
        <v>8352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si="124"/>
        <v>42206.763217592597</v>
      </c>
      <c r="L1990" s="9">
        <f t="shared" si="125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26"/>
        <v>0</v>
      </c>
      <c r="R1990">
        <f t="shared" si="127"/>
        <v>25</v>
      </c>
      <c r="S1990" t="s">
        <v>8340</v>
      </c>
      <c r="T1990" t="s">
        <v>8352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si="124"/>
        <v>42685.680648148147</v>
      </c>
      <c r="L1991" s="9">
        <f t="shared" si="125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26"/>
        <v>1</v>
      </c>
      <c r="R1991">
        <f t="shared" si="127"/>
        <v>50</v>
      </c>
      <c r="S1991" t="s">
        <v>8340</v>
      </c>
      <c r="T1991" t="s">
        <v>8352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si="124"/>
        <v>42398.195972222224</v>
      </c>
      <c r="L1992" s="9">
        <f t="shared" si="125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26"/>
        <v>17</v>
      </c>
      <c r="R1992">
        <f t="shared" si="127"/>
        <v>102</v>
      </c>
      <c r="S1992" t="s">
        <v>8340</v>
      </c>
      <c r="T1992" t="s">
        <v>8352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si="124"/>
        <v>42167.89335648148</v>
      </c>
      <c r="L1993" s="9">
        <f t="shared" si="125"/>
        <v>42188.89335648148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26"/>
        <v>7</v>
      </c>
      <c r="R1993">
        <f t="shared" si="127"/>
        <v>47</v>
      </c>
      <c r="S1993" t="s">
        <v>8340</v>
      </c>
      <c r="T1993" t="s">
        <v>8352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si="124"/>
        <v>42023.143414351856</v>
      </c>
      <c r="L1994" s="9">
        <f t="shared" si="125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26"/>
        <v>0</v>
      </c>
      <c r="R1994">
        <f t="shared" si="127"/>
        <v>1</v>
      </c>
      <c r="S1994" t="s">
        <v>8340</v>
      </c>
      <c r="T1994" t="s">
        <v>8352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si="124"/>
        <v>42329.58839120371</v>
      </c>
      <c r="L1995" s="9">
        <f t="shared" si="125"/>
        <v>42359.58839120371</v>
      </c>
      <c r="M1995" t="b">
        <v>0</v>
      </c>
      <c r="N1995">
        <v>0</v>
      </c>
      <c r="O1995" t="b">
        <v>0</v>
      </c>
      <c r="P1995" t="s">
        <v>8296</v>
      </c>
      <c r="Q1995">
        <f t="shared" si="126"/>
        <v>0</v>
      </c>
      <c r="R1995">
        <f t="shared" si="127"/>
        <v>0</v>
      </c>
      <c r="S1995" t="s">
        <v>8340</v>
      </c>
      <c r="T1995" t="s">
        <v>8352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si="124"/>
        <v>42651.006273148145</v>
      </c>
      <c r="L1996" s="9">
        <f t="shared" si="125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>
        <f t="shared" si="126"/>
        <v>0</v>
      </c>
      <c r="R1996">
        <f t="shared" si="127"/>
        <v>0</v>
      </c>
      <c r="S1996" t="s">
        <v>8340</v>
      </c>
      <c r="T1996" t="s">
        <v>8352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si="124"/>
        <v>42181.902037037042</v>
      </c>
      <c r="L1997" s="9">
        <f t="shared" si="125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26"/>
        <v>8</v>
      </c>
      <c r="R1997">
        <f t="shared" si="127"/>
        <v>26</v>
      </c>
      <c r="S1997" t="s">
        <v>8340</v>
      </c>
      <c r="T1997" t="s">
        <v>8352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si="124"/>
        <v>41800.819571759261</v>
      </c>
      <c r="L1998" s="9">
        <f t="shared" si="125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26"/>
        <v>0</v>
      </c>
      <c r="R1998">
        <f t="shared" si="127"/>
        <v>0</v>
      </c>
      <c r="S1998" t="s">
        <v>8340</v>
      </c>
      <c r="T1998" t="s">
        <v>8352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si="124"/>
        <v>41847.930694444447</v>
      </c>
      <c r="L1999" s="9">
        <f t="shared" si="125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26"/>
        <v>0</v>
      </c>
      <c r="R1999">
        <f t="shared" si="127"/>
        <v>0</v>
      </c>
      <c r="S1999" t="s">
        <v>8340</v>
      </c>
      <c r="T1999" t="s">
        <v>8352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si="124"/>
        <v>41807.118495370371</v>
      </c>
      <c r="L2000" s="9">
        <f t="shared" si="125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26"/>
        <v>26</v>
      </c>
      <c r="R2000">
        <f t="shared" si="127"/>
        <v>218</v>
      </c>
      <c r="S2000" t="s">
        <v>8340</v>
      </c>
      <c r="T2000" t="s">
        <v>8352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si="124"/>
        <v>41926.482731481483</v>
      </c>
      <c r="L2001" s="9">
        <f t="shared" si="125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>
        <f t="shared" si="126"/>
        <v>1</v>
      </c>
      <c r="R2001">
        <f t="shared" si="127"/>
        <v>34</v>
      </c>
      <c r="S2001" t="s">
        <v>8340</v>
      </c>
      <c r="T2001" t="s">
        <v>8352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si="124"/>
        <v>42345.951539351852</v>
      </c>
      <c r="L2002" s="9">
        <f t="shared" si="125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26"/>
        <v>13</v>
      </c>
      <c r="R2002">
        <f t="shared" si="127"/>
        <v>25</v>
      </c>
      <c r="S2002" t="s">
        <v>8340</v>
      </c>
      <c r="T2002" t="s">
        <v>8352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si="124"/>
        <v>42136.209675925929</v>
      </c>
      <c r="L2003" s="9">
        <f t="shared" si="125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>
        <f t="shared" si="126"/>
        <v>382</v>
      </c>
      <c r="R2003">
        <f t="shared" si="127"/>
        <v>128</v>
      </c>
      <c r="S2003" t="s">
        <v>8322</v>
      </c>
      <c r="T2003" t="s">
        <v>8351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si="124"/>
        <v>42728.71230324074</v>
      </c>
      <c r="L2004" s="9">
        <f t="shared" si="125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26"/>
        <v>217</v>
      </c>
      <c r="R2004">
        <f t="shared" si="127"/>
        <v>79</v>
      </c>
      <c r="S2004" t="s">
        <v>8322</v>
      </c>
      <c r="T2004" t="s">
        <v>8351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si="124"/>
        <v>40347.125601851854</v>
      </c>
      <c r="L2005" s="9">
        <f t="shared" si="125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>
        <f t="shared" si="126"/>
        <v>312</v>
      </c>
      <c r="R2005">
        <f t="shared" si="127"/>
        <v>92</v>
      </c>
      <c r="S2005" t="s">
        <v>8322</v>
      </c>
      <c r="T2005" t="s">
        <v>8351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si="124"/>
        <v>41800.604895833334</v>
      </c>
      <c r="L2006" s="9">
        <f t="shared" si="125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26"/>
        <v>234</v>
      </c>
      <c r="R2006">
        <f t="shared" si="127"/>
        <v>331</v>
      </c>
      <c r="S2006" t="s">
        <v>8322</v>
      </c>
      <c r="T2006" t="s">
        <v>8351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si="124"/>
        <v>41535.812708333331</v>
      </c>
      <c r="L2007" s="9">
        <f t="shared" si="125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>
        <f t="shared" si="126"/>
        <v>124</v>
      </c>
      <c r="R2007">
        <f t="shared" si="127"/>
        <v>194</v>
      </c>
      <c r="S2007" t="s">
        <v>8322</v>
      </c>
      <c r="T2007" t="s">
        <v>8351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si="124"/>
        <v>41941.500520833331</v>
      </c>
      <c r="L2008" s="9">
        <f t="shared" si="125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>
        <f t="shared" si="126"/>
        <v>248</v>
      </c>
      <c r="R2008">
        <f t="shared" si="127"/>
        <v>409</v>
      </c>
      <c r="S2008" t="s">
        <v>8322</v>
      </c>
      <c r="T2008" t="s">
        <v>8351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si="124"/>
        <v>40347.837800925925</v>
      </c>
      <c r="L2009" s="9">
        <f t="shared" si="125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>
        <f t="shared" si="126"/>
        <v>116</v>
      </c>
      <c r="R2009">
        <f t="shared" si="127"/>
        <v>84</v>
      </c>
      <c r="S2009" t="s">
        <v>8322</v>
      </c>
      <c r="T2009" t="s">
        <v>8351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si="124"/>
        <v>40761.604421296295</v>
      </c>
      <c r="L2010" s="9">
        <f t="shared" si="125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26"/>
        <v>117</v>
      </c>
      <c r="R2010">
        <f t="shared" si="127"/>
        <v>45</v>
      </c>
      <c r="S2010" t="s">
        <v>8322</v>
      </c>
      <c r="T2010" t="s">
        <v>8351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si="124"/>
        <v>42661.323414351849</v>
      </c>
      <c r="L2011" s="9">
        <f t="shared" si="125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>
        <f t="shared" si="126"/>
        <v>305</v>
      </c>
      <c r="R2011">
        <f t="shared" si="127"/>
        <v>383</v>
      </c>
      <c r="S2011" t="s">
        <v>8322</v>
      </c>
      <c r="T2011" t="s">
        <v>8351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si="124"/>
        <v>42570.996423611112</v>
      </c>
      <c r="L2012" s="9">
        <f t="shared" si="125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26"/>
        <v>320</v>
      </c>
      <c r="R2012">
        <f t="shared" si="127"/>
        <v>55</v>
      </c>
      <c r="S2012" t="s">
        <v>8322</v>
      </c>
      <c r="T2012" t="s">
        <v>8351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si="124"/>
        <v>42347.358483796299</v>
      </c>
      <c r="L2013" s="9">
        <f t="shared" si="125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>
        <f t="shared" si="126"/>
        <v>820</v>
      </c>
      <c r="R2013">
        <f t="shared" si="127"/>
        <v>422</v>
      </c>
      <c r="S2013" t="s">
        <v>8322</v>
      </c>
      <c r="T2013" t="s">
        <v>8351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si="124"/>
        <v>42010.822233796294</v>
      </c>
      <c r="L2014" s="9">
        <f t="shared" si="125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26"/>
        <v>235</v>
      </c>
      <c r="R2014">
        <f t="shared" si="127"/>
        <v>64</v>
      </c>
      <c r="S2014" t="s">
        <v>8322</v>
      </c>
      <c r="T2014" t="s">
        <v>8351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si="124"/>
        <v>42499.960810185185</v>
      </c>
      <c r="L2015" s="9">
        <f t="shared" si="125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26"/>
        <v>495</v>
      </c>
      <c r="R2015">
        <f t="shared" si="127"/>
        <v>174</v>
      </c>
      <c r="S2015" t="s">
        <v>8322</v>
      </c>
      <c r="T2015" t="s">
        <v>8351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si="124"/>
        <v>41324.214571759258</v>
      </c>
      <c r="L2016" s="9">
        <f t="shared" si="125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26"/>
        <v>7814</v>
      </c>
      <c r="R2016">
        <f t="shared" si="127"/>
        <v>89</v>
      </c>
      <c r="S2016" t="s">
        <v>8322</v>
      </c>
      <c r="T2016" t="s">
        <v>8351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si="124"/>
        <v>40765.876886574071</v>
      </c>
      <c r="L2017" s="9">
        <f t="shared" si="125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26"/>
        <v>113</v>
      </c>
      <c r="R2017">
        <f t="shared" si="127"/>
        <v>50</v>
      </c>
      <c r="S2017" t="s">
        <v>8322</v>
      </c>
      <c r="T2017" t="s">
        <v>8351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si="124"/>
        <v>41312.88077546296</v>
      </c>
      <c r="L2018" s="9">
        <f t="shared" si="125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>
        <f t="shared" si="126"/>
        <v>922</v>
      </c>
      <c r="R2018">
        <f t="shared" si="127"/>
        <v>192</v>
      </c>
      <c r="S2018" t="s">
        <v>8322</v>
      </c>
      <c r="T2018" t="s">
        <v>8351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si="124"/>
        <v>40961.057349537034</v>
      </c>
      <c r="L2019" s="9">
        <f t="shared" si="125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>
        <f t="shared" si="126"/>
        <v>125</v>
      </c>
      <c r="R2019">
        <f t="shared" si="127"/>
        <v>73</v>
      </c>
      <c r="S2019" t="s">
        <v>8322</v>
      </c>
      <c r="T2019" t="s">
        <v>8351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si="124"/>
        <v>42199.365844907406</v>
      </c>
      <c r="L2020" s="9">
        <f t="shared" si="125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26"/>
        <v>102</v>
      </c>
      <c r="R2020">
        <f t="shared" si="127"/>
        <v>148</v>
      </c>
      <c r="S2020" t="s">
        <v>8322</v>
      </c>
      <c r="T2020" t="s">
        <v>8351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si="124"/>
        <v>42605.70857638889</v>
      </c>
      <c r="L2021" s="9">
        <f t="shared" si="125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26"/>
        <v>485</v>
      </c>
      <c r="R2021">
        <f t="shared" si="127"/>
        <v>109</v>
      </c>
      <c r="S2021" t="s">
        <v>8322</v>
      </c>
      <c r="T2021" t="s">
        <v>8351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si="124"/>
        <v>41737.097499999996</v>
      </c>
      <c r="L2022" s="9">
        <f t="shared" si="125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>
        <f t="shared" si="126"/>
        <v>192</v>
      </c>
      <c r="R2022">
        <f t="shared" si="127"/>
        <v>24</v>
      </c>
      <c r="S2022" t="s">
        <v>8322</v>
      </c>
      <c r="T2022" t="s">
        <v>8351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si="124"/>
        <v>41861.070567129631</v>
      </c>
      <c r="L2023" s="9">
        <f t="shared" si="125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26"/>
        <v>281</v>
      </c>
      <c r="R2023">
        <f t="shared" si="127"/>
        <v>148</v>
      </c>
      <c r="S2023" t="s">
        <v>8322</v>
      </c>
      <c r="T2023" t="s">
        <v>8351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si="124"/>
        <v>42502.569120370375</v>
      </c>
      <c r="L2024" s="9">
        <f t="shared" si="125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26"/>
        <v>125</v>
      </c>
      <c r="R2024">
        <f t="shared" si="127"/>
        <v>385</v>
      </c>
      <c r="S2024" t="s">
        <v>8322</v>
      </c>
      <c r="T2024" t="s">
        <v>8351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si="124"/>
        <v>42136.420752314814</v>
      </c>
      <c r="L2025" s="9">
        <f t="shared" si="125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26"/>
        <v>161</v>
      </c>
      <c r="R2025">
        <f t="shared" si="127"/>
        <v>457</v>
      </c>
      <c r="S2025" t="s">
        <v>8322</v>
      </c>
      <c r="T2025" t="s">
        <v>8351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si="124"/>
        <v>41099.966944444444</v>
      </c>
      <c r="L2026" s="9">
        <f t="shared" si="125"/>
        <v>41134.125</v>
      </c>
      <c r="M2026" t="b">
        <v>1</v>
      </c>
      <c r="N2026">
        <v>105</v>
      </c>
      <c r="O2026" t="b">
        <v>1</v>
      </c>
      <c r="P2026" t="s">
        <v>8295</v>
      </c>
      <c r="Q2026">
        <f t="shared" si="126"/>
        <v>585</v>
      </c>
      <c r="R2026">
        <f t="shared" si="127"/>
        <v>223</v>
      </c>
      <c r="S2026" t="s">
        <v>8322</v>
      </c>
      <c r="T2026" t="s">
        <v>8351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si="124"/>
        <v>42136.184560185182</v>
      </c>
      <c r="L2027" s="9">
        <f t="shared" si="125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26"/>
        <v>201</v>
      </c>
      <c r="R2027">
        <f t="shared" si="127"/>
        <v>221</v>
      </c>
      <c r="S2027" t="s">
        <v>8322</v>
      </c>
      <c r="T2027" t="s">
        <v>8351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si="124"/>
        <v>41704.735937500001</v>
      </c>
      <c r="L2028" s="9">
        <f t="shared" si="125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>
        <f t="shared" si="126"/>
        <v>133</v>
      </c>
      <c r="R2028">
        <f t="shared" si="127"/>
        <v>74</v>
      </c>
      <c r="S2028" t="s">
        <v>8322</v>
      </c>
      <c r="T2028" t="s">
        <v>8351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si="124"/>
        <v>42048.813877314817</v>
      </c>
      <c r="L2029" s="9">
        <f t="shared" si="125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>
        <f t="shared" si="126"/>
        <v>120</v>
      </c>
      <c r="R2029">
        <f t="shared" si="127"/>
        <v>223</v>
      </c>
      <c r="S2029" t="s">
        <v>8322</v>
      </c>
      <c r="T2029" t="s">
        <v>8351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si="124"/>
        <v>40215.919050925928</v>
      </c>
      <c r="L2030" s="9">
        <f t="shared" si="125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>
        <f t="shared" si="126"/>
        <v>126</v>
      </c>
      <c r="R2030">
        <f t="shared" si="127"/>
        <v>48</v>
      </c>
      <c r="S2030" t="s">
        <v>8322</v>
      </c>
      <c r="T2030" t="s">
        <v>8351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si="124"/>
        <v>41848.021770833337</v>
      </c>
      <c r="L2031" s="9">
        <f t="shared" si="125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26"/>
        <v>361</v>
      </c>
      <c r="R2031">
        <f t="shared" si="127"/>
        <v>96</v>
      </c>
      <c r="S2031" t="s">
        <v>8322</v>
      </c>
      <c r="T2031" t="s">
        <v>8351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si="124"/>
        <v>41212.996481481481</v>
      </c>
      <c r="L2032" s="9">
        <f t="shared" si="125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26"/>
        <v>226</v>
      </c>
      <c r="R2032">
        <f t="shared" si="127"/>
        <v>119</v>
      </c>
      <c r="S2032" t="s">
        <v>8322</v>
      </c>
      <c r="T2032" t="s">
        <v>8351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si="124"/>
        <v>41975.329317129625</v>
      </c>
      <c r="L2033" s="9">
        <f t="shared" si="125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>
        <f t="shared" si="126"/>
        <v>120</v>
      </c>
      <c r="R2033">
        <f t="shared" si="127"/>
        <v>118</v>
      </c>
      <c r="S2033" t="s">
        <v>8322</v>
      </c>
      <c r="T2033" t="s">
        <v>8351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si="124"/>
        <v>42689.565671296295</v>
      </c>
      <c r="L2034" s="9">
        <f t="shared" si="125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>
        <f t="shared" si="126"/>
        <v>304</v>
      </c>
      <c r="R2034">
        <f t="shared" si="127"/>
        <v>143</v>
      </c>
      <c r="S2034" t="s">
        <v>8322</v>
      </c>
      <c r="T2034" t="s">
        <v>8351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si="124"/>
        <v>41725.082384259258</v>
      </c>
      <c r="L2035" s="9">
        <f t="shared" si="125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26"/>
        <v>179</v>
      </c>
      <c r="R2035">
        <f t="shared" si="127"/>
        <v>283</v>
      </c>
      <c r="S2035" t="s">
        <v>8322</v>
      </c>
      <c r="T2035" t="s">
        <v>8351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si="124"/>
        <v>42076.130011574074</v>
      </c>
      <c r="L2036" s="9">
        <f t="shared" si="125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>
        <f t="shared" si="126"/>
        <v>387</v>
      </c>
      <c r="R2036">
        <f t="shared" si="127"/>
        <v>594</v>
      </c>
      <c r="S2036" t="s">
        <v>8322</v>
      </c>
      <c r="T2036" t="s">
        <v>8351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si="124"/>
        <v>42311.625081018516</v>
      </c>
      <c r="L2037" s="9">
        <f t="shared" si="125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>
        <f t="shared" si="126"/>
        <v>211</v>
      </c>
      <c r="R2037">
        <f t="shared" si="127"/>
        <v>262</v>
      </c>
      <c r="S2037" t="s">
        <v>8322</v>
      </c>
      <c r="T2037" t="s">
        <v>8351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si="124"/>
        <v>41738.864803240744</v>
      </c>
      <c r="L2038" s="9">
        <f t="shared" si="125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>
        <f t="shared" si="126"/>
        <v>132</v>
      </c>
      <c r="R2038">
        <f t="shared" si="127"/>
        <v>47</v>
      </c>
      <c r="S2038" t="s">
        <v>8322</v>
      </c>
      <c r="T2038" t="s">
        <v>8351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si="124"/>
        <v>41578.210104166668</v>
      </c>
      <c r="L2039" s="9">
        <f t="shared" si="125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>
        <f t="shared" si="126"/>
        <v>300</v>
      </c>
      <c r="R2039">
        <f t="shared" si="127"/>
        <v>70</v>
      </c>
      <c r="S2039" t="s">
        <v>8322</v>
      </c>
      <c r="T2039" t="s">
        <v>8351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si="124"/>
        <v>41424.27107638889</v>
      </c>
      <c r="L2040" s="9">
        <f t="shared" si="125"/>
        <v>41456.75</v>
      </c>
      <c r="M2040" t="b">
        <v>1</v>
      </c>
      <c r="N2040">
        <v>204</v>
      </c>
      <c r="O2040" t="b">
        <v>1</v>
      </c>
      <c r="P2040" t="s">
        <v>8295</v>
      </c>
      <c r="Q2040">
        <f t="shared" si="126"/>
        <v>421</v>
      </c>
      <c r="R2040">
        <f t="shared" si="127"/>
        <v>165</v>
      </c>
      <c r="S2040" t="s">
        <v>8322</v>
      </c>
      <c r="T2040" t="s">
        <v>8351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si="124"/>
        <v>42675.438946759255</v>
      </c>
      <c r="L2041" s="9">
        <f t="shared" si="125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>
        <f t="shared" si="126"/>
        <v>136</v>
      </c>
      <c r="R2041">
        <f t="shared" si="127"/>
        <v>449</v>
      </c>
      <c r="S2041" t="s">
        <v>8322</v>
      </c>
      <c r="T2041" t="s">
        <v>8351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si="124"/>
        <v>41578.927118055559</v>
      </c>
      <c r="L2042" s="9">
        <f t="shared" si="125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>
        <f t="shared" si="126"/>
        <v>248</v>
      </c>
      <c r="R2042">
        <f t="shared" si="127"/>
        <v>27</v>
      </c>
      <c r="S2042" t="s">
        <v>8322</v>
      </c>
      <c r="T2042" t="s">
        <v>8351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si="124"/>
        <v>42654.525775462964</v>
      </c>
      <c r="L2043" s="9">
        <f t="shared" si="125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>
        <f t="shared" si="126"/>
        <v>182</v>
      </c>
      <c r="R2043">
        <f t="shared" si="127"/>
        <v>144</v>
      </c>
      <c r="S2043" t="s">
        <v>8322</v>
      </c>
      <c r="T2043" t="s">
        <v>8351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si="124"/>
        <v>42331.708032407405</v>
      </c>
      <c r="L2044" s="9">
        <f t="shared" si="125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26"/>
        <v>124</v>
      </c>
      <c r="R2044">
        <f t="shared" si="127"/>
        <v>88</v>
      </c>
      <c r="S2044" t="s">
        <v>8322</v>
      </c>
      <c r="T2044" t="s">
        <v>8351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si="124"/>
        <v>42661.176817129628</v>
      </c>
      <c r="L2045" s="9">
        <f t="shared" si="125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>
        <f t="shared" si="126"/>
        <v>506</v>
      </c>
      <c r="R2045">
        <f t="shared" si="127"/>
        <v>36</v>
      </c>
      <c r="S2045" t="s">
        <v>8322</v>
      </c>
      <c r="T2045" t="s">
        <v>8351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si="124"/>
        <v>42138.684189814812</v>
      </c>
      <c r="L2046" s="9">
        <f t="shared" si="125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26"/>
        <v>108</v>
      </c>
      <c r="R2046">
        <f t="shared" si="127"/>
        <v>90</v>
      </c>
      <c r="S2046" t="s">
        <v>8322</v>
      </c>
      <c r="T2046" t="s">
        <v>8351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si="124"/>
        <v>41069.088506944441</v>
      </c>
      <c r="L2047" s="9">
        <f t="shared" si="125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>
        <f t="shared" si="126"/>
        <v>819</v>
      </c>
      <c r="R2047">
        <f t="shared" si="127"/>
        <v>153</v>
      </c>
      <c r="S2047" t="s">
        <v>8322</v>
      </c>
      <c r="T2047" t="s">
        <v>8351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si="124"/>
        <v>41387.171805555554</v>
      </c>
      <c r="L2048" s="9">
        <f t="shared" si="125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26"/>
        <v>121</v>
      </c>
      <c r="R2048">
        <f t="shared" si="127"/>
        <v>56</v>
      </c>
      <c r="S2048" t="s">
        <v>8322</v>
      </c>
      <c r="T2048" t="s">
        <v>8351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si="124"/>
        <v>42081.903587962966</v>
      </c>
      <c r="L2049" s="9">
        <f t="shared" si="125"/>
        <v>42111</v>
      </c>
      <c r="M2049" t="b">
        <v>0</v>
      </c>
      <c r="N2049">
        <v>443</v>
      </c>
      <c r="O2049" t="b">
        <v>1</v>
      </c>
      <c r="P2049" t="s">
        <v>8295</v>
      </c>
      <c r="Q2049">
        <f t="shared" si="126"/>
        <v>103</v>
      </c>
      <c r="R2049">
        <f t="shared" si="127"/>
        <v>228</v>
      </c>
      <c r="S2049" t="s">
        <v>8322</v>
      </c>
      <c r="T2049" t="s">
        <v>8351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si="124"/>
        <v>41387.651516203703</v>
      </c>
      <c r="L2050" s="9">
        <f t="shared" si="125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si="126"/>
        <v>148</v>
      </c>
      <c r="R2050">
        <f t="shared" si="127"/>
        <v>92</v>
      </c>
      <c r="S2050" t="s">
        <v>8322</v>
      </c>
      <c r="T2050" t="s">
        <v>8351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ref="K2051:K2114" si="128">(((J2051/60)/60)/24)+DATE(1970,1,1)</f>
        <v>41575.527349537035</v>
      </c>
      <c r="L2051" s="9">
        <f t="shared" ref="L2051:L2114" si="12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>
        <f t="shared" ref="Q2051:Q2114" si="130">ROUND((E2051/D2051)*100,0)</f>
        <v>120</v>
      </c>
      <c r="R2051">
        <f t="shared" ref="R2051:R2114" si="131">ROUND(IFERROR(E2051/N2051,0),0)</f>
        <v>81</v>
      </c>
      <c r="S2051" t="s">
        <v>8322</v>
      </c>
      <c r="T2051" t="s">
        <v>8351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si="128"/>
        <v>42115.071504629625</v>
      </c>
      <c r="L2052" s="9">
        <f t="shared" si="129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si="130"/>
        <v>473</v>
      </c>
      <c r="R2052">
        <f t="shared" si="131"/>
        <v>278</v>
      </c>
      <c r="S2052" t="s">
        <v>8322</v>
      </c>
      <c r="T2052" t="s">
        <v>8351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si="128"/>
        <v>41604.022418981483</v>
      </c>
      <c r="L2053" s="9">
        <f t="shared" si="129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30"/>
        <v>130</v>
      </c>
      <c r="R2053">
        <f t="shared" si="131"/>
        <v>43</v>
      </c>
      <c r="S2053" t="s">
        <v>8322</v>
      </c>
      <c r="T2053" t="s">
        <v>8351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si="128"/>
        <v>42375.08394675926</v>
      </c>
      <c r="L2054" s="9">
        <f t="shared" si="129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30"/>
        <v>353</v>
      </c>
      <c r="R2054">
        <f t="shared" si="131"/>
        <v>326</v>
      </c>
      <c r="S2054" t="s">
        <v>8322</v>
      </c>
      <c r="T2054" t="s">
        <v>8351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si="128"/>
        <v>42303.617488425924</v>
      </c>
      <c r="L2055" s="9">
        <f t="shared" si="129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>
        <f t="shared" si="130"/>
        <v>101</v>
      </c>
      <c r="R2055">
        <f t="shared" si="131"/>
        <v>42</v>
      </c>
      <c r="S2055" t="s">
        <v>8322</v>
      </c>
      <c r="T2055" t="s">
        <v>8351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si="128"/>
        <v>41731.520949074074</v>
      </c>
      <c r="L2056" s="9">
        <f t="shared" si="129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30"/>
        <v>114</v>
      </c>
      <c r="R2056">
        <f t="shared" si="131"/>
        <v>64</v>
      </c>
      <c r="S2056" t="s">
        <v>8322</v>
      </c>
      <c r="T2056" t="s">
        <v>8351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si="128"/>
        <v>41946.674108796295</v>
      </c>
      <c r="L2057" s="9">
        <f t="shared" si="129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>
        <f t="shared" si="130"/>
        <v>167</v>
      </c>
      <c r="R2057">
        <f t="shared" si="131"/>
        <v>99</v>
      </c>
      <c r="S2057" t="s">
        <v>8322</v>
      </c>
      <c r="T2057" t="s">
        <v>8351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si="128"/>
        <v>41351.76090277778</v>
      </c>
      <c r="L2058" s="9">
        <f t="shared" si="129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30"/>
        <v>153</v>
      </c>
      <c r="R2058">
        <f t="shared" si="131"/>
        <v>138</v>
      </c>
      <c r="S2058" t="s">
        <v>8322</v>
      </c>
      <c r="T2058" t="s">
        <v>8351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si="128"/>
        <v>42396.494583333333</v>
      </c>
      <c r="L2059" s="9">
        <f t="shared" si="129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30"/>
        <v>202</v>
      </c>
      <c r="R2059">
        <f t="shared" si="131"/>
        <v>46</v>
      </c>
      <c r="S2059" t="s">
        <v>8322</v>
      </c>
      <c r="T2059" t="s">
        <v>8351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si="128"/>
        <v>42026.370717592596</v>
      </c>
      <c r="L2060" s="9">
        <f t="shared" si="129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>
        <f t="shared" si="130"/>
        <v>168</v>
      </c>
      <c r="R2060">
        <f t="shared" si="131"/>
        <v>11</v>
      </c>
      <c r="S2060" t="s">
        <v>8322</v>
      </c>
      <c r="T2060" t="s">
        <v>8351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si="128"/>
        <v>42361.602476851855</v>
      </c>
      <c r="L2061" s="9">
        <f t="shared" si="129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>
        <f t="shared" si="130"/>
        <v>143</v>
      </c>
      <c r="R2061">
        <f t="shared" si="131"/>
        <v>115</v>
      </c>
      <c r="S2061" t="s">
        <v>8322</v>
      </c>
      <c r="T2061" t="s">
        <v>8351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si="128"/>
        <v>41783.642939814818</v>
      </c>
      <c r="L2062" s="9">
        <f t="shared" si="129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30"/>
        <v>196</v>
      </c>
      <c r="R2062">
        <f t="shared" si="131"/>
        <v>36</v>
      </c>
      <c r="S2062" t="s">
        <v>8322</v>
      </c>
      <c r="T2062" t="s">
        <v>8351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si="128"/>
        <v>42705.764513888891</v>
      </c>
      <c r="L2063" s="9">
        <f t="shared" si="129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30"/>
        <v>108</v>
      </c>
      <c r="R2063">
        <f t="shared" si="131"/>
        <v>154</v>
      </c>
      <c r="S2063" t="s">
        <v>8322</v>
      </c>
      <c r="T2063" t="s">
        <v>8351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si="128"/>
        <v>42423.3830787037</v>
      </c>
      <c r="L2064" s="9">
        <f t="shared" si="129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>
        <f t="shared" si="130"/>
        <v>115</v>
      </c>
      <c r="R2064">
        <f t="shared" si="131"/>
        <v>566</v>
      </c>
      <c r="S2064" t="s">
        <v>8322</v>
      </c>
      <c r="T2064" t="s">
        <v>8351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si="128"/>
        <v>42472.73265046296</v>
      </c>
      <c r="L2065" s="9">
        <f t="shared" si="129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30"/>
        <v>148</v>
      </c>
      <c r="R2065">
        <f t="shared" si="131"/>
        <v>121</v>
      </c>
      <c r="S2065" t="s">
        <v>8322</v>
      </c>
      <c r="T2065" t="s">
        <v>8351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si="128"/>
        <v>41389.364849537036</v>
      </c>
      <c r="L2066" s="9">
        <f t="shared" si="129"/>
        <v>41425.5</v>
      </c>
      <c r="M2066" t="b">
        <v>0</v>
      </c>
      <c r="N2066">
        <v>5812</v>
      </c>
      <c r="O2066" t="b">
        <v>1</v>
      </c>
      <c r="P2066" t="s">
        <v>8295</v>
      </c>
      <c r="Q2066">
        <f t="shared" si="130"/>
        <v>191</v>
      </c>
      <c r="R2066">
        <f t="shared" si="131"/>
        <v>86</v>
      </c>
      <c r="S2066" t="s">
        <v>8322</v>
      </c>
      <c r="T2066" t="s">
        <v>8351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si="128"/>
        <v>41603.333668981482</v>
      </c>
      <c r="L2067" s="9">
        <f t="shared" si="129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30"/>
        <v>199</v>
      </c>
      <c r="R2067">
        <f t="shared" si="131"/>
        <v>51</v>
      </c>
      <c r="S2067" t="s">
        <v>8322</v>
      </c>
      <c r="T2067" t="s">
        <v>8351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si="128"/>
        <v>41844.771793981483</v>
      </c>
      <c r="L2068" s="9">
        <f t="shared" si="129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30"/>
        <v>219</v>
      </c>
      <c r="R2068">
        <f t="shared" si="131"/>
        <v>67</v>
      </c>
      <c r="S2068" t="s">
        <v>8322</v>
      </c>
      <c r="T2068" t="s">
        <v>8351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si="128"/>
        <v>42115.853888888887</v>
      </c>
      <c r="L2069" s="9">
        <f t="shared" si="129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30"/>
        <v>127</v>
      </c>
      <c r="R2069">
        <f t="shared" si="131"/>
        <v>63</v>
      </c>
      <c r="S2069" t="s">
        <v>8322</v>
      </c>
      <c r="T2069" t="s">
        <v>8351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si="128"/>
        <v>42633.841608796298</v>
      </c>
      <c r="L2070" s="9">
        <f t="shared" si="129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30"/>
        <v>105</v>
      </c>
      <c r="R2070">
        <f t="shared" si="131"/>
        <v>346</v>
      </c>
      <c r="S2070" t="s">
        <v>8322</v>
      </c>
      <c r="T2070" t="s">
        <v>8351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si="128"/>
        <v>42340.972118055557</v>
      </c>
      <c r="L2071" s="9">
        <f t="shared" si="129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30"/>
        <v>128</v>
      </c>
      <c r="R2071">
        <f t="shared" si="131"/>
        <v>244</v>
      </c>
      <c r="S2071" t="s">
        <v>8322</v>
      </c>
      <c r="T2071" t="s">
        <v>8351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si="128"/>
        <v>42519.6565162037</v>
      </c>
      <c r="L2072" s="9">
        <f t="shared" si="129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30"/>
        <v>317</v>
      </c>
      <c r="R2072">
        <f t="shared" si="131"/>
        <v>259</v>
      </c>
      <c r="S2072" t="s">
        <v>8322</v>
      </c>
      <c r="T2072" t="s">
        <v>8351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si="128"/>
        <v>42600.278749999998</v>
      </c>
      <c r="L2073" s="9">
        <f t="shared" si="129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30"/>
        <v>281</v>
      </c>
      <c r="R2073">
        <f t="shared" si="131"/>
        <v>202</v>
      </c>
      <c r="S2073" t="s">
        <v>8322</v>
      </c>
      <c r="T2073" t="s">
        <v>8351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si="128"/>
        <v>42467.581388888888</v>
      </c>
      <c r="L2074" s="9">
        <f t="shared" si="129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30"/>
        <v>111</v>
      </c>
      <c r="R2074">
        <f t="shared" si="131"/>
        <v>226</v>
      </c>
      <c r="S2074" t="s">
        <v>8322</v>
      </c>
      <c r="T2074" t="s">
        <v>8351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si="128"/>
        <v>42087.668032407411</v>
      </c>
      <c r="L2075" s="9">
        <f t="shared" si="129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30"/>
        <v>153</v>
      </c>
      <c r="R2075">
        <f t="shared" si="131"/>
        <v>325</v>
      </c>
      <c r="S2075" t="s">
        <v>8322</v>
      </c>
      <c r="T2075" t="s">
        <v>8351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si="128"/>
        <v>42466.826180555552</v>
      </c>
      <c r="L2076" s="9">
        <f t="shared" si="129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30"/>
        <v>103</v>
      </c>
      <c r="R2076">
        <f t="shared" si="131"/>
        <v>205</v>
      </c>
      <c r="S2076" t="s">
        <v>8322</v>
      </c>
      <c r="T2076" t="s">
        <v>8351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si="128"/>
        <v>41450.681574074071</v>
      </c>
      <c r="L2077" s="9">
        <f t="shared" si="129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30"/>
        <v>1678</v>
      </c>
      <c r="R2077">
        <f t="shared" si="131"/>
        <v>20</v>
      </c>
      <c r="S2077" t="s">
        <v>8322</v>
      </c>
      <c r="T2077" t="s">
        <v>8351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si="128"/>
        <v>41803.880659722221</v>
      </c>
      <c r="L2078" s="9">
        <f t="shared" si="129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30"/>
        <v>543</v>
      </c>
      <c r="R2078">
        <f t="shared" si="131"/>
        <v>116</v>
      </c>
      <c r="S2078" t="s">
        <v>8322</v>
      </c>
      <c r="T2078" t="s">
        <v>8351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si="128"/>
        <v>42103.042546296296</v>
      </c>
      <c r="L2079" s="9">
        <f t="shared" si="129"/>
        <v>42160.875</v>
      </c>
      <c r="M2079" t="b">
        <v>0</v>
      </c>
      <c r="N2079">
        <v>188</v>
      </c>
      <c r="O2079" t="b">
        <v>1</v>
      </c>
      <c r="P2079" t="s">
        <v>8295</v>
      </c>
      <c r="Q2079">
        <f t="shared" si="130"/>
        <v>116</v>
      </c>
      <c r="R2079">
        <f t="shared" si="131"/>
        <v>307</v>
      </c>
      <c r="S2079" t="s">
        <v>8322</v>
      </c>
      <c r="T2079" t="s">
        <v>8351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si="128"/>
        <v>42692.771493055552</v>
      </c>
      <c r="L2080" s="9">
        <f t="shared" si="129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30"/>
        <v>131</v>
      </c>
      <c r="R2080">
        <f t="shared" si="131"/>
        <v>547</v>
      </c>
      <c r="S2080" t="s">
        <v>8322</v>
      </c>
      <c r="T2080" t="s">
        <v>8351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si="128"/>
        <v>42150.71056712963</v>
      </c>
      <c r="L2081" s="9">
        <f t="shared" si="129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>
        <f t="shared" si="130"/>
        <v>288</v>
      </c>
      <c r="R2081">
        <f t="shared" si="131"/>
        <v>47</v>
      </c>
      <c r="S2081" t="s">
        <v>8322</v>
      </c>
      <c r="T2081" t="s">
        <v>8351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si="128"/>
        <v>42289.957175925927</v>
      </c>
      <c r="L2082" s="9">
        <f t="shared" si="129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>
        <f t="shared" si="130"/>
        <v>508</v>
      </c>
      <c r="R2082">
        <f t="shared" si="131"/>
        <v>102</v>
      </c>
      <c r="S2082" t="s">
        <v>8322</v>
      </c>
      <c r="T2082" t="s">
        <v>8351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si="128"/>
        <v>41004.156886574077</v>
      </c>
      <c r="L2083" s="9">
        <f t="shared" si="129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>
        <f t="shared" si="130"/>
        <v>115</v>
      </c>
      <c r="R2083">
        <f t="shared" si="131"/>
        <v>73</v>
      </c>
      <c r="S2083" t="s">
        <v>8328</v>
      </c>
      <c r="T2083" t="s">
        <v>8332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si="128"/>
        <v>40811.120324074072</v>
      </c>
      <c r="L2084" s="9">
        <f t="shared" si="129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>
        <f t="shared" si="130"/>
        <v>111</v>
      </c>
      <c r="R2084">
        <f t="shared" si="131"/>
        <v>44</v>
      </c>
      <c r="S2084" t="s">
        <v>8328</v>
      </c>
      <c r="T2084" t="s">
        <v>8332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si="128"/>
        <v>41034.72216435185</v>
      </c>
      <c r="L2085" s="9">
        <f t="shared" si="129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30"/>
        <v>113</v>
      </c>
      <c r="R2085">
        <f t="shared" si="131"/>
        <v>34</v>
      </c>
      <c r="S2085" t="s">
        <v>8328</v>
      </c>
      <c r="T2085" t="s">
        <v>8332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si="128"/>
        <v>41731.833124999997</v>
      </c>
      <c r="L2086" s="9">
        <f t="shared" si="129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>
        <f t="shared" si="130"/>
        <v>108</v>
      </c>
      <c r="R2086">
        <f t="shared" si="131"/>
        <v>71</v>
      </c>
      <c r="S2086" t="s">
        <v>8328</v>
      </c>
      <c r="T2086" t="s">
        <v>8332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si="128"/>
        <v>41075.835497685184</v>
      </c>
      <c r="L2087" s="9">
        <f t="shared" si="129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30"/>
        <v>124</v>
      </c>
      <c r="R2087">
        <f t="shared" si="131"/>
        <v>89</v>
      </c>
      <c r="S2087" t="s">
        <v>8328</v>
      </c>
      <c r="T2087" t="s">
        <v>8332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si="128"/>
        <v>40860.67050925926</v>
      </c>
      <c r="L2088" s="9">
        <f t="shared" si="129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>
        <f t="shared" si="130"/>
        <v>101</v>
      </c>
      <c r="R2088">
        <f t="shared" si="131"/>
        <v>115</v>
      </c>
      <c r="S2088" t="s">
        <v>8328</v>
      </c>
      <c r="T2088" t="s">
        <v>8332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si="128"/>
        <v>40764.204375000001</v>
      </c>
      <c r="L2089" s="9">
        <f t="shared" si="129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30"/>
        <v>104</v>
      </c>
      <c r="R2089">
        <f t="shared" si="131"/>
        <v>62</v>
      </c>
      <c r="S2089" t="s">
        <v>8328</v>
      </c>
      <c r="T2089" t="s">
        <v>8332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si="128"/>
        <v>40395.714722222219</v>
      </c>
      <c r="L2090" s="9">
        <f t="shared" si="129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>
        <f t="shared" si="130"/>
        <v>116</v>
      </c>
      <c r="R2090">
        <f t="shared" si="131"/>
        <v>46</v>
      </c>
      <c r="S2090" t="s">
        <v>8328</v>
      </c>
      <c r="T2090" t="s">
        <v>8332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si="128"/>
        <v>41453.076319444444</v>
      </c>
      <c r="L2091" s="9">
        <f t="shared" si="129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30"/>
        <v>120</v>
      </c>
      <c r="R2091">
        <f t="shared" si="131"/>
        <v>49</v>
      </c>
      <c r="S2091" t="s">
        <v>8328</v>
      </c>
      <c r="T2091" t="s">
        <v>8332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si="128"/>
        <v>41299.381423611114</v>
      </c>
      <c r="L2092" s="9">
        <f t="shared" si="129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>
        <f t="shared" si="130"/>
        <v>115</v>
      </c>
      <c r="R2092">
        <f t="shared" si="131"/>
        <v>58</v>
      </c>
      <c r="S2092" t="s">
        <v>8328</v>
      </c>
      <c r="T2092" t="s">
        <v>8332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si="128"/>
        <v>40555.322662037033</v>
      </c>
      <c r="L2093" s="9">
        <f t="shared" si="129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>
        <f t="shared" si="130"/>
        <v>120</v>
      </c>
      <c r="R2093">
        <f t="shared" si="131"/>
        <v>88</v>
      </c>
      <c r="S2093" t="s">
        <v>8328</v>
      </c>
      <c r="T2093" t="s">
        <v>8332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si="128"/>
        <v>40763.707546296297</v>
      </c>
      <c r="L2094" s="9">
        <f t="shared" si="129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30"/>
        <v>101</v>
      </c>
      <c r="R2094">
        <f t="shared" si="131"/>
        <v>110</v>
      </c>
      <c r="S2094" t="s">
        <v>8328</v>
      </c>
      <c r="T2094" t="s">
        <v>8332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si="128"/>
        <v>41205.854537037041</v>
      </c>
      <c r="L2095" s="9">
        <f t="shared" si="129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>
        <f t="shared" si="130"/>
        <v>102</v>
      </c>
      <c r="R2095">
        <f t="shared" si="131"/>
        <v>67</v>
      </c>
      <c r="S2095" t="s">
        <v>8328</v>
      </c>
      <c r="T2095" t="s">
        <v>8332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si="128"/>
        <v>40939.02002314815</v>
      </c>
      <c r="L2096" s="9">
        <f t="shared" si="129"/>
        <v>40973.125</v>
      </c>
      <c r="M2096" t="b">
        <v>0</v>
      </c>
      <c r="N2096">
        <v>72</v>
      </c>
      <c r="O2096" t="b">
        <v>1</v>
      </c>
      <c r="P2096" t="s">
        <v>8279</v>
      </c>
      <c r="Q2096">
        <f t="shared" si="130"/>
        <v>121</v>
      </c>
      <c r="R2096">
        <f t="shared" si="131"/>
        <v>59</v>
      </c>
      <c r="S2096" t="s">
        <v>8328</v>
      </c>
      <c r="T2096" t="s">
        <v>8332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si="128"/>
        <v>40758.733483796292</v>
      </c>
      <c r="L2097" s="9">
        <f t="shared" si="129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>
        <f t="shared" si="130"/>
        <v>100</v>
      </c>
      <c r="R2097">
        <f t="shared" si="131"/>
        <v>114</v>
      </c>
      <c r="S2097" t="s">
        <v>8328</v>
      </c>
      <c r="T2097" t="s">
        <v>8332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si="128"/>
        <v>41192.758506944447</v>
      </c>
      <c r="L2098" s="9">
        <f t="shared" si="129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>
        <f t="shared" si="130"/>
        <v>102</v>
      </c>
      <c r="R2098">
        <f t="shared" si="131"/>
        <v>44</v>
      </c>
      <c r="S2098" t="s">
        <v>8328</v>
      </c>
      <c r="T2098" t="s">
        <v>8332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si="128"/>
        <v>40818.58489583333</v>
      </c>
      <c r="L2099" s="9">
        <f t="shared" si="129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>
        <f t="shared" si="130"/>
        <v>100</v>
      </c>
      <c r="R2099">
        <f t="shared" si="131"/>
        <v>79</v>
      </c>
      <c r="S2099" t="s">
        <v>8328</v>
      </c>
      <c r="T2099" t="s">
        <v>8332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si="128"/>
        <v>40946.11383101852</v>
      </c>
      <c r="L2100" s="9">
        <f t="shared" si="129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30"/>
        <v>100</v>
      </c>
      <c r="R2100">
        <f t="shared" si="131"/>
        <v>188</v>
      </c>
      <c r="S2100" t="s">
        <v>8328</v>
      </c>
      <c r="T2100" t="s">
        <v>8332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si="128"/>
        <v>42173.746342592596</v>
      </c>
      <c r="L2101" s="9">
        <f t="shared" si="129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>
        <f t="shared" si="130"/>
        <v>132</v>
      </c>
      <c r="R2101">
        <f t="shared" si="131"/>
        <v>63</v>
      </c>
      <c r="S2101" t="s">
        <v>8328</v>
      </c>
      <c r="T2101" t="s">
        <v>8332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si="128"/>
        <v>41074.834965277776</v>
      </c>
      <c r="L2102" s="9">
        <f t="shared" si="129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>
        <f t="shared" si="130"/>
        <v>137</v>
      </c>
      <c r="R2102">
        <f t="shared" si="131"/>
        <v>30</v>
      </c>
      <c r="S2102" t="s">
        <v>8328</v>
      </c>
      <c r="T2102" t="s">
        <v>8332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si="128"/>
        <v>40892.149467592593</v>
      </c>
      <c r="L2103" s="9">
        <f t="shared" si="129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30"/>
        <v>113</v>
      </c>
      <c r="R2103">
        <f t="shared" si="131"/>
        <v>51</v>
      </c>
      <c r="S2103" t="s">
        <v>8328</v>
      </c>
      <c r="T2103" t="s">
        <v>8332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si="128"/>
        <v>40638.868611111109</v>
      </c>
      <c r="L2104" s="9">
        <f t="shared" si="129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30"/>
        <v>136</v>
      </c>
      <c r="R2104">
        <f t="shared" si="131"/>
        <v>36</v>
      </c>
      <c r="S2104" t="s">
        <v>8328</v>
      </c>
      <c r="T2104" t="s">
        <v>8332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si="128"/>
        <v>41192.754942129628</v>
      </c>
      <c r="L2105" s="9">
        <f t="shared" si="129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>
        <f t="shared" si="130"/>
        <v>146</v>
      </c>
      <c r="R2105">
        <f t="shared" si="131"/>
        <v>99</v>
      </c>
      <c r="S2105" t="s">
        <v>8328</v>
      </c>
      <c r="T2105" t="s">
        <v>8332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si="128"/>
        <v>41394.074467592596</v>
      </c>
      <c r="L2106" s="9">
        <f t="shared" si="129"/>
        <v>41425</v>
      </c>
      <c r="M2106" t="b">
        <v>0</v>
      </c>
      <c r="N2106">
        <v>37</v>
      </c>
      <c r="O2106" t="b">
        <v>1</v>
      </c>
      <c r="P2106" t="s">
        <v>8279</v>
      </c>
      <c r="Q2106">
        <f t="shared" si="130"/>
        <v>130</v>
      </c>
      <c r="R2106">
        <f t="shared" si="131"/>
        <v>28</v>
      </c>
      <c r="S2106" t="s">
        <v>8328</v>
      </c>
      <c r="T2106" t="s">
        <v>8332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si="128"/>
        <v>41951.788807870369</v>
      </c>
      <c r="L2107" s="9">
        <f t="shared" si="129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>
        <f t="shared" si="130"/>
        <v>254</v>
      </c>
      <c r="R2107">
        <f t="shared" si="131"/>
        <v>51</v>
      </c>
      <c r="S2107" t="s">
        <v>8328</v>
      </c>
      <c r="T2107" t="s">
        <v>8332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si="128"/>
        <v>41270.21497685185</v>
      </c>
      <c r="L2108" s="9">
        <f t="shared" si="129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30"/>
        <v>107</v>
      </c>
      <c r="R2108">
        <f t="shared" si="131"/>
        <v>54</v>
      </c>
      <c r="S2108" t="s">
        <v>8328</v>
      </c>
      <c r="T2108" t="s">
        <v>8332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si="128"/>
        <v>41934.71056712963</v>
      </c>
      <c r="L2109" s="9">
        <f t="shared" si="129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>
        <f t="shared" si="130"/>
        <v>108</v>
      </c>
      <c r="R2109">
        <f t="shared" si="131"/>
        <v>37</v>
      </c>
      <c r="S2109" t="s">
        <v>8328</v>
      </c>
      <c r="T2109" t="s">
        <v>8332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si="128"/>
        <v>41135.175694444442</v>
      </c>
      <c r="L2110" s="9">
        <f t="shared" si="129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>
        <f t="shared" si="130"/>
        <v>107</v>
      </c>
      <c r="R2110">
        <f t="shared" si="131"/>
        <v>90</v>
      </c>
      <c r="S2110" t="s">
        <v>8328</v>
      </c>
      <c r="T2110" t="s">
        <v>8332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si="128"/>
        <v>42160.708530092597</v>
      </c>
      <c r="L2111" s="9">
        <f t="shared" si="129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30"/>
        <v>107</v>
      </c>
      <c r="R2111">
        <f t="shared" si="131"/>
        <v>107</v>
      </c>
      <c r="S2111" t="s">
        <v>8328</v>
      </c>
      <c r="T2111" t="s">
        <v>8332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si="128"/>
        <v>41759.670937499999</v>
      </c>
      <c r="L2112" s="9">
        <f t="shared" si="129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>
        <f t="shared" si="130"/>
        <v>100</v>
      </c>
      <c r="R2112">
        <f t="shared" si="131"/>
        <v>53</v>
      </c>
      <c r="S2112" t="s">
        <v>8328</v>
      </c>
      <c r="T2112" t="s">
        <v>8332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si="128"/>
        <v>40703.197048611109</v>
      </c>
      <c r="L2113" s="9">
        <f t="shared" si="129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>
        <f t="shared" si="130"/>
        <v>107</v>
      </c>
      <c r="R2113">
        <f t="shared" si="131"/>
        <v>55</v>
      </c>
      <c r="S2113" t="s">
        <v>8328</v>
      </c>
      <c r="T2113" t="s">
        <v>8332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si="128"/>
        <v>41365.928159722222</v>
      </c>
      <c r="L2114" s="9">
        <f t="shared" si="129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si="130"/>
        <v>100</v>
      </c>
      <c r="R2114">
        <f t="shared" si="131"/>
        <v>27</v>
      </c>
      <c r="S2114" t="s">
        <v>8328</v>
      </c>
      <c r="T2114" t="s">
        <v>8332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ref="K2115:K2178" si="132">(((J2115/60)/60)/24)+DATE(1970,1,1)</f>
        <v>41870.86546296296</v>
      </c>
      <c r="L2115" s="9">
        <f t="shared" ref="L2115:L2178" si="13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ref="Q2115:Q2178" si="134">ROUND((E2115/D2115)*100,0)</f>
        <v>105</v>
      </c>
      <c r="R2115">
        <f t="shared" ref="R2115:R2178" si="135">ROUND(IFERROR(E2115/N2115,0),0)</f>
        <v>69</v>
      </c>
      <c r="S2115" t="s">
        <v>8328</v>
      </c>
      <c r="T2115" t="s">
        <v>8332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si="132"/>
        <v>40458.815625000003</v>
      </c>
      <c r="L2116" s="9">
        <f t="shared" si="133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>
        <f t="shared" si="134"/>
        <v>105</v>
      </c>
      <c r="R2116">
        <f t="shared" si="135"/>
        <v>36</v>
      </c>
      <c r="S2116" t="s">
        <v>8328</v>
      </c>
      <c r="T2116" t="s">
        <v>8332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si="132"/>
        <v>40564.081030092595</v>
      </c>
      <c r="L2117" s="9">
        <f t="shared" si="133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134"/>
        <v>226</v>
      </c>
      <c r="R2117">
        <f t="shared" si="135"/>
        <v>94</v>
      </c>
      <c r="S2117" t="s">
        <v>8328</v>
      </c>
      <c r="T2117" t="s">
        <v>8332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si="132"/>
        <v>41136.777812500004</v>
      </c>
      <c r="L2118" s="9">
        <f t="shared" si="133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134"/>
        <v>101</v>
      </c>
      <c r="R2118">
        <f t="shared" si="135"/>
        <v>526</v>
      </c>
      <c r="S2118" t="s">
        <v>8328</v>
      </c>
      <c r="T2118" t="s">
        <v>8332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si="132"/>
        <v>42290.059594907405</v>
      </c>
      <c r="L2119" s="9">
        <f t="shared" si="133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>
        <f t="shared" si="134"/>
        <v>148</v>
      </c>
      <c r="R2119">
        <f t="shared" si="135"/>
        <v>51</v>
      </c>
      <c r="S2119" t="s">
        <v>8328</v>
      </c>
      <c r="T2119" t="s">
        <v>8332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si="132"/>
        <v>40718.839537037034</v>
      </c>
      <c r="L2120" s="9">
        <f t="shared" si="133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134"/>
        <v>135</v>
      </c>
      <c r="R2120">
        <f t="shared" si="135"/>
        <v>79</v>
      </c>
      <c r="S2120" t="s">
        <v>8328</v>
      </c>
      <c r="T2120" t="s">
        <v>8332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si="132"/>
        <v>41107.130150462966</v>
      </c>
      <c r="L2121" s="9">
        <f t="shared" si="133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134"/>
        <v>101</v>
      </c>
      <c r="R2121">
        <f t="shared" si="135"/>
        <v>92</v>
      </c>
      <c r="S2121" t="s">
        <v>8328</v>
      </c>
      <c r="T2121" t="s">
        <v>8332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si="132"/>
        <v>41591.964537037034</v>
      </c>
      <c r="L2122" s="9">
        <f t="shared" si="133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134"/>
        <v>101</v>
      </c>
      <c r="R2122">
        <f t="shared" si="135"/>
        <v>117</v>
      </c>
      <c r="S2122" t="s">
        <v>8328</v>
      </c>
      <c r="T2122" t="s">
        <v>8332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si="132"/>
        <v>42716.7424537037</v>
      </c>
      <c r="L2123" s="9">
        <f t="shared" si="133"/>
        <v>42746.7424537037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134"/>
        <v>1</v>
      </c>
      <c r="R2123">
        <f t="shared" si="135"/>
        <v>28</v>
      </c>
      <c r="S2123" t="s">
        <v>8336</v>
      </c>
      <c r="T2123" t="s">
        <v>8337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si="132"/>
        <v>42712.300567129627</v>
      </c>
      <c r="L2124" s="9">
        <f t="shared" si="133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134"/>
        <v>0</v>
      </c>
      <c r="R2124">
        <f t="shared" si="135"/>
        <v>103</v>
      </c>
      <c r="S2124" t="s">
        <v>8336</v>
      </c>
      <c r="T2124" t="s">
        <v>8337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si="132"/>
        <v>40198.424849537041</v>
      </c>
      <c r="L2125" s="9">
        <f t="shared" si="133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>
        <f t="shared" si="134"/>
        <v>10</v>
      </c>
      <c r="R2125">
        <f t="shared" si="135"/>
        <v>10</v>
      </c>
      <c r="S2125" t="s">
        <v>8336</v>
      </c>
      <c r="T2125" t="s">
        <v>8337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si="132"/>
        <v>40464.028182870366</v>
      </c>
      <c r="L2126" s="9">
        <f t="shared" si="133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>
        <f t="shared" si="134"/>
        <v>10</v>
      </c>
      <c r="R2126">
        <f t="shared" si="135"/>
        <v>23</v>
      </c>
      <c r="S2126" t="s">
        <v>8336</v>
      </c>
      <c r="T2126" t="s">
        <v>8337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si="132"/>
        <v>42191.023530092592</v>
      </c>
      <c r="L2127" s="9">
        <f t="shared" si="133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134"/>
        <v>1</v>
      </c>
      <c r="R2127">
        <f t="shared" si="135"/>
        <v>32</v>
      </c>
      <c r="S2127" t="s">
        <v>8336</v>
      </c>
      <c r="T2127" t="s">
        <v>8337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si="132"/>
        <v>41951.973229166666</v>
      </c>
      <c r="L2128" s="9">
        <f t="shared" si="133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134"/>
        <v>0</v>
      </c>
      <c r="R2128">
        <f t="shared" si="135"/>
        <v>5</v>
      </c>
      <c r="S2128" t="s">
        <v>8336</v>
      </c>
      <c r="T2128" t="s">
        <v>8337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si="132"/>
        <v>42045.50535879629</v>
      </c>
      <c r="L2129" s="9">
        <f t="shared" si="133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>
        <f t="shared" si="134"/>
        <v>29</v>
      </c>
      <c r="R2129">
        <f t="shared" si="135"/>
        <v>34</v>
      </c>
      <c r="S2129" t="s">
        <v>8336</v>
      </c>
      <c r="T2129" t="s">
        <v>8337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si="132"/>
        <v>41843.772789351853</v>
      </c>
      <c r="L2130" s="9">
        <f t="shared" si="133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134"/>
        <v>0</v>
      </c>
      <c r="R2130">
        <f t="shared" si="135"/>
        <v>25</v>
      </c>
      <c r="S2130" t="s">
        <v>8336</v>
      </c>
      <c r="T2130" t="s">
        <v>8337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si="132"/>
        <v>42409.024305555555</v>
      </c>
      <c r="L2131" s="9">
        <f t="shared" si="133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134"/>
        <v>12</v>
      </c>
      <c r="R2131">
        <f t="shared" si="135"/>
        <v>20</v>
      </c>
      <c r="S2131" t="s">
        <v>8336</v>
      </c>
      <c r="T2131" t="s">
        <v>8337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si="132"/>
        <v>41832.086377314816</v>
      </c>
      <c r="L2132" s="9">
        <f t="shared" si="133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134"/>
        <v>0</v>
      </c>
      <c r="R2132">
        <f t="shared" si="135"/>
        <v>21</v>
      </c>
      <c r="S2132" t="s">
        <v>8336</v>
      </c>
      <c r="T2132" t="s">
        <v>8337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si="132"/>
        <v>42167.207071759258</v>
      </c>
      <c r="L2133" s="9">
        <f t="shared" si="133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134"/>
        <v>5</v>
      </c>
      <c r="R2133">
        <f t="shared" si="135"/>
        <v>8</v>
      </c>
      <c r="S2133" t="s">
        <v>8336</v>
      </c>
      <c r="T2133" t="s">
        <v>8337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si="132"/>
        <v>41643.487175925926</v>
      </c>
      <c r="L2134" s="9">
        <f t="shared" si="133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134"/>
        <v>2</v>
      </c>
      <c r="R2134">
        <f t="shared" si="135"/>
        <v>21</v>
      </c>
      <c r="S2134" t="s">
        <v>8336</v>
      </c>
      <c r="T2134" t="s">
        <v>8337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si="132"/>
        <v>40619.097210648149</v>
      </c>
      <c r="L2135" s="9">
        <f t="shared" si="133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>
        <f t="shared" si="134"/>
        <v>2</v>
      </c>
      <c r="R2135">
        <f t="shared" si="135"/>
        <v>5</v>
      </c>
      <c r="S2135" t="s">
        <v>8336</v>
      </c>
      <c r="T2135" t="s">
        <v>8337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si="132"/>
        <v>41361.886469907404</v>
      </c>
      <c r="L2136" s="9">
        <f t="shared" si="133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134"/>
        <v>2</v>
      </c>
      <c r="R2136">
        <f t="shared" si="135"/>
        <v>35</v>
      </c>
      <c r="S2136" t="s">
        <v>8336</v>
      </c>
      <c r="T2136" t="s">
        <v>8337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si="132"/>
        <v>41156.963344907403</v>
      </c>
      <c r="L2137" s="9">
        <f t="shared" si="133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>
        <f t="shared" si="134"/>
        <v>10</v>
      </c>
      <c r="R2137">
        <f t="shared" si="135"/>
        <v>22</v>
      </c>
      <c r="S2137" t="s">
        <v>8336</v>
      </c>
      <c r="T2137" t="s">
        <v>8337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si="132"/>
        <v>41536.509097222224</v>
      </c>
      <c r="L2138" s="9">
        <f t="shared" si="133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134"/>
        <v>0</v>
      </c>
      <c r="R2138">
        <f t="shared" si="135"/>
        <v>12</v>
      </c>
      <c r="S2138" t="s">
        <v>8336</v>
      </c>
      <c r="T2138" t="s">
        <v>8337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si="132"/>
        <v>41948.771168981482</v>
      </c>
      <c r="L2139" s="9">
        <f t="shared" si="133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134"/>
        <v>28</v>
      </c>
      <c r="R2139">
        <f t="shared" si="135"/>
        <v>27</v>
      </c>
      <c r="S2139" t="s">
        <v>8336</v>
      </c>
      <c r="T2139" t="s">
        <v>8337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si="132"/>
        <v>41557.013182870374</v>
      </c>
      <c r="L2140" s="9">
        <f t="shared" si="133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>
        <f t="shared" si="134"/>
        <v>13</v>
      </c>
      <c r="R2140">
        <f t="shared" si="135"/>
        <v>11</v>
      </c>
      <c r="S2140" t="s">
        <v>8336</v>
      </c>
      <c r="T2140" t="s">
        <v>8337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si="132"/>
        <v>42647.750092592592</v>
      </c>
      <c r="L2141" s="9">
        <f t="shared" si="133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134"/>
        <v>5</v>
      </c>
      <c r="R2141">
        <f t="shared" si="135"/>
        <v>29</v>
      </c>
      <c r="S2141" t="s">
        <v>8336</v>
      </c>
      <c r="T2141" t="s">
        <v>8337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si="132"/>
        <v>41255.833611111113</v>
      </c>
      <c r="L2142" s="9">
        <f t="shared" si="133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134"/>
        <v>0</v>
      </c>
      <c r="R2142">
        <f t="shared" si="135"/>
        <v>51</v>
      </c>
      <c r="S2142" t="s">
        <v>8336</v>
      </c>
      <c r="T2142" t="s">
        <v>8337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si="132"/>
        <v>41927.235636574071</v>
      </c>
      <c r="L2143" s="9">
        <f t="shared" si="133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>
        <f t="shared" si="134"/>
        <v>0</v>
      </c>
      <c r="R2143">
        <f t="shared" si="135"/>
        <v>0</v>
      </c>
      <c r="S2143" t="s">
        <v>8336</v>
      </c>
      <c r="T2143" t="s">
        <v>8337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si="132"/>
        <v>42340.701504629629</v>
      </c>
      <c r="L2144" s="9">
        <f t="shared" si="133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134"/>
        <v>6</v>
      </c>
      <c r="R2144">
        <f t="shared" si="135"/>
        <v>50</v>
      </c>
      <c r="S2144" t="s">
        <v>8336</v>
      </c>
      <c r="T2144" t="s">
        <v>8337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si="132"/>
        <v>40332.886712962965</v>
      </c>
      <c r="L2145" s="9">
        <f t="shared" si="133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>
        <f t="shared" si="134"/>
        <v>11</v>
      </c>
      <c r="R2145">
        <f t="shared" si="135"/>
        <v>45</v>
      </c>
      <c r="S2145" t="s">
        <v>8336</v>
      </c>
      <c r="T2145" t="s">
        <v>8337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si="132"/>
        <v>41499.546759259261</v>
      </c>
      <c r="L2146" s="9">
        <f t="shared" si="133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134"/>
        <v>2</v>
      </c>
      <c r="R2146">
        <f t="shared" si="135"/>
        <v>25</v>
      </c>
      <c r="S2146" t="s">
        <v>8336</v>
      </c>
      <c r="T2146" t="s">
        <v>8337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si="132"/>
        <v>41575.237430555557</v>
      </c>
      <c r="L2147" s="9">
        <f t="shared" si="133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>
        <f t="shared" si="134"/>
        <v>30</v>
      </c>
      <c r="R2147">
        <f t="shared" si="135"/>
        <v>51</v>
      </c>
      <c r="S2147" t="s">
        <v>8336</v>
      </c>
      <c r="T2147" t="s">
        <v>8337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si="132"/>
        <v>42397.679513888885</v>
      </c>
      <c r="L2148" s="9">
        <f t="shared" si="133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134"/>
        <v>0</v>
      </c>
      <c r="R2148">
        <f t="shared" si="135"/>
        <v>1</v>
      </c>
      <c r="S2148" t="s">
        <v>8336</v>
      </c>
      <c r="T2148" t="s">
        <v>8337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si="132"/>
        <v>41927.295694444445</v>
      </c>
      <c r="L2149" s="9">
        <f t="shared" si="133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>
        <f t="shared" si="134"/>
        <v>1</v>
      </c>
      <c r="R2149">
        <f t="shared" si="135"/>
        <v>49</v>
      </c>
      <c r="S2149" t="s">
        <v>8336</v>
      </c>
      <c r="T2149" t="s">
        <v>8337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si="132"/>
        <v>42066.733587962968</v>
      </c>
      <c r="L2150" s="9">
        <f t="shared" si="133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>
        <f t="shared" si="134"/>
        <v>2</v>
      </c>
      <c r="R2150">
        <f t="shared" si="135"/>
        <v>1</v>
      </c>
      <c r="S2150" t="s">
        <v>8336</v>
      </c>
      <c r="T2150" t="s">
        <v>8337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si="132"/>
        <v>40355.024953703702</v>
      </c>
      <c r="L2151" s="9">
        <f t="shared" si="133"/>
        <v>40390</v>
      </c>
      <c r="M2151" t="b">
        <v>0</v>
      </c>
      <c r="N2151">
        <v>0</v>
      </c>
      <c r="O2151" t="b">
        <v>0</v>
      </c>
      <c r="P2151" t="s">
        <v>8282</v>
      </c>
      <c r="Q2151">
        <f t="shared" si="134"/>
        <v>0</v>
      </c>
      <c r="R2151">
        <f t="shared" si="135"/>
        <v>0</v>
      </c>
      <c r="S2151" t="s">
        <v>8336</v>
      </c>
      <c r="T2151" t="s">
        <v>8337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si="132"/>
        <v>42534.284710648149</v>
      </c>
      <c r="L2152" s="9">
        <f t="shared" si="133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134"/>
        <v>1</v>
      </c>
      <c r="R2152">
        <f t="shared" si="135"/>
        <v>101</v>
      </c>
      <c r="S2152" t="s">
        <v>8336</v>
      </c>
      <c r="T2152" t="s">
        <v>8337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si="132"/>
        <v>42520.847384259265</v>
      </c>
      <c r="L2153" s="9">
        <f t="shared" si="133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>
        <f t="shared" si="134"/>
        <v>0</v>
      </c>
      <c r="R2153">
        <f t="shared" si="135"/>
        <v>20</v>
      </c>
      <c r="S2153" t="s">
        <v>8336</v>
      </c>
      <c r="T2153" t="s">
        <v>8337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si="132"/>
        <v>41683.832280092596</v>
      </c>
      <c r="L2154" s="9">
        <f t="shared" si="133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>
        <f t="shared" si="134"/>
        <v>0</v>
      </c>
      <c r="R2154">
        <f t="shared" si="135"/>
        <v>13</v>
      </c>
      <c r="S2154" t="s">
        <v>8336</v>
      </c>
      <c r="T2154" t="s">
        <v>8337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si="132"/>
        <v>41974.911087962959</v>
      </c>
      <c r="L2155" s="9">
        <f t="shared" si="133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>
        <f t="shared" si="134"/>
        <v>0</v>
      </c>
      <c r="R2155">
        <f t="shared" si="135"/>
        <v>9</v>
      </c>
      <c r="S2155" t="s">
        <v>8336</v>
      </c>
      <c r="T2155" t="s">
        <v>8337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si="132"/>
        <v>41647.632256944446</v>
      </c>
      <c r="L2156" s="9">
        <f t="shared" si="133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134"/>
        <v>1</v>
      </c>
      <c r="R2156">
        <f t="shared" si="135"/>
        <v>1</v>
      </c>
      <c r="S2156" t="s">
        <v>8336</v>
      </c>
      <c r="T2156" t="s">
        <v>8337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si="132"/>
        <v>42430.747511574074</v>
      </c>
      <c r="L2157" s="9">
        <f t="shared" si="133"/>
        <v>42460.70584490741</v>
      </c>
      <c r="M2157" t="b">
        <v>0</v>
      </c>
      <c r="N2157">
        <v>5</v>
      </c>
      <c r="O2157" t="b">
        <v>0</v>
      </c>
      <c r="P2157" t="s">
        <v>8282</v>
      </c>
      <c r="Q2157">
        <f t="shared" si="134"/>
        <v>2</v>
      </c>
      <c r="R2157">
        <f t="shared" si="135"/>
        <v>23</v>
      </c>
      <c r="S2157" t="s">
        <v>8336</v>
      </c>
      <c r="T2157" t="s">
        <v>8337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si="132"/>
        <v>41488.85423611111</v>
      </c>
      <c r="L2158" s="9">
        <f t="shared" si="133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134"/>
        <v>3</v>
      </c>
      <c r="R2158">
        <f t="shared" si="135"/>
        <v>18</v>
      </c>
      <c r="S2158" t="s">
        <v>8336</v>
      </c>
      <c r="T2158" t="s">
        <v>8337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si="132"/>
        <v>42694.98128472222</v>
      </c>
      <c r="L2159" s="9">
        <f t="shared" si="133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>
        <f t="shared" si="134"/>
        <v>28</v>
      </c>
      <c r="R2159">
        <f t="shared" si="135"/>
        <v>371</v>
      </c>
      <c r="S2159" t="s">
        <v>8336</v>
      </c>
      <c r="T2159" t="s">
        <v>8337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si="132"/>
        <v>41264.853865740741</v>
      </c>
      <c r="L2160" s="9">
        <f t="shared" si="133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134"/>
        <v>7</v>
      </c>
      <c r="R2160">
        <f t="shared" si="135"/>
        <v>64</v>
      </c>
      <c r="S2160" t="s">
        <v>8336</v>
      </c>
      <c r="T2160" t="s">
        <v>8337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si="132"/>
        <v>40710.731180555551</v>
      </c>
      <c r="L2161" s="9">
        <f t="shared" si="133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>
        <f t="shared" si="134"/>
        <v>1</v>
      </c>
      <c r="R2161">
        <f t="shared" si="135"/>
        <v>13</v>
      </c>
      <c r="S2161" t="s">
        <v>8336</v>
      </c>
      <c r="T2161" t="s">
        <v>8337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si="132"/>
        <v>41018.711863425924</v>
      </c>
      <c r="L2162" s="9">
        <f t="shared" si="133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134"/>
        <v>1</v>
      </c>
      <c r="R2162">
        <f t="shared" si="135"/>
        <v>5</v>
      </c>
      <c r="S2162" t="s">
        <v>8336</v>
      </c>
      <c r="T2162" t="s">
        <v>8337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si="132"/>
        <v>42240.852534722217</v>
      </c>
      <c r="L2163" s="9">
        <f t="shared" si="133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>
        <f t="shared" si="134"/>
        <v>116</v>
      </c>
      <c r="R2163">
        <f t="shared" si="135"/>
        <v>36</v>
      </c>
      <c r="S2163" t="s">
        <v>8328</v>
      </c>
      <c r="T2163" t="s">
        <v>8329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si="132"/>
        <v>41813.766099537039</v>
      </c>
      <c r="L2164" s="9">
        <f t="shared" si="133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134"/>
        <v>112</v>
      </c>
      <c r="R2164">
        <f t="shared" si="135"/>
        <v>87</v>
      </c>
      <c r="S2164" t="s">
        <v>8328</v>
      </c>
      <c r="T2164" t="s">
        <v>8329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si="132"/>
        <v>42111.899537037039</v>
      </c>
      <c r="L2165" s="9">
        <f t="shared" si="133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>
        <f t="shared" si="134"/>
        <v>132</v>
      </c>
      <c r="R2165">
        <f t="shared" si="135"/>
        <v>75</v>
      </c>
      <c r="S2165" t="s">
        <v>8328</v>
      </c>
      <c r="T2165" t="s">
        <v>8329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si="132"/>
        <v>42515.71775462963</v>
      </c>
      <c r="L2166" s="9">
        <f t="shared" si="133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>
        <f t="shared" si="134"/>
        <v>103</v>
      </c>
      <c r="R2166">
        <f t="shared" si="135"/>
        <v>68</v>
      </c>
      <c r="S2166" t="s">
        <v>8328</v>
      </c>
      <c r="T2166" t="s">
        <v>8329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si="132"/>
        <v>42438.667071759264</v>
      </c>
      <c r="L2167" s="9">
        <f t="shared" si="133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>
        <f t="shared" si="134"/>
        <v>139</v>
      </c>
      <c r="R2167">
        <f t="shared" si="135"/>
        <v>30</v>
      </c>
      <c r="S2167" t="s">
        <v>8328</v>
      </c>
      <c r="T2167" t="s">
        <v>8329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si="132"/>
        <v>41933.838171296295</v>
      </c>
      <c r="L2168" s="9">
        <f t="shared" si="133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>
        <f t="shared" si="134"/>
        <v>147</v>
      </c>
      <c r="R2168">
        <f t="shared" si="135"/>
        <v>92</v>
      </c>
      <c r="S2168" t="s">
        <v>8328</v>
      </c>
      <c r="T2168" t="s">
        <v>8329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si="132"/>
        <v>41153.066400462965</v>
      </c>
      <c r="L2169" s="9">
        <f t="shared" si="133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134"/>
        <v>120</v>
      </c>
      <c r="R2169">
        <f t="shared" si="135"/>
        <v>23</v>
      </c>
      <c r="S2169" t="s">
        <v>8328</v>
      </c>
      <c r="T2169" t="s">
        <v>8329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si="132"/>
        <v>42745.600243055553</v>
      </c>
      <c r="L2170" s="9">
        <f t="shared" si="133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>
        <f t="shared" si="134"/>
        <v>122</v>
      </c>
      <c r="R2170">
        <f t="shared" si="135"/>
        <v>64</v>
      </c>
      <c r="S2170" t="s">
        <v>8328</v>
      </c>
      <c r="T2170" t="s">
        <v>8329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si="132"/>
        <v>42793.700821759259</v>
      </c>
      <c r="L2171" s="9">
        <f t="shared" si="133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134"/>
        <v>100</v>
      </c>
      <c r="R2171">
        <f t="shared" si="135"/>
        <v>22</v>
      </c>
      <c r="S2171" t="s">
        <v>8328</v>
      </c>
      <c r="T2171" t="s">
        <v>8329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si="132"/>
        <v>42198.750254629631</v>
      </c>
      <c r="L2172" s="9">
        <f t="shared" si="133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134"/>
        <v>181</v>
      </c>
      <c r="R2172">
        <f t="shared" si="135"/>
        <v>33</v>
      </c>
      <c r="S2172" t="s">
        <v>8328</v>
      </c>
      <c r="T2172" t="s">
        <v>8329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si="132"/>
        <v>42141.95711805555</v>
      </c>
      <c r="L2173" s="9">
        <f t="shared" si="133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>
        <f t="shared" si="134"/>
        <v>106</v>
      </c>
      <c r="R2173">
        <f t="shared" si="135"/>
        <v>90</v>
      </c>
      <c r="S2173" t="s">
        <v>8328</v>
      </c>
      <c r="T2173" t="s">
        <v>8329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si="132"/>
        <v>42082.580092592587</v>
      </c>
      <c r="L2174" s="9">
        <f t="shared" si="133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>
        <f t="shared" si="134"/>
        <v>100</v>
      </c>
      <c r="R2174">
        <f t="shared" si="135"/>
        <v>77</v>
      </c>
      <c r="S2174" t="s">
        <v>8328</v>
      </c>
      <c r="T2174" t="s">
        <v>8329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si="132"/>
        <v>41495.692627314813</v>
      </c>
      <c r="L2175" s="9">
        <f t="shared" si="133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>
        <f t="shared" si="134"/>
        <v>127</v>
      </c>
      <c r="R2175">
        <f t="shared" si="135"/>
        <v>59</v>
      </c>
      <c r="S2175" t="s">
        <v>8328</v>
      </c>
      <c r="T2175" t="s">
        <v>8329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si="132"/>
        <v>42465.542905092589</v>
      </c>
      <c r="L2176" s="9">
        <f t="shared" si="133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134"/>
        <v>103</v>
      </c>
      <c r="R2176">
        <f t="shared" si="135"/>
        <v>65</v>
      </c>
      <c r="S2176" t="s">
        <v>8328</v>
      </c>
      <c r="T2176" t="s">
        <v>8329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si="132"/>
        <v>42565.009097222224</v>
      </c>
      <c r="L2177" s="9">
        <f t="shared" si="133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134"/>
        <v>250</v>
      </c>
      <c r="R2177">
        <f t="shared" si="135"/>
        <v>67</v>
      </c>
      <c r="S2177" t="s">
        <v>8328</v>
      </c>
      <c r="T2177" t="s">
        <v>8329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si="132"/>
        <v>42096.633206018523</v>
      </c>
      <c r="L2178" s="9">
        <f t="shared" si="133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si="134"/>
        <v>126</v>
      </c>
      <c r="R2178">
        <f t="shared" si="135"/>
        <v>89</v>
      </c>
      <c r="S2178" t="s">
        <v>8328</v>
      </c>
      <c r="T2178" t="s">
        <v>8329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ref="K2179:K2242" si="136">(((J2179/60)/60)/24)+DATE(1970,1,1)</f>
        <v>42502.250775462962</v>
      </c>
      <c r="L2179" s="9">
        <f t="shared" ref="L2179:L2242" si="13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ref="Q2179:Q2242" si="138">ROUND((E2179/D2179)*100,0)</f>
        <v>100</v>
      </c>
      <c r="R2179">
        <f t="shared" ref="R2179:R2242" si="139">ROUND(IFERROR(E2179/N2179,0),0)</f>
        <v>66</v>
      </c>
      <c r="S2179" t="s">
        <v>8328</v>
      </c>
      <c r="T2179" t="s">
        <v>8329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si="136"/>
        <v>42723.63653935185</v>
      </c>
      <c r="L2180" s="9">
        <f t="shared" si="13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si="138"/>
        <v>139</v>
      </c>
      <c r="R2180">
        <f t="shared" si="139"/>
        <v>40</v>
      </c>
      <c r="S2180" t="s">
        <v>8328</v>
      </c>
      <c r="T2180" t="s">
        <v>8329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si="136"/>
        <v>42075.171203703707</v>
      </c>
      <c r="L2181" s="9">
        <f t="shared" si="13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138"/>
        <v>161</v>
      </c>
      <c r="R2181">
        <f t="shared" si="139"/>
        <v>77</v>
      </c>
      <c r="S2181" t="s">
        <v>8328</v>
      </c>
      <c r="T2181" t="s">
        <v>8329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si="136"/>
        <v>42279.669768518521</v>
      </c>
      <c r="L2182" s="9">
        <f t="shared" si="13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>
        <f t="shared" si="138"/>
        <v>107</v>
      </c>
      <c r="R2182">
        <f t="shared" si="139"/>
        <v>69</v>
      </c>
      <c r="S2182" t="s">
        <v>8328</v>
      </c>
      <c r="T2182" t="s">
        <v>8329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si="136"/>
        <v>42773.005243055552</v>
      </c>
      <c r="L2183" s="9">
        <f t="shared" si="13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138"/>
        <v>153</v>
      </c>
      <c r="R2183">
        <f t="shared" si="139"/>
        <v>58</v>
      </c>
      <c r="S2183" t="s">
        <v>8336</v>
      </c>
      <c r="T2183" t="s">
        <v>8353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si="136"/>
        <v>41879.900752314818</v>
      </c>
      <c r="L2184" s="9">
        <f t="shared" si="13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138"/>
        <v>524</v>
      </c>
      <c r="R2184">
        <f t="shared" si="139"/>
        <v>44</v>
      </c>
      <c r="S2184" t="s">
        <v>8336</v>
      </c>
      <c r="T2184" t="s">
        <v>8353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si="136"/>
        <v>42745.365474537044</v>
      </c>
      <c r="L2185" s="9">
        <f t="shared" si="13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>
        <f t="shared" si="138"/>
        <v>489</v>
      </c>
      <c r="R2185">
        <f t="shared" si="139"/>
        <v>32</v>
      </c>
      <c r="S2185" t="s">
        <v>8336</v>
      </c>
      <c r="T2185" t="s">
        <v>8353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si="136"/>
        <v>42380.690289351856</v>
      </c>
      <c r="L2186" s="9">
        <f t="shared" si="13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>
        <f t="shared" si="138"/>
        <v>285</v>
      </c>
      <c r="R2186">
        <f t="shared" si="139"/>
        <v>107</v>
      </c>
      <c r="S2186" t="s">
        <v>8336</v>
      </c>
      <c r="T2186" t="s">
        <v>8353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si="136"/>
        <v>41319.349988425929</v>
      </c>
      <c r="L2187" s="9">
        <f t="shared" si="13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>
        <f t="shared" si="138"/>
        <v>1857</v>
      </c>
      <c r="R2187">
        <f t="shared" si="139"/>
        <v>149</v>
      </c>
      <c r="S2187" t="s">
        <v>8336</v>
      </c>
      <c r="T2187" t="s">
        <v>8353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si="136"/>
        <v>42583.615081018521</v>
      </c>
      <c r="L2188" s="9">
        <f t="shared" si="13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>
        <f t="shared" si="138"/>
        <v>110</v>
      </c>
      <c r="R2188">
        <f t="shared" si="139"/>
        <v>56</v>
      </c>
      <c r="S2188" t="s">
        <v>8336</v>
      </c>
      <c r="T2188" t="s">
        <v>8353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si="136"/>
        <v>42068.209097222221</v>
      </c>
      <c r="L2189" s="9">
        <f t="shared" si="13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>
        <f t="shared" si="138"/>
        <v>1015</v>
      </c>
      <c r="R2189">
        <f t="shared" si="139"/>
        <v>57</v>
      </c>
      <c r="S2189" t="s">
        <v>8336</v>
      </c>
      <c r="T2189" t="s">
        <v>8353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si="136"/>
        <v>42633.586122685185</v>
      </c>
      <c r="L2190" s="9">
        <f t="shared" si="13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>
        <f t="shared" si="138"/>
        <v>412</v>
      </c>
      <c r="R2190">
        <f t="shared" si="139"/>
        <v>44</v>
      </c>
      <c r="S2190" t="s">
        <v>8336</v>
      </c>
      <c r="T2190" t="s">
        <v>8353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si="136"/>
        <v>42467.788194444445</v>
      </c>
      <c r="L2191" s="9">
        <f t="shared" si="13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>
        <f t="shared" si="138"/>
        <v>503</v>
      </c>
      <c r="R2191">
        <f t="shared" si="139"/>
        <v>69</v>
      </c>
      <c r="S2191" t="s">
        <v>8336</v>
      </c>
      <c r="T2191" t="s">
        <v>8353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si="136"/>
        <v>42417.625046296293</v>
      </c>
      <c r="L2192" s="9">
        <f t="shared" si="13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>
        <f t="shared" si="138"/>
        <v>185</v>
      </c>
      <c r="R2192">
        <f t="shared" si="139"/>
        <v>65</v>
      </c>
      <c r="S2192" t="s">
        <v>8336</v>
      </c>
      <c r="T2192" t="s">
        <v>8353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si="136"/>
        <v>42768.833645833336</v>
      </c>
      <c r="L2193" s="9">
        <f t="shared" si="13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138"/>
        <v>120</v>
      </c>
      <c r="R2193">
        <f t="shared" si="139"/>
        <v>36</v>
      </c>
      <c r="S2193" t="s">
        <v>8336</v>
      </c>
      <c r="T2193" t="s">
        <v>8353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si="136"/>
        <v>42691.8512037037</v>
      </c>
      <c r="L2194" s="9">
        <f t="shared" si="13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>
        <f t="shared" si="138"/>
        <v>1081</v>
      </c>
      <c r="R2194">
        <f t="shared" si="139"/>
        <v>40</v>
      </c>
      <c r="S2194" t="s">
        <v>8336</v>
      </c>
      <c r="T2194" t="s">
        <v>8353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si="136"/>
        <v>42664.405925925923</v>
      </c>
      <c r="L2195" s="9">
        <f t="shared" si="13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>
        <f t="shared" si="138"/>
        <v>452</v>
      </c>
      <c r="R2195">
        <f t="shared" si="139"/>
        <v>76</v>
      </c>
      <c r="S2195" t="s">
        <v>8336</v>
      </c>
      <c r="T2195" t="s">
        <v>8353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si="136"/>
        <v>42425.757986111115</v>
      </c>
      <c r="L2196" s="9">
        <f t="shared" si="13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>
        <f t="shared" si="138"/>
        <v>537</v>
      </c>
      <c r="R2196">
        <f t="shared" si="139"/>
        <v>61</v>
      </c>
      <c r="S2196" t="s">
        <v>8336</v>
      </c>
      <c r="T2196" t="s">
        <v>8353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si="136"/>
        <v>42197.771990740745</v>
      </c>
      <c r="L2197" s="9">
        <f t="shared" si="13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138"/>
        <v>120</v>
      </c>
      <c r="R2197">
        <f t="shared" si="139"/>
        <v>48</v>
      </c>
      <c r="S2197" t="s">
        <v>8336</v>
      </c>
      <c r="T2197" t="s">
        <v>8353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si="136"/>
        <v>42675.487291666665</v>
      </c>
      <c r="L2198" s="9">
        <f t="shared" si="13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>
        <f t="shared" si="138"/>
        <v>114</v>
      </c>
      <c r="R2198">
        <f t="shared" si="139"/>
        <v>68</v>
      </c>
      <c r="S2198" t="s">
        <v>8336</v>
      </c>
      <c r="T2198" t="s">
        <v>8353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si="136"/>
        <v>42033.584016203706</v>
      </c>
      <c r="L2199" s="9">
        <f t="shared" si="13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138"/>
        <v>951</v>
      </c>
      <c r="R2199">
        <f t="shared" si="139"/>
        <v>66</v>
      </c>
      <c r="S2199" t="s">
        <v>8336</v>
      </c>
      <c r="T2199" t="s">
        <v>8353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si="136"/>
        <v>42292.513888888891</v>
      </c>
      <c r="L2200" s="9">
        <f t="shared" si="13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>
        <f t="shared" si="138"/>
        <v>133</v>
      </c>
      <c r="R2200">
        <f t="shared" si="139"/>
        <v>82</v>
      </c>
      <c r="S2200" t="s">
        <v>8336</v>
      </c>
      <c r="T2200" t="s">
        <v>8353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si="136"/>
        <v>42262.416643518518</v>
      </c>
      <c r="L2201" s="9">
        <f t="shared" si="13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138"/>
        <v>147</v>
      </c>
      <c r="R2201">
        <f t="shared" si="139"/>
        <v>53</v>
      </c>
      <c r="S2201" t="s">
        <v>8336</v>
      </c>
      <c r="T2201" t="s">
        <v>8353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si="136"/>
        <v>42163.625787037032</v>
      </c>
      <c r="L2202" s="9">
        <f t="shared" si="137"/>
        <v>42191.125</v>
      </c>
      <c r="M2202" t="b">
        <v>0</v>
      </c>
      <c r="N2202">
        <v>263</v>
      </c>
      <c r="O2202" t="b">
        <v>1</v>
      </c>
      <c r="P2202" t="s">
        <v>8297</v>
      </c>
      <c r="Q2202">
        <f t="shared" si="138"/>
        <v>542</v>
      </c>
      <c r="R2202">
        <f t="shared" si="139"/>
        <v>41</v>
      </c>
      <c r="S2202" t="s">
        <v>8336</v>
      </c>
      <c r="T2202" t="s">
        <v>8353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si="136"/>
        <v>41276.846817129634</v>
      </c>
      <c r="L2203" s="9">
        <f t="shared" si="13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>
        <f t="shared" si="138"/>
        <v>383</v>
      </c>
      <c r="R2203">
        <f t="shared" si="139"/>
        <v>15</v>
      </c>
      <c r="S2203" t="s">
        <v>8328</v>
      </c>
      <c r="T2203" t="s">
        <v>8333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si="136"/>
        <v>41184.849166666667</v>
      </c>
      <c r="L2204" s="9">
        <f t="shared" si="13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138"/>
        <v>704</v>
      </c>
      <c r="R2204">
        <f t="shared" si="139"/>
        <v>39</v>
      </c>
      <c r="S2204" t="s">
        <v>8328</v>
      </c>
      <c r="T2204" t="s">
        <v>8333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si="136"/>
        <v>42241.85974537037</v>
      </c>
      <c r="L2205" s="9">
        <f t="shared" si="13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138"/>
        <v>110</v>
      </c>
      <c r="R2205">
        <f t="shared" si="139"/>
        <v>44</v>
      </c>
      <c r="S2205" t="s">
        <v>8328</v>
      </c>
      <c r="T2205" t="s">
        <v>8333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si="136"/>
        <v>41312.311562499999</v>
      </c>
      <c r="L2206" s="9">
        <f t="shared" si="13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138"/>
        <v>133</v>
      </c>
      <c r="R2206">
        <f t="shared" si="139"/>
        <v>27</v>
      </c>
      <c r="S2206" t="s">
        <v>8328</v>
      </c>
      <c r="T2206" t="s">
        <v>8333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si="136"/>
        <v>41031.82163194444</v>
      </c>
      <c r="L2207" s="9">
        <f t="shared" si="13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>
        <f t="shared" si="138"/>
        <v>152</v>
      </c>
      <c r="R2207">
        <f t="shared" si="139"/>
        <v>42</v>
      </c>
      <c r="S2207" t="s">
        <v>8328</v>
      </c>
      <c r="T2207" t="s">
        <v>8333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si="136"/>
        <v>40997.257222222222</v>
      </c>
      <c r="L2208" s="9">
        <f t="shared" si="13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138"/>
        <v>103</v>
      </c>
      <c r="R2208">
        <f t="shared" si="139"/>
        <v>33</v>
      </c>
      <c r="S2208" t="s">
        <v>8328</v>
      </c>
      <c r="T2208" t="s">
        <v>8333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si="136"/>
        <v>41564.194131944445</v>
      </c>
      <c r="L2209" s="9">
        <f t="shared" si="13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>
        <f t="shared" si="138"/>
        <v>100</v>
      </c>
      <c r="R2209">
        <f t="shared" si="139"/>
        <v>286</v>
      </c>
      <c r="S2209" t="s">
        <v>8328</v>
      </c>
      <c r="T2209" t="s">
        <v>8333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si="136"/>
        <v>40946.882245370369</v>
      </c>
      <c r="L2210" s="9">
        <f t="shared" si="13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>
        <f t="shared" si="138"/>
        <v>102</v>
      </c>
      <c r="R2210">
        <f t="shared" si="139"/>
        <v>42</v>
      </c>
      <c r="S2210" t="s">
        <v>8328</v>
      </c>
      <c r="T2210" t="s">
        <v>8333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si="136"/>
        <v>41732.479675925926</v>
      </c>
      <c r="L2211" s="9">
        <f t="shared" si="13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>
        <f t="shared" si="138"/>
        <v>151</v>
      </c>
      <c r="R2211">
        <f t="shared" si="139"/>
        <v>50</v>
      </c>
      <c r="S2211" t="s">
        <v>8328</v>
      </c>
      <c r="T2211" t="s">
        <v>8333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si="136"/>
        <v>40956.066087962965</v>
      </c>
      <c r="L2212" s="9">
        <f t="shared" si="13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>
        <f t="shared" si="138"/>
        <v>111</v>
      </c>
      <c r="R2212">
        <f t="shared" si="139"/>
        <v>62</v>
      </c>
      <c r="S2212" t="s">
        <v>8328</v>
      </c>
      <c r="T2212" t="s">
        <v>8333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si="136"/>
        <v>41716.785011574073</v>
      </c>
      <c r="L2213" s="9">
        <f t="shared" si="13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>
        <f t="shared" si="138"/>
        <v>196</v>
      </c>
      <c r="R2213">
        <f t="shared" si="139"/>
        <v>41</v>
      </c>
      <c r="S2213" t="s">
        <v>8328</v>
      </c>
      <c r="T2213" t="s">
        <v>8333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si="136"/>
        <v>41548.747418981482</v>
      </c>
      <c r="L2214" s="9">
        <f t="shared" si="13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>
        <f t="shared" si="138"/>
        <v>114</v>
      </c>
      <c r="R2214">
        <f t="shared" si="139"/>
        <v>56</v>
      </c>
      <c r="S2214" t="s">
        <v>8328</v>
      </c>
      <c r="T2214" t="s">
        <v>8333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si="136"/>
        <v>42109.826145833329</v>
      </c>
      <c r="L2215" s="9">
        <f t="shared" si="13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138"/>
        <v>200</v>
      </c>
      <c r="R2215">
        <f t="shared" si="139"/>
        <v>10</v>
      </c>
      <c r="S2215" t="s">
        <v>8328</v>
      </c>
      <c r="T2215" t="s">
        <v>8333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si="136"/>
        <v>41646.792222222226</v>
      </c>
      <c r="L2216" s="9">
        <f t="shared" si="13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138"/>
        <v>293</v>
      </c>
      <c r="R2216">
        <f t="shared" si="139"/>
        <v>73</v>
      </c>
      <c r="S2216" t="s">
        <v>8328</v>
      </c>
      <c r="T2216" t="s">
        <v>8333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si="136"/>
        <v>40958.717268518521</v>
      </c>
      <c r="L2217" s="9">
        <f t="shared" si="13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>
        <f t="shared" si="138"/>
        <v>156</v>
      </c>
      <c r="R2217">
        <f t="shared" si="139"/>
        <v>26</v>
      </c>
      <c r="S2217" t="s">
        <v>8328</v>
      </c>
      <c r="T2217" t="s">
        <v>8333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si="136"/>
        <v>42194.751678240747</v>
      </c>
      <c r="L2218" s="9">
        <f t="shared" si="13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>
        <f t="shared" si="138"/>
        <v>106</v>
      </c>
      <c r="R2218">
        <f t="shared" si="139"/>
        <v>23</v>
      </c>
      <c r="S2218" t="s">
        <v>8328</v>
      </c>
      <c r="T2218" t="s">
        <v>8333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si="136"/>
        <v>42299.776770833334</v>
      </c>
      <c r="L2219" s="9">
        <f t="shared" si="13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>
        <f t="shared" si="138"/>
        <v>101</v>
      </c>
      <c r="R2219">
        <f t="shared" si="139"/>
        <v>47</v>
      </c>
      <c r="S2219" t="s">
        <v>8328</v>
      </c>
      <c r="T2219" t="s">
        <v>8333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si="136"/>
        <v>41127.812303240738</v>
      </c>
      <c r="L2220" s="9">
        <f t="shared" si="137"/>
        <v>41150</v>
      </c>
      <c r="M2220" t="b">
        <v>0</v>
      </c>
      <c r="N2220">
        <v>76</v>
      </c>
      <c r="O2220" t="b">
        <v>1</v>
      </c>
      <c r="P2220" t="s">
        <v>8280</v>
      </c>
      <c r="Q2220">
        <f t="shared" si="138"/>
        <v>123</v>
      </c>
      <c r="R2220">
        <f t="shared" si="139"/>
        <v>32</v>
      </c>
      <c r="S2220" t="s">
        <v>8328</v>
      </c>
      <c r="T2220" t="s">
        <v>8333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si="136"/>
        <v>42205.718888888892</v>
      </c>
      <c r="L2221" s="9">
        <f t="shared" si="13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138"/>
        <v>102</v>
      </c>
      <c r="R2221">
        <f t="shared" si="139"/>
        <v>53</v>
      </c>
      <c r="S2221" t="s">
        <v>8328</v>
      </c>
      <c r="T2221" t="s">
        <v>8333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si="136"/>
        <v>41452.060601851852</v>
      </c>
      <c r="L2222" s="9">
        <f t="shared" si="13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138"/>
        <v>101</v>
      </c>
      <c r="R2222">
        <f t="shared" si="139"/>
        <v>51</v>
      </c>
      <c r="S2222" t="s">
        <v>8328</v>
      </c>
      <c r="T2222" t="s">
        <v>8333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si="136"/>
        <v>42452.666770833333</v>
      </c>
      <c r="L2223" s="9">
        <f t="shared" si="137"/>
        <v>42483</v>
      </c>
      <c r="M2223" t="b">
        <v>0</v>
      </c>
      <c r="N2223">
        <v>218</v>
      </c>
      <c r="O2223" t="b">
        <v>1</v>
      </c>
      <c r="P2223" t="s">
        <v>8297</v>
      </c>
      <c r="Q2223">
        <f t="shared" si="138"/>
        <v>108</v>
      </c>
      <c r="R2223">
        <f t="shared" si="139"/>
        <v>37</v>
      </c>
      <c r="S2223" t="s">
        <v>8336</v>
      </c>
      <c r="T2223" t="s">
        <v>8353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si="136"/>
        <v>40906.787581018521</v>
      </c>
      <c r="L2224" s="9">
        <f t="shared" si="13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138"/>
        <v>163</v>
      </c>
      <c r="R2224">
        <f t="shared" si="139"/>
        <v>27</v>
      </c>
      <c r="S2224" t="s">
        <v>8336</v>
      </c>
      <c r="T2224" t="s">
        <v>8353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si="136"/>
        <v>42152.640833333338</v>
      </c>
      <c r="L2225" s="9">
        <f t="shared" si="13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138"/>
        <v>106</v>
      </c>
      <c r="R2225">
        <f t="shared" si="139"/>
        <v>206</v>
      </c>
      <c r="S2225" t="s">
        <v>8336</v>
      </c>
      <c r="T2225" t="s">
        <v>8353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si="136"/>
        <v>42644.667534722219</v>
      </c>
      <c r="L2226" s="9">
        <f t="shared" si="13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>
        <f t="shared" si="138"/>
        <v>243</v>
      </c>
      <c r="R2226">
        <f t="shared" si="139"/>
        <v>82</v>
      </c>
      <c r="S2226" t="s">
        <v>8336</v>
      </c>
      <c r="T2226" t="s">
        <v>8353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si="136"/>
        <v>41873.79184027778</v>
      </c>
      <c r="L2227" s="9">
        <f t="shared" si="13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138"/>
        <v>945</v>
      </c>
      <c r="R2227">
        <f t="shared" si="139"/>
        <v>165</v>
      </c>
      <c r="S2227" t="s">
        <v>8336</v>
      </c>
      <c r="T2227" t="s">
        <v>8353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si="136"/>
        <v>42381.79886574074</v>
      </c>
      <c r="L2228" s="9">
        <f t="shared" si="13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>
        <f t="shared" si="138"/>
        <v>108</v>
      </c>
      <c r="R2228">
        <f t="shared" si="139"/>
        <v>61</v>
      </c>
      <c r="S2228" t="s">
        <v>8336</v>
      </c>
      <c r="T2228" t="s">
        <v>8353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si="136"/>
        <v>41561.807349537034</v>
      </c>
      <c r="L2229" s="9">
        <f t="shared" si="13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>
        <f t="shared" si="138"/>
        <v>157</v>
      </c>
      <c r="R2229">
        <f t="shared" si="139"/>
        <v>68</v>
      </c>
      <c r="S2229" t="s">
        <v>8336</v>
      </c>
      <c r="T2229" t="s">
        <v>8353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si="136"/>
        <v>42202.278194444443</v>
      </c>
      <c r="L2230" s="9">
        <f t="shared" si="13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138"/>
        <v>1174</v>
      </c>
      <c r="R2230">
        <f t="shared" si="139"/>
        <v>82</v>
      </c>
      <c r="S2230" t="s">
        <v>8336</v>
      </c>
      <c r="T2230" t="s">
        <v>8353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si="136"/>
        <v>41484.664247685185</v>
      </c>
      <c r="L2231" s="9">
        <f t="shared" si="13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>
        <f t="shared" si="138"/>
        <v>171</v>
      </c>
      <c r="R2231">
        <f t="shared" si="139"/>
        <v>25</v>
      </c>
      <c r="S2231" t="s">
        <v>8336</v>
      </c>
      <c r="T2231" t="s">
        <v>8353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si="136"/>
        <v>41724.881099537037</v>
      </c>
      <c r="L2232" s="9">
        <f t="shared" si="13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138"/>
        <v>126</v>
      </c>
      <c r="R2232">
        <f t="shared" si="139"/>
        <v>21</v>
      </c>
      <c r="S2232" t="s">
        <v>8336</v>
      </c>
      <c r="T2232" t="s">
        <v>8353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si="136"/>
        <v>41423.910891203705</v>
      </c>
      <c r="L2233" s="9">
        <f t="shared" si="13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>
        <f t="shared" si="138"/>
        <v>1212</v>
      </c>
      <c r="R2233">
        <f t="shared" si="139"/>
        <v>27</v>
      </c>
      <c r="S2233" t="s">
        <v>8336</v>
      </c>
      <c r="T2233" t="s">
        <v>8353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si="136"/>
        <v>41806.794074074074</v>
      </c>
      <c r="L2234" s="9">
        <f t="shared" si="137"/>
        <v>41839.125</v>
      </c>
      <c r="M2234" t="b">
        <v>0</v>
      </c>
      <c r="N2234">
        <v>988</v>
      </c>
      <c r="O2234" t="b">
        <v>1</v>
      </c>
      <c r="P2234" t="s">
        <v>8297</v>
      </c>
      <c r="Q2234">
        <f t="shared" si="138"/>
        <v>496</v>
      </c>
      <c r="R2234">
        <f t="shared" si="139"/>
        <v>25</v>
      </c>
      <c r="S2234" t="s">
        <v>8336</v>
      </c>
      <c r="T2234" t="s">
        <v>8353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si="136"/>
        <v>42331.378923611104</v>
      </c>
      <c r="L2235" s="9">
        <f t="shared" si="137"/>
        <v>42352</v>
      </c>
      <c r="M2235" t="b">
        <v>0</v>
      </c>
      <c r="N2235">
        <v>391</v>
      </c>
      <c r="O2235" t="b">
        <v>1</v>
      </c>
      <c r="P2235" t="s">
        <v>8297</v>
      </c>
      <c r="Q2235">
        <f t="shared" si="138"/>
        <v>332</v>
      </c>
      <c r="R2235">
        <f t="shared" si="139"/>
        <v>21</v>
      </c>
      <c r="S2235" t="s">
        <v>8336</v>
      </c>
      <c r="T2235" t="s">
        <v>8353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si="136"/>
        <v>42710.824618055558</v>
      </c>
      <c r="L2236" s="9">
        <f t="shared" si="13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138"/>
        <v>1165</v>
      </c>
      <c r="R2236">
        <f t="shared" si="139"/>
        <v>42</v>
      </c>
      <c r="S2236" t="s">
        <v>8336</v>
      </c>
      <c r="T2236" t="s">
        <v>8353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si="136"/>
        <v>42062.022118055553</v>
      </c>
      <c r="L2237" s="9">
        <f t="shared" si="13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>
        <f t="shared" si="138"/>
        <v>153</v>
      </c>
      <c r="R2237">
        <f t="shared" si="139"/>
        <v>136</v>
      </c>
      <c r="S2237" t="s">
        <v>8336</v>
      </c>
      <c r="T2237" t="s">
        <v>8353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si="136"/>
        <v>42371.617164351846</v>
      </c>
      <c r="L2238" s="9">
        <f t="shared" si="13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138"/>
        <v>537</v>
      </c>
      <c r="R2238">
        <f t="shared" si="139"/>
        <v>22</v>
      </c>
      <c r="S2238" t="s">
        <v>8336</v>
      </c>
      <c r="T2238" t="s">
        <v>8353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si="136"/>
        <v>41915.003275462965</v>
      </c>
      <c r="L2239" s="9">
        <f t="shared" si="13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>
        <f t="shared" si="138"/>
        <v>353</v>
      </c>
      <c r="R2239">
        <f t="shared" si="139"/>
        <v>65</v>
      </c>
      <c r="S2239" t="s">
        <v>8336</v>
      </c>
      <c r="T2239" t="s">
        <v>8353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si="136"/>
        <v>42774.621712962966</v>
      </c>
      <c r="L2240" s="9">
        <f t="shared" si="13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138"/>
        <v>137</v>
      </c>
      <c r="R2240">
        <f t="shared" si="139"/>
        <v>70</v>
      </c>
      <c r="S2240" t="s">
        <v>8336</v>
      </c>
      <c r="T2240" t="s">
        <v>8353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si="136"/>
        <v>41572.958495370374</v>
      </c>
      <c r="L2241" s="9">
        <f t="shared" si="13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>
        <f t="shared" si="138"/>
        <v>128</v>
      </c>
      <c r="R2241">
        <f t="shared" si="139"/>
        <v>75</v>
      </c>
      <c r="S2241" t="s">
        <v>8336</v>
      </c>
      <c r="T2241" t="s">
        <v>8353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si="136"/>
        <v>42452.825740740736</v>
      </c>
      <c r="L2242" s="9">
        <f t="shared" si="13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si="138"/>
        <v>271</v>
      </c>
      <c r="R2242">
        <f t="shared" si="139"/>
        <v>141</v>
      </c>
      <c r="S2242" t="s">
        <v>8336</v>
      </c>
      <c r="T2242" t="s">
        <v>8353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ref="K2243:K2306" si="140">(((J2243/60)/60)/24)+DATE(1970,1,1)</f>
        <v>42766.827546296292</v>
      </c>
      <c r="L2243" s="9">
        <f t="shared" ref="L2243:L2306" si="14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ref="Q2243:Q2306" si="142">ROUND((E2243/D2243)*100,0)</f>
        <v>806</v>
      </c>
      <c r="R2243">
        <f t="shared" ref="R2243:R2306" si="143">ROUND(IFERROR(E2243/N2243,0),0)</f>
        <v>49</v>
      </c>
      <c r="S2243" t="s">
        <v>8336</v>
      </c>
      <c r="T2243" t="s">
        <v>8353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si="140"/>
        <v>41569.575613425928</v>
      </c>
      <c r="L2244" s="9">
        <f t="shared" si="14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>
        <f t="shared" si="142"/>
        <v>1360</v>
      </c>
      <c r="R2244">
        <f t="shared" si="143"/>
        <v>54</v>
      </c>
      <c r="S2244" t="s">
        <v>8336</v>
      </c>
      <c r="T2244" t="s">
        <v>8353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si="140"/>
        <v>42800.751041666663</v>
      </c>
      <c r="L2245" s="9">
        <f t="shared" si="141"/>
        <v>42807.125</v>
      </c>
      <c r="M2245" t="b">
        <v>0</v>
      </c>
      <c r="N2245">
        <v>2035</v>
      </c>
      <c r="O2245" t="b">
        <v>1</v>
      </c>
      <c r="P2245" t="s">
        <v>8297</v>
      </c>
      <c r="Q2245">
        <f t="shared" si="142"/>
        <v>930250</v>
      </c>
      <c r="R2245">
        <f t="shared" si="143"/>
        <v>5</v>
      </c>
      <c r="S2245" t="s">
        <v>8336</v>
      </c>
      <c r="T2245" t="s">
        <v>8353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si="140"/>
        <v>42647.818819444445</v>
      </c>
      <c r="L2246" s="9">
        <f t="shared" si="14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>
        <f t="shared" si="142"/>
        <v>377</v>
      </c>
      <c r="R2246">
        <f t="shared" si="143"/>
        <v>65</v>
      </c>
      <c r="S2246" t="s">
        <v>8336</v>
      </c>
      <c r="T2246" t="s">
        <v>8353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si="140"/>
        <v>41660.708530092597</v>
      </c>
      <c r="L2247" s="9">
        <f t="shared" si="141"/>
        <v>41691.75</v>
      </c>
      <c r="M2247" t="b">
        <v>0</v>
      </c>
      <c r="N2247">
        <v>1980</v>
      </c>
      <c r="O2247" t="b">
        <v>1</v>
      </c>
      <c r="P2247" t="s">
        <v>8297</v>
      </c>
      <c r="Q2247">
        <f t="shared" si="142"/>
        <v>2647</v>
      </c>
      <c r="R2247">
        <f t="shared" si="143"/>
        <v>53</v>
      </c>
      <c r="S2247" t="s">
        <v>8336</v>
      </c>
      <c r="T2247" t="s">
        <v>8353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si="140"/>
        <v>42221.79178240741</v>
      </c>
      <c r="L2248" s="9">
        <f t="shared" si="14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142"/>
        <v>100</v>
      </c>
      <c r="R2248">
        <f t="shared" si="143"/>
        <v>44</v>
      </c>
      <c r="S2248" t="s">
        <v>8336</v>
      </c>
      <c r="T2248" t="s">
        <v>8353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si="140"/>
        <v>42200.666261574079</v>
      </c>
      <c r="L2249" s="9">
        <f t="shared" si="14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142"/>
        <v>104</v>
      </c>
      <c r="R2249">
        <f t="shared" si="143"/>
        <v>51</v>
      </c>
      <c r="S2249" t="s">
        <v>8336</v>
      </c>
      <c r="T2249" t="s">
        <v>8353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si="140"/>
        <v>42688.875902777778</v>
      </c>
      <c r="L2250" s="9">
        <f t="shared" si="14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142"/>
        <v>107</v>
      </c>
      <c r="R2250">
        <f t="shared" si="143"/>
        <v>59</v>
      </c>
      <c r="S2250" t="s">
        <v>8336</v>
      </c>
      <c r="T2250" t="s">
        <v>8353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si="140"/>
        <v>41336.703298611108</v>
      </c>
      <c r="L2251" s="9">
        <f t="shared" si="14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>
        <f t="shared" si="142"/>
        <v>169</v>
      </c>
      <c r="R2251">
        <f t="shared" si="143"/>
        <v>33</v>
      </c>
      <c r="S2251" t="s">
        <v>8336</v>
      </c>
      <c r="T2251" t="s">
        <v>8353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si="140"/>
        <v>42677.005474537036</v>
      </c>
      <c r="L2252" s="9">
        <f t="shared" si="14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>
        <f t="shared" si="142"/>
        <v>975</v>
      </c>
      <c r="R2252">
        <f t="shared" si="143"/>
        <v>427</v>
      </c>
      <c r="S2252" t="s">
        <v>8336</v>
      </c>
      <c r="T2252" t="s">
        <v>8353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si="140"/>
        <v>41846.34579861111</v>
      </c>
      <c r="L2253" s="9">
        <f t="shared" si="14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142"/>
        <v>134</v>
      </c>
      <c r="R2253">
        <f t="shared" si="143"/>
        <v>24</v>
      </c>
      <c r="S2253" t="s">
        <v>8336</v>
      </c>
      <c r="T2253" t="s">
        <v>8353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si="140"/>
        <v>42573.327986111108</v>
      </c>
      <c r="L2254" s="9">
        <f t="shared" si="14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142"/>
        <v>272</v>
      </c>
      <c r="R2254">
        <f t="shared" si="143"/>
        <v>98</v>
      </c>
      <c r="S2254" t="s">
        <v>8336</v>
      </c>
      <c r="T2254" t="s">
        <v>8353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si="140"/>
        <v>42296.631331018521</v>
      </c>
      <c r="L2255" s="9">
        <f t="shared" si="14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>
        <f t="shared" si="142"/>
        <v>113</v>
      </c>
      <c r="R2255">
        <f t="shared" si="143"/>
        <v>107</v>
      </c>
      <c r="S2255" t="s">
        <v>8336</v>
      </c>
      <c r="T2255" t="s">
        <v>8353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si="140"/>
        <v>42752.647777777776</v>
      </c>
      <c r="L2256" s="9">
        <f t="shared" si="14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142"/>
        <v>460</v>
      </c>
      <c r="R2256">
        <f t="shared" si="143"/>
        <v>12</v>
      </c>
      <c r="S2256" t="s">
        <v>8336</v>
      </c>
      <c r="T2256" t="s">
        <v>8353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si="140"/>
        <v>42467.951979166668</v>
      </c>
      <c r="L2257" s="9">
        <f t="shared" si="14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142"/>
        <v>287</v>
      </c>
      <c r="R2257">
        <f t="shared" si="143"/>
        <v>42</v>
      </c>
      <c r="S2257" t="s">
        <v>8336</v>
      </c>
      <c r="T2257" t="s">
        <v>8353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si="140"/>
        <v>42682.451921296291</v>
      </c>
      <c r="L2258" s="9">
        <f t="shared" si="14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142"/>
        <v>223</v>
      </c>
      <c r="R2258">
        <f t="shared" si="143"/>
        <v>21</v>
      </c>
      <c r="S2258" t="s">
        <v>8336</v>
      </c>
      <c r="T2258" t="s">
        <v>8353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si="140"/>
        <v>42505.936678240745</v>
      </c>
      <c r="L2259" s="9">
        <f t="shared" si="14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>
        <f t="shared" si="142"/>
        <v>636</v>
      </c>
      <c r="R2259">
        <f t="shared" si="143"/>
        <v>94</v>
      </c>
      <c r="S2259" t="s">
        <v>8336</v>
      </c>
      <c r="T2259" t="s">
        <v>8353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si="140"/>
        <v>42136.75100694444</v>
      </c>
      <c r="L2260" s="9">
        <f t="shared" si="14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142"/>
        <v>147</v>
      </c>
      <c r="R2260">
        <f t="shared" si="143"/>
        <v>16</v>
      </c>
      <c r="S2260" t="s">
        <v>8336</v>
      </c>
      <c r="T2260" t="s">
        <v>8353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si="140"/>
        <v>42702.804814814815</v>
      </c>
      <c r="L2261" s="9">
        <f t="shared" si="14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142"/>
        <v>1867</v>
      </c>
      <c r="R2261">
        <f t="shared" si="143"/>
        <v>91</v>
      </c>
      <c r="S2261" t="s">
        <v>8336</v>
      </c>
      <c r="T2261" t="s">
        <v>8353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si="140"/>
        <v>41695.016782407409</v>
      </c>
      <c r="L2262" s="9">
        <f t="shared" si="14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>
        <f t="shared" si="142"/>
        <v>327</v>
      </c>
      <c r="R2262">
        <f t="shared" si="143"/>
        <v>97</v>
      </c>
      <c r="S2262" t="s">
        <v>8336</v>
      </c>
      <c r="T2262" t="s">
        <v>8353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si="140"/>
        <v>42759.724768518514</v>
      </c>
      <c r="L2263" s="9">
        <f t="shared" si="14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142"/>
        <v>780</v>
      </c>
      <c r="R2263">
        <f t="shared" si="143"/>
        <v>37</v>
      </c>
      <c r="S2263" t="s">
        <v>8336</v>
      </c>
      <c r="T2263" t="s">
        <v>8353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si="140"/>
        <v>41926.585162037038</v>
      </c>
      <c r="L2264" s="9">
        <f t="shared" si="141"/>
        <v>41961</v>
      </c>
      <c r="M2264" t="b">
        <v>0</v>
      </c>
      <c r="N2264">
        <v>181</v>
      </c>
      <c r="O2264" t="b">
        <v>1</v>
      </c>
      <c r="P2264" t="s">
        <v>8297</v>
      </c>
      <c r="Q2264">
        <f t="shared" si="142"/>
        <v>154</v>
      </c>
      <c r="R2264">
        <f t="shared" si="143"/>
        <v>28</v>
      </c>
      <c r="S2264" t="s">
        <v>8336</v>
      </c>
      <c r="T2264" t="s">
        <v>8353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si="140"/>
        <v>42014.832326388889</v>
      </c>
      <c r="L2265" s="9">
        <f t="shared" si="14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142"/>
        <v>116</v>
      </c>
      <c r="R2265">
        <f t="shared" si="143"/>
        <v>144</v>
      </c>
      <c r="S2265" t="s">
        <v>8336</v>
      </c>
      <c r="T2265" t="s">
        <v>8353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si="140"/>
        <v>42496.582337962958</v>
      </c>
      <c r="L2266" s="9">
        <f t="shared" si="141"/>
        <v>42513.125</v>
      </c>
      <c r="M2266" t="b">
        <v>0</v>
      </c>
      <c r="N2266">
        <v>445</v>
      </c>
      <c r="O2266" t="b">
        <v>1</v>
      </c>
      <c r="P2266" t="s">
        <v>8297</v>
      </c>
      <c r="Q2266">
        <f t="shared" si="142"/>
        <v>180</v>
      </c>
      <c r="R2266">
        <f t="shared" si="143"/>
        <v>24</v>
      </c>
      <c r="S2266" t="s">
        <v>8336</v>
      </c>
      <c r="T2266" t="s">
        <v>8353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si="140"/>
        <v>42689.853090277778</v>
      </c>
      <c r="L2267" s="9">
        <f t="shared" si="14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142"/>
        <v>299</v>
      </c>
      <c r="R2267">
        <f t="shared" si="143"/>
        <v>35</v>
      </c>
      <c r="S2267" t="s">
        <v>8336</v>
      </c>
      <c r="T2267" t="s">
        <v>8353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si="140"/>
        <v>42469.874907407408</v>
      </c>
      <c r="L2268" s="9">
        <f t="shared" si="14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>
        <f t="shared" si="142"/>
        <v>320</v>
      </c>
      <c r="R2268">
        <f t="shared" si="143"/>
        <v>25</v>
      </c>
      <c r="S2268" t="s">
        <v>8336</v>
      </c>
      <c r="T2268" t="s">
        <v>8353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si="140"/>
        <v>41968.829826388886</v>
      </c>
      <c r="L2269" s="9">
        <f t="shared" si="14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>
        <f t="shared" si="142"/>
        <v>381</v>
      </c>
      <c r="R2269">
        <f t="shared" si="143"/>
        <v>188</v>
      </c>
      <c r="S2269" t="s">
        <v>8336</v>
      </c>
      <c r="T2269" t="s">
        <v>8353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si="140"/>
        <v>42776.082349537035</v>
      </c>
      <c r="L2270" s="9">
        <f t="shared" si="14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>
        <f t="shared" si="142"/>
        <v>103</v>
      </c>
      <c r="R2270">
        <f t="shared" si="143"/>
        <v>148</v>
      </c>
      <c r="S2270" t="s">
        <v>8336</v>
      </c>
      <c r="T2270" t="s">
        <v>8353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si="140"/>
        <v>42776.704432870371</v>
      </c>
      <c r="L2271" s="9">
        <f t="shared" si="14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>
        <f t="shared" si="142"/>
        <v>1802</v>
      </c>
      <c r="R2271">
        <f t="shared" si="143"/>
        <v>50</v>
      </c>
      <c r="S2271" t="s">
        <v>8336</v>
      </c>
      <c r="T2271" t="s">
        <v>8353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si="140"/>
        <v>42725.869363425925</v>
      </c>
      <c r="L2272" s="9">
        <f t="shared" si="14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142"/>
        <v>720</v>
      </c>
      <c r="R2272">
        <f t="shared" si="143"/>
        <v>108</v>
      </c>
      <c r="S2272" t="s">
        <v>8336</v>
      </c>
      <c r="T2272" t="s">
        <v>8353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si="140"/>
        <v>42684.000046296293</v>
      </c>
      <c r="L2273" s="9">
        <f t="shared" si="14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142"/>
        <v>283</v>
      </c>
      <c r="R2273">
        <f t="shared" si="143"/>
        <v>43</v>
      </c>
      <c r="S2273" t="s">
        <v>8336</v>
      </c>
      <c r="T2273" t="s">
        <v>8353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si="140"/>
        <v>42315.699490740735</v>
      </c>
      <c r="L2274" s="9">
        <f t="shared" si="14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>
        <f t="shared" si="142"/>
        <v>1357</v>
      </c>
      <c r="R2274">
        <f t="shared" si="143"/>
        <v>14</v>
      </c>
      <c r="S2274" t="s">
        <v>8336</v>
      </c>
      <c r="T2274" t="s">
        <v>8353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si="140"/>
        <v>42781.549097222218</v>
      </c>
      <c r="L2275" s="9">
        <f t="shared" si="14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>
        <f t="shared" si="142"/>
        <v>220</v>
      </c>
      <c r="R2275">
        <f t="shared" si="143"/>
        <v>37</v>
      </c>
      <c r="S2275" t="s">
        <v>8336</v>
      </c>
      <c r="T2275" t="s">
        <v>8353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si="140"/>
        <v>41663.500659722224</v>
      </c>
      <c r="L2276" s="9">
        <f t="shared" si="14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142"/>
        <v>120</v>
      </c>
      <c r="R2276">
        <f t="shared" si="143"/>
        <v>30</v>
      </c>
      <c r="S2276" t="s">
        <v>8336</v>
      </c>
      <c r="T2276" t="s">
        <v>8353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si="140"/>
        <v>41965.616655092599</v>
      </c>
      <c r="L2277" s="9">
        <f t="shared" si="14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>
        <f t="shared" si="142"/>
        <v>408</v>
      </c>
      <c r="R2277">
        <f t="shared" si="143"/>
        <v>34</v>
      </c>
      <c r="S2277" t="s">
        <v>8336</v>
      </c>
      <c r="T2277" t="s">
        <v>8353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si="140"/>
        <v>41614.651493055557</v>
      </c>
      <c r="L2278" s="9">
        <f t="shared" si="14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142"/>
        <v>106</v>
      </c>
      <c r="R2278">
        <f t="shared" si="143"/>
        <v>65</v>
      </c>
      <c r="S2278" t="s">
        <v>8336</v>
      </c>
      <c r="T2278" t="s">
        <v>8353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si="140"/>
        <v>40936.678506944445</v>
      </c>
      <c r="L2279" s="9">
        <f t="shared" si="14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142"/>
        <v>141</v>
      </c>
      <c r="R2279">
        <f t="shared" si="143"/>
        <v>58</v>
      </c>
      <c r="S2279" t="s">
        <v>8336</v>
      </c>
      <c r="T2279" t="s">
        <v>8353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si="140"/>
        <v>42338.709108796291</v>
      </c>
      <c r="L2280" s="9">
        <f t="shared" si="14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>
        <f t="shared" si="142"/>
        <v>271</v>
      </c>
      <c r="R2280">
        <f t="shared" si="143"/>
        <v>53</v>
      </c>
      <c r="S2280" t="s">
        <v>8336</v>
      </c>
      <c r="T2280" t="s">
        <v>8353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si="140"/>
        <v>42020.806701388887</v>
      </c>
      <c r="L2281" s="9">
        <f t="shared" si="14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>
        <f t="shared" si="142"/>
        <v>154</v>
      </c>
      <c r="R2281">
        <f t="shared" si="143"/>
        <v>48</v>
      </c>
      <c r="S2281" t="s">
        <v>8336</v>
      </c>
      <c r="T2281" t="s">
        <v>8353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si="140"/>
        <v>42234.624895833331</v>
      </c>
      <c r="L2282" s="9">
        <f t="shared" si="14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142"/>
        <v>404</v>
      </c>
      <c r="R2282">
        <f t="shared" si="143"/>
        <v>82</v>
      </c>
      <c r="S2282" t="s">
        <v>8336</v>
      </c>
      <c r="T2282" t="s">
        <v>8353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si="140"/>
        <v>40687.285844907405</v>
      </c>
      <c r="L2283" s="9">
        <f t="shared" si="14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>
        <f t="shared" si="142"/>
        <v>185</v>
      </c>
      <c r="R2283">
        <f t="shared" si="143"/>
        <v>50</v>
      </c>
      <c r="S2283" t="s">
        <v>8328</v>
      </c>
      <c r="T2283" t="s">
        <v>8329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si="140"/>
        <v>42323.17460648148</v>
      </c>
      <c r="L2284" s="9">
        <f t="shared" si="14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142"/>
        <v>185</v>
      </c>
      <c r="R2284">
        <f t="shared" si="143"/>
        <v>116</v>
      </c>
      <c r="S2284" t="s">
        <v>8328</v>
      </c>
      <c r="T2284" t="s">
        <v>8329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si="140"/>
        <v>40978.125046296293</v>
      </c>
      <c r="L2285" s="9">
        <f t="shared" si="14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>
        <f t="shared" si="142"/>
        <v>101</v>
      </c>
      <c r="R2285">
        <f t="shared" si="143"/>
        <v>63</v>
      </c>
      <c r="S2285" t="s">
        <v>8328</v>
      </c>
      <c r="T2285" t="s">
        <v>8329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si="140"/>
        <v>40585.796817129631</v>
      </c>
      <c r="L2286" s="9">
        <f t="shared" si="14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>
        <f t="shared" si="142"/>
        <v>106</v>
      </c>
      <c r="R2286">
        <f t="shared" si="143"/>
        <v>108</v>
      </c>
      <c r="S2286" t="s">
        <v>8328</v>
      </c>
      <c r="T2286" t="s">
        <v>8329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si="140"/>
        <v>41059.185682870368</v>
      </c>
      <c r="L2287" s="9">
        <f t="shared" si="14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>
        <f t="shared" si="142"/>
        <v>121</v>
      </c>
      <c r="R2287">
        <f t="shared" si="143"/>
        <v>46</v>
      </c>
      <c r="S2287" t="s">
        <v>8328</v>
      </c>
      <c r="T2287" t="s">
        <v>8329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si="140"/>
        <v>41494.963587962964</v>
      </c>
      <c r="L2288" s="9">
        <f t="shared" si="14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>
        <f t="shared" si="142"/>
        <v>100</v>
      </c>
      <c r="R2288">
        <f t="shared" si="143"/>
        <v>107</v>
      </c>
      <c r="S2288" t="s">
        <v>8328</v>
      </c>
      <c r="T2288" t="s">
        <v>8329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si="140"/>
        <v>41792.667361111111</v>
      </c>
      <c r="L2289" s="9">
        <f t="shared" si="14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142"/>
        <v>120</v>
      </c>
      <c r="R2289">
        <f t="shared" si="143"/>
        <v>51</v>
      </c>
      <c r="S2289" t="s">
        <v>8328</v>
      </c>
      <c r="T2289" t="s">
        <v>8329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si="140"/>
        <v>41067.827418981484</v>
      </c>
      <c r="L2290" s="9">
        <f t="shared" si="141"/>
        <v>41086.75</v>
      </c>
      <c r="M2290" t="b">
        <v>0</v>
      </c>
      <c r="N2290">
        <v>25</v>
      </c>
      <c r="O2290" t="b">
        <v>1</v>
      </c>
      <c r="P2290" t="s">
        <v>8276</v>
      </c>
      <c r="Q2290">
        <f t="shared" si="142"/>
        <v>100</v>
      </c>
      <c r="R2290">
        <f t="shared" si="143"/>
        <v>40</v>
      </c>
      <c r="S2290" t="s">
        <v>8328</v>
      </c>
      <c r="T2290" t="s">
        <v>8329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si="140"/>
        <v>41571.998379629629</v>
      </c>
      <c r="L2291" s="9">
        <f t="shared" si="14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>
        <f t="shared" si="142"/>
        <v>107</v>
      </c>
      <c r="R2291">
        <f t="shared" si="143"/>
        <v>64</v>
      </c>
      <c r="S2291" t="s">
        <v>8328</v>
      </c>
      <c r="T2291" t="s">
        <v>8329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si="140"/>
        <v>40070.253819444442</v>
      </c>
      <c r="L2292" s="9">
        <f t="shared" si="14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>
        <f t="shared" si="142"/>
        <v>104</v>
      </c>
      <c r="R2292">
        <f t="shared" si="143"/>
        <v>54</v>
      </c>
      <c r="S2292" t="s">
        <v>8328</v>
      </c>
      <c r="T2292" t="s">
        <v>8329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si="140"/>
        <v>40987.977060185185</v>
      </c>
      <c r="L2293" s="9">
        <f t="shared" si="14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>
        <f t="shared" si="142"/>
        <v>173</v>
      </c>
      <c r="R2293">
        <f t="shared" si="143"/>
        <v>100</v>
      </c>
      <c r="S2293" t="s">
        <v>8328</v>
      </c>
      <c r="T2293" t="s">
        <v>8329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si="140"/>
        <v>40987.697638888887</v>
      </c>
      <c r="L2294" s="9">
        <f t="shared" si="14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142"/>
        <v>107</v>
      </c>
      <c r="R2294">
        <f t="shared" si="143"/>
        <v>47</v>
      </c>
      <c r="S2294" t="s">
        <v>8328</v>
      </c>
      <c r="T2294" t="s">
        <v>8329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si="140"/>
        <v>41151.708321759259</v>
      </c>
      <c r="L2295" s="9">
        <f t="shared" si="14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>
        <f t="shared" si="142"/>
        <v>108</v>
      </c>
      <c r="R2295">
        <f t="shared" si="143"/>
        <v>34</v>
      </c>
      <c r="S2295" t="s">
        <v>8328</v>
      </c>
      <c r="T2295" t="s">
        <v>8329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si="140"/>
        <v>41264.72314814815</v>
      </c>
      <c r="L2296" s="9">
        <f t="shared" si="14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142"/>
        <v>146</v>
      </c>
      <c r="R2296">
        <f t="shared" si="143"/>
        <v>65</v>
      </c>
      <c r="S2296" t="s">
        <v>8328</v>
      </c>
      <c r="T2296" t="s">
        <v>8329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si="140"/>
        <v>41270.954351851848</v>
      </c>
      <c r="L2297" s="9">
        <f t="shared" si="14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142"/>
        <v>125</v>
      </c>
      <c r="R2297">
        <f t="shared" si="143"/>
        <v>44</v>
      </c>
      <c r="S2297" t="s">
        <v>8328</v>
      </c>
      <c r="T2297" t="s">
        <v>8329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si="140"/>
        <v>40927.731782407405</v>
      </c>
      <c r="L2298" s="9">
        <f t="shared" si="14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142"/>
        <v>149</v>
      </c>
      <c r="R2298">
        <f t="shared" si="143"/>
        <v>72</v>
      </c>
      <c r="S2298" t="s">
        <v>8328</v>
      </c>
      <c r="T2298" t="s">
        <v>8329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si="140"/>
        <v>40948.042233796295</v>
      </c>
      <c r="L2299" s="9">
        <f t="shared" si="14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>
        <f t="shared" si="142"/>
        <v>101</v>
      </c>
      <c r="R2299">
        <f t="shared" si="143"/>
        <v>53</v>
      </c>
      <c r="S2299" t="s">
        <v>8328</v>
      </c>
      <c r="T2299" t="s">
        <v>8329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si="140"/>
        <v>41694.84065972222</v>
      </c>
      <c r="L2300" s="9">
        <f t="shared" si="14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>
        <f t="shared" si="142"/>
        <v>105</v>
      </c>
      <c r="R2300">
        <f t="shared" si="143"/>
        <v>109</v>
      </c>
      <c r="S2300" t="s">
        <v>8328</v>
      </c>
      <c r="T2300" t="s">
        <v>8329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si="140"/>
        <v>40565.032511574071</v>
      </c>
      <c r="L2301" s="9">
        <f t="shared" si="14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142"/>
        <v>350</v>
      </c>
      <c r="R2301">
        <f t="shared" si="143"/>
        <v>75</v>
      </c>
      <c r="S2301" t="s">
        <v>8328</v>
      </c>
      <c r="T2301" t="s">
        <v>8329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si="140"/>
        <v>41074.727037037039</v>
      </c>
      <c r="L2302" s="9">
        <f t="shared" si="14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142"/>
        <v>101</v>
      </c>
      <c r="R2302">
        <f t="shared" si="143"/>
        <v>116</v>
      </c>
      <c r="S2302" t="s">
        <v>8328</v>
      </c>
      <c r="T2302" t="s">
        <v>8329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si="140"/>
        <v>41416.146944444445</v>
      </c>
      <c r="L2303" s="9">
        <f t="shared" si="14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142"/>
        <v>134</v>
      </c>
      <c r="R2303">
        <f t="shared" si="143"/>
        <v>32</v>
      </c>
      <c r="S2303" t="s">
        <v>8328</v>
      </c>
      <c r="T2303" t="s">
        <v>8332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si="140"/>
        <v>41605.868449074071</v>
      </c>
      <c r="L2304" s="9">
        <f t="shared" si="14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>
        <f t="shared" si="142"/>
        <v>171</v>
      </c>
      <c r="R2304">
        <f t="shared" si="143"/>
        <v>46</v>
      </c>
      <c r="S2304" t="s">
        <v>8328</v>
      </c>
      <c r="T2304" t="s">
        <v>8332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si="140"/>
        <v>40850.111064814817</v>
      </c>
      <c r="L2305" s="9">
        <f t="shared" si="14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>
        <f t="shared" si="142"/>
        <v>109</v>
      </c>
      <c r="R2305">
        <f t="shared" si="143"/>
        <v>68</v>
      </c>
      <c r="S2305" t="s">
        <v>8328</v>
      </c>
      <c r="T2305" t="s">
        <v>8332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si="140"/>
        <v>40502.815868055557</v>
      </c>
      <c r="L2306" s="9">
        <f t="shared" si="14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>
        <f t="shared" si="142"/>
        <v>101</v>
      </c>
      <c r="R2306">
        <f t="shared" si="143"/>
        <v>53</v>
      </c>
      <c r="S2306" t="s">
        <v>8328</v>
      </c>
      <c r="T2306" t="s">
        <v>8332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ref="K2307:K2370" si="144">(((J2307/60)/60)/24)+DATE(1970,1,1)</f>
        <v>41834.695277777777</v>
      </c>
      <c r="L2307" s="9">
        <f t="shared" ref="L2307:L2370" si="145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>
        <f t="shared" ref="Q2307:Q2370" si="146">ROUND((E2307/D2307)*100,0)</f>
        <v>101</v>
      </c>
      <c r="R2307">
        <f t="shared" ref="R2307:R2370" si="147">ROUND(IFERROR(E2307/N2307,0),0)</f>
        <v>109</v>
      </c>
      <c r="S2307" t="s">
        <v>8328</v>
      </c>
      <c r="T2307" t="s">
        <v>8332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si="144"/>
        <v>40948.16815972222</v>
      </c>
      <c r="L2308" s="9">
        <f t="shared" si="145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si="146"/>
        <v>107</v>
      </c>
      <c r="R2308">
        <f t="shared" si="147"/>
        <v>51</v>
      </c>
      <c r="S2308" t="s">
        <v>8328</v>
      </c>
      <c r="T2308" t="s">
        <v>8332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si="144"/>
        <v>41004.802465277775</v>
      </c>
      <c r="L2309" s="9">
        <f t="shared" si="145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>
        <f t="shared" si="146"/>
        <v>107</v>
      </c>
      <c r="R2309">
        <f t="shared" si="147"/>
        <v>28</v>
      </c>
      <c r="S2309" t="s">
        <v>8328</v>
      </c>
      <c r="T2309" t="s">
        <v>8332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si="144"/>
        <v>41851.962916666671</v>
      </c>
      <c r="L2310" s="9">
        <f t="shared" si="145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>
        <f t="shared" si="146"/>
        <v>101</v>
      </c>
      <c r="R2310">
        <f t="shared" si="147"/>
        <v>82</v>
      </c>
      <c r="S2310" t="s">
        <v>8328</v>
      </c>
      <c r="T2310" t="s">
        <v>8332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si="144"/>
        <v>41307.987696759257</v>
      </c>
      <c r="L2311" s="9">
        <f t="shared" si="145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146"/>
        <v>107</v>
      </c>
      <c r="R2311">
        <f t="shared" si="147"/>
        <v>60</v>
      </c>
      <c r="S2311" t="s">
        <v>8328</v>
      </c>
      <c r="T2311" t="s">
        <v>8332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si="144"/>
        <v>41324.79415509259</v>
      </c>
      <c r="L2312" s="9">
        <f t="shared" si="145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>
        <f t="shared" si="146"/>
        <v>429</v>
      </c>
      <c r="R2312">
        <f t="shared" si="147"/>
        <v>65</v>
      </c>
      <c r="S2312" t="s">
        <v>8328</v>
      </c>
      <c r="T2312" t="s">
        <v>8332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si="144"/>
        <v>41736.004502314812</v>
      </c>
      <c r="L2313" s="9">
        <f t="shared" si="145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146"/>
        <v>104</v>
      </c>
      <c r="R2313">
        <f t="shared" si="147"/>
        <v>90</v>
      </c>
      <c r="S2313" t="s">
        <v>8328</v>
      </c>
      <c r="T2313" t="s">
        <v>8332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si="144"/>
        <v>41716.632847222223</v>
      </c>
      <c r="L2314" s="9">
        <f t="shared" si="145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>
        <f t="shared" si="146"/>
        <v>108</v>
      </c>
      <c r="R2314">
        <f t="shared" si="147"/>
        <v>41</v>
      </c>
      <c r="S2314" t="s">
        <v>8328</v>
      </c>
      <c r="T2314" t="s">
        <v>8332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si="144"/>
        <v>41002.958634259259</v>
      </c>
      <c r="L2315" s="9">
        <f t="shared" si="145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146"/>
        <v>176</v>
      </c>
      <c r="R2315">
        <f t="shared" si="147"/>
        <v>56</v>
      </c>
      <c r="S2315" t="s">
        <v>8328</v>
      </c>
      <c r="T2315" t="s">
        <v>8332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si="144"/>
        <v>41037.551585648151</v>
      </c>
      <c r="L2316" s="9">
        <f t="shared" si="145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146"/>
        <v>157</v>
      </c>
      <c r="R2316">
        <f t="shared" si="147"/>
        <v>38</v>
      </c>
      <c r="S2316" t="s">
        <v>8328</v>
      </c>
      <c r="T2316" t="s">
        <v>8332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si="144"/>
        <v>41004.72619212963</v>
      </c>
      <c r="L2317" s="9">
        <f t="shared" si="145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146"/>
        <v>103</v>
      </c>
      <c r="R2317">
        <f t="shared" si="147"/>
        <v>40</v>
      </c>
      <c r="S2317" t="s">
        <v>8328</v>
      </c>
      <c r="T2317" t="s">
        <v>8332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si="144"/>
        <v>40079.725115740745</v>
      </c>
      <c r="L2318" s="9">
        <f t="shared" si="145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>
        <f t="shared" si="146"/>
        <v>104</v>
      </c>
      <c r="R2318">
        <f t="shared" si="147"/>
        <v>78</v>
      </c>
      <c r="S2318" t="s">
        <v>8328</v>
      </c>
      <c r="T2318" t="s">
        <v>8332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si="144"/>
        <v>40192.542233796295</v>
      </c>
      <c r="L2319" s="9">
        <f t="shared" si="145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>
        <f t="shared" si="146"/>
        <v>104</v>
      </c>
      <c r="R2319">
        <f t="shared" si="147"/>
        <v>19</v>
      </c>
      <c r="S2319" t="s">
        <v>8328</v>
      </c>
      <c r="T2319" t="s">
        <v>8332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si="144"/>
        <v>40050.643680555557</v>
      </c>
      <c r="L2320" s="9">
        <f t="shared" si="145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>
        <f t="shared" si="146"/>
        <v>121</v>
      </c>
      <c r="R2320">
        <f t="shared" si="147"/>
        <v>37</v>
      </c>
      <c r="S2320" t="s">
        <v>8328</v>
      </c>
      <c r="T2320" t="s">
        <v>8332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si="144"/>
        <v>41593.082002314812</v>
      </c>
      <c r="L2321" s="9">
        <f t="shared" si="145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146"/>
        <v>108</v>
      </c>
      <c r="R2321">
        <f t="shared" si="147"/>
        <v>42</v>
      </c>
      <c r="S2321" t="s">
        <v>8328</v>
      </c>
      <c r="T2321" t="s">
        <v>8332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si="144"/>
        <v>41696.817129629628</v>
      </c>
      <c r="L2322" s="9">
        <f t="shared" si="145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>
        <f t="shared" si="146"/>
        <v>109</v>
      </c>
      <c r="R2322">
        <f t="shared" si="147"/>
        <v>61</v>
      </c>
      <c r="S2322" t="s">
        <v>8328</v>
      </c>
      <c r="T2322" t="s">
        <v>8332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si="144"/>
        <v>42799.260428240741</v>
      </c>
      <c r="L2323" s="9">
        <f t="shared" si="145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>
        <f t="shared" si="146"/>
        <v>39</v>
      </c>
      <c r="R2323">
        <f t="shared" si="147"/>
        <v>65</v>
      </c>
      <c r="S2323" t="s">
        <v>8312</v>
      </c>
      <c r="T2323" t="s">
        <v>8354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si="144"/>
        <v>42804.895474537043</v>
      </c>
      <c r="L2324" s="9">
        <f t="shared" si="145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>
        <f t="shared" si="146"/>
        <v>3</v>
      </c>
      <c r="R2324">
        <f t="shared" si="147"/>
        <v>21</v>
      </c>
      <c r="S2324" t="s">
        <v>8312</v>
      </c>
      <c r="T2324" t="s">
        <v>8354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si="144"/>
        <v>42807.755173611105</v>
      </c>
      <c r="L2325" s="9">
        <f t="shared" si="145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>
        <f t="shared" si="146"/>
        <v>48</v>
      </c>
      <c r="R2325">
        <f t="shared" si="147"/>
        <v>30</v>
      </c>
      <c r="S2325" t="s">
        <v>8312</v>
      </c>
      <c r="T2325" t="s">
        <v>8354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si="144"/>
        <v>42790.885243055556</v>
      </c>
      <c r="L2326" s="9">
        <f t="shared" si="145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>
        <f t="shared" si="146"/>
        <v>21</v>
      </c>
      <c r="R2326">
        <f t="shared" si="147"/>
        <v>25</v>
      </c>
      <c r="S2326" t="s">
        <v>8312</v>
      </c>
      <c r="T2326" t="s">
        <v>8354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si="144"/>
        <v>42794.022349537037</v>
      </c>
      <c r="L2327" s="9">
        <f t="shared" si="145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>
        <f t="shared" si="146"/>
        <v>8</v>
      </c>
      <c r="R2327">
        <f t="shared" si="147"/>
        <v>11</v>
      </c>
      <c r="S2327" t="s">
        <v>8312</v>
      </c>
      <c r="T2327" t="s">
        <v>8354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si="144"/>
        <v>42804.034120370372</v>
      </c>
      <c r="L2328" s="9">
        <f t="shared" si="145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>
        <f t="shared" si="146"/>
        <v>1</v>
      </c>
      <c r="R2328">
        <f t="shared" si="147"/>
        <v>108</v>
      </c>
      <c r="S2328" t="s">
        <v>8312</v>
      </c>
      <c r="T2328" t="s">
        <v>8354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si="144"/>
        <v>41842.917129629634</v>
      </c>
      <c r="L2329" s="9">
        <f t="shared" si="145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>
        <f t="shared" si="146"/>
        <v>526</v>
      </c>
      <c r="R2329">
        <f t="shared" si="147"/>
        <v>55</v>
      </c>
      <c r="S2329" t="s">
        <v>8312</v>
      </c>
      <c r="T2329" t="s">
        <v>8354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si="144"/>
        <v>42139.781678240746</v>
      </c>
      <c r="L2330" s="9">
        <f t="shared" si="145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>
        <f t="shared" si="146"/>
        <v>254</v>
      </c>
      <c r="R2330">
        <f t="shared" si="147"/>
        <v>47</v>
      </c>
      <c r="S2330" t="s">
        <v>8312</v>
      </c>
      <c r="T2330" t="s">
        <v>8354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si="144"/>
        <v>41807.624374999999</v>
      </c>
      <c r="L2331" s="9">
        <f t="shared" si="145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146"/>
        <v>106</v>
      </c>
      <c r="R2331">
        <f t="shared" si="147"/>
        <v>212</v>
      </c>
      <c r="S2331" t="s">
        <v>8312</v>
      </c>
      <c r="T2331" t="s">
        <v>8354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si="144"/>
        <v>42332.89980324074</v>
      </c>
      <c r="L2332" s="9">
        <f t="shared" si="145"/>
        <v>42363</v>
      </c>
      <c r="M2332" t="b">
        <v>1</v>
      </c>
      <c r="N2332">
        <v>163</v>
      </c>
      <c r="O2332" t="b">
        <v>1</v>
      </c>
      <c r="P2332" t="s">
        <v>8298</v>
      </c>
      <c r="Q2332">
        <f t="shared" si="146"/>
        <v>102</v>
      </c>
      <c r="R2332">
        <f t="shared" si="147"/>
        <v>220</v>
      </c>
      <c r="S2332" t="s">
        <v>8312</v>
      </c>
      <c r="T2332" t="s">
        <v>8354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si="144"/>
        <v>41839.005671296298</v>
      </c>
      <c r="L2333" s="9">
        <f t="shared" si="145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146"/>
        <v>144</v>
      </c>
      <c r="R2333">
        <f t="shared" si="147"/>
        <v>41</v>
      </c>
      <c r="S2333" t="s">
        <v>8312</v>
      </c>
      <c r="T2333" t="s">
        <v>8354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si="144"/>
        <v>42011.628136574072</v>
      </c>
      <c r="L2334" s="9">
        <f t="shared" si="145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146"/>
        <v>106</v>
      </c>
      <c r="R2334">
        <f t="shared" si="147"/>
        <v>76</v>
      </c>
      <c r="S2334" t="s">
        <v>8312</v>
      </c>
      <c r="T2334" t="s">
        <v>8354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si="144"/>
        <v>41767.650347222225</v>
      </c>
      <c r="L2335" s="9">
        <f t="shared" si="145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>
        <f t="shared" si="146"/>
        <v>212</v>
      </c>
      <c r="R2335">
        <f t="shared" si="147"/>
        <v>14</v>
      </c>
      <c r="S2335" t="s">
        <v>8312</v>
      </c>
      <c r="T2335" t="s">
        <v>8354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si="144"/>
        <v>41918.670115740737</v>
      </c>
      <c r="L2336" s="9">
        <f t="shared" si="145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>
        <f t="shared" si="146"/>
        <v>102</v>
      </c>
      <c r="R2336">
        <f t="shared" si="147"/>
        <v>61</v>
      </c>
      <c r="S2336" t="s">
        <v>8312</v>
      </c>
      <c r="T2336" t="s">
        <v>8354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si="144"/>
        <v>41771.572256944448</v>
      </c>
      <c r="L2337" s="9">
        <f t="shared" si="145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146"/>
        <v>102</v>
      </c>
      <c r="R2337">
        <f t="shared" si="147"/>
        <v>116</v>
      </c>
      <c r="S2337" t="s">
        <v>8312</v>
      </c>
      <c r="T2337" t="s">
        <v>8354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si="144"/>
        <v>41666.924710648149</v>
      </c>
      <c r="L2338" s="9">
        <f t="shared" si="145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146"/>
        <v>521</v>
      </c>
      <c r="R2338">
        <f t="shared" si="147"/>
        <v>48</v>
      </c>
      <c r="S2338" t="s">
        <v>8312</v>
      </c>
      <c r="T2338" t="s">
        <v>8354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si="144"/>
        <v>41786.640543981484</v>
      </c>
      <c r="L2339" s="9">
        <f t="shared" si="145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146"/>
        <v>111</v>
      </c>
      <c r="R2339">
        <f t="shared" si="147"/>
        <v>74</v>
      </c>
      <c r="S2339" t="s">
        <v>8312</v>
      </c>
      <c r="T2339" t="s">
        <v>8354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si="144"/>
        <v>41789.896805555552</v>
      </c>
      <c r="L2340" s="9">
        <f t="shared" si="145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>
        <f t="shared" si="146"/>
        <v>101</v>
      </c>
      <c r="R2340">
        <f t="shared" si="147"/>
        <v>123</v>
      </c>
      <c r="S2340" t="s">
        <v>8312</v>
      </c>
      <c r="T2340" t="s">
        <v>8354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si="144"/>
        <v>42692.79987268518</v>
      </c>
      <c r="L2341" s="9">
        <f t="shared" si="145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>
        <f t="shared" si="146"/>
        <v>294</v>
      </c>
      <c r="R2341">
        <f t="shared" si="147"/>
        <v>67</v>
      </c>
      <c r="S2341" t="s">
        <v>8312</v>
      </c>
      <c r="T2341" t="s">
        <v>8354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si="144"/>
        <v>42643.642800925925</v>
      </c>
      <c r="L2342" s="9">
        <f t="shared" si="145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146"/>
        <v>106</v>
      </c>
      <c r="R2342">
        <f t="shared" si="147"/>
        <v>105</v>
      </c>
      <c r="S2342" t="s">
        <v>8312</v>
      </c>
      <c r="T2342" t="s">
        <v>8354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si="144"/>
        <v>42167.813703703709</v>
      </c>
      <c r="L2343" s="9">
        <f t="shared" si="145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146"/>
        <v>0</v>
      </c>
      <c r="R2343">
        <f t="shared" si="147"/>
        <v>0</v>
      </c>
      <c r="S2343" t="s">
        <v>8322</v>
      </c>
      <c r="T2343" t="s">
        <v>8323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si="144"/>
        <v>41897.702199074076</v>
      </c>
      <c r="L2344" s="9">
        <f t="shared" si="145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>
        <f t="shared" si="146"/>
        <v>0</v>
      </c>
      <c r="R2344">
        <f t="shared" si="147"/>
        <v>0</v>
      </c>
      <c r="S2344" t="s">
        <v>8322</v>
      </c>
      <c r="T2344" t="s">
        <v>8323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si="144"/>
        <v>42327.825289351851</v>
      </c>
      <c r="L2345" s="9">
        <f t="shared" si="145"/>
        <v>42377.82430555555</v>
      </c>
      <c r="M2345" t="b">
        <v>0</v>
      </c>
      <c r="N2345">
        <v>1</v>
      </c>
      <c r="O2345" t="b">
        <v>0</v>
      </c>
      <c r="P2345" t="s">
        <v>8272</v>
      </c>
      <c r="Q2345">
        <f t="shared" si="146"/>
        <v>3</v>
      </c>
      <c r="R2345">
        <f t="shared" si="147"/>
        <v>300</v>
      </c>
      <c r="S2345" t="s">
        <v>8322</v>
      </c>
      <c r="T2345" t="s">
        <v>8323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si="144"/>
        <v>42515.727650462963</v>
      </c>
      <c r="L2346" s="9">
        <f t="shared" si="145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146"/>
        <v>0</v>
      </c>
      <c r="R2346">
        <f t="shared" si="147"/>
        <v>1</v>
      </c>
      <c r="S2346" t="s">
        <v>8322</v>
      </c>
      <c r="T2346" t="s">
        <v>8323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si="144"/>
        <v>42060.001805555556</v>
      </c>
      <c r="L2347" s="9">
        <f t="shared" si="145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>
        <f t="shared" si="146"/>
        <v>0</v>
      </c>
      <c r="R2347">
        <f t="shared" si="147"/>
        <v>0</v>
      </c>
      <c r="S2347" t="s">
        <v>8322</v>
      </c>
      <c r="T2347" t="s">
        <v>8323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si="144"/>
        <v>42615.79896990741</v>
      </c>
      <c r="L2348" s="9">
        <f t="shared" si="145"/>
        <v>42660.79896990741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146"/>
        <v>0</v>
      </c>
      <c r="R2348">
        <f t="shared" si="147"/>
        <v>13</v>
      </c>
      <c r="S2348" t="s">
        <v>8322</v>
      </c>
      <c r="T2348" t="s">
        <v>8323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si="144"/>
        <v>42577.607361111113</v>
      </c>
      <c r="L2349" s="9">
        <f t="shared" si="145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>
        <f t="shared" si="146"/>
        <v>2</v>
      </c>
      <c r="R2349">
        <f t="shared" si="147"/>
        <v>15</v>
      </c>
      <c r="S2349" t="s">
        <v>8322</v>
      </c>
      <c r="T2349" t="s">
        <v>8323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si="144"/>
        <v>42360.932152777779</v>
      </c>
      <c r="L2350" s="9">
        <f t="shared" si="145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146"/>
        <v>0</v>
      </c>
      <c r="R2350">
        <f t="shared" si="147"/>
        <v>54</v>
      </c>
      <c r="S2350" t="s">
        <v>8322</v>
      </c>
      <c r="T2350" t="s">
        <v>8323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si="144"/>
        <v>42198.775787037041</v>
      </c>
      <c r="L2351" s="9">
        <f t="shared" si="145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146"/>
        <v>0</v>
      </c>
      <c r="R2351">
        <f t="shared" si="147"/>
        <v>0</v>
      </c>
      <c r="S2351" t="s">
        <v>8322</v>
      </c>
      <c r="T2351" t="s">
        <v>8323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si="144"/>
        <v>42708.842245370368</v>
      </c>
      <c r="L2352" s="9">
        <f t="shared" si="145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146"/>
        <v>0</v>
      </c>
      <c r="R2352">
        <f t="shared" si="147"/>
        <v>0</v>
      </c>
      <c r="S2352" t="s">
        <v>8322</v>
      </c>
      <c r="T2352" t="s">
        <v>8323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si="144"/>
        <v>42094.101145833338</v>
      </c>
      <c r="L2353" s="9">
        <f t="shared" si="145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146"/>
        <v>1</v>
      </c>
      <c r="R2353">
        <f t="shared" si="147"/>
        <v>15</v>
      </c>
      <c r="S2353" t="s">
        <v>8322</v>
      </c>
      <c r="T2353" t="s">
        <v>8323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si="144"/>
        <v>42101.633703703701</v>
      </c>
      <c r="L2354" s="9">
        <f t="shared" si="145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146"/>
        <v>0</v>
      </c>
      <c r="R2354">
        <f t="shared" si="147"/>
        <v>0</v>
      </c>
      <c r="S2354" t="s">
        <v>8322</v>
      </c>
      <c r="T2354" t="s">
        <v>8323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si="144"/>
        <v>42103.676180555558</v>
      </c>
      <c r="L2355" s="9">
        <f t="shared" si="145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146"/>
        <v>0</v>
      </c>
      <c r="R2355">
        <f t="shared" si="147"/>
        <v>0</v>
      </c>
      <c r="S2355" t="s">
        <v>8322</v>
      </c>
      <c r="T2355" t="s">
        <v>8323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si="144"/>
        <v>41954.722916666666</v>
      </c>
      <c r="L2356" s="9">
        <f t="shared" si="145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146"/>
        <v>0</v>
      </c>
      <c r="R2356">
        <f t="shared" si="147"/>
        <v>25</v>
      </c>
      <c r="S2356" t="s">
        <v>8322</v>
      </c>
      <c r="T2356" t="s">
        <v>8323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si="144"/>
        <v>42096.918240740735</v>
      </c>
      <c r="L2357" s="9">
        <f t="shared" si="145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>
        <f t="shared" si="146"/>
        <v>1</v>
      </c>
      <c r="R2357">
        <f t="shared" si="147"/>
        <v>28</v>
      </c>
      <c r="S2357" t="s">
        <v>8322</v>
      </c>
      <c r="T2357" t="s">
        <v>8323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si="144"/>
        <v>42130.78361111111</v>
      </c>
      <c r="L2358" s="9">
        <f t="shared" si="145"/>
        <v>42160.78361111111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146"/>
        <v>0</v>
      </c>
      <c r="R2358">
        <f t="shared" si="147"/>
        <v>0</v>
      </c>
      <c r="S2358" t="s">
        <v>8322</v>
      </c>
      <c r="T2358" t="s">
        <v>8323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si="144"/>
        <v>42264.620115740734</v>
      </c>
      <c r="L2359" s="9">
        <f t="shared" si="145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>
        <f t="shared" si="146"/>
        <v>0</v>
      </c>
      <c r="R2359">
        <f t="shared" si="147"/>
        <v>0</v>
      </c>
      <c r="S2359" t="s">
        <v>8322</v>
      </c>
      <c r="T2359" t="s">
        <v>8323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si="144"/>
        <v>41978.930972222224</v>
      </c>
      <c r="L2360" s="9">
        <f t="shared" si="145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>
        <f t="shared" si="146"/>
        <v>0</v>
      </c>
      <c r="R2360">
        <f t="shared" si="147"/>
        <v>0</v>
      </c>
      <c r="S2360" t="s">
        <v>8322</v>
      </c>
      <c r="T2360" t="s">
        <v>8323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si="144"/>
        <v>42159.649583333332</v>
      </c>
      <c r="L2361" s="9">
        <f t="shared" si="145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146"/>
        <v>15</v>
      </c>
      <c r="R2361">
        <f t="shared" si="147"/>
        <v>367</v>
      </c>
      <c r="S2361" t="s">
        <v>8322</v>
      </c>
      <c r="T2361" t="s">
        <v>8323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si="144"/>
        <v>42377.70694444445</v>
      </c>
      <c r="L2362" s="9">
        <f t="shared" si="145"/>
        <v>42407.70694444445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146"/>
        <v>0</v>
      </c>
      <c r="R2362">
        <f t="shared" si="147"/>
        <v>2</v>
      </c>
      <c r="S2362" t="s">
        <v>8322</v>
      </c>
      <c r="T2362" t="s">
        <v>8323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si="144"/>
        <v>42466.858888888892</v>
      </c>
      <c r="L2363" s="9">
        <f t="shared" si="145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>
        <f t="shared" si="146"/>
        <v>0</v>
      </c>
      <c r="R2363">
        <f t="shared" si="147"/>
        <v>0</v>
      </c>
      <c r="S2363" t="s">
        <v>8322</v>
      </c>
      <c r="T2363" t="s">
        <v>8323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si="144"/>
        <v>41954.688310185185</v>
      </c>
      <c r="L2364" s="9">
        <f t="shared" si="145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146"/>
        <v>29</v>
      </c>
      <c r="R2364">
        <f t="shared" si="147"/>
        <v>60</v>
      </c>
      <c r="S2364" t="s">
        <v>8322</v>
      </c>
      <c r="T2364" t="s">
        <v>8323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si="144"/>
        <v>42322.011574074073</v>
      </c>
      <c r="L2365" s="9">
        <f t="shared" si="145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146"/>
        <v>0</v>
      </c>
      <c r="R2365">
        <f t="shared" si="147"/>
        <v>0</v>
      </c>
      <c r="S2365" t="s">
        <v>8322</v>
      </c>
      <c r="T2365" t="s">
        <v>8323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si="144"/>
        <v>42248.934675925921</v>
      </c>
      <c r="L2366" s="9">
        <f t="shared" si="145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146"/>
        <v>0</v>
      </c>
      <c r="R2366">
        <f t="shared" si="147"/>
        <v>0</v>
      </c>
      <c r="S2366" t="s">
        <v>8322</v>
      </c>
      <c r="T2366" t="s">
        <v>8323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si="144"/>
        <v>42346.736400462964</v>
      </c>
      <c r="L2367" s="9">
        <f t="shared" si="145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>
        <f t="shared" si="146"/>
        <v>0</v>
      </c>
      <c r="R2367">
        <f t="shared" si="147"/>
        <v>0</v>
      </c>
      <c r="S2367" t="s">
        <v>8322</v>
      </c>
      <c r="T2367" t="s">
        <v>8323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si="144"/>
        <v>42268.531631944439</v>
      </c>
      <c r="L2368" s="9">
        <f t="shared" si="145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146"/>
        <v>11</v>
      </c>
      <c r="R2368">
        <f t="shared" si="147"/>
        <v>97</v>
      </c>
      <c r="S2368" t="s">
        <v>8322</v>
      </c>
      <c r="T2368" t="s">
        <v>8323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si="144"/>
        <v>42425.970092592594</v>
      </c>
      <c r="L2369" s="9">
        <f t="shared" si="145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>
        <f t="shared" si="146"/>
        <v>1</v>
      </c>
      <c r="R2369">
        <f t="shared" si="147"/>
        <v>48</v>
      </c>
      <c r="S2369" t="s">
        <v>8322</v>
      </c>
      <c r="T2369" t="s">
        <v>8323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si="144"/>
        <v>42063.721817129626</v>
      </c>
      <c r="L2370" s="9">
        <f t="shared" si="145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>
        <f t="shared" si="146"/>
        <v>0</v>
      </c>
      <c r="R2370">
        <f t="shared" si="147"/>
        <v>50</v>
      </c>
      <c r="S2370" t="s">
        <v>8322</v>
      </c>
      <c r="T2370" t="s">
        <v>8323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ref="K2371:K2434" si="148">(((J2371/60)/60)/24)+DATE(1970,1,1)</f>
        <v>42380.812627314815</v>
      </c>
      <c r="L2371" s="9">
        <f t="shared" ref="L2371:L2434" si="14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ref="Q2371:Q2434" si="150">ROUND((E2371/D2371)*100,0)</f>
        <v>0</v>
      </c>
      <c r="R2371">
        <f t="shared" ref="R2371:R2434" si="151">ROUND(IFERROR(E2371/N2371,0),0)</f>
        <v>0</v>
      </c>
      <c r="S2371" t="s">
        <v>8322</v>
      </c>
      <c r="T2371" t="s">
        <v>8323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si="148"/>
        <v>41961.18913194444</v>
      </c>
      <c r="L2372" s="9">
        <f t="shared" si="149"/>
        <v>41991.18913194444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si="150"/>
        <v>0</v>
      </c>
      <c r="R2372">
        <f t="shared" si="151"/>
        <v>21</v>
      </c>
      <c r="S2372" t="s">
        <v>8322</v>
      </c>
      <c r="T2372" t="s">
        <v>8323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si="148"/>
        <v>42150.777731481481</v>
      </c>
      <c r="L2373" s="9">
        <f t="shared" si="149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150"/>
        <v>0</v>
      </c>
      <c r="R2373">
        <f t="shared" si="151"/>
        <v>0</v>
      </c>
      <c r="S2373" t="s">
        <v>8322</v>
      </c>
      <c r="T2373" t="s">
        <v>8323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si="148"/>
        <v>42088.069108796291</v>
      </c>
      <c r="L2374" s="9">
        <f t="shared" si="149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150"/>
        <v>3</v>
      </c>
      <c r="R2374">
        <f t="shared" si="151"/>
        <v>30</v>
      </c>
      <c r="S2374" t="s">
        <v>8322</v>
      </c>
      <c r="T2374" t="s">
        <v>8323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si="148"/>
        <v>42215.662314814821</v>
      </c>
      <c r="L2375" s="9">
        <f t="shared" si="149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>
        <f t="shared" si="150"/>
        <v>0</v>
      </c>
      <c r="R2375">
        <f t="shared" si="151"/>
        <v>50</v>
      </c>
      <c r="S2375" t="s">
        <v>8322</v>
      </c>
      <c r="T2375" t="s">
        <v>8323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si="148"/>
        <v>42017.843287037031</v>
      </c>
      <c r="L2376" s="9">
        <f t="shared" si="149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>
        <f t="shared" si="150"/>
        <v>0</v>
      </c>
      <c r="R2376">
        <f t="shared" si="151"/>
        <v>10</v>
      </c>
      <c r="S2376" t="s">
        <v>8322</v>
      </c>
      <c r="T2376" t="s">
        <v>8323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si="148"/>
        <v>42592.836076388892</v>
      </c>
      <c r="L2377" s="9">
        <f t="shared" si="149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150"/>
        <v>0</v>
      </c>
      <c r="R2377">
        <f t="shared" si="151"/>
        <v>0</v>
      </c>
      <c r="S2377" t="s">
        <v>8322</v>
      </c>
      <c r="T2377" t="s">
        <v>8323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si="148"/>
        <v>42318.925532407404</v>
      </c>
      <c r="L2378" s="9">
        <f t="shared" si="149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150"/>
        <v>11</v>
      </c>
      <c r="R2378">
        <f t="shared" si="151"/>
        <v>82</v>
      </c>
      <c r="S2378" t="s">
        <v>8322</v>
      </c>
      <c r="T2378" t="s">
        <v>8323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si="148"/>
        <v>42669.870173611111</v>
      </c>
      <c r="L2379" s="9">
        <f t="shared" si="149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>
        <f t="shared" si="150"/>
        <v>0</v>
      </c>
      <c r="R2379">
        <f t="shared" si="151"/>
        <v>0</v>
      </c>
      <c r="S2379" t="s">
        <v>8322</v>
      </c>
      <c r="T2379" t="s">
        <v>8323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si="148"/>
        <v>42213.013078703705</v>
      </c>
      <c r="L2380" s="9">
        <f t="shared" si="149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150"/>
        <v>0</v>
      </c>
      <c r="R2380">
        <f t="shared" si="151"/>
        <v>0</v>
      </c>
      <c r="S2380" t="s">
        <v>8322</v>
      </c>
      <c r="T2380" t="s">
        <v>8323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si="148"/>
        <v>42237.016388888893</v>
      </c>
      <c r="L2381" s="9">
        <f t="shared" si="149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150"/>
        <v>0</v>
      </c>
      <c r="R2381">
        <f t="shared" si="151"/>
        <v>0</v>
      </c>
      <c r="S2381" t="s">
        <v>8322</v>
      </c>
      <c r="T2381" t="s">
        <v>8323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si="148"/>
        <v>42248.793310185181</v>
      </c>
      <c r="L2382" s="9">
        <f t="shared" si="149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150"/>
        <v>0</v>
      </c>
      <c r="R2382">
        <f t="shared" si="151"/>
        <v>18</v>
      </c>
      <c r="S2382" t="s">
        <v>8322</v>
      </c>
      <c r="T2382" t="s">
        <v>8323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si="148"/>
        <v>42074.935740740737</v>
      </c>
      <c r="L2383" s="9">
        <f t="shared" si="149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150"/>
        <v>2</v>
      </c>
      <c r="R2383">
        <f t="shared" si="151"/>
        <v>224</v>
      </c>
      <c r="S2383" t="s">
        <v>8322</v>
      </c>
      <c r="T2383" t="s">
        <v>8323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si="148"/>
        <v>42195.187534722223</v>
      </c>
      <c r="L2384" s="9">
        <f t="shared" si="149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150"/>
        <v>3</v>
      </c>
      <c r="R2384">
        <f t="shared" si="151"/>
        <v>38</v>
      </c>
      <c r="S2384" t="s">
        <v>8322</v>
      </c>
      <c r="T2384" t="s">
        <v>8323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si="148"/>
        <v>42027.056793981479</v>
      </c>
      <c r="L2385" s="9">
        <f t="shared" si="149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150"/>
        <v>4</v>
      </c>
      <c r="R2385">
        <f t="shared" si="151"/>
        <v>145</v>
      </c>
      <c r="S2385" t="s">
        <v>8322</v>
      </c>
      <c r="T2385" t="s">
        <v>8323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si="148"/>
        <v>41927.067627314813</v>
      </c>
      <c r="L2386" s="9">
        <f t="shared" si="149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>
        <f t="shared" si="150"/>
        <v>1</v>
      </c>
      <c r="R2386">
        <f t="shared" si="151"/>
        <v>1</v>
      </c>
      <c r="S2386" t="s">
        <v>8322</v>
      </c>
      <c r="T2386" t="s">
        <v>8323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si="148"/>
        <v>42191.70175925926</v>
      </c>
      <c r="L2387" s="9">
        <f t="shared" si="149"/>
        <v>42221.70175925926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150"/>
        <v>1</v>
      </c>
      <c r="R2387">
        <f t="shared" si="151"/>
        <v>113</v>
      </c>
      <c r="S2387" t="s">
        <v>8322</v>
      </c>
      <c r="T2387" t="s">
        <v>8323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si="148"/>
        <v>41954.838240740741</v>
      </c>
      <c r="L2388" s="9">
        <f t="shared" si="149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150"/>
        <v>0</v>
      </c>
      <c r="R2388">
        <f t="shared" si="151"/>
        <v>0</v>
      </c>
      <c r="S2388" t="s">
        <v>8322</v>
      </c>
      <c r="T2388" t="s">
        <v>8323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si="148"/>
        <v>42528.626620370371</v>
      </c>
      <c r="L2389" s="9">
        <f t="shared" si="149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150"/>
        <v>1</v>
      </c>
      <c r="R2389">
        <f t="shared" si="151"/>
        <v>342</v>
      </c>
      <c r="S2389" t="s">
        <v>8322</v>
      </c>
      <c r="T2389" t="s">
        <v>8323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si="148"/>
        <v>41989.853692129633</v>
      </c>
      <c r="L2390" s="9">
        <f t="shared" si="149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>
        <f t="shared" si="150"/>
        <v>1</v>
      </c>
      <c r="R2390">
        <f t="shared" si="151"/>
        <v>58</v>
      </c>
      <c r="S2390" t="s">
        <v>8322</v>
      </c>
      <c r="T2390" t="s">
        <v>8323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si="148"/>
        <v>42179.653379629628</v>
      </c>
      <c r="L2391" s="9">
        <f t="shared" si="149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>
        <f t="shared" si="150"/>
        <v>0</v>
      </c>
      <c r="R2391">
        <f t="shared" si="151"/>
        <v>30</v>
      </c>
      <c r="S2391" t="s">
        <v>8322</v>
      </c>
      <c r="T2391" t="s">
        <v>8323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si="148"/>
        <v>41968.262314814812</v>
      </c>
      <c r="L2392" s="9">
        <f t="shared" si="149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150"/>
        <v>0</v>
      </c>
      <c r="R2392">
        <f t="shared" si="151"/>
        <v>0</v>
      </c>
      <c r="S2392" t="s">
        <v>8322</v>
      </c>
      <c r="T2392" t="s">
        <v>8323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si="148"/>
        <v>42064.794490740736</v>
      </c>
      <c r="L2393" s="9">
        <f t="shared" si="149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>
        <f t="shared" si="150"/>
        <v>0</v>
      </c>
      <c r="R2393">
        <f t="shared" si="151"/>
        <v>25</v>
      </c>
      <c r="S2393" t="s">
        <v>8322</v>
      </c>
      <c r="T2393" t="s">
        <v>8323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si="148"/>
        <v>42276.120636574073</v>
      </c>
      <c r="L2394" s="9">
        <f t="shared" si="149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150"/>
        <v>0</v>
      </c>
      <c r="R2394">
        <f t="shared" si="151"/>
        <v>0</v>
      </c>
      <c r="S2394" t="s">
        <v>8322</v>
      </c>
      <c r="T2394" t="s">
        <v>8323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si="148"/>
        <v>42194.648344907408</v>
      </c>
      <c r="L2395" s="9">
        <f t="shared" si="149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150"/>
        <v>0</v>
      </c>
      <c r="R2395">
        <f t="shared" si="151"/>
        <v>50</v>
      </c>
      <c r="S2395" t="s">
        <v>8322</v>
      </c>
      <c r="T2395" t="s">
        <v>8323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si="148"/>
        <v>42031.362187499995</v>
      </c>
      <c r="L2396" s="9">
        <f t="shared" si="149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150"/>
        <v>0</v>
      </c>
      <c r="R2396">
        <f t="shared" si="151"/>
        <v>2</v>
      </c>
      <c r="S2396" t="s">
        <v>8322</v>
      </c>
      <c r="T2396" t="s">
        <v>8323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si="148"/>
        <v>42717.121377314819</v>
      </c>
      <c r="L2397" s="9">
        <f t="shared" si="149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>
        <f t="shared" si="150"/>
        <v>0</v>
      </c>
      <c r="R2397">
        <f t="shared" si="151"/>
        <v>0</v>
      </c>
      <c r="S2397" t="s">
        <v>8322</v>
      </c>
      <c r="T2397" t="s">
        <v>8323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si="148"/>
        <v>42262.849050925928</v>
      </c>
      <c r="L2398" s="9">
        <f t="shared" si="149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150"/>
        <v>0</v>
      </c>
      <c r="R2398">
        <f t="shared" si="151"/>
        <v>10</v>
      </c>
      <c r="S2398" t="s">
        <v>8322</v>
      </c>
      <c r="T2398" t="s">
        <v>8323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si="148"/>
        <v>41976.88490740741</v>
      </c>
      <c r="L2399" s="9">
        <f t="shared" si="149"/>
        <v>42006.88490740741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150"/>
        <v>0</v>
      </c>
      <c r="R2399">
        <f t="shared" si="151"/>
        <v>0</v>
      </c>
      <c r="S2399" t="s">
        <v>8322</v>
      </c>
      <c r="T2399" t="s">
        <v>8323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si="148"/>
        <v>42157.916481481487</v>
      </c>
      <c r="L2400" s="9">
        <f t="shared" si="149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150"/>
        <v>0</v>
      </c>
      <c r="R2400">
        <f t="shared" si="151"/>
        <v>0</v>
      </c>
      <c r="S2400" t="s">
        <v>8322</v>
      </c>
      <c r="T2400" t="s">
        <v>8323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si="148"/>
        <v>41956.853078703702</v>
      </c>
      <c r="L2401" s="9">
        <f t="shared" si="149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150"/>
        <v>0</v>
      </c>
      <c r="R2401">
        <f t="shared" si="151"/>
        <v>0</v>
      </c>
      <c r="S2401" t="s">
        <v>8322</v>
      </c>
      <c r="T2401" t="s">
        <v>8323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si="148"/>
        <v>42444.268101851849</v>
      </c>
      <c r="L2402" s="9">
        <f t="shared" si="149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150"/>
        <v>0</v>
      </c>
      <c r="R2402">
        <f t="shared" si="151"/>
        <v>0</v>
      </c>
      <c r="S2402" t="s">
        <v>8322</v>
      </c>
      <c r="T2402" t="s">
        <v>8323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si="148"/>
        <v>42374.822870370372</v>
      </c>
      <c r="L2403" s="9">
        <f t="shared" si="149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150"/>
        <v>1</v>
      </c>
      <c r="R2403">
        <f t="shared" si="151"/>
        <v>22</v>
      </c>
      <c r="S2403" t="s">
        <v>8312</v>
      </c>
      <c r="T2403" t="s">
        <v>8339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si="148"/>
        <v>42107.679756944446</v>
      </c>
      <c r="L2404" s="9">
        <f t="shared" si="149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150"/>
        <v>0</v>
      </c>
      <c r="R2404">
        <f t="shared" si="151"/>
        <v>52</v>
      </c>
      <c r="S2404" t="s">
        <v>8312</v>
      </c>
      <c r="T2404" t="s">
        <v>8339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si="148"/>
        <v>42399.882615740738</v>
      </c>
      <c r="L2405" s="9">
        <f t="shared" si="149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>
        <f t="shared" si="150"/>
        <v>17</v>
      </c>
      <c r="R2405">
        <f t="shared" si="151"/>
        <v>17</v>
      </c>
      <c r="S2405" t="s">
        <v>8312</v>
      </c>
      <c r="T2405" t="s">
        <v>8339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si="148"/>
        <v>42342.03943287037</v>
      </c>
      <c r="L2406" s="9">
        <f t="shared" si="149"/>
        <v>42372.03943287037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150"/>
        <v>0</v>
      </c>
      <c r="R2406">
        <f t="shared" si="151"/>
        <v>0</v>
      </c>
      <c r="S2406" t="s">
        <v>8312</v>
      </c>
      <c r="T2406" t="s">
        <v>8339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si="148"/>
        <v>42595.585358796292</v>
      </c>
      <c r="L2407" s="9">
        <f t="shared" si="149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150"/>
        <v>23</v>
      </c>
      <c r="R2407">
        <f t="shared" si="151"/>
        <v>56</v>
      </c>
      <c r="S2407" t="s">
        <v>8312</v>
      </c>
      <c r="T2407" t="s">
        <v>8339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si="148"/>
        <v>41983.110995370371</v>
      </c>
      <c r="L2408" s="9">
        <f t="shared" si="149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150"/>
        <v>41</v>
      </c>
      <c r="R2408">
        <f t="shared" si="151"/>
        <v>84</v>
      </c>
      <c r="S2408" t="s">
        <v>8312</v>
      </c>
      <c r="T2408" t="s">
        <v>8339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si="148"/>
        <v>42082.575555555552</v>
      </c>
      <c r="L2409" s="9">
        <f t="shared" si="149"/>
        <v>42105.25</v>
      </c>
      <c r="M2409" t="b">
        <v>0</v>
      </c>
      <c r="N2409">
        <v>33</v>
      </c>
      <c r="O2409" t="b">
        <v>0</v>
      </c>
      <c r="P2409" t="s">
        <v>8284</v>
      </c>
      <c r="Q2409">
        <f t="shared" si="150"/>
        <v>25</v>
      </c>
      <c r="R2409">
        <f t="shared" si="151"/>
        <v>168</v>
      </c>
      <c r="S2409" t="s">
        <v>8312</v>
      </c>
      <c r="T2409" t="s">
        <v>8339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si="148"/>
        <v>41919.140706018516</v>
      </c>
      <c r="L2410" s="9">
        <f t="shared" si="149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>
        <f t="shared" si="150"/>
        <v>0</v>
      </c>
      <c r="R2410">
        <f t="shared" si="151"/>
        <v>15</v>
      </c>
      <c r="S2410" t="s">
        <v>8312</v>
      </c>
      <c r="T2410" t="s">
        <v>8339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si="148"/>
        <v>42204.875868055555</v>
      </c>
      <c r="L2411" s="9">
        <f t="shared" si="149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150"/>
        <v>2</v>
      </c>
      <c r="R2411">
        <f t="shared" si="151"/>
        <v>77</v>
      </c>
      <c r="S2411" t="s">
        <v>8312</v>
      </c>
      <c r="T2411" t="s">
        <v>8339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si="148"/>
        <v>42224.408275462964</v>
      </c>
      <c r="L2412" s="9">
        <f t="shared" si="149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150"/>
        <v>0</v>
      </c>
      <c r="R2412">
        <f t="shared" si="151"/>
        <v>0</v>
      </c>
      <c r="S2412" t="s">
        <v>8312</v>
      </c>
      <c r="T2412" t="s">
        <v>8339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si="148"/>
        <v>42211.732430555552</v>
      </c>
      <c r="L2413" s="9">
        <f t="shared" si="149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150"/>
        <v>1</v>
      </c>
      <c r="R2413">
        <f t="shared" si="151"/>
        <v>50</v>
      </c>
      <c r="S2413" t="s">
        <v>8312</v>
      </c>
      <c r="T2413" t="s">
        <v>8339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si="148"/>
        <v>42655.736956018518</v>
      </c>
      <c r="L2414" s="9">
        <f t="shared" si="149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>
        <f t="shared" si="150"/>
        <v>0</v>
      </c>
      <c r="R2414">
        <f t="shared" si="151"/>
        <v>0</v>
      </c>
      <c r="S2414" t="s">
        <v>8312</v>
      </c>
      <c r="T2414" t="s">
        <v>8339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si="148"/>
        <v>41760.10974537037</v>
      </c>
      <c r="L2415" s="9">
        <f t="shared" si="149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>
        <f t="shared" si="150"/>
        <v>1</v>
      </c>
      <c r="R2415">
        <f t="shared" si="151"/>
        <v>8</v>
      </c>
      <c r="S2415" t="s">
        <v>8312</v>
      </c>
      <c r="T2415" t="s">
        <v>8339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si="148"/>
        <v>42198.695138888885</v>
      </c>
      <c r="L2416" s="9">
        <f t="shared" si="149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>
        <f t="shared" si="150"/>
        <v>3</v>
      </c>
      <c r="R2416">
        <f t="shared" si="151"/>
        <v>35</v>
      </c>
      <c r="S2416" t="s">
        <v>8312</v>
      </c>
      <c r="T2416" t="s">
        <v>8339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si="148"/>
        <v>42536.862800925926</v>
      </c>
      <c r="L2417" s="9">
        <f t="shared" si="149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150"/>
        <v>1</v>
      </c>
      <c r="R2417">
        <f t="shared" si="151"/>
        <v>56</v>
      </c>
      <c r="S2417" t="s">
        <v>8312</v>
      </c>
      <c r="T2417" t="s">
        <v>8339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si="148"/>
        <v>42019.737766203703</v>
      </c>
      <c r="L2418" s="9">
        <f t="shared" si="149"/>
        <v>42077.625</v>
      </c>
      <c r="M2418" t="b">
        <v>0</v>
      </c>
      <c r="N2418">
        <v>1</v>
      </c>
      <c r="O2418" t="b">
        <v>0</v>
      </c>
      <c r="P2418" t="s">
        <v>8284</v>
      </c>
      <c r="Q2418">
        <f t="shared" si="150"/>
        <v>0</v>
      </c>
      <c r="R2418">
        <f t="shared" si="151"/>
        <v>5</v>
      </c>
      <c r="S2418" t="s">
        <v>8312</v>
      </c>
      <c r="T2418" t="s">
        <v>8339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si="148"/>
        <v>41831.884108796294</v>
      </c>
      <c r="L2419" s="9">
        <f t="shared" si="149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150"/>
        <v>0</v>
      </c>
      <c r="R2419">
        <f t="shared" si="151"/>
        <v>0</v>
      </c>
      <c r="S2419" t="s">
        <v>8312</v>
      </c>
      <c r="T2419" t="s">
        <v>8339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si="148"/>
        <v>42027.856990740736</v>
      </c>
      <c r="L2420" s="9">
        <f t="shared" si="149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>
        <f t="shared" si="150"/>
        <v>0</v>
      </c>
      <c r="R2420">
        <f t="shared" si="151"/>
        <v>1</v>
      </c>
      <c r="S2420" t="s">
        <v>8312</v>
      </c>
      <c r="T2420" t="s">
        <v>8339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si="148"/>
        <v>41993.738298611104</v>
      </c>
      <c r="L2421" s="9">
        <f t="shared" si="149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>
        <f t="shared" si="150"/>
        <v>0</v>
      </c>
      <c r="R2421">
        <f t="shared" si="151"/>
        <v>0</v>
      </c>
      <c r="S2421" t="s">
        <v>8312</v>
      </c>
      <c r="T2421" t="s">
        <v>8339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si="148"/>
        <v>41893.028877314813</v>
      </c>
      <c r="L2422" s="9">
        <f t="shared" si="149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>
        <f t="shared" si="150"/>
        <v>15</v>
      </c>
      <c r="R2422">
        <f t="shared" si="151"/>
        <v>69</v>
      </c>
      <c r="S2422" t="s">
        <v>8312</v>
      </c>
      <c r="T2422" t="s">
        <v>8339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si="148"/>
        <v>42026.687453703707</v>
      </c>
      <c r="L2423" s="9">
        <f t="shared" si="149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150"/>
        <v>0</v>
      </c>
      <c r="R2423">
        <f t="shared" si="151"/>
        <v>1</v>
      </c>
      <c r="S2423" t="s">
        <v>8312</v>
      </c>
      <c r="T2423" t="s">
        <v>8339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si="148"/>
        <v>42044.724953703699</v>
      </c>
      <c r="L2424" s="9">
        <f t="shared" si="149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>
        <f t="shared" si="150"/>
        <v>0</v>
      </c>
      <c r="R2424">
        <f t="shared" si="151"/>
        <v>1</v>
      </c>
      <c r="S2424" t="s">
        <v>8312</v>
      </c>
      <c r="T2424" t="s">
        <v>8339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si="148"/>
        <v>41974.704745370371</v>
      </c>
      <c r="L2425" s="9">
        <f t="shared" si="149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150"/>
        <v>0</v>
      </c>
      <c r="R2425">
        <f t="shared" si="151"/>
        <v>8</v>
      </c>
      <c r="S2425" t="s">
        <v>8312</v>
      </c>
      <c r="T2425" t="s">
        <v>8339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si="148"/>
        <v>41909.892453703702</v>
      </c>
      <c r="L2426" s="9">
        <f t="shared" si="149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150"/>
        <v>1</v>
      </c>
      <c r="R2426">
        <f t="shared" si="151"/>
        <v>34</v>
      </c>
      <c r="S2426" t="s">
        <v>8312</v>
      </c>
      <c r="T2426" t="s">
        <v>8339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si="148"/>
        <v>42502.913761574076</v>
      </c>
      <c r="L2427" s="9">
        <f t="shared" si="149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>
        <f t="shared" si="150"/>
        <v>0</v>
      </c>
      <c r="R2427">
        <f t="shared" si="151"/>
        <v>1</v>
      </c>
      <c r="S2427" t="s">
        <v>8312</v>
      </c>
      <c r="T2427" t="s">
        <v>8339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si="148"/>
        <v>42164.170046296291</v>
      </c>
      <c r="L2428" s="9">
        <f t="shared" si="149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>
        <f t="shared" si="150"/>
        <v>0</v>
      </c>
      <c r="R2428">
        <f t="shared" si="151"/>
        <v>0</v>
      </c>
      <c r="S2428" t="s">
        <v>8312</v>
      </c>
      <c r="T2428" t="s">
        <v>8339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si="148"/>
        <v>42412.318668981476</v>
      </c>
      <c r="L2429" s="9">
        <f t="shared" si="149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>
        <f t="shared" si="150"/>
        <v>0</v>
      </c>
      <c r="R2429">
        <f t="shared" si="151"/>
        <v>1</v>
      </c>
      <c r="S2429" t="s">
        <v>8312</v>
      </c>
      <c r="T2429" t="s">
        <v>8339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si="148"/>
        <v>42045.784155092595</v>
      </c>
      <c r="L2430" s="9">
        <f t="shared" si="149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>
        <f t="shared" si="150"/>
        <v>0</v>
      </c>
      <c r="R2430">
        <f t="shared" si="151"/>
        <v>1</v>
      </c>
      <c r="S2430" t="s">
        <v>8312</v>
      </c>
      <c r="T2430" t="s">
        <v>8339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si="148"/>
        <v>42734.879236111112</v>
      </c>
      <c r="L2431" s="9">
        <f t="shared" si="149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>
        <f t="shared" si="150"/>
        <v>1</v>
      </c>
      <c r="R2431">
        <f t="shared" si="151"/>
        <v>501</v>
      </c>
      <c r="S2431" t="s">
        <v>8312</v>
      </c>
      <c r="T2431" t="s">
        <v>8339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si="148"/>
        <v>42382.130833333329</v>
      </c>
      <c r="L2432" s="9">
        <f t="shared" si="149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150"/>
        <v>1</v>
      </c>
      <c r="R2432">
        <f t="shared" si="151"/>
        <v>11</v>
      </c>
      <c r="S2432" t="s">
        <v>8312</v>
      </c>
      <c r="T2432" t="s">
        <v>8339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si="148"/>
        <v>42489.099687499998</v>
      </c>
      <c r="L2433" s="9">
        <f t="shared" si="149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150"/>
        <v>0</v>
      </c>
      <c r="R2433">
        <f t="shared" si="151"/>
        <v>1</v>
      </c>
      <c r="S2433" t="s">
        <v>8312</v>
      </c>
      <c r="T2433" t="s">
        <v>8339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si="148"/>
        <v>42041.218715277777</v>
      </c>
      <c r="L2434" s="9">
        <f t="shared" si="149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si="150"/>
        <v>0</v>
      </c>
      <c r="R2434">
        <f t="shared" si="151"/>
        <v>1</v>
      </c>
      <c r="S2434" t="s">
        <v>8312</v>
      </c>
      <c r="T2434" t="s">
        <v>8339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ref="K2435:K2498" si="152">(((J2435/60)/60)/24)+DATE(1970,1,1)</f>
        <v>42397.89980324074</v>
      </c>
      <c r="L2435" s="9">
        <f t="shared" ref="L2435:L2498" si="15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ref="Q2435:Q2498" si="154">ROUND((E2435/D2435)*100,0)</f>
        <v>0</v>
      </c>
      <c r="R2435">
        <f t="shared" ref="R2435:R2498" si="155">ROUND(IFERROR(E2435/N2435,0),0)</f>
        <v>0</v>
      </c>
      <c r="S2435" t="s">
        <v>8312</v>
      </c>
      <c r="T2435" t="s">
        <v>8339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si="152"/>
        <v>42180.18604166666</v>
      </c>
      <c r="L2436" s="9">
        <f t="shared" si="15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>
        <f t="shared" si="154"/>
        <v>0</v>
      </c>
      <c r="R2436">
        <f t="shared" si="155"/>
        <v>13</v>
      </c>
      <c r="S2436" t="s">
        <v>8312</v>
      </c>
      <c r="T2436" t="s">
        <v>8339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si="152"/>
        <v>42252.277615740735</v>
      </c>
      <c r="L2437" s="9">
        <f t="shared" si="15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>
        <f t="shared" si="154"/>
        <v>0</v>
      </c>
      <c r="R2437">
        <f t="shared" si="155"/>
        <v>306</v>
      </c>
      <c r="S2437" t="s">
        <v>8312</v>
      </c>
      <c r="T2437" t="s">
        <v>8339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si="152"/>
        <v>42338.615393518514</v>
      </c>
      <c r="L2438" s="9">
        <f t="shared" si="15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154"/>
        <v>0</v>
      </c>
      <c r="R2438">
        <f t="shared" si="155"/>
        <v>23</v>
      </c>
      <c r="S2438" t="s">
        <v>8312</v>
      </c>
      <c r="T2438" t="s">
        <v>8339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si="152"/>
        <v>42031.965138888889</v>
      </c>
      <c r="L2439" s="9">
        <f t="shared" si="153"/>
        <v>42080.75</v>
      </c>
      <c r="M2439" t="b">
        <v>0</v>
      </c>
      <c r="N2439">
        <v>0</v>
      </c>
      <c r="O2439" t="b">
        <v>0</v>
      </c>
      <c r="P2439" t="s">
        <v>8284</v>
      </c>
      <c r="Q2439">
        <f t="shared" si="154"/>
        <v>0</v>
      </c>
      <c r="R2439">
        <f t="shared" si="155"/>
        <v>0</v>
      </c>
      <c r="S2439" t="s">
        <v>8312</v>
      </c>
      <c r="T2439" t="s">
        <v>8339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si="152"/>
        <v>42285.91506944444</v>
      </c>
      <c r="L2440" s="9">
        <f t="shared" si="15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>
        <f t="shared" si="154"/>
        <v>0</v>
      </c>
      <c r="R2440">
        <f t="shared" si="155"/>
        <v>50</v>
      </c>
      <c r="S2440" t="s">
        <v>8312</v>
      </c>
      <c r="T2440" t="s">
        <v>8339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si="152"/>
        <v>42265.818622685183</v>
      </c>
      <c r="L2441" s="9">
        <f t="shared" si="15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154"/>
        <v>0</v>
      </c>
      <c r="R2441">
        <f t="shared" si="155"/>
        <v>0</v>
      </c>
      <c r="S2441" t="s">
        <v>8312</v>
      </c>
      <c r="T2441" t="s">
        <v>8339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si="152"/>
        <v>42383.899456018517</v>
      </c>
      <c r="L2442" s="9">
        <f t="shared" si="15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>
        <f t="shared" si="154"/>
        <v>0</v>
      </c>
      <c r="R2442">
        <f t="shared" si="155"/>
        <v>5</v>
      </c>
      <c r="S2442" t="s">
        <v>8312</v>
      </c>
      <c r="T2442" t="s">
        <v>8339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si="152"/>
        <v>42187.125625000001</v>
      </c>
      <c r="L2443" s="9">
        <f t="shared" si="15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>
        <f t="shared" si="154"/>
        <v>108</v>
      </c>
      <c r="R2443">
        <f t="shared" si="155"/>
        <v>74</v>
      </c>
      <c r="S2443" t="s">
        <v>8312</v>
      </c>
      <c r="T2443" t="s">
        <v>8354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si="152"/>
        <v>42052.666990740734</v>
      </c>
      <c r="L2444" s="9">
        <f t="shared" si="15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>
        <f t="shared" si="154"/>
        <v>126</v>
      </c>
      <c r="R2444">
        <f t="shared" si="155"/>
        <v>81</v>
      </c>
      <c r="S2444" t="s">
        <v>8312</v>
      </c>
      <c r="T2444" t="s">
        <v>8354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si="152"/>
        <v>41836.625254629631</v>
      </c>
      <c r="L2445" s="9">
        <f t="shared" si="15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154"/>
        <v>203</v>
      </c>
      <c r="R2445">
        <f t="shared" si="155"/>
        <v>130</v>
      </c>
      <c r="S2445" t="s">
        <v>8312</v>
      </c>
      <c r="T2445" t="s">
        <v>8354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si="152"/>
        <v>42485.754525462966</v>
      </c>
      <c r="L2446" s="9">
        <f t="shared" si="15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154"/>
        <v>109</v>
      </c>
      <c r="R2446">
        <f t="shared" si="155"/>
        <v>53</v>
      </c>
      <c r="S2446" t="s">
        <v>8312</v>
      </c>
      <c r="T2446" t="s">
        <v>8354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si="152"/>
        <v>42243.190057870372</v>
      </c>
      <c r="L2447" s="9">
        <f t="shared" si="15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154"/>
        <v>173</v>
      </c>
      <c r="R2447">
        <f t="shared" si="155"/>
        <v>75</v>
      </c>
      <c r="S2447" t="s">
        <v>8312</v>
      </c>
      <c r="T2447" t="s">
        <v>8354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si="152"/>
        <v>42670.602673611109</v>
      </c>
      <c r="L2448" s="9">
        <f t="shared" si="15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>
        <f t="shared" si="154"/>
        <v>168</v>
      </c>
      <c r="R2448">
        <f t="shared" si="155"/>
        <v>76</v>
      </c>
      <c r="S2448" t="s">
        <v>8312</v>
      </c>
      <c r="T2448" t="s">
        <v>8354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si="152"/>
        <v>42654.469826388886</v>
      </c>
      <c r="L2449" s="9">
        <f t="shared" si="15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>
        <f t="shared" si="154"/>
        <v>427</v>
      </c>
      <c r="R2449">
        <f t="shared" si="155"/>
        <v>32</v>
      </c>
      <c r="S2449" t="s">
        <v>8312</v>
      </c>
      <c r="T2449" t="s">
        <v>8354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si="152"/>
        <v>42607.316122685181</v>
      </c>
      <c r="L2450" s="9">
        <f t="shared" si="15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>
        <f t="shared" si="154"/>
        <v>108</v>
      </c>
      <c r="R2450">
        <f t="shared" si="155"/>
        <v>48</v>
      </c>
      <c r="S2450" t="s">
        <v>8312</v>
      </c>
      <c r="T2450" t="s">
        <v>8354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si="152"/>
        <v>41943.142534722225</v>
      </c>
      <c r="L2451" s="9">
        <f t="shared" si="15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>
        <f t="shared" si="154"/>
        <v>108</v>
      </c>
      <c r="R2451">
        <f t="shared" si="155"/>
        <v>90</v>
      </c>
      <c r="S2451" t="s">
        <v>8312</v>
      </c>
      <c r="T2451" t="s">
        <v>8354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si="152"/>
        <v>41902.07240740741</v>
      </c>
      <c r="L2452" s="9">
        <f t="shared" si="15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>
        <f t="shared" si="154"/>
        <v>102</v>
      </c>
      <c r="R2452">
        <f t="shared" si="155"/>
        <v>149</v>
      </c>
      <c r="S2452" t="s">
        <v>8312</v>
      </c>
      <c r="T2452" t="s">
        <v>8354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si="152"/>
        <v>42779.908449074079</v>
      </c>
      <c r="L2453" s="9">
        <f t="shared" si="15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154"/>
        <v>115</v>
      </c>
      <c r="R2453">
        <f t="shared" si="155"/>
        <v>62</v>
      </c>
      <c r="S2453" t="s">
        <v>8312</v>
      </c>
      <c r="T2453" t="s">
        <v>8354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si="152"/>
        <v>42338.84375</v>
      </c>
      <c r="L2454" s="9">
        <f t="shared" si="15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>
        <f t="shared" si="154"/>
        <v>134</v>
      </c>
      <c r="R2454">
        <f t="shared" si="155"/>
        <v>53</v>
      </c>
      <c r="S2454" t="s">
        <v>8312</v>
      </c>
      <c r="T2454" t="s">
        <v>8354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si="152"/>
        <v>42738.692233796297</v>
      </c>
      <c r="L2455" s="9">
        <f t="shared" si="15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154"/>
        <v>155</v>
      </c>
      <c r="R2455">
        <f t="shared" si="155"/>
        <v>69</v>
      </c>
      <c r="S2455" t="s">
        <v>8312</v>
      </c>
      <c r="T2455" t="s">
        <v>8354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si="152"/>
        <v>42770.201481481476</v>
      </c>
      <c r="L2456" s="9">
        <f t="shared" si="15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>
        <f t="shared" si="154"/>
        <v>101</v>
      </c>
      <c r="R2456">
        <f t="shared" si="155"/>
        <v>272</v>
      </c>
      <c r="S2456" t="s">
        <v>8312</v>
      </c>
      <c r="T2456" t="s">
        <v>8354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si="152"/>
        <v>42452.781828703708</v>
      </c>
      <c r="L2457" s="9">
        <f t="shared" si="15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154"/>
        <v>182</v>
      </c>
      <c r="R2457">
        <f t="shared" si="155"/>
        <v>34</v>
      </c>
      <c r="S2457" t="s">
        <v>8312</v>
      </c>
      <c r="T2457" t="s">
        <v>8354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si="152"/>
        <v>42761.961099537039</v>
      </c>
      <c r="L2458" s="9">
        <f t="shared" si="15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154"/>
        <v>181</v>
      </c>
      <c r="R2458">
        <f t="shared" si="155"/>
        <v>40</v>
      </c>
      <c r="S2458" t="s">
        <v>8312</v>
      </c>
      <c r="T2458" t="s">
        <v>8354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si="152"/>
        <v>42423.602500000001</v>
      </c>
      <c r="L2459" s="9">
        <f t="shared" si="15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>
        <f t="shared" si="154"/>
        <v>102</v>
      </c>
      <c r="R2459">
        <f t="shared" si="155"/>
        <v>190</v>
      </c>
      <c r="S2459" t="s">
        <v>8312</v>
      </c>
      <c r="T2459" t="s">
        <v>8354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si="152"/>
        <v>42495.871736111112</v>
      </c>
      <c r="L2460" s="9">
        <f t="shared" si="15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>
        <f t="shared" si="154"/>
        <v>110</v>
      </c>
      <c r="R2460">
        <f t="shared" si="155"/>
        <v>69</v>
      </c>
      <c r="S2460" t="s">
        <v>8312</v>
      </c>
      <c r="T2460" t="s">
        <v>8354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si="152"/>
        <v>42407.637557870374</v>
      </c>
      <c r="L2461" s="9">
        <f t="shared" si="15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>
        <f t="shared" si="154"/>
        <v>102</v>
      </c>
      <c r="R2461">
        <f t="shared" si="155"/>
        <v>109</v>
      </c>
      <c r="S2461" t="s">
        <v>8312</v>
      </c>
      <c r="T2461" t="s">
        <v>8354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si="152"/>
        <v>42704.187118055561</v>
      </c>
      <c r="L2462" s="9">
        <f t="shared" si="15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>
        <f t="shared" si="154"/>
        <v>101</v>
      </c>
      <c r="R2462">
        <f t="shared" si="155"/>
        <v>126</v>
      </c>
      <c r="S2462" t="s">
        <v>8312</v>
      </c>
      <c r="T2462" t="s">
        <v>8354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si="152"/>
        <v>40784.012696759259</v>
      </c>
      <c r="L2463" s="9">
        <f t="shared" si="153"/>
        <v>40817.125</v>
      </c>
      <c r="M2463" t="b">
        <v>0</v>
      </c>
      <c r="N2463">
        <v>86</v>
      </c>
      <c r="O2463" t="b">
        <v>1</v>
      </c>
      <c r="P2463" t="s">
        <v>8279</v>
      </c>
      <c r="Q2463">
        <f t="shared" si="154"/>
        <v>104</v>
      </c>
      <c r="R2463">
        <f t="shared" si="155"/>
        <v>91</v>
      </c>
      <c r="S2463" t="s">
        <v>8328</v>
      </c>
      <c r="T2463" t="s">
        <v>8332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si="152"/>
        <v>41089.186296296299</v>
      </c>
      <c r="L2464" s="9">
        <f t="shared" si="15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154"/>
        <v>111</v>
      </c>
      <c r="R2464">
        <f t="shared" si="155"/>
        <v>29</v>
      </c>
      <c r="S2464" t="s">
        <v>8328</v>
      </c>
      <c r="T2464" t="s">
        <v>8332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si="152"/>
        <v>41341.111400462964</v>
      </c>
      <c r="L2465" s="9">
        <f t="shared" si="15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>
        <f t="shared" si="154"/>
        <v>116</v>
      </c>
      <c r="R2465">
        <f t="shared" si="155"/>
        <v>31</v>
      </c>
      <c r="S2465" t="s">
        <v>8328</v>
      </c>
      <c r="T2465" t="s">
        <v>8332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si="152"/>
        <v>42248.90042824074</v>
      </c>
      <c r="L2466" s="9">
        <f t="shared" si="15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>
        <f t="shared" si="154"/>
        <v>111</v>
      </c>
      <c r="R2466">
        <f t="shared" si="155"/>
        <v>52</v>
      </c>
      <c r="S2466" t="s">
        <v>8328</v>
      </c>
      <c r="T2466" t="s">
        <v>8332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si="152"/>
        <v>41145.719305555554</v>
      </c>
      <c r="L2467" s="9">
        <f t="shared" si="15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154"/>
        <v>180</v>
      </c>
      <c r="R2467">
        <f t="shared" si="155"/>
        <v>26</v>
      </c>
      <c r="S2467" t="s">
        <v>8328</v>
      </c>
      <c r="T2467" t="s">
        <v>8332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si="152"/>
        <v>41373.102465277778</v>
      </c>
      <c r="L2468" s="9">
        <f t="shared" si="15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154"/>
        <v>100</v>
      </c>
      <c r="R2468">
        <f t="shared" si="155"/>
        <v>48</v>
      </c>
      <c r="S2468" t="s">
        <v>8328</v>
      </c>
      <c r="T2468" t="s">
        <v>8332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si="152"/>
        <v>41025.874201388891</v>
      </c>
      <c r="L2469" s="9">
        <f t="shared" si="15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>
        <f t="shared" si="154"/>
        <v>119</v>
      </c>
      <c r="R2469">
        <f t="shared" si="155"/>
        <v>28</v>
      </c>
      <c r="S2469" t="s">
        <v>8328</v>
      </c>
      <c r="T2469" t="s">
        <v>8332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si="152"/>
        <v>41174.154178240737</v>
      </c>
      <c r="L2470" s="9">
        <f t="shared" si="15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>
        <f t="shared" si="154"/>
        <v>107</v>
      </c>
      <c r="R2470">
        <f t="shared" si="155"/>
        <v>37</v>
      </c>
      <c r="S2470" t="s">
        <v>8328</v>
      </c>
      <c r="T2470" t="s">
        <v>8332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si="152"/>
        <v>40557.429733796293</v>
      </c>
      <c r="L2471" s="9">
        <f t="shared" si="15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154"/>
        <v>114</v>
      </c>
      <c r="R2471">
        <f t="shared" si="155"/>
        <v>29</v>
      </c>
      <c r="S2471" t="s">
        <v>8328</v>
      </c>
      <c r="T2471" t="s">
        <v>8332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si="152"/>
        <v>41023.07471064815</v>
      </c>
      <c r="L2472" s="9">
        <f t="shared" si="15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154"/>
        <v>103</v>
      </c>
      <c r="R2472">
        <f t="shared" si="155"/>
        <v>29</v>
      </c>
      <c r="S2472" t="s">
        <v>8328</v>
      </c>
      <c r="T2472" t="s">
        <v>8332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si="152"/>
        <v>40893.992962962962</v>
      </c>
      <c r="L2473" s="9">
        <f t="shared" si="15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154"/>
        <v>128</v>
      </c>
      <c r="R2473">
        <f t="shared" si="155"/>
        <v>38</v>
      </c>
      <c r="S2473" t="s">
        <v>8328</v>
      </c>
      <c r="T2473" t="s">
        <v>8332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si="152"/>
        <v>40354.11550925926</v>
      </c>
      <c r="L2474" s="9">
        <f t="shared" si="15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>
        <f t="shared" si="154"/>
        <v>136</v>
      </c>
      <c r="R2474">
        <f t="shared" si="155"/>
        <v>98</v>
      </c>
      <c r="S2474" t="s">
        <v>8328</v>
      </c>
      <c r="T2474" t="s">
        <v>8332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si="152"/>
        <v>41193.748483796298</v>
      </c>
      <c r="L2475" s="9">
        <f t="shared" si="15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>
        <f t="shared" si="154"/>
        <v>100</v>
      </c>
      <c r="R2475">
        <f t="shared" si="155"/>
        <v>43</v>
      </c>
      <c r="S2475" t="s">
        <v>8328</v>
      </c>
      <c r="T2475" t="s">
        <v>8332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si="152"/>
        <v>40417.011296296296</v>
      </c>
      <c r="L2476" s="9">
        <f t="shared" si="15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154"/>
        <v>100</v>
      </c>
      <c r="R2476">
        <f t="shared" si="155"/>
        <v>132</v>
      </c>
      <c r="S2476" t="s">
        <v>8328</v>
      </c>
      <c r="T2476" t="s">
        <v>8332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si="152"/>
        <v>40310.287673611114</v>
      </c>
      <c r="L2477" s="9">
        <f t="shared" si="15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>
        <f t="shared" si="154"/>
        <v>105</v>
      </c>
      <c r="R2477">
        <f t="shared" si="155"/>
        <v>32</v>
      </c>
      <c r="S2477" t="s">
        <v>8328</v>
      </c>
      <c r="T2477" t="s">
        <v>8332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si="152"/>
        <v>41913.328356481477</v>
      </c>
      <c r="L2478" s="9">
        <f t="shared" si="15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>
        <f t="shared" si="154"/>
        <v>105</v>
      </c>
      <c r="R2478">
        <f t="shared" si="155"/>
        <v>61</v>
      </c>
      <c r="S2478" t="s">
        <v>8328</v>
      </c>
      <c r="T2478" t="s">
        <v>8332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si="152"/>
        <v>41088.691493055558</v>
      </c>
      <c r="L2479" s="9">
        <f t="shared" si="15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154"/>
        <v>171</v>
      </c>
      <c r="R2479">
        <f t="shared" si="155"/>
        <v>31</v>
      </c>
      <c r="S2479" t="s">
        <v>8328</v>
      </c>
      <c r="T2479" t="s">
        <v>8332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si="152"/>
        <v>41257.950381944444</v>
      </c>
      <c r="L2480" s="9">
        <f t="shared" si="15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154"/>
        <v>128</v>
      </c>
      <c r="R2480">
        <f t="shared" si="155"/>
        <v>129</v>
      </c>
      <c r="S2480" t="s">
        <v>8328</v>
      </c>
      <c r="T2480" t="s">
        <v>8332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si="152"/>
        <v>41107.726782407408</v>
      </c>
      <c r="L2481" s="9">
        <f t="shared" si="15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>
        <f t="shared" si="154"/>
        <v>133</v>
      </c>
      <c r="R2481">
        <f t="shared" si="155"/>
        <v>25</v>
      </c>
      <c r="S2481" t="s">
        <v>8328</v>
      </c>
      <c r="T2481" t="s">
        <v>8332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si="152"/>
        <v>42227.936157407406</v>
      </c>
      <c r="L2482" s="9">
        <f t="shared" si="15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154"/>
        <v>100</v>
      </c>
      <c r="R2482">
        <f t="shared" si="155"/>
        <v>250</v>
      </c>
      <c r="S2482" t="s">
        <v>8328</v>
      </c>
      <c r="T2482" t="s">
        <v>8332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si="152"/>
        <v>40999.645925925928</v>
      </c>
      <c r="L2483" s="9">
        <f t="shared" si="15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154"/>
        <v>113</v>
      </c>
      <c r="R2483">
        <f t="shared" si="155"/>
        <v>48</v>
      </c>
      <c r="S2483" t="s">
        <v>8328</v>
      </c>
      <c r="T2483" t="s">
        <v>8332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si="152"/>
        <v>40711.782210648147</v>
      </c>
      <c r="L2484" s="9">
        <f t="shared" si="15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154"/>
        <v>100</v>
      </c>
      <c r="R2484">
        <f t="shared" si="155"/>
        <v>40</v>
      </c>
      <c r="S2484" t="s">
        <v>8328</v>
      </c>
      <c r="T2484" t="s">
        <v>8332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si="152"/>
        <v>40970.750034722223</v>
      </c>
      <c r="L2485" s="9">
        <f t="shared" si="15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>
        <f t="shared" si="154"/>
        <v>114</v>
      </c>
      <c r="R2485">
        <f t="shared" si="155"/>
        <v>66</v>
      </c>
      <c r="S2485" t="s">
        <v>8328</v>
      </c>
      <c r="T2485" t="s">
        <v>8332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si="152"/>
        <v>40771.916701388887</v>
      </c>
      <c r="L2486" s="9">
        <f t="shared" si="15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154"/>
        <v>119</v>
      </c>
      <c r="R2486">
        <f t="shared" si="155"/>
        <v>46</v>
      </c>
      <c r="S2486" t="s">
        <v>8328</v>
      </c>
      <c r="T2486" t="s">
        <v>8332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si="152"/>
        <v>40793.998599537037</v>
      </c>
      <c r="L2487" s="9">
        <f t="shared" si="15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154"/>
        <v>103</v>
      </c>
      <c r="R2487">
        <f t="shared" si="155"/>
        <v>50</v>
      </c>
      <c r="S2487" t="s">
        <v>8328</v>
      </c>
      <c r="T2487" t="s">
        <v>8332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si="152"/>
        <v>40991.708055555559</v>
      </c>
      <c r="L2488" s="9">
        <f t="shared" si="15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154"/>
        <v>266</v>
      </c>
      <c r="R2488">
        <f t="shared" si="155"/>
        <v>27</v>
      </c>
      <c r="S2488" t="s">
        <v>8328</v>
      </c>
      <c r="T2488" t="s">
        <v>8332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si="152"/>
        <v>41026.083298611113</v>
      </c>
      <c r="L2489" s="9">
        <f t="shared" si="15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154"/>
        <v>100</v>
      </c>
      <c r="R2489">
        <f t="shared" si="155"/>
        <v>39</v>
      </c>
      <c r="S2489" t="s">
        <v>8328</v>
      </c>
      <c r="T2489" t="s">
        <v>8332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si="152"/>
        <v>40833.633194444446</v>
      </c>
      <c r="L2490" s="9">
        <f t="shared" si="15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>
        <f t="shared" si="154"/>
        <v>107</v>
      </c>
      <c r="R2490">
        <f t="shared" si="155"/>
        <v>49</v>
      </c>
      <c r="S2490" t="s">
        <v>8328</v>
      </c>
      <c r="T2490" t="s">
        <v>8332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si="152"/>
        <v>41373.690266203703</v>
      </c>
      <c r="L2491" s="9">
        <f t="shared" si="15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154"/>
        <v>134</v>
      </c>
      <c r="R2491">
        <f t="shared" si="155"/>
        <v>62</v>
      </c>
      <c r="S2491" t="s">
        <v>8328</v>
      </c>
      <c r="T2491" t="s">
        <v>8332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si="152"/>
        <v>41023.227731481478</v>
      </c>
      <c r="L2492" s="9">
        <f t="shared" si="15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>
        <f t="shared" si="154"/>
        <v>121</v>
      </c>
      <c r="R2492">
        <f t="shared" si="155"/>
        <v>38</v>
      </c>
      <c r="S2492" t="s">
        <v>8328</v>
      </c>
      <c r="T2492" t="s">
        <v>8332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si="152"/>
        <v>40542.839282407411</v>
      </c>
      <c r="L2493" s="9">
        <f t="shared" si="15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>
        <f t="shared" si="154"/>
        <v>103</v>
      </c>
      <c r="R2493">
        <f t="shared" si="155"/>
        <v>52</v>
      </c>
      <c r="S2493" t="s">
        <v>8328</v>
      </c>
      <c r="T2493" t="s">
        <v>8332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si="152"/>
        <v>41024.985972222225</v>
      </c>
      <c r="L2494" s="9">
        <f t="shared" si="15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154"/>
        <v>125</v>
      </c>
      <c r="R2494">
        <f t="shared" si="155"/>
        <v>28</v>
      </c>
      <c r="S2494" t="s">
        <v>8328</v>
      </c>
      <c r="T2494" t="s">
        <v>8332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si="152"/>
        <v>41348.168287037035</v>
      </c>
      <c r="L2495" s="9">
        <f t="shared" si="15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154"/>
        <v>129</v>
      </c>
      <c r="R2495">
        <f t="shared" si="155"/>
        <v>99</v>
      </c>
      <c r="S2495" t="s">
        <v>8328</v>
      </c>
      <c r="T2495" t="s">
        <v>8332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si="152"/>
        <v>41022.645185185182</v>
      </c>
      <c r="L2496" s="9">
        <f t="shared" si="15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>
        <f t="shared" si="154"/>
        <v>101</v>
      </c>
      <c r="R2496">
        <f t="shared" si="155"/>
        <v>39</v>
      </c>
      <c r="S2496" t="s">
        <v>8328</v>
      </c>
      <c r="T2496" t="s">
        <v>8332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si="152"/>
        <v>41036.946469907409</v>
      </c>
      <c r="L2497" s="9">
        <f t="shared" si="15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154"/>
        <v>128</v>
      </c>
      <c r="R2497">
        <f t="shared" si="155"/>
        <v>46</v>
      </c>
      <c r="S2497" t="s">
        <v>8328</v>
      </c>
      <c r="T2497" t="s">
        <v>8332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si="152"/>
        <v>41327.996435185189</v>
      </c>
      <c r="L2498" s="9">
        <f t="shared" si="15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>
        <f t="shared" si="154"/>
        <v>100</v>
      </c>
      <c r="R2498">
        <f t="shared" si="155"/>
        <v>600</v>
      </c>
      <c r="S2498" t="s">
        <v>8328</v>
      </c>
      <c r="T2498" t="s">
        <v>8332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ref="K2499:K2562" si="156">(((J2499/60)/60)/24)+DATE(1970,1,1)</f>
        <v>40730.878912037035</v>
      </c>
      <c r="L2499" s="9">
        <f t="shared" ref="L2499:L2562" si="15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ref="Q2499:Q2562" si="158">ROUND((E2499/D2499)*100,0)</f>
        <v>113</v>
      </c>
      <c r="R2499">
        <f t="shared" ref="R2499:R2562" si="159">ROUND(IFERROR(E2499/N2499,0),0)</f>
        <v>81</v>
      </c>
      <c r="S2499" t="s">
        <v>8328</v>
      </c>
      <c r="T2499" t="s">
        <v>8332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si="156"/>
        <v>42017.967442129629</v>
      </c>
      <c r="L2500" s="9">
        <f t="shared" si="15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si="158"/>
        <v>106</v>
      </c>
      <c r="R2500">
        <f t="shared" si="159"/>
        <v>53</v>
      </c>
      <c r="S2500" t="s">
        <v>8328</v>
      </c>
      <c r="T2500" t="s">
        <v>8332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si="156"/>
        <v>41226.648576388885</v>
      </c>
      <c r="L2501" s="9">
        <f t="shared" si="157"/>
        <v>41274.75</v>
      </c>
      <c r="M2501" t="b">
        <v>0</v>
      </c>
      <c r="N2501">
        <v>170</v>
      </c>
      <c r="O2501" t="b">
        <v>1</v>
      </c>
      <c r="P2501" t="s">
        <v>8279</v>
      </c>
      <c r="Q2501">
        <f t="shared" si="158"/>
        <v>203</v>
      </c>
      <c r="R2501">
        <f t="shared" si="159"/>
        <v>48</v>
      </c>
      <c r="S2501" t="s">
        <v>8328</v>
      </c>
      <c r="T2501" t="s">
        <v>8332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si="156"/>
        <v>41053.772858796299</v>
      </c>
      <c r="L2502" s="9">
        <f t="shared" si="15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>
        <f t="shared" si="158"/>
        <v>113</v>
      </c>
      <c r="R2502">
        <f t="shared" si="159"/>
        <v>23</v>
      </c>
      <c r="S2502" t="s">
        <v>8328</v>
      </c>
      <c r="T2502" t="s">
        <v>8332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si="156"/>
        <v>42244.776666666665</v>
      </c>
      <c r="L2503" s="9">
        <f t="shared" si="15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>
        <f t="shared" si="158"/>
        <v>3</v>
      </c>
      <c r="R2503">
        <f t="shared" si="159"/>
        <v>40</v>
      </c>
      <c r="S2503" t="s">
        <v>8312</v>
      </c>
      <c r="T2503" t="s">
        <v>8355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si="156"/>
        <v>41858.825439814813</v>
      </c>
      <c r="L2504" s="9">
        <f t="shared" si="15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158"/>
        <v>0</v>
      </c>
      <c r="R2504">
        <f t="shared" si="159"/>
        <v>17</v>
      </c>
      <c r="S2504" t="s">
        <v>8312</v>
      </c>
      <c r="T2504" t="s">
        <v>8355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si="156"/>
        <v>42498.899398148147</v>
      </c>
      <c r="L2505" s="9">
        <f t="shared" si="15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>
        <f t="shared" si="158"/>
        <v>0</v>
      </c>
      <c r="R2505">
        <f t="shared" si="159"/>
        <v>0</v>
      </c>
      <c r="S2505" t="s">
        <v>8312</v>
      </c>
      <c r="T2505" t="s">
        <v>8355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si="156"/>
        <v>41928.015439814815</v>
      </c>
      <c r="L2506" s="9">
        <f t="shared" si="15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>
        <f t="shared" si="158"/>
        <v>0</v>
      </c>
      <c r="R2506">
        <f t="shared" si="159"/>
        <v>0</v>
      </c>
      <c r="S2506" t="s">
        <v>8312</v>
      </c>
      <c r="T2506" t="s">
        <v>8355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si="156"/>
        <v>42047.05574074074</v>
      </c>
      <c r="L2507" s="9">
        <f t="shared" si="15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>
        <f t="shared" si="158"/>
        <v>0</v>
      </c>
      <c r="R2507">
        <f t="shared" si="159"/>
        <v>0</v>
      </c>
      <c r="S2507" t="s">
        <v>8312</v>
      </c>
      <c r="T2507" t="s">
        <v>8355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si="156"/>
        <v>42258.297094907408</v>
      </c>
      <c r="L2508" s="9">
        <f t="shared" si="157"/>
        <v>42280.875</v>
      </c>
      <c r="M2508" t="b">
        <v>0</v>
      </c>
      <c r="N2508">
        <v>2</v>
      </c>
      <c r="O2508" t="b">
        <v>0</v>
      </c>
      <c r="P2508" t="s">
        <v>8299</v>
      </c>
      <c r="Q2508">
        <f t="shared" si="158"/>
        <v>1</v>
      </c>
      <c r="R2508">
        <f t="shared" si="159"/>
        <v>15</v>
      </c>
      <c r="S2508" t="s">
        <v>8312</v>
      </c>
      <c r="T2508" t="s">
        <v>8355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si="156"/>
        <v>42105.072962962964</v>
      </c>
      <c r="L2509" s="9">
        <f t="shared" si="15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158"/>
        <v>0</v>
      </c>
      <c r="R2509">
        <f t="shared" si="159"/>
        <v>0</v>
      </c>
      <c r="S2509" t="s">
        <v>8312</v>
      </c>
      <c r="T2509" t="s">
        <v>8355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si="156"/>
        <v>41835.951782407406</v>
      </c>
      <c r="L2510" s="9">
        <f t="shared" si="15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158"/>
        <v>0</v>
      </c>
      <c r="R2510">
        <f t="shared" si="159"/>
        <v>0</v>
      </c>
      <c r="S2510" t="s">
        <v>8312</v>
      </c>
      <c r="T2510" t="s">
        <v>8355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si="156"/>
        <v>42058.809594907405</v>
      </c>
      <c r="L2511" s="9">
        <f t="shared" si="15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>
        <f t="shared" si="158"/>
        <v>1</v>
      </c>
      <c r="R2511">
        <f t="shared" si="159"/>
        <v>36</v>
      </c>
      <c r="S2511" t="s">
        <v>8312</v>
      </c>
      <c r="T2511" t="s">
        <v>8355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si="156"/>
        <v>42078.997361111105</v>
      </c>
      <c r="L2512" s="9">
        <f t="shared" si="15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>
        <f t="shared" si="158"/>
        <v>0</v>
      </c>
      <c r="R2512">
        <f t="shared" si="159"/>
        <v>38</v>
      </c>
      <c r="S2512" t="s">
        <v>8312</v>
      </c>
      <c r="T2512" t="s">
        <v>8355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si="156"/>
        <v>42371.446909722217</v>
      </c>
      <c r="L2513" s="9">
        <f t="shared" si="15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158"/>
        <v>0</v>
      </c>
      <c r="R2513">
        <f t="shared" si="159"/>
        <v>0</v>
      </c>
      <c r="S2513" t="s">
        <v>8312</v>
      </c>
      <c r="T2513" t="s">
        <v>8355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si="156"/>
        <v>41971.876863425925</v>
      </c>
      <c r="L2514" s="9">
        <f t="shared" si="15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158"/>
        <v>0</v>
      </c>
      <c r="R2514">
        <f t="shared" si="159"/>
        <v>0</v>
      </c>
      <c r="S2514" t="s">
        <v>8312</v>
      </c>
      <c r="T2514" t="s">
        <v>8355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si="156"/>
        <v>42732.00681712963</v>
      </c>
      <c r="L2515" s="9">
        <f t="shared" si="15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158"/>
        <v>0</v>
      </c>
      <c r="R2515">
        <f t="shared" si="159"/>
        <v>0</v>
      </c>
      <c r="S2515" t="s">
        <v>8312</v>
      </c>
      <c r="T2515" t="s">
        <v>8355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si="156"/>
        <v>41854.389780092592</v>
      </c>
      <c r="L2516" s="9">
        <f t="shared" si="15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158"/>
        <v>2</v>
      </c>
      <c r="R2516">
        <f t="shared" si="159"/>
        <v>53</v>
      </c>
      <c r="S2516" t="s">
        <v>8312</v>
      </c>
      <c r="T2516" t="s">
        <v>8355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si="156"/>
        <v>42027.839733796296</v>
      </c>
      <c r="L2517" s="9">
        <f t="shared" si="15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158"/>
        <v>19</v>
      </c>
      <c r="R2517">
        <f t="shared" si="159"/>
        <v>78</v>
      </c>
      <c r="S2517" t="s">
        <v>8312</v>
      </c>
      <c r="T2517" t="s">
        <v>8355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si="156"/>
        <v>41942.653379629628</v>
      </c>
      <c r="L2518" s="9">
        <f t="shared" si="157"/>
        <v>41972.6950462963</v>
      </c>
      <c r="M2518" t="b">
        <v>0</v>
      </c>
      <c r="N2518">
        <v>0</v>
      </c>
      <c r="O2518" t="b">
        <v>0</v>
      </c>
      <c r="P2518" t="s">
        <v>8299</v>
      </c>
      <c r="Q2518">
        <f t="shared" si="158"/>
        <v>0</v>
      </c>
      <c r="R2518">
        <f t="shared" si="159"/>
        <v>0</v>
      </c>
      <c r="S2518" t="s">
        <v>8312</v>
      </c>
      <c r="T2518" t="s">
        <v>8355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si="156"/>
        <v>42052.802430555559</v>
      </c>
      <c r="L2519" s="9">
        <f t="shared" si="15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>
        <f t="shared" si="158"/>
        <v>10</v>
      </c>
      <c r="R2519">
        <f t="shared" si="159"/>
        <v>54</v>
      </c>
      <c r="S2519" t="s">
        <v>8312</v>
      </c>
      <c r="T2519" t="s">
        <v>8355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si="156"/>
        <v>41926.680879629632</v>
      </c>
      <c r="L2520" s="9">
        <f t="shared" si="15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>
        <f t="shared" si="158"/>
        <v>0</v>
      </c>
      <c r="R2520">
        <f t="shared" si="159"/>
        <v>0</v>
      </c>
      <c r="S2520" t="s">
        <v>8312</v>
      </c>
      <c r="T2520" t="s">
        <v>8355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si="156"/>
        <v>41809.155138888891</v>
      </c>
      <c r="L2521" s="9">
        <f t="shared" si="15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158"/>
        <v>0</v>
      </c>
      <c r="R2521">
        <f t="shared" si="159"/>
        <v>16</v>
      </c>
      <c r="S2521" t="s">
        <v>8312</v>
      </c>
      <c r="T2521" t="s">
        <v>8355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si="156"/>
        <v>42612.600520833337</v>
      </c>
      <c r="L2522" s="9">
        <f t="shared" si="15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>
        <f t="shared" si="158"/>
        <v>0</v>
      </c>
      <c r="R2522">
        <f t="shared" si="159"/>
        <v>0</v>
      </c>
      <c r="S2522" t="s">
        <v>8312</v>
      </c>
      <c r="T2522" t="s">
        <v>8355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si="156"/>
        <v>42269.967835648145</v>
      </c>
      <c r="L2523" s="9">
        <f t="shared" si="15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158"/>
        <v>109</v>
      </c>
      <c r="R2523">
        <f t="shared" si="159"/>
        <v>104</v>
      </c>
      <c r="S2523" t="s">
        <v>8328</v>
      </c>
      <c r="T2523" t="s">
        <v>8356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si="156"/>
        <v>42460.573611111111</v>
      </c>
      <c r="L2524" s="9">
        <f t="shared" si="15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>
        <f t="shared" si="158"/>
        <v>100</v>
      </c>
      <c r="R2524">
        <f t="shared" si="159"/>
        <v>185</v>
      </c>
      <c r="S2524" t="s">
        <v>8328</v>
      </c>
      <c r="T2524" t="s">
        <v>8356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si="156"/>
        <v>41930.975601851853</v>
      </c>
      <c r="L2525" s="9">
        <f t="shared" si="15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>
        <f t="shared" si="158"/>
        <v>156</v>
      </c>
      <c r="R2525">
        <f t="shared" si="159"/>
        <v>54</v>
      </c>
      <c r="S2525" t="s">
        <v>8328</v>
      </c>
      <c r="T2525" t="s">
        <v>8356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si="156"/>
        <v>41961.807372685187</v>
      </c>
      <c r="L2526" s="9">
        <f t="shared" si="157"/>
        <v>41994.1875</v>
      </c>
      <c r="M2526" t="b">
        <v>0</v>
      </c>
      <c r="N2526">
        <v>43</v>
      </c>
      <c r="O2526" t="b">
        <v>1</v>
      </c>
      <c r="P2526" t="s">
        <v>8300</v>
      </c>
      <c r="Q2526">
        <f t="shared" si="158"/>
        <v>102</v>
      </c>
      <c r="R2526">
        <f t="shared" si="159"/>
        <v>177</v>
      </c>
      <c r="S2526" t="s">
        <v>8328</v>
      </c>
      <c r="T2526" t="s">
        <v>8356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si="156"/>
        <v>41058.844571759262</v>
      </c>
      <c r="L2527" s="9">
        <f t="shared" si="15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>
        <f t="shared" si="158"/>
        <v>100</v>
      </c>
      <c r="R2527">
        <f t="shared" si="159"/>
        <v>100</v>
      </c>
      <c r="S2527" t="s">
        <v>8328</v>
      </c>
      <c r="T2527" t="s">
        <v>8356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si="156"/>
        <v>41953.091134259259</v>
      </c>
      <c r="L2528" s="9">
        <f t="shared" si="15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>
        <f t="shared" si="158"/>
        <v>113</v>
      </c>
      <c r="R2528">
        <f t="shared" si="159"/>
        <v>137</v>
      </c>
      <c r="S2528" t="s">
        <v>8328</v>
      </c>
      <c r="T2528" t="s">
        <v>8356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si="156"/>
        <v>41546.75105324074</v>
      </c>
      <c r="L2529" s="9">
        <f t="shared" si="15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>
        <f t="shared" si="158"/>
        <v>102</v>
      </c>
      <c r="R2529">
        <f t="shared" si="159"/>
        <v>58</v>
      </c>
      <c r="S2529" t="s">
        <v>8328</v>
      </c>
      <c r="T2529" t="s">
        <v>8356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si="156"/>
        <v>42217.834525462968</v>
      </c>
      <c r="L2530" s="9">
        <f t="shared" si="15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>
        <f t="shared" si="158"/>
        <v>107</v>
      </c>
      <c r="R2530">
        <f t="shared" si="159"/>
        <v>53</v>
      </c>
      <c r="S2530" t="s">
        <v>8328</v>
      </c>
      <c r="T2530" t="s">
        <v>8356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si="156"/>
        <v>40948.080729166664</v>
      </c>
      <c r="L2531" s="9">
        <f t="shared" si="157"/>
        <v>40993.0390625</v>
      </c>
      <c r="M2531" t="b">
        <v>0</v>
      </c>
      <c r="N2531">
        <v>76</v>
      </c>
      <c r="O2531" t="b">
        <v>1</v>
      </c>
      <c r="P2531" t="s">
        <v>8300</v>
      </c>
      <c r="Q2531">
        <f t="shared" si="158"/>
        <v>104</v>
      </c>
      <c r="R2531">
        <f t="shared" si="159"/>
        <v>82</v>
      </c>
      <c r="S2531" t="s">
        <v>8328</v>
      </c>
      <c r="T2531" t="s">
        <v>8356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si="156"/>
        <v>42081.864641203705</v>
      </c>
      <c r="L2532" s="9">
        <f t="shared" si="15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>
        <f t="shared" si="158"/>
        <v>100</v>
      </c>
      <c r="R2532">
        <f t="shared" si="159"/>
        <v>135</v>
      </c>
      <c r="S2532" t="s">
        <v>8328</v>
      </c>
      <c r="T2532" t="s">
        <v>8356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si="156"/>
        <v>42208.680023148147</v>
      </c>
      <c r="L2533" s="9">
        <f t="shared" si="15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>
        <f t="shared" si="158"/>
        <v>100</v>
      </c>
      <c r="R2533">
        <f t="shared" si="159"/>
        <v>74</v>
      </c>
      <c r="S2533" t="s">
        <v>8328</v>
      </c>
      <c r="T2533" t="s">
        <v>8356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si="156"/>
        <v>41107.849143518521</v>
      </c>
      <c r="L2534" s="9">
        <f t="shared" si="15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158"/>
        <v>126</v>
      </c>
      <c r="R2534">
        <f t="shared" si="159"/>
        <v>84</v>
      </c>
      <c r="S2534" t="s">
        <v>8328</v>
      </c>
      <c r="T2534" t="s">
        <v>8356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si="156"/>
        <v>41304.751284722224</v>
      </c>
      <c r="L2535" s="9">
        <f t="shared" si="15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>
        <f t="shared" si="158"/>
        <v>111</v>
      </c>
      <c r="R2535">
        <f t="shared" si="159"/>
        <v>61</v>
      </c>
      <c r="S2535" t="s">
        <v>8328</v>
      </c>
      <c r="T2535" t="s">
        <v>8356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si="156"/>
        <v>40127.700370370374</v>
      </c>
      <c r="L2536" s="9">
        <f t="shared" si="157"/>
        <v>40179.25</v>
      </c>
      <c r="M2536" t="b">
        <v>0</v>
      </c>
      <c r="N2536">
        <v>14</v>
      </c>
      <c r="O2536" t="b">
        <v>1</v>
      </c>
      <c r="P2536" t="s">
        <v>8300</v>
      </c>
      <c r="Q2536">
        <f t="shared" si="158"/>
        <v>105</v>
      </c>
      <c r="R2536">
        <f t="shared" si="159"/>
        <v>150</v>
      </c>
      <c r="S2536" t="s">
        <v>8328</v>
      </c>
      <c r="T2536" t="s">
        <v>8356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si="156"/>
        <v>41943.791030092594</v>
      </c>
      <c r="L2537" s="9">
        <f t="shared" si="15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>
        <f t="shared" si="158"/>
        <v>104</v>
      </c>
      <c r="R2537">
        <f t="shared" si="159"/>
        <v>266</v>
      </c>
      <c r="S2537" t="s">
        <v>8328</v>
      </c>
      <c r="T2537" t="s">
        <v>8356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si="156"/>
        <v>41464.106087962966</v>
      </c>
      <c r="L2538" s="9">
        <f t="shared" si="15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158"/>
        <v>116</v>
      </c>
      <c r="R2538">
        <f t="shared" si="159"/>
        <v>7</v>
      </c>
      <c r="S2538" t="s">
        <v>8328</v>
      </c>
      <c r="T2538" t="s">
        <v>8356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si="156"/>
        <v>40696.648784722223</v>
      </c>
      <c r="L2539" s="9">
        <f t="shared" si="15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158"/>
        <v>110</v>
      </c>
      <c r="R2539">
        <f t="shared" si="159"/>
        <v>100</v>
      </c>
      <c r="S2539" t="s">
        <v>8328</v>
      </c>
      <c r="T2539" t="s">
        <v>8356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si="156"/>
        <v>41298.509965277779</v>
      </c>
      <c r="L2540" s="9">
        <f t="shared" si="15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>
        <f t="shared" si="158"/>
        <v>113</v>
      </c>
      <c r="R2540">
        <f t="shared" si="159"/>
        <v>110</v>
      </c>
      <c r="S2540" t="s">
        <v>8328</v>
      </c>
      <c r="T2540" t="s">
        <v>8356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si="156"/>
        <v>41977.902222222227</v>
      </c>
      <c r="L2541" s="9">
        <f t="shared" si="15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158"/>
        <v>100</v>
      </c>
      <c r="R2541">
        <f t="shared" si="159"/>
        <v>170</v>
      </c>
      <c r="S2541" t="s">
        <v>8328</v>
      </c>
      <c r="T2541" t="s">
        <v>8356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si="156"/>
        <v>40785.675011574072</v>
      </c>
      <c r="L2542" s="9">
        <f t="shared" si="15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158"/>
        <v>103</v>
      </c>
      <c r="R2542">
        <f t="shared" si="159"/>
        <v>96</v>
      </c>
      <c r="S2542" t="s">
        <v>8328</v>
      </c>
      <c r="T2542" t="s">
        <v>8356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si="156"/>
        <v>41483.449282407404</v>
      </c>
      <c r="L2543" s="9">
        <f t="shared" si="15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>
        <f t="shared" si="158"/>
        <v>107</v>
      </c>
      <c r="R2543">
        <f t="shared" si="159"/>
        <v>59</v>
      </c>
      <c r="S2543" t="s">
        <v>8328</v>
      </c>
      <c r="T2543" t="s">
        <v>8356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si="156"/>
        <v>41509.426585648151</v>
      </c>
      <c r="L2544" s="9">
        <f t="shared" si="15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>
        <f t="shared" si="158"/>
        <v>104</v>
      </c>
      <c r="R2544">
        <f t="shared" si="159"/>
        <v>56</v>
      </c>
      <c r="S2544" t="s">
        <v>8328</v>
      </c>
      <c r="T2544" t="s">
        <v>8356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si="156"/>
        <v>40514.107615740737</v>
      </c>
      <c r="L2545" s="9">
        <f t="shared" si="157"/>
        <v>40545.125</v>
      </c>
      <c r="M2545" t="b">
        <v>0</v>
      </c>
      <c r="N2545">
        <v>13</v>
      </c>
      <c r="O2545" t="b">
        <v>1</v>
      </c>
      <c r="P2545" t="s">
        <v>8300</v>
      </c>
      <c r="Q2545">
        <f t="shared" si="158"/>
        <v>156</v>
      </c>
      <c r="R2545">
        <f t="shared" si="159"/>
        <v>30</v>
      </c>
      <c r="S2545" t="s">
        <v>8328</v>
      </c>
      <c r="T2545" t="s">
        <v>8356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si="156"/>
        <v>41068.520474537036</v>
      </c>
      <c r="L2546" s="9">
        <f t="shared" si="15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158"/>
        <v>101</v>
      </c>
      <c r="R2546">
        <f t="shared" si="159"/>
        <v>88</v>
      </c>
      <c r="S2546" t="s">
        <v>8328</v>
      </c>
      <c r="T2546" t="s">
        <v>8356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si="156"/>
        <v>42027.13817129629</v>
      </c>
      <c r="L2547" s="9">
        <f t="shared" si="15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>
        <f t="shared" si="158"/>
        <v>195</v>
      </c>
      <c r="R2547">
        <f t="shared" si="159"/>
        <v>64</v>
      </c>
      <c r="S2547" t="s">
        <v>8328</v>
      </c>
      <c r="T2547" t="s">
        <v>8356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si="156"/>
        <v>41524.858553240738</v>
      </c>
      <c r="L2548" s="9">
        <f t="shared" si="15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>
        <f t="shared" si="158"/>
        <v>112</v>
      </c>
      <c r="R2548">
        <f t="shared" si="159"/>
        <v>60</v>
      </c>
      <c r="S2548" t="s">
        <v>8328</v>
      </c>
      <c r="T2548" t="s">
        <v>8356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si="156"/>
        <v>40973.773182870369</v>
      </c>
      <c r="L2549" s="9">
        <f t="shared" si="15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>
        <f t="shared" si="158"/>
        <v>120</v>
      </c>
      <c r="R2549">
        <f t="shared" si="159"/>
        <v>49</v>
      </c>
      <c r="S2549" t="s">
        <v>8328</v>
      </c>
      <c r="T2549" t="s">
        <v>8356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si="156"/>
        <v>42618.625428240746</v>
      </c>
      <c r="L2550" s="9">
        <f t="shared" si="15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>
        <f t="shared" si="158"/>
        <v>102</v>
      </c>
      <c r="R2550">
        <f t="shared" si="159"/>
        <v>165</v>
      </c>
      <c r="S2550" t="s">
        <v>8328</v>
      </c>
      <c r="T2550" t="s">
        <v>8356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si="156"/>
        <v>41390.757754629631</v>
      </c>
      <c r="L2551" s="9">
        <f t="shared" si="15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>
        <f t="shared" si="158"/>
        <v>103</v>
      </c>
      <c r="R2551">
        <f t="shared" si="159"/>
        <v>44</v>
      </c>
      <c r="S2551" t="s">
        <v>8328</v>
      </c>
      <c r="T2551" t="s">
        <v>8356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si="156"/>
        <v>42228.634328703702</v>
      </c>
      <c r="L2552" s="9">
        <f t="shared" si="15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>
        <f t="shared" si="158"/>
        <v>101</v>
      </c>
      <c r="R2552">
        <f t="shared" si="159"/>
        <v>44</v>
      </c>
      <c r="S2552" t="s">
        <v>8328</v>
      </c>
      <c r="T2552" t="s">
        <v>8356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si="156"/>
        <v>40961.252141203702</v>
      </c>
      <c r="L2553" s="9">
        <f t="shared" si="15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>
        <f t="shared" si="158"/>
        <v>103</v>
      </c>
      <c r="R2553">
        <f t="shared" si="159"/>
        <v>67</v>
      </c>
      <c r="S2553" t="s">
        <v>8328</v>
      </c>
      <c r="T2553" t="s">
        <v>8356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si="156"/>
        <v>42769.809965277775</v>
      </c>
      <c r="L2554" s="9">
        <f t="shared" si="15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158"/>
        <v>107</v>
      </c>
      <c r="R2554">
        <f t="shared" si="159"/>
        <v>178</v>
      </c>
      <c r="S2554" t="s">
        <v>8328</v>
      </c>
      <c r="T2554" t="s">
        <v>8356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si="156"/>
        <v>41113.199155092596</v>
      </c>
      <c r="L2555" s="9">
        <f t="shared" si="15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>
        <f t="shared" si="158"/>
        <v>156</v>
      </c>
      <c r="R2555">
        <f t="shared" si="159"/>
        <v>39</v>
      </c>
      <c r="S2555" t="s">
        <v>8328</v>
      </c>
      <c r="T2555" t="s">
        <v>8356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si="156"/>
        <v>42125.078275462962</v>
      </c>
      <c r="L2556" s="9">
        <f t="shared" si="15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>
        <f t="shared" si="158"/>
        <v>123</v>
      </c>
      <c r="R2556">
        <f t="shared" si="159"/>
        <v>55</v>
      </c>
      <c r="S2556" t="s">
        <v>8328</v>
      </c>
      <c r="T2556" t="s">
        <v>8356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si="156"/>
        <v>41026.655011574076</v>
      </c>
      <c r="L2557" s="9">
        <f t="shared" si="15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158"/>
        <v>107</v>
      </c>
      <c r="R2557">
        <f t="shared" si="159"/>
        <v>61</v>
      </c>
      <c r="S2557" t="s">
        <v>8328</v>
      </c>
      <c r="T2557" t="s">
        <v>8356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si="156"/>
        <v>41222.991400462961</v>
      </c>
      <c r="L2558" s="9">
        <f t="shared" si="15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158"/>
        <v>106</v>
      </c>
      <c r="R2558">
        <f t="shared" si="159"/>
        <v>23</v>
      </c>
      <c r="S2558" t="s">
        <v>8328</v>
      </c>
      <c r="T2558" t="s">
        <v>8356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si="156"/>
        <v>41744.745208333334</v>
      </c>
      <c r="L2559" s="9">
        <f t="shared" si="15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158"/>
        <v>118</v>
      </c>
      <c r="R2559">
        <f t="shared" si="159"/>
        <v>30</v>
      </c>
      <c r="S2559" t="s">
        <v>8328</v>
      </c>
      <c r="T2559" t="s">
        <v>8356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si="156"/>
        <v>42093.860023148154</v>
      </c>
      <c r="L2560" s="9">
        <f t="shared" si="15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>
        <f t="shared" si="158"/>
        <v>109</v>
      </c>
      <c r="R2560">
        <f t="shared" si="159"/>
        <v>76</v>
      </c>
      <c r="S2560" t="s">
        <v>8328</v>
      </c>
      <c r="T2560" t="s">
        <v>8356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si="156"/>
        <v>40829.873657407406</v>
      </c>
      <c r="L2561" s="9">
        <f t="shared" si="15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>
        <f t="shared" si="158"/>
        <v>111</v>
      </c>
      <c r="R2561">
        <f t="shared" si="159"/>
        <v>36</v>
      </c>
      <c r="S2561" t="s">
        <v>8328</v>
      </c>
      <c r="T2561" t="s">
        <v>8356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si="156"/>
        <v>42039.951087962967</v>
      </c>
      <c r="L2562" s="9">
        <f t="shared" si="15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si="158"/>
        <v>100</v>
      </c>
      <c r="R2562">
        <f t="shared" si="159"/>
        <v>143</v>
      </c>
      <c r="S2562" t="s">
        <v>8328</v>
      </c>
      <c r="T2562" t="s">
        <v>8356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ref="K2563:K2626" si="160">(((J2563/60)/60)/24)+DATE(1970,1,1)</f>
        <v>42260.528807870374</v>
      </c>
      <c r="L2563" s="9">
        <f t="shared" ref="L2563:L2626" si="16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ref="Q2563:Q2626" si="162">ROUND((E2563/D2563)*100,0)</f>
        <v>0</v>
      </c>
      <c r="R2563">
        <f t="shared" ref="R2563:R2626" si="163">ROUND(IFERROR(E2563/N2563,0),0)</f>
        <v>0</v>
      </c>
      <c r="S2563" t="s">
        <v>8312</v>
      </c>
      <c r="T2563" t="s">
        <v>8339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si="160"/>
        <v>42594.524756944447</v>
      </c>
      <c r="L2564" s="9">
        <f t="shared" si="16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si="162"/>
        <v>1</v>
      </c>
      <c r="R2564">
        <f t="shared" si="163"/>
        <v>25</v>
      </c>
      <c r="S2564" t="s">
        <v>8312</v>
      </c>
      <c r="T2564" t="s">
        <v>8339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si="160"/>
        <v>42155.139479166668</v>
      </c>
      <c r="L2565" s="9">
        <f t="shared" si="16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162"/>
        <v>0</v>
      </c>
      <c r="R2565">
        <f t="shared" si="163"/>
        <v>0</v>
      </c>
      <c r="S2565" t="s">
        <v>8312</v>
      </c>
      <c r="T2565" t="s">
        <v>8339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si="160"/>
        <v>41822.040497685186</v>
      </c>
      <c r="L2566" s="9">
        <f t="shared" si="16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162"/>
        <v>0</v>
      </c>
      <c r="R2566">
        <f t="shared" si="163"/>
        <v>0</v>
      </c>
      <c r="S2566" t="s">
        <v>8312</v>
      </c>
      <c r="T2566" t="s">
        <v>8339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si="160"/>
        <v>42440.650335648148</v>
      </c>
      <c r="L2567" s="9">
        <f t="shared" si="16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>
        <f t="shared" si="162"/>
        <v>1</v>
      </c>
      <c r="R2567">
        <f t="shared" si="163"/>
        <v>100</v>
      </c>
      <c r="S2567" t="s">
        <v>8312</v>
      </c>
      <c r="T2567" t="s">
        <v>8339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si="160"/>
        <v>41842.980879629627</v>
      </c>
      <c r="L2568" s="9">
        <f t="shared" si="16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162"/>
        <v>0</v>
      </c>
      <c r="R2568">
        <f t="shared" si="163"/>
        <v>0</v>
      </c>
      <c r="S2568" t="s">
        <v>8312</v>
      </c>
      <c r="T2568" t="s">
        <v>8339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si="160"/>
        <v>42087.878912037035</v>
      </c>
      <c r="L2569" s="9">
        <f t="shared" si="16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162"/>
        <v>0</v>
      </c>
      <c r="R2569">
        <f t="shared" si="163"/>
        <v>60</v>
      </c>
      <c r="S2569" t="s">
        <v>8312</v>
      </c>
      <c r="T2569" t="s">
        <v>8339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si="160"/>
        <v>42584.666597222225</v>
      </c>
      <c r="L2570" s="9">
        <f t="shared" si="16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162"/>
        <v>1</v>
      </c>
      <c r="R2570">
        <f t="shared" si="163"/>
        <v>50</v>
      </c>
      <c r="S2570" t="s">
        <v>8312</v>
      </c>
      <c r="T2570" t="s">
        <v>8339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si="160"/>
        <v>42234.105462962965</v>
      </c>
      <c r="L2571" s="9">
        <f t="shared" si="16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162"/>
        <v>2</v>
      </c>
      <c r="R2571">
        <f t="shared" si="163"/>
        <v>73</v>
      </c>
      <c r="S2571" t="s">
        <v>8312</v>
      </c>
      <c r="T2571" t="s">
        <v>8339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si="160"/>
        <v>42744.903182870374</v>
      </c>
      <c r="L2572" s="9">
        <f t="shared" si="16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162"/>
        <v>1</v>
      </c>
      <c r="R2572">
        <f t="shared" si="163"/>
        <v>30</v>
      </c>
      <c r="S2572" t="s">
        <v>8312</v>
      </c>
      <c r="T2572" t="s">
        <v>8339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si="160"/>
        <v>42449.341678240744</v>
      </c>
      <c r="L2573" s="9">
        <f t="shared" si="16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162"/>
        <v>0</v>
      </c>
      <c r="R2573">
        <f t="shared" si="163"/>
        <v>63</v>
      </c>
      <c r="S2573" t="s">
        <v>8312</v>
      </c>
      <c r="T2573" t="s">
        <v>8339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si="160"/>
        <v>42077.119409722218</v>
      </c>
      <c r="L2574" s="9">
        <f t="shared" si="16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162"/>
        <v>0</v>
      </c>
      <c r="R2574">
        <f t="shared" si="163"/>
        <v>0</v>
      </c>
      <c r="S2574" t="s">
        <v>8312</v>
      </c>
      <c r="T2574" t="s">
        <v>8339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si="160"/>
        <v>41829.592002314814</v>
      </c>
      <c r="L2575" s="9">
        <f t="shared" si="16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162"/>
        <v>0</v>
      </c>
      <c r="R2575">
        <f t="shared" si="163"/>
        <v>0</v>
      </c>
      <c r="S2575" t="s">
        <v>8312</v>
      </c>
      <c r="T2575" t="s">
        <v>8339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si="160"/>
        <v>42487.825752314813</v>
      </c>
      <c r="L2576" s="9">
        <f t="shared" si="16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162"/>
        <v>0</v>
      </c>
      <c r="R2576">
        <f t="shared" si="163"/>
        <v>0</v>
      </c>
      <c r="S2576" t="s">
        <v>8312</v>
      </c>
      <c r="T2576" t="s">
        <v>8339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si="160"/>
        <v>41986.108726851846</v>
      </c>
      <c r="L2577" s="9">
        <f t="shared" si="16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>
        <f t="shared" si="162"/>
        <v>0</v>
      </c>
      <c r="R2577">
        <f t="shared" si="163"/>
        <v>0</v>
      </c>
      <c r="S2577" t="s">
        <v>8312</v>
      </c>
      <c r="T2577" t="s">
        <v>8339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si="160"/>
        <v>42060.00980324074</v>
      </c>
      <c r="L2578" s="9">
        <f t="shared" si="16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>
        <f t="shared" si="162"/>
        <v>0</v>
      </c>
      <c r="R2578">
        <f t="shared" si="163"/>
        <v>0</v>
      </c>
      <c r="S2578" t="s">
        <v>8312</v>
      </c>
      <c r="T2578" t="s">
        <v>8339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si="160"/>
        <v>41830.820567129631</v>
      </c>
      <c r="L2579" s="9">
        <f t="shared" si="16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162"/>
        <v>0</v>
      </c>
      <c r="R2579">
        <f t="shared" si="163"/>
        <v>0</v>
      </c>
      <c r="S2579" t="s">
        <v>8312</v>
      </c>
      <c r="T2579" t="s">
        <v>8339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si="160"/>
        <v>42238.022905092599</v>
      </c>
      <c r="L2580" s="9">
        <f t="shared" si="16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>
        <f t="shared" si="162"/>
        <v>0</v>
      </c>
      <c r="R2580">
        <f t="shared" si="163"/>
        <v>0</v>
      </c>
      <c r="S2580" t="s">
        <v>8312</v>
      </c>
      <c r="T2580" t="s">
        <v>8339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si="160"/>
        <v>41837.829895833333</v>
      </c>
      <c r="L2581" s="9">
        <f t="shared" si="16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162"/>
        <v>0</v>
      </c>
      <c r="R2581">
        <f t="shared" si="163"/>
        <v>23</v>
      </c>
      <c r="S2581" t="s">
        <v>8312</v>
      </c>
      <c r="T2581" t="s">
        <v>8339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si="160"/>
        <v>42110.326423611114</v>
      </c>
      <c r="L2582" s="9">
        <f t="shared" si="161"/>
        <v>42140.125</v>
      </c>
      <c r="M2582" t="b">
        <v>0</v>
      </c>
      <c r="N2582">
        <v>2</v>
      </c>
      <c r="O2582" t="b">
        <v>0</v>
      </c>
      <c r="P2582" t="s">
        <v>8284</v>
      </c>
      <c r="Q2582">
        <f t="shared" si="162"/>
        <v>1</v>
      </c>
      <c r="R2582">
        <f t="shared" si="163"/>
        <v>26</v>
      </c>
      <c r="S2582" t="s">
        <v>8312</v>
      </c>
      <c r="T2582" t="s">
        <v>8339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si="160"/>
        <v>42294.628449074073</v>
      </c>
      <c r="L2583" s="9">
        <f t="shared" si="16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>
        <f t="shared" si="162"/>
        <v>11</v>
      </c>
      <c r="R2583">
        <f t="shared" si="163"/>
        <v>48</v>
      </c>
      <c r="S2583" t="s">
        <v>8312</v>
      </c>
      <c r="T2583" t="s">
        <v>8339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si="160"/>
        <v>42642.988819444443</v>
      </c>
      <c r="L2584" s="9">
        <f t="shared" si="16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162"/>
        <v>0</v>
      </c>
      <c r="R2584">
        <f t="shared" si="163"/>
        <v>1</v>
      </c>
      <c r="S2584" t="s">
        <v>8312</v>
      </c>
      <c r="T2584" t="s">
        <v>8339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si="160"/>
        <v>42019.76944444445</v>
      </c>
      <c r="L2585" s="9">
        <f t="shared" si="16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>
        <f t="shared" si="162"/>
        <v>1</v>
      </c>
      <c r="R2585">
        <f t="shared" si="163"/>
        <v>1</v>
      </c>
      <c r="S2585" t="s">
        <v>8312</v>
      </c>
      <c r="T2585" t="s">
        <v>8339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si="160"/>
        <v>42140.173252314817</v>
      </c>
      <c r="L2586" s="9">
        <f t="shared" si="16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>
        <f t="shared" si="162"/>
        <v>0</v>
      </c>
      <c r="R2586">
        <f t="shared" si="163"/>
        <v>0</v>
      </c>
      <c r="S2586" t="s">
        <v>8312</v>
      </c>
      <c r="T2586" t="s">
        <v>8339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si="160"/>
        <v>41795.963333333333</v>
      </c>
      <c r="L2587" s="9">
        <f t="shared" si="16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162"/>
        <v>0</v>
      </c>
      <c r="R2587">
        <f t="shared" si="163"/>
        <v>50</v>
      </c>
      <c r="S2587" t="s">
        <v>8312</v>
      </c>
      <c r="T2587" t="s">
        <v>8339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si="160"/>
        <v>42333.330277777779</v>
      </c>
      <c r="L2588" s="9">
        <f t="shared" si="16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162"/>
        <v>0</v>
      </c>
      <c r="R2588">
        <f t="shared" si="163"/>
        <v>5</v>
      </c>
      <c r="S2588" t="s">
        <v>8312</v>
      </c>
      <c r="T2588" t="s">
        <v>8339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si="160"/>
        <v>42338.675381944442</v>
      </c>
      <c r="L2589" s="9">
        <f t="shared" si="16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162"/>
        <v>2</v>
      </c>
      <c r="R2589">
        <f t="shared" si="163"/>
        <v>203</v>
      </c>
      <c r="S2589" t="s">
        <v>8312</v>
      </c>
      <c r="T2589" t="s">
        <v>8339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si="160"/>
        <v>42042.676226851851</v>
      </c>
      <c r="L2590" s="9">
        <f t="shared" si="16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>
        <f t="shared" si="162"/>
        <v>4</v>
      </c>
      <c r="R2590">
        <f t="shared" si="163"/>
        <v>29</v>
      </c>
      <c r="S2590" t="s">
        <v>8312</v>
      </c>
      <c r="T2590" t="s">
        <v>8339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si="160"/>
        <v>42422.536192129628</v>
      </c>
      <c r="L2591" s="9">
        <f t="shared" si="16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>
        <f t="shared" si="162"/>
        <v>0</v>
      </c>
      <c r="R2591">
        <f t="shared" si="163"/>
        <v>5</v>
      </c>
      <c r="S2591" t="s">
        <v>8312</v>
      </c>
      <c r="T2591" t="s">
        <v>8339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si="160"/>
        <v>42388.589085648149</v>
      </c>
      <c r="L2592" s="9">
        <f t="shared" si="16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162"/>
        <v>0</v>
      </c>
      <c r="R2592">
        <f t="shared" si="163"/>
        <v>0</v>
      </c>
      <c r="S2592" t="s">
        <v>8312</v>
      </c>
      <c r="T2592" t="s">
        <v>8339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si="160"/>
        <v>42382.906527777777</v>
      </c>
      <c r="L2593" s="9">
        <f t="shared" si="16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>
        <f t="shared" si="162"/>
        <v>2</v>
      </c>
      <c r="R2593">
        <f t="shared" si="163"/>
        <v>13</v>
      </c>
      <c r="S2593" t="s">
        <v>8312</v>
      </c>
      <c r="T2593" t="s">
        <v>8339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si="160"/>
        <v>41887.801168981481</v>
      </c>
      <c r="L2594" s="9">
        <f t="shared" si="16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162"/>
        <v>0</v>
      </c>
      <c r="R2594">
        <f t="shared" si="163"/>
        <v>50</v>
      </c>
      <c r="S2594" t="s">
        <v>8312</v>
      </c>
      <c r="T2594" t="s">
        <v>8339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si="160"/>
        <v>42089.84520833334</v>
      </c>
      <c r="L2595" s="9">
        <f t="shared" si="16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>
        <f t="shared" si="162"/>
        <v>0</v>
      </c>
      <c r="R2595">
        <f t="shared" si="163"/>
        <v>0</v>
      </c>
      <c r="S2595" t="s">
        <v>8312</v>
      </c>
      <c r="T2595" t="s">
        <v>8339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si="160"/>
        <v>41828.967916666668</v>
      </c>
      <c r="L2596" s="9">
        <f t="shared" si="16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162"/>
        <v>0</v>
      </c>
      <c r="R2596">
        <f t="shared" si="163"/>
        <v>1</v>
      </c>
      <c r="S2596" t="s">
        <v>8312</v>
      </c>
      <c r="T2596" t="s">
        <v>8339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si="160"/>
        <v>42760.244212962964</v>
      </c>
      <c r="L2597" s="9">
        <f t="shared" si="16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162"/>
        <v>12</v>
      </c>
      <c r="R2597">
        <f t="shared" si="163"/>
        <v>96</v>
      </c>
      <c r="S2597" t="s">
        <v>8312</v>
      </c>
      <c r="T2597" t="s">
        <v>8339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si="160"/>
        <v>41828.664456018516</v>
      </c>
      <c r="L2598" s="9">
        <f t="shared" si="16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162"/>
        <v>24</v>
      </c>
      <c r="R2598">
        <f t="shared" si="163"/>
        <v>306</v>
      </c>
      <c r="S2598" t="s">
        <v>8312</v>
      </c>
      <c r="T2598" t="s">
        <v>8339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si="160"/>
        <v>42510.341631944444</v>
      </c>
      <c r="L2599" s="9">
        <f t="shared" si="16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162"/>
        <v>6</v>
      </c>
      <c r="R2599">
        <f t="shared" si="163"/>
        <v>12</v>
      </c>
      <c r="S2599" t="s">
        <v>8312</v>
      </c>
      <c r="T2599" t="s">
        <v>8339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si="160"/>
        <v>42240.840289351851</v>
      </c>
      <c r="L2600" s="9">
        <f t="shared" si="16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162"/>
        <v>39</v>
      </c>
      <c r="R2600">
        <f t="shared" si="163"/>
        <v>84</v>
      </c>
      <c r="S2600" t="s">
        <v>8312</v>
      </c>
      <c r="T2600" t="s">
        <v>8339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si="160"/>
        <v>41809.754016203704</v>
      </c>
      <c r="L2601" s="9">
        <f t="shared" si="16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162"/>
        <v>1</v>
      </c>
      <c r="R2601">
        <f t="shared" si="163"/>
        <v>18</v>
      </c>
      <c r="S2601" t="s">
        <v>8312</v>
      </c>
      <c r="T2601" t="s">
        <v>8339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si="160"/>
        <v>42394.900462962964</v>
      </c>
      <c r="L2602" s="9">
        <f t="shared" si="16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>
        <f t="shared" si="162"/>
        <v>7</v>
      </c>
      <c r="R2602">
        <f t="shared" si="163"/>
        <v>116</v>
      </c>
      <c r="S2602" t="s">
        <v>8312</v>
      </c>
      <c r="T2602" t="s">
        <v>8339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si="160"/>
        <v>41150.902187499996</v>
      </c>
      <c r="L2603" s="9">
        <f t="shared" si="16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>
        <f t="shared" si="162"/>
        <v>661</v>
      </c>
      <c r="R2603">
        <f t="shared" si="163"/>
        <v>22</v>
      </c>
      <c r="S2603" t="s">
        <v>8322</v>
      </c>
      <c r="T2603" t="s">
        <v>8357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si="160"/>
        <v>41915.747314814813</v>
      </c>
      <c r="L2604" s="9">
        <f t="shared" si="16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>
        <f t="shared" si="162"/>
        <v>326</v>
      </c>
      <c r="R2604">
        <f t="shared" si="163"/>
        <v>80</v>
      </c>
      <c r="S2604" t="s">
        <v>8322</v>
      </c>
      <c r="T2604" t="s">
        <v>8357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si="160"/>
        <v>41617.912662037037</v>
      </c>
      <c r="L2605" s="9">
        <f t="shared" si="16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162"/>
        <v>101</v>
      </c>
      <c r="R2605">
        <f t="shared" si="163"/>
        <v>36</v>
      </c>
      <c r="S2605" t="s">
        <v>8322</v>
      </c>
      <c r="T2605" t="s">
        <v>8357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si="160"/>
        <v>40998.051192129627</v>
      </c>
      <c r="L2606" s="9">
        <f t="shared" si="16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162"/>
        <v>104</v>
      </c>
      <c r="R2606">
        <f t="shared" si="163"/>
        <v>65</v>
      </c>
      <c r="S2606" t="s">
        <v>8322</v>
      </c>
      <c r="T2606" t="s">
        <v>8357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si="160"/>
        <v>42508.541550925926</v>
      </c>
      <c r="L2607" s="9">
        <f t="shared" si="16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162"/>
        <v>107</v>
      </c>
      <c r="R2607">
        <f t="shared" si="163"/>
        <v>61</v>
      </c>
      <c r="S2607" t="s">
        <v>8322</v>
      </c>
      <c r="T2607" t="s">
        <v>8357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si="160"/>
        <v>41726.712754629632</v>
      </c>
      <c r="L2608" s="9">
        <f t="shared" si="16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>
        <f t="shared" si="162"/>
        <v>110</v>
      </c>
      <c r="R2608">
        <f t="shared" si="163"/>
        <v>31</v>
      </c>
      <c r="S2608" t="s">
        <v>8322</v>
      </c>
      <c r="T2608" t="s">
        <v>8357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si="160"/>
        <v>42184.874675925923</v>
      </c>
      <c r="L2609" s="9">
        <f t="shared" si="16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>
        <f t="shared" si="162"/>
        <v>408</v>
      </c>
      <c r="R2609">
        <f t="shared" si="163"/>
        <v>82</v>
      </c>
      <c r="S2609" t="s">
        <v>8322</v>
      </c>
      <c r="T2609" t="s">
        <v>8357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si="160"/>
        <v>42767.801712962959</v>
      </c>
      <c r="L2610" s="9">
        <f t="shared" si="161"/>
        <v>42809</v>
      </c>
      <c r="M2610" t="b">
        <v>1</v>
      </c>
      <c r="N2610">
        <v>304</v>
      </c>
      <c r="O2610" t="b">
        <v>1</v>
      </c>
      <c r="P2610" t="s">
        <v>8301</v>
      </c>
      <c r="Q2610">
        <f t="shared" si="162"/>
        <v>224</v>
      </c>
      <c r="R2610">
        <f t="shared" si="163"/>
        <v>59</v>
      </c>
      <c r="S2610" t="s">
        <v>8322</v>
      </c>
      <c r="T2610" t="s">
        <v>8357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si="160"/>
        <v>41075.237858796296</v>
      </c>
      <c r="L2611" s="9">
        <f t="shared" si="16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162"/>
        <v>304</v>
      </c>
      <c r="R2611">
        <f t="shared" si="163"/>
        <v>157</v>
      </c>
      <c r="S2611" t="s">
        <v>8322</v>
      </c>
      <c r="T2611" t="s">
        <v>8357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si="160"/>
        <v>42564.881076388891</v>
      </c>
      <c r="L2612" s="9">
        <f t="shared" si="16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>
        <f t="shared" si="162"/>
        <v>141</v>
      </c>
      <c r="R2612">
        <f t="shared" si="163"/>
        <v>56</v>
      </c>
      <c r="S2612" t="s">
        <v>8322</v>
      </c>
      <c r="T2612" t="s">
        <v>8357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si="160"/>
        <v>42704.335810185185</v>
      </c>
      <c r="L2613" s="9">
        <f t="shared" si="16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>
        <f t="shared" si="162"/>
        <v>2791</v>
      </c>
      <c r="R2613">
        <f t="shared" si="163"/>
        <v>84</v>
      </c>
      <c r="S2613" t="s">
        <v>8322</v>
      </c>
      <c r="T2613" t="s">
        <v>8357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si="160"/>
        <v>41982.143171296295</v>
      </c>
      <c r="L2614" s="9">
        <f t="shared" si="16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162"/>
        <v>172</v>
      </c>
      <c r="R2614">
        <f t="shared" si="163"/>
        <v>58</v>
      </c>
      <c r="S2614" t="s">
        <v>8322</v>
      </c>
      <c r="T2614" t="s">
        <v>8357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si="160"/>
        <v>41143.81821759259</v>
      </c>
      <c r="L2615" s="9">
        <f t="shared" si="16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162"/>
        <v>101</v>
      </c>
      <c r="R2615">
        <f t="shared" si="163"/>
        <v>271</v>
      </c>
      <c r="S2615" t="s">
        <v>8322</v>
      </c>
      <c r="T2615" t="s">
        <v>8357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si="160"/>
        <v>41730.708472222221</v>
      </c>
      <c r="L2616" s="9">
        <f t="shared" si="16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>
        <f t="shared" si="162"/>
        <v>102</v>
      </c>
      <c r="R2616">
        <f t="shared" si="163"/>
        <v>107</v>
      </c>
      <c r="S2616" t="s">
        <v>8322</v>
      </c>
      <c r="T2616" t="s">
        <v>8357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si="160"/>
        <v>42453.49726851852</v>
      </c>
      <c r="L2617" s="9">
        <f t="shared" si="161"/>
        <v>42490.5</v>
      </c>
      <c r="M2617" t="b">
        <v>0</v>
      </c>
      <c r="N2617">
        <v>72</v>
      </c>
      <c r="O2617" t="b">
        <v>1</v>
      </c>
      <c r="P2617" t="s">
        <v>8301</v>
      </c>
      <c r="Q2617">
        <f t="shared" si="162"/>
        <v>170</v>
      </c>
      <c r="R2617">
        <f t="shared" si="163"/>
        <v>47</v>
      </c>
      <c r="S2617" t="s">
        <v>8322</v>
      </c>
      <c r="T2617" t="s">
        <v>8357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si="160"/>
        <v>42211.99454861111</v>
      </c>
      <c r="L2618" s="9">
        <f t="shared" si="16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162"/>
        <v>115</v>
      </c>
      <c r="R2618">
        <f t="shared" si="163"/>
        <v>120</v>
      </c>
      <c r="S2618" t="s">
        <v>8322</v>
      </c>
      <c r="T2618" t="s">
        <v>8357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si="160"/>
        <v>41902.874432870369</v>
      </c>
      <c r="L2619" s="9">
        <f t="shared" si="16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162"/>
        <v>878</v>
      </c>
      <c r="R2619">
        <f t="shared" si="163"/>
        <v>28</v>
      </c>
      <c r="S2619" t="s">
        <v>8322</v>
      </c>
      <c r="T2619" t="s">
        <v>8357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si="160"/>
        <v>42279.792372685188</v>
      </c>
      <c r="L2620" s="9">
        <f t="shared" si="16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>
        <f t="shared" si="162"/>
        <v>105</v>
      </c>
      <c r="R2620">
        <f t="shared" si="163"/>
        <v>205</v>
      </c>
      <c r="S2620" t="s">
        <v>8322</v>
      </c>
      <c r="T2620" t="s">
        <v>8357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si="160"/>
        <v>42273.884305555555</v>
      </c>
      <c r="L2621" s="9">
        <f t="shared" si="16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>
        <f t="shared" si="162"/>
        <v>188</v>
      </c>
      <c r="R2621">
        <f t="shared" si="163"/>
        <v>36</v>
      </c>
      <c r="S2621" t="s">
        <v>8322</v>
      </c>
      <c r="T2621" t="s">
        <v>8357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si="160"/>
        <v>42251.16715277778</v>
      </c>
      <c r="L2622" s="9">
        <f t="shared" si="16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>
        <f t="shared" si="162"/>
        <v>144</v>
      </c>
      <c r="R2622">
        <f t="shared" si="163"/>
        <v>75</v>
      </c>
      <c r="S2622" t="s">
        <v>8322</v>
      </c>
      <c r="T2622" t="s">
        <v>8357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si="160"/>
        <v>42115.74754629629</v>
      </c>
      <c r="L2623" s="9">
        <f t="shared" si="16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>
        <f t="shared" si="162"/>
        <v>146</v>
      </c>
      <c r="R2623">
        <f t="shared" si="163"/>
        <v>47</v>
      </c>
      <c r="S2623" t="s">
        <v>8322</v>
      </c>
      <c r="T2623" t="s">
        <v>8357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si="160"/>
        <v>42689.74324074074</v>
      </c>
      <c r="L2624" s="9">
        <f t="shared" si="16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162"/>
        <v>131</v>
      </c>
      <c r="R2624">
        <f t="shared" si="163"/>
        <v>27</v>
      </c>
      <c r="S2624" t="s">
        <v>8322</v>
      </c>
      <c r="T2624" t="s">
        <v>8357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si="160"/>
        <v>42692.256550925929</v>
      </c>
      <c r="L2625" s="9">
        <f t="shared" si="16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162"/>
        <v>114</v>
      </c>
      <c r="R2625">
        <f t="shared" si="163"/>
        <v>37</v>
      </c>
      <c r="S2625" t="s">
        <v>8322</v>
      </c>
      <c r="T2625" t="s">
        <v>8357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si="160"/>
        <v>41144.42155092593</v>
      </c>
      <c r="L2626" s="9">
        <f t="shared" si="16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>
        <f t="shared" si="162"/>
        <v>1379</v>
      </c>
      <c r="R2626">
        <f t="shared" si="163"/>
        <v>32</v>
      </c>
      <c r="S2626" t="s">
        <v>8322</v>
      </c>
      <c r="T2626" t="s">
        <v>8357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ref="K2627:K2690" si="164">(((J2627/60)/60)/24)+DATE(1970,1,1)</f>
        <v>42658.810277777782</v>
      </c>
      <c r="L2627" s="9">
        <f t="shared" ref="L2627:L2690" si="16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>
        <f t="shared" ref="Q2627:Q2690" si="166">ROUND((E2627/D2627)*100,0)</f>
        <v>956</v>
      </c>
      <c r="R2627">
        <f t="shared" ref="R2627:R2690" si="167">ROUND(IFERROR(E2627/N2627,0),0)</f>
        <v>28</v>
      </c>
      <c r="S2627" t="s">
        <v>8322</v>
      </c>
      <c r="T2627" t="s">
        <v>8357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si="164"/>
        <v>42128.628113425926</v>
      </c>
      <c r="L2628" s="9">
        <f t="shared" si="165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si="166"/>
        <v>112</v>
      </c>
      <c r="R2628">
        <f t="shared" si="167"/>
        <v>56</v>
      </c>
      <c r="S2628" t="s">
        <v>8322</v>
      </c>
      <c r="T2628" t="s">
        <v>8357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si="164"/>
        <v>42304.829409722224</v>
      </c>
      <c r="L2629" s="9">
        <f t="shared" si="165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>
        <f t="shared" si="166"/>
        <v>647</v>
      </c>
      <c r="R2629">
        <f t="shared" si="167"/>
        <v>22</v>
      </c>
      <c r="S2629" t="s">
        <v>8322</v>
      </c>
      <c r="T2629" t="s">
        <v>8357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si="164"/>
        <v>41953.966053240743</v>
      </c>
      <c r="L2630" s="9">
        <f t="shared" si="165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166"/>
        <v>110</v>
      </c>
      <c r="R2630">
        <f t="shared" si="167"/>
        <v>44</v>
      </c>
      <c r="S2630" t="s">
        <v>8322</v>
      </c>
      <c r="T2630" t="s">
        <v>8357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si="164"/>
        <v>42108.538449074069</v>
      </c>
      <c r="L2631" s="9">
        <f t="shared" si="165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166"/>
        <v>128</v>
      </c>
      <c r="R2631">
        <f t="shared" si="167"/>
        <v>64</v>
      </c>
      <c r="S2631" t="s">
        <v>8322</v>
      </c>
      <c r="T2631" t="s">
        <v>8357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si="164"/>
        <v>42524.105462962965</v>
      </c>
      <c r="L2632" s="9">
        <f t="shared" si="165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>
        <f t="shared" si="166"/>
        <v>158</v>
      </c>
      <c r="R2632">
        <f t="shared" si="167"/>
        <v>39</v>
      </c>
      <c r="S2632" t="s">
        <v>8322</v>
      </c>
      <c r="T2632" t="s">
        <v>8357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si="164"/>
        <v>42218.169293981482</v>
      </c>
      <c r="L2633" s="9">
        <f t="shared" si="165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166"/>
        <v>115</v>
      </c>
      <c r="R2633">
        <f t="shared" si="167"/>
        <v>80</v>
      </c>
      <c r="S2633" t="s">
        <v>8322</v>
      </c>
      <c r="T2633" t="s">
        <v>8357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si="164"/>
        <v>42494.061793981484</v>
      </c>
      <c r="L2634" s="9">
        <f t="shared" si="165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166"/>
        <v>137</v>
      </c>
      <c r="R2634">
        <f t="shared" si="167"/>
        <v>35</v>
      </c>
      <c r="S2634" t="s">
        <v>8322</v>
      </c>
      <c r="T2634" t="s">
        <v>8357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si="164"/>
        <v>41667.823287037041</v>
      </c>
      <c r="L2635" s="9">
        <f t="shared" si="165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>
        <f t="shared" si="166"/>
        <v>355</v>
      </c>
      <c r="R2635">
        <f t="shared" si="167"/>
        <v>89</v>
      </c>
      <c r="S2635" t="s">
        <v>8322</v>
      </c>
      <c r="T2635" t="s">
        <v>8357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si="164"/>
        <v>42612.656493055561</v>
      </c>
      <c r="L2636" s="9">
        <f t="shared" si="165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>
        <f t="shared" si="166"/>
        <v>106</v>
      </c>
      <c r="R2636">
        <f t="shared" si="167"/>
        <v>39</v>
      </c>
      <c r="S2636" t="s">
        <v>8322</v>
      </c>
      <c r="T2636" t="s">
        <v>8357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si="164"/>
        <v>42037.950937500005</v>
      </c>
      <c r="L2637" s="9">
        <f t="shared" si="165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>
        <f t="shared" si="166"/>
        <v>100</v>
      </c>
      <c r="R2637">
        <f t="shared" si="167"/>
        <v>137</v>
      </c>
      <c r="S2637" t="s">
        <v>8322</v>
      </c>
      <c r="T2637" t="s">
        <v>8357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si="164"/>
        <v>42636.614745370374</v>
      </c>
      <c r="L2638" s="9">
        <f t="shared" si="165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>
        <f t="shared" si="166"/>
        <v>187</v>
      </c>
      <c r="R2638">
        <f t="shared" si="167"/>
        <v>37</v>
      </c>
      <c r="S2638" t="s">
        <v>8322</v>
      </c>
      <c r="T2638" t="s">
        <v>8357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si="164"/>
        <v>42639.549479166672</v>
      </c>
      <c r="L2639" s="9">
        <f t="shared" si="165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166"/>
        <v>166</v>
      </c>
      <c r="R2639">
        <f t="shared" si="167"/>
        <v>32</v>
      </c>
      <c r="S2639" t="s">
        <v>8322</v>
      </c>
      <c r="T2639" t="s">
        <v>8357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si="164"/>
        <v>41989.913136574076</v>
      </c>
      <c r="L2640" s="9">
        <f t="shared" si="165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166"/>
        <v>102</v>
      </c>
      <c r="R2640">
        <f t="shared" si="167"/>
        <v>25</v>
      </c>
      <c r="S2640" t="s">
        <v>8322</v>
      </c>
      <c r="T2640" t="s">
        <v>8357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si="164"/>
        <v>42024.86513888889</v>
      </c>
      <c r="L2641" s="9">
        <f t="shared" si="165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166"/>
        <v>164</v>
      </c>
      <c r="R2641">
        <f t="shared" si="167"/>
        <v>10</v>
      </c>
      <c r="S2641" t="s">
        <v>8322</v>
      </c>
      <c r="T2641" t="s">
        <v>8357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si="164"/>
        <v>42103.160578703704</v>
      </c>
      <c r="L2642" s="9">
        <f t="shared" si="165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166"/>
        <v>106</v>
      </c>
      <c r="R2642">
        <f t="shared" si="167"/>
        <v>46</v>
      </c>
      <c r="S2642" t="s">
        <v>8322</v>
      </c>
      <c r="T2642" t="s">
        <v>8357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si="164"/>
        <v>41880.827118055553</v>
      </c>
      <c r="L2643" s="9">
        <f t="shared" si="165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>
        <f t="shared" si="166"/>
        <v>1</v>
      </c>
      <c r="R2643">
        <f t="shared" si="167"/>
        <v>15</v>
      </c>
      <c r="S2643" t="s">
        <v>8322</v>
      </c>
      <c r="T2643" t="s">
        <v>8357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si="164"/>
        <v>42536.246620370366</v>
      </c>
      <c r="L2644" s="9">
        <f t="shared" si="165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>
        <f t="shared" si="166"/>
        <v>0</v>
      </c>
      <c r="R2644">
        <f t="shared" si="167"/>
        <v>0</v>
      </c>
      <c r="S2644" t="s">
        <v>8322</v>
      </c>
      <c r="T2644" t="s">
        <v>8357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si="164"/>
        <v>42689.582349537035</v>
      </c>
      <c r="L2645" s="9">
        <f t="shared" si="165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>
        <f t="shared" si="166"/>
        <v>34</v>
      </c>
      <c r="R2645">
        <f t="shared" si="167"/>
        <v>224</v>
      </c>
      <c r="S2645" t="s">
        <v>8322</v>
      </c>
      <c r="T2645" t="s">
        <v>8357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si="164"/>
        <v>42774.792071759264</v>
      </c>
      <c r="L2646" s="9">
        <f t="shared" si="165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166"/>
        <v>2</v>
      </c>
      <c r="R2646">
        <f t="shared" si="167"/>
        <v>39</v>
      </c>
      <c r="S2646" t="s">
        <v>8322</v>
      </c>
      <c r="T2646" t="s">
        <v>8357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si="164"/>
        <v>41921.842627314814</v>
      </c>
      <c r="L2647" s="9">
        <f t="shared" si="165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>
        <f t="shared" si="166"/>
        <v>11</v>
      </c>
      <c r="R2647">
        <f t="shared" si="167"/>
        <v>91</v>
      </c>
      <c r="S2647" t="s">
        <v>8322</v>
      </c>
      <c r="T2647" t="s">
        <v>8357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si="164"/>
        <v>42226.313298611116</v>
      </c>
      <c r="L2648" s="9">
        <f t="shared" si="165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166"/>
        <v>8</v>
      </c>
      <c r="R2648">
        <f t="shared" si="167"/>
        <v>79</v>
      </c>
      <c r="S2648" t="s">
        <v>8322</v>
      </c>
      <c r="T2648" t="s">
        <v>8357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si="164"/>
        <v>42200.261793981481</v>
      </c>
      <c r="L2649" s="9">
        <f t="shared" si="165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166"/>
        <v>1</v>
      </c>
      <c r="R2649">
        <f t="shared" si="167"/>
        <v>12</v>
      </c>
      <c r="S2649" t="s">
        <v>8322</v>
      </c>
      <c r="T2649" t="s">
        <v>8357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si="164"/>
        <v>42408.714814814812</v>
      </c>
      <c r="L2650" s="9">
        <f t="shared" si="165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166"/>
        <v>1</v>
      </c>
      <c r="R2650">
        <f t="shared" si="167"/>
        <v>18</v>
      </c>
      <c r="S2650" t="s">
        <v>8322</v>
      </c>
      <c r="T2650" t="s">
        <v>8357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si="164"/>
        <v>42341.99700231482</v>
      </c>
      <c r="L2651" s="9">
        <f t="shared" si="165"/>
        <v>42401.99700231482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166"/>
        <v>0</v>
      </c>
      <c r="R2651">
        <f t="shared" si="167"/>
        <v>41</v>
      </c>
      <c r="S2651" t="s">
        <v>8322</v>
      </c>
      <c r="T2651" t="s">
        <v>8357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si="164"/>
        <v>42695.624340277776</v>
      </c>
      <c r="L2652" s="9">
        <f t="shared" si="165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166"/>
        <v>1</v>
      </c>
      <c r="R2652">
        <f t="shared" si="167"/>
        <v>72</v>
      </c>
      <c r="S2652" t="s">
        <v>8322</v>
      </c>
      <c r="T2652" t="s">
        <v>8357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si="164"/>
        <v>42327.805659722217</v>
      </c>
      <c r="L2653" s="9">
        <f t="shared" si="165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>
        <f t="shared" si="166"/>
        <v>2</v>
      </c>
      <c r="R2653">
        <f t="shared" si="167"/>
        <v>308</v>
      </c>
      <c r="S2653" t="s">
        <v>8322</v>
      </c>
      <c r="T2653" t="s">
        <v>8357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si="164"/>
        <v>41953.158854166672</v>
      </c>
      <c r="L2654" s="9">
        <f t="shared" si="165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166"/>
        <v>1</v>
      </c>
      <c r="R2654">
        <f t="shared" si="167"/>
        <v>80</v>
      </c>
      <c r="S2654" t="s">
        <v>8322</v>
      </c>
      <c r="T2654" t="s">
        <v>8357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si="164"/>
        <v>41771.651932870373</v>
      </c>
      <c r="L2655" s="9">
        <f t="shared" si="165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>
        <f t="shared" si="166"/>
        <v>12</v>
      </c>
      <c r="R2655">
        <f t="shared" si="167"/>
        <v>84</v>
      </c>
      <c r="S2655" t="s">
        <v>8322</v>
      </c>
      <c r="T2655" t="s">
        <v>8357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si="164"/>
        <v>42055.600995370376</v>
      </c>
      <c r="L2656" s="9">
        <f t="shared" si="165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>
        <f t="shared" si="166"/>
        <v>0</v>
      </c>
      <c r="R2656">
        <f t="shared" si="167"/>
        <v>9</v>
      </c>
      <c r="S2656" t="s">
        <v>8322</v>
      </c>
      <c r="T2656" t="s">
        <v>8357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si="164"/>
        <v>42381.866284722222</v>
      </c>
      <c r="L2657" s="9">
        <f t="shared" si="165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>
        <f t="shared" si="166"/>
        <v>21</v>
      </c>
      <c r="R2657">
        <f t="shared" si="167"/>
        <v>73</v>
      </c>
      <c r="S2657" t="s">
        <v>8322</v>
      </c>
      <c r="T2657" t="s">
        <v>8357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si="164"/>
        <v>42767.688518518517</v>
      </c>
      <c r="L2658" s="9">
        <f t="shared" si="165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>
        <f t="shared" si="166"/>
        <v>11</v>
      </c>
      <c r="R2658">
        <f t="shared" si="167"/>
        <v>113</v>
      </c>
      <c r="S2658" t="s">
        <v>8322</v>
      </c>
      <c r="T2658" t="s">
        <v>8357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si="164"/>
        <v>42551.928854166668</v>
      </c>
      <c r="L2659" s="9">
        <f t="shared" si="165"/>
        <v>42585.0625</v>
      </c>
      <c r="M2659" t="b">
        <v>0</v>
      </c>
      <c r="N2659">
        <v>59</v>
      </c>
      <c r="O2659" t="b">
        <v>0</v>
      </c>
      <c r="P2659" t="s">
        <v>8301</v>
      </c>
      <c r="Q2659">
        <f t="shared" si="166"/>
        <v>19</v>
      </c>
      <c r="R2659">
        <f t="shared" si="167"/>
        <v>95</v>
      </c>
      <c r="S2659" t="s">
        <v>8322</v>
      </c>
      <c r="T2659" t="s">
        <v>8357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si="164"/>
        <v>42551.884189814817</v>
      </c>
      <c r="L2660" s="9">
        <f t="shared" si="165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>
        <f t="shared" si="166"/>
        <v>0</v>
      </c>
      <c r="R2660">
        <f t="shared" si="167"/>
        <v>23</v>
      </c>
      <c r="S2660" t="s">
        <v>8322</v>
      </c>
      <c r="T2660" t="s">
        <v>8357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si="164"/>
        <v>42082.069560185191</v>
      </c>
      <c r="L2661" s="9">
        <f t="shared" si="165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>
        <f t="shared" si="166"/>
        <v>3</v>
      </c>
      <c r="R2661">
        <f t="shared" si="167"/>
        <v>133</v>
      </c>
      <c r="S2661" t="s">
        <v>8322</v>
      </c>
      <c r="T2661" t="s">
        <v>8357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si="164"/>
        <v>42272.713171296295</v>
      </c>
      <c r="L2662" s="9">
        <f t="shared" si="165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>
        <f t="shared" si="166"/>
        <v>0</v>
      </c>
      <c r="R2662">
        <f t="shared" si="167"/>
        <v>4</v>
      </c>
      <c r="S2662" t="s">
        <v>8322</v>
      </c>
      <c r="T2662" t="s">
        <v>8357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si="164"/>
        <v>41542.958449074074</v>
      </c>
      <c r="L2663" s="9">
        <f t="shared" si="165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166"/>
        <v>103</v>
      </c>
      <c r="R2663">
        <f t="shared" si="167"/>
        <v>86</v>
      </c>
      <c r="S2663" t="s">
        <v>8322</v>
      </c>
      <c r="T2663" t="s">
        <v>8358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si="164"/>
        <v>42207.746678240743</v>
      </c>
      <c r="L2664" s="9">
        <f t="shared" si="165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166"/>
        <v>107</v>
      </c>
      <c r="R2664">
        <f t="shared" si="167"/>
        <v>267</v>
      </c>
      <c r="S2664" t="s">
        <v>8322</v>
      </c>
      <c r="T2664" t="s">
        <v>8358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si="164"/>
        <v>42222.622766203705</v>
      </c>
      <c r="L2665" s="9">
        <f t="shared" si="165"/>
        <v>42251.625</v>
      </c>
      <c r="M2665" t="b">
        <v>0</v>
      </c>
      <c r="N2665">
        <v>56</v>
      </c>
      <c r="O2665" t="b">
        <v>1</v>
      </c>
      <c r="P2665" t="s">
        <v>8302</v>
      </c>
      <c r="Q2665">
        <f t="shared" si="166"/>
        <v>105</v>
      </c>
      <c r="R2665">
        <f t="shared" si="167"/>
        <v>374</v>
      </c>
      <c r="S2665" t="s">
        <v>8322</v>
      </c>
      <c r="T2665" t="s">
        <v>8358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si="164"/>
        <v>42313.02542824074</v>
      </c>
      <c r="L2666" s="9">
        <f t="shared" si="165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>
        <f t="shared" si="166"/>
        <v>103</v>
      </c>
      <c r="R2666">
        <f t="shared" si="167"/>
        <v>174</v>
      </c>
      <c r="S2666" t="s">
        <v>8322</v>
      </c>
      <c r="T2666" t="s">
        <v>8358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si="164"/>
        <v>42083.895532407405</v>
      </c>
      <c r="L2667" s="9">
        <f t="shared" si="165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166"/>
        <v>123</v>
      </c>
      <c r="R2667">
        <f t="shared" si="167"/>
        <v>94</v>
      </c>
      <c r="S2667" t="s">
        <v>8322</v>
      </c>
      <c r="T2667" t="s">
        <v>8358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si="164"/>
        <v>42235.764340277776</v>
      </c>
      <c r="L2668" s="9">
        <f t="shared" si="165"/>
        <v>42272.875</v>
      </c>
      <c r="M2668" t="b">
        <v>0</v>
      </c>
      <c r="N2668">
        <v>206</v>
      </c>
      <c r="O2668" t="b">
        <v>1</v>
      </c>
      <c r="P2668" t="s">
        <v>8302</v>
      </c>
      <c r="Q2668">
        <f t="shared" si="166"/>
        <v>159</v>
      </c>
      <c r="R2668">
        <f t="shared" si="167"/>
        <v>77</v>
      </c>
      <c r="S2668" t="s">
        <v>8322</v>
      </c>
      <c r="T2668" t="s">
        <v>8358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si="164"/>
        <v>42380.926111111112</v>
      </c>
      <c r="L2669" s="9">
        <f t="shared" si="165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166"/>
        <v>111</v>
      </c>
      <c r="R2669">
        <f t="shared" si="167"/>
        <v>92</v>
      </c>
      <c r="S2669" t="s">
        <v>8322</v>
      </c>
      <c r="T2669" t="s">
        <v>8358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si="164"/>
        <v>42275.588715277772</v>
      </c>
      <c r="L2670" s="9">
        <f t="shared" si="165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>
        <f t="shared" si="166"/>
        <v>171</v>
      </c>
      <c r="R2670">
        <f t="shared" si="167"/>
        <v>61</v>
      </c>
      <c r="S2670" t="s">
        <v>8322</v>
      </c>
      <c r="T2670" t="s">
        <v>8358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si="164"/>
        <v>42319.035833333335</v>
      </c>
      <c r="L2671" s="9">
        <f t="shared" si="165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>
        <f t="shared" si="166"/>
        <v>125</v>
      </c>
      <c r="R2671">
        <f t="shared" si="167"/>
        <v>91</v>
      </c>
      <c r="S2671" t="s">
        <v>8322</v>
      </c>
      <c r="T2671" t="s">
        <v>8358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si="164"/>
        <v>41821.020601851851</v>
      </c>
      <c r="L2672" s="9">
        <f t="shared" si="165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166"/>
        <v>6</v>
      </c>
      <c r="R2672">
        <f t="shared" si="167"/>
        <v>42</v>
      </c>
      <c r="S2672" t="s">
        <v>8322</v>
      </c>
      <c r="T2672" t="s">
        <v>8358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si="164"/>
        <v>41962.749027777783</v>
      </c>
      <c r="L2673" s="9">
        <f t="shared" si="165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>
        <f t="shared" si="166"/>
        <v>11</v>
      </c>
      <c r="R2673">
        <f t="shared" si="167"/>
        <v>34</v>
      </c>
      <c r="S2673" t="s">
        <v>8322</v>
      </c>
      <c r="T2673" t="s">
        <v>8358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si="164"/>
        <v>42344.884143518517</v>
      </c>
      <c r="L2674" s="9">
        <f t="shared" si="165"/>
        <v>42366.25</v>
      </c>
      <c r="M2674" t="b">
        <v>1</v>
      </c>
      <c r="N2674">
        <v>47</v>
      </c>
      <c r="O2674" t="b">
        <v>0</v>
      </c>
      <c r="P2674" t="s">
        <v>8302</v>
      </c>
      <c r="Q2674">
        <f t="shared" si="166"/>
        <v>33</v>
      </c>
      <c r="R2674">
        <f t="shared" si="167"/>
        <v>71</v>
      </c>
      <c r="S2674" t="s">
        <v>8322</v>
      </c>
      <c r="T2674" t="s">
        <v>8358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si="164"/>
        <v>41912.541655092595</v>
      </c>
      <c r="L2675" s="9">
        <f t="shared" si="165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>
        <f t="shared" si="166"/>
        <v>28</v>
      </c>
      <c r="R2675">
        <f t="shared" si="167"/>
        <v>167</v>
      </c>
      <c r="S2675" t="s">
        <v>8322</v>
      </c>
      <c r="T2675" t="s">
        <v>8358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si="164"/>
        <v>42529.632754629631</v>
      </c>
      <c r="L2676" s="9">
        <f t="shared" si="165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>
        <f t="shared" si="166"/>
        <v>63</v>
      </c>
      <c r="R2676">
        <f t="shared" si="167"/>
        <v>129</v>
      </c>
      <c r="S2676" t="s">
        <v>8322</v>
      </c>
      <c r="T2676" t="s">
        <v>8358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si="164"/>
        <v>41923.857511574075</v>
      </c>
      <c r="L2677" s="9">
        <f t="shared" si="165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>
        <f t="shared" si="166"/>
        <v>8</v>
      </c>
      <c r="R2677">
        <f t="shared" si="167"/>
        <v>65</v>
      </c>
      <c r="S2677" t="s">
        <v>8322</v>
      </c>
      <c r="T2677" t="s">
        <v>8358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si="164"/>
        <v>42482.624699074076</v>
      </c>
      <c r="L2678" s="9">
        <f t="shared" si="165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166"/>
        <v>50</v>
      </c>
      <c r="R2678">
        <f t="shared" si="167"/>
        <v>118</v>
      </c>
      <c r="S2678" t="s">
        <v>8322</v>
      </c>
      <c r="T2678" t="s">
        <v>8358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si="164"/>
        <v>41793.029432870368</v>
      </c>
      <c r="L2679" s="9">
        <f t="shared" si="165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>
        <f t="shared" si="166"/>
        <v>18</v>
      </c>
      <c r="R2679">
        <f t="shared" si="167"/>
        <v>126</v>
      </c>
      <c r="S2679" t="s">
        <v>8322</v>
      </c>
      <c r="T2679" t="s">
        <v>8358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si="164"/>
        <v>42241.798206018517</v>
      </c>
      <c r="L2680" s="9">
        <f t="shared" si="165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166"/>
        <v>0</v>
      </c>
      <c r="R2680">
        <f t="shared" si="167"/>
        <v>550</v>
      </c>
      <c r="S2680" t="s">
        <v>8322</v>
      </c>
      <c r="T2680" t="s">
        <v>8358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si="164"/>
        <v>42033.001087962963</v>
      </c>
      <c r="L2681" s="9">
        <f t="shared" si="165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166"/>
        <v>0</v>
      </c>
      <c r="R2681">
        <f t="shared" si="167"/>
        <v>44</v>
      </c>
      <c r="S2681" t="s">
        <v>8322</v>
      </c>
      <c r="T2681" t="s">
        <v>8358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si="164"/>
        <v>42436.211701388893</v>
      </c>
      <c r="L2682" s="9">
        <f t="shared" si="165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>
        <f t="shared" si="166"/>
        <v>1</v>
      </c>
      <c r="R2682">
        <f t="shared" si="167"/>
        <v>69</v>
      </c>
      <c r="S2682" t="s">
        <v>8322</v>
      </c>
      <c r="T2682" t="s">
        <v>8358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si="164"/>
        <v>41805.895254629628</v>
      </c>
      <c r="L2683" s="9">
        <f t="shared" si="165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166"/>
        <v>1</v>
      </c>
      <c r="R2683">
        <f t="shared" si="167"/>
        <v>28</v>
      </c>
      <c r="S2683" t="s">
        <v>8312</v>
      </c>
      <c r="T2683" t="s">
        <v>8339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si="164"/>
        <v>41932.871990740743</v>
      </c>
      <c r="L2684" s="9">
        <f t="shared" si="165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>
        <f t="shared" si="166"/>
        <v>28</v>
      </c>
      <c r="R2684">
        <f t="shared" si="167"/>
        <v>85</v>
      </c>
      <c r="S2684" t="s">
        <v>8312</v>
      </c>
      <c r="T2684" t="s">
        <v>8339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si="164"/>
        <v>42034.75509259259</v>
      </c>
      <c r="L2685" s="9">
        <f t="shared" si="165"/>
        <v>42064.75509259259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166"/>
        <v>0</v>
      </c>
      <c r="R2685">
        <f t="shared" si="167"/>
        <v>12</v>
      </c>
      <c r="S2685" t="s">
        <v>8312</v>
      </c>
      <c r="T2685" t="s">
        <v>8339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si="164"/>
        <v>41820.914641203701</v>
      </c>
      <c r="L2686" s="9">
        <f t="shared" si="165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>
        <f t="shared" si="166"/>
        <v>1</v>
      </c>
      <c r="R2686">
        <f t="shared" si="167"/>
        <v>200</v>
      </c>
      <c r="S2686" t="s">
        <v>8312</v>
      </c>
      <c r="T2686" t="s">
        <v>8339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si="164"/>
        <v>42061.69594907407</v>
      </c>
      <c r="L2687" s="9">
        <f t="shared" si="165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>
        <f t="shared" si="166"/>
        <v>0</v>
      </c>
      <c r="R2687">
        <f t="shared" si="167"/>
        <v>10</v>
      </c>
      <c r="S2687" t="s">
        <v>8312</v>
      </c>
      <c r="T2687" t="s">
        <v>8339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si="164"/>
        <v>41892.974803240737</v>
      </c>
      <c r="L2688" s="9">
        <f t="shared" si="165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166"/>
        <v>0</v>
      </c>
      <c r="R2688">
        <f t="shared" si="167"/>
        <v>0</v>
      </c>
      <c r="S2688" t="s">
        <v>8312</v>
      </c>
      <c r="T2688" t="s">
        <v>8339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si="164"/>
        <v>42154.64025462963</v>
      </c>
      <c r="L2689" s="9">
        <f t="shared" si="165"/>
        <v>42184.64025462963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166"/>
        <v>0</v>
      </c>
      <c r="R2689">
        <f t="shared" si="167"/>
        <v>0</v>
      </c>
      <c r="S2689" t="s">
        <v>8312</v>
      </c>
      <c r="T2689" t="s">
        <v>8339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si="164"/>
        <v>42028.118865740747</v>
      </c>
      <c r="L2690" s="9">
        <f t="shared" si="165"/>
        <v>42059.125</v>
      </c>
      <c r="M2690" t="b">
        <v>0</v>
      </c>
      <c r="N2690">
        <v>14</v>
      </c>
      <c r="O2690" t="b">
        <v>0</v>
      </c>
      <c r="P2690" t="s">
        <v>8284</v>
      </c>
      <c r="Q2690">
        <f t="shared" si="166"/>
        <v>0</v>
      </c>
      <c r="R2690">
        <f t="shared" si="167"/>
        <v>5</v>
      </c>
      <c r="S2690" t="s">
        <v>8312</v>
      </c>
      <c r="T2690" t="s">
        <v>8339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ref="K2691:K2754" si="168">(((J2691/60)/60)/24)+DATE(1970,1,1)</f>
        <v>42551.961689814809</v>
      </c>
      <c r="L2691" s="9">
        <f t="shared" ref="L2691:L2754" si="16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>
        <f t="shared" ref="Q2691:Q2754" si="170">ROUND((E2691/D2691)*100,0)</f>
        <v>0</v>
      </c>
      <c r="R2691">
        <f t="shared" ref="R2691:R2754" si="171">ROUND(IFERROR(E2691/N2691,0),0)</f>
        <v>1</v>
      </c>
      <c r="S2691" t="s">
        <v>8312</v>
      </c>
      <c r="T2691" t="s">
        <v>8339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si="168"/>
        <v>42113.105046296296</v>
      </c>
      <c r="L2692" s="9">
        <f t="shared" si="16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170"/>
        <v>11</v>
      </c>
      <c r="R2692">
        <f t="shared" si="171"/>
        <v>73</v>
      </c>
      <c r="S2692" t="s">
        <v>8312</v>
      </c>
      <c r="T2692" t="s">
        <v>8339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si="168"/>
        <v>42089.724039351851</v>
      </c>
      <c r="L2693" s="9">
        <f t="shared" si="16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170"/>
        <v>0</v>
      </c>
      <c r="R2693">
        <f t="shared" si="171"/>
        <v>18</v>
      </c>
      <c r="S2693" t="s">
        <v>8312</v>
      </c>
      <c r="T2693" t="s">
        <v>8339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si="168"/>
        <v>42058.334027777775</v>
      </c>
      <c r="L2694" s="9">
        <f t="shared" si="169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>
        <f t="shared" si="170"/>
        <v>1</v>
      </c>
      <c r="R2694">
        <f t="shared" si="171"/>
        <v>25</v>
      </c>
      <c r="S2694" t="s">
        <v>8312</v>
      </c>
      <c r="T2694" t="s">
        <v>8339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si="168"/>
        <v>41834.138495370367</v>
      </c>
      <c r="L2695" s="9">
        <f t="shared" si="16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170"/>
        <v>1</v>
      </c>
      <c r="R2695">
        <f t="shared" si="171"/>
        <v>13</v>
      </c>
      <c r="S2695" t="s">
        <v>8312</v>
      </c>
      <c r="T2695" t="s">
        <v>8339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si="168"/>
        <v>41878.140497685185</v>
      </c>
      <c r="L2696" s="9">
        <f t="shared" si="16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170"/>
        <v>0</v>
      </c>
      <c r="R2696">
        <f t="shared" si="171"/>
        <v>1</v>
      </c>
      <c r="S2696" t="s">
        <v>8312</v>
      </c>
      <c r="T2696" t="s">
        <v>8339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si="168"/>
        <v>42048.181921296295</v>
      </c>
      <c r="L2697" s="9">
        <f t="shared" si="16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>
        <f t="shared" si="170"/>
        <v>0</v>
      </c>
      <c r="R2697">
        <f t="shared" si="171"/>
        <v>24</v>
      </c>
      <c r="S2697" t="s">
        <v>8312</v>
      </c>
      <c r="T2697" t="s">
        <v>8339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si="168"/>
        <v>41964.844444444447</v>
      </c>
      <c r="L2698" s="9">
        <f t="shared" si="16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170"/>
        <v>6</v>
      </c>
      <c r="R2698">
        <f t="shared" si="171"/>
        <v>89</v>
      </c>
      <c r="S2698" t="s">
        <v>8312</v>
      </c>
      <c r="T2698" t="s">
        <v>8339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si="168"/>
        <v>42187.940081018518</v>
      </c>
      <c r="L2699" s="9">
        <f t="shared" si="16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>
        <f t="shared" si="170"/>
        <v>26</v>
      </c>
      <c r="R2699">
        <f t="shared" si="171"/>
        <v>117</v>
      </c>
      <c r="S2699" t="s">
        <v>8312</v>
      </c>
      <c r="T2699" t="s">
        <v>8339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si="168"/>
        <v>41787.898240740738</v>
      </c>
      <c r="L2700" s="9">
        <f t="shared" si="16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170"/>
        <v>0</v>
      </c>
      <c r="R2700">
        <f t="shared" si="171"/>
        <v>13</v>
      </c>
      <c r="S2700" t="s">
        <v>8312</v>
      </c>
      <c r="T2700" t="s">
        <v>8339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si="168"/>
        <v>41829.896562499998</v>
      </c>
      <c r="L2701" s="9">
        <f t="shared" si="16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170"/>
        <v>0</v>
      </c>
      <c r="R2701">
        <f t="shared" si="171"/>
        <v>0</v>
      </c>
      <c r="S2701" t="s">
        <v>8312</v>
      </c>
      <c r="T2701" t="s">
        <v>8339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si="168"/>
        <v>41870.87467592593</v>
      </c>
      <c r="L2702" s="9">
        <f t="shared" si="16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>
        <f t="shared" si="170"/>
        <v>1</v>
      </c>
      <c r="R2702">
        <f t="shared" si="171"/>
        <v>18</v>
      </c>
      <c r="S2702" t="s">
        <v>8312</v>
      </c>
      <c r="T2702" t="s">
        <v>8339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si="168"/>
        <v>42801.774699074071</v>
      </c>
      <c r="L2703" s="9">
        <f t="shared" si="169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>
        <f t="shared" si="170"/>
        <v>46</v>
      </c>
      <c r="R2703">
        <f t="shared" si="171"/>
        <v>34</v>
      </c>
      <c r="S2703" t="s">
        <v>8320</v>
      </c>
      <c r="T2703" t="s">
        <v>8359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si="168"/>
        <v>42800.801817129628</v>
      </c>
      <c r="L2704" s="9">
        <f t="shared" si="16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>
        <f t="shared" si="170"/>
        <v>34</v>
      </c>
      <c r="R2704">
        <f t="shared" si="171"/>
        <v>132</v>
      </c>
      <c r="S2704" t="s">
        <v>8320</v>
      </c>
      <c r="T2704" t="s">
        <v>8359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si="168"/>
        <v>42756.690162037034</v>
      </c>
      <c r="L2705" s="9">
        <f t="shared" si="16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>
        <f t="shared" si="170"/>
        <v>104</v>
      </c>
      <c r="R2705">
        <f t="shared" si="171"/>
        <v>922</v>
      </c>
      <c r="S2705" t="s">
        <v>8320</v>
      </c>
      <c r="T2705" t="s">
        <v>8359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si="168"/>
        <v>42787.862430555557</v>
      </c>
      <c r="L2706" s="9">
        <f t="shared" si="16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>
        <f t="shared" si="170"/>
        <v>6</v>
      </c>
      <c r="R2706">
        <f t="shared" si="171"/>
        <v>164</v>
      </c>
      <c r="S2706" t="s">
        <v>8320</v>
      </c>
      <c r="T2706" t="s">
        <v>8359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si="168"/>
        <v>42773.916180555556</v>
      </c>
      <c r="L2707" s="9">
        <f t="shared" si="16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>
        <f t="shared" si="170"/>
        <v>11</v>
      </c>
      <c r="R2707">
        <f t="shared" si="171"/>
        <v>217</v>
      </c>
      <c r="S2707" t="s">
        <v>8320</v>
      </c>
      <c r="T2707" t="s">
        <v>8359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si="168"/>
        <v>41899.294942129629</v>
      </c>
      <c r="L2708" s="9">
        <f t="shared" si="169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>
        <f t="shared" si="170"/>
        <v>112</v>
      </c>
      <c r="R2708">
        <f t="shared" si="171"/>
        <v>149</v>
      </c>
      <c r="S2708" t="s">
        <v>8320</v>
      </c>
      <c r="T2708" t="s">
        <v>8359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si="168"/>
        <v>41391.782905092594</v>
      </c>
      <c r="L2709" s="9">
        <f t="shared" si="169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>
        <f t="shared" si="170"/>
        <v>351</v>
      </c>
      <c r="R2709">
        <f t="shared" si="171"/>
        <v>71</v>
      </c>
      <c r="S2709" t="s">
        <v>8320</v>
      </c>
      <c r="T2709" t="s">
        <v>8359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si="168"/>
        <v>42512.698217592595</v>
      </c>
      <c r="L2710" s="9">
        <f t="shared" si="169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170"/>
        <v>233</v>
      </c>
      <c r="R2710">
        <f t="shared" si="171"/>
        <v>44</v>
      </c>
      <c r="S2710" t="s">
        <v>8320</v>
      </c>
      <c r="T2710" t="s">
        <v>8359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si="168"/>
        <v>42612.149780092594</v>
      </c>
      <c r="L2711" s="9">
        <f t="shared" si="169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>
        <f t="shared" si="170"/>
        <v>102</v>
      </c>
      <c r="R2711">
        <f t="shared" si="171"/>
        <v>165</v>
      </c>
      <c r="S2711" t="s">
        <v>8320</v>
      </c>
      <c r="T2711" t="s">
        <v>8359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si="168"/>
        <v>41828.229490740741</v>
      </c>
      <c r="L2712" s="9">
        <f t="shared" si="169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>
        <f t="shared" si="170"/>
        <v>154</v>
      </c>
      <c r="R2712">
        <f t="shared" si="171"/>
        <v>85</v>
      </c>
      <c r="S2712" t="s">
        <v>8320</v>
      </c>
      <c r="T2712" t="s">
        <v>8359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si="168"/>
        <v>41780.745254629634</v>
      </c>
      <c r="L2713" s="9">
        <f t="shared" si="169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>
        <f t="shared" si="170"/>
        <v>101</v>
      </c>
      <c r="R2713">
        <f t="shared" si="171"/>
        <v>54</v>
      </c>
      <c r="S2713" t="s">
        <v>8320</v>
      </c>
      <c r="T2713" t="s">
        <v>8359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si="168"/>
        <v>41432.062037037038</v>
      </c>
      <c r="L2714" s="9">
        <f t="shared" si="169"/>
        <v>41468.75</v>
      </c>
      <c r="M2714" t="b">
        <v>1</v>
      </c>
      <c r="N2714">
        <v>143</v>
      </c>
      <c r="O2714" t="b">
        <v>1</v>
      </c>
      <c r="P2714" t="s">
        <v>8303</v>
      </c>
      <c r="Q2714">
        <f t="shared" si="170"/>
        <v>131</v>
      </c>
      <c r="R2714">
        <f t="shared" si="171"/>
        <v>51</v>
      </c>
      <c r="S2714" t="s">
        <v>8320</v>
      </c>
      <c r="T2714" t="s">
        <v>8359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si="168"/>
        <v>42322.653749999998</v>
      </c>
      <c r="L2715" s="9">
        <f t="shared" si="169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170"/>
        <v>102</v>
      </c>
      <c r="R2715">
        <f t="shared" si="171"/>
        <v>108</v>
      </c>
      <c r="S2715" t="s">
        <v>8320</v>
      </c>
      <c r="T2715" t="s">
        <v>8359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si="168"/>
        <v>42629.655046296291</v>
      </c>
      <c r="L2716" s="9">
        <f t="shared" si="169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>
        <f t="shared" si="170"/>
        <v>116</v>
      </c>
      <c r="R2716">
        <f t="shared" si="171"/>
        <v>95</v>
      </c>
      <c r="S2716" t="s">
        <v>8320</v>
      </c>
      <c r="T2716" t="s">
        <v>8359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si="168"/>
        <v>42387.398472222223</v>
      </c>
      <c r="L2717" s="9">
        <f t="shared" si="169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170"/>
        <v>265</v>
      </c>
      <c r="R2717">
        <f t="shared" si="171"/>
        <v>58</v>
      </c>
      <c r="S2717" t="s">
        <v>8320</v>
      </c>
      <c r="T2717" t="s">
        <v>8359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si="168"/>
        <v>42255.333252314813</v>
      </c>
      <c r="L2718" s="9">
        <f t="shared" si="169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170"/>
        <v>120</v>
      </c>
      <c r="R2718">
        <f t="shared" si="171"/>
        <v>64</v>
      </c>
      <c r="S2718" t="s">
        <v>8320</v>
      </c>
      <c r="T2718" t="s">
        <v>8359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si="168"/>
        <v>41934.914918981485</v>
      </c>
      <c r="L2719" s="9">
        <f t="shared" si="169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>
        <f t="shared" si="170"/>
        <v>120</v>
      </c>
      <c r="R2719">
        <f t="shared" si="171"/>
        <v>92</v>
      </c>
      <c r="S2719" t="s">
        <v>8320</v>
      </c>
      <c r="T2719" t="s">
        <v>8359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si="168"/>
        <v>42465.596585648149</v>
      </c>
      <c r="L2720" s="9">
        <f t="shared" si="169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>
        <f t="shared" si="170"/>
        <v>104</v>
      </c>
      <c r="R2720">
        <f t="shared" si="171"/>
        <v>126</v>
      </c>
      <c r="S2720" t="s">
        <v>8320</v>
      </c>
      <c r="T2720" t="s">
        <v>8359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si="168"/>
        <v>42418.031180555554</v>
      </c>
      <c r="L2721" s="9">
        <f t="shared" si="169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>
        <f t="shared" si="170"/>
        <v>109</v>
      </c>
      <c r="R2721">
        <f t="shared" si="171"/>
        <v>95</v>
      </c>
      <c r="S2721" t="s">
        <v>8320</v>
      </c>
      <c r="T2721" t="s">
        <v>8359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si="168"/>
        <v>42655.465891203698</v>
      </c>
      <c r="L2722" s="9">
        <f t="shared" si="169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>
        <f t="shared" si="170"/>
        <v>118</v>
      </c>
      <c r="R2722">
        <f t="shared" si="171"/>
        <v>171</v>
      </c>
      <c r="S2722" t="s">
        <v>8320</v>
      </c>
      <c r="T2722" t="s">
        <v>8359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si="168"/>
        <v>41493.543958333335</v>
      </c>
      <c r="L2723" s="9">
        <f t="shared" si="169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>
        <f t="shared" si="170"/>
        <v>1462</v>
      </c>
      <c r="R2723">
        <f t="shared" si="171"/>
        <v>41</v>
      </c>
      <c r="S2723" t="s">
        <v>8322</v>
      </c>
      <c r="T2723" t="s">
        <v>8351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si="168"/>
        <v>42704.857094907406</v>
      </c>
      <c r="L2724" s="9">
        <f t="shared" si="169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170"/>
        <v>253</v>
      </c>
      <c r="R2724">
        <f t="shared" si="171"/>
        <v>68</v>
      </c>
      <c r="S2724" t="s">
        <v>8322</v>
      </c>
      <c r="T2724" t="s">
        <v>8351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si="168"/>
        <v>41944.83898148148</v>
      </c>
      <c r="L2725" s="9">
        <f t="shared" si="169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>
        <f t="shared" si="170"/>
        <v>140</v>
      </c>
      <c r="R2725">
        <f t="shared" si="171"/>
        <v>95</v>
      </c>
      <c r="S2725" t="s">
        <v>8322</v>
      </c>
      <c r="T2725" t="s">
        <v>8351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si="168"/>
        <v>42199.32707175926</v>
      </c>
      <c r="L2726" s="9">
        <f t="shared" si="169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170"/>
        <v>297</v>
      </c>
      <c r="R2726">
        <f t="shared" si="171"/>
        <v>7</v>
      </c>
      <c r="S2726" t="s">
        <v>8322</v>
      </c>
      <c r="T2726" t="s">
        <v>8351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si="168"/>
        <v>42745.744618055556</v>
      </c>
      <c r="L2727" s="9">
        <f t="shared" si="169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170"/>
        <v>145</v>
      </c>
      <c r="R2727">
        <f t="shared" si="171"/>
        <v>512</v>
      </c>
      <c r="S2727" t="s">
        <v>8322</v>
      </c>
      <c r="T2727" t="s">
        <v>8351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si="168"/>
        <v>42452.579988425925</v>
      </c>
      <c r="L2728" s="9">
        <f t="shared" si="169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170"/>
        <v>106</v>
      </c>
      <c r="R2728">
        <f t="shared" si="171"/>
        <v>262</v>
      </c>
      <c r="S2728" t="s">
        <v>8322</v>
      </c>
      <c r="T2728" t="s">
        <v>8351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si="168"/>
        <v>42198.676655092597</v>
      </c>
      <c r="L2729" s="9">
        <f t="shared" si="169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170"/>
        <v>493</v>
      </c>
      <c r="R2729">
        <f t="shared" si="171"/>
        <v>70</v>
      </c>
      <c r="S2729" t="s">
        <v>8322</v>
      </c>
      <c r="T2729" t="s">
        <v>8351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si="168"/>
        <v>42333.59993055556</v>
      </c>
      <c r="L2730" s="9">
        <f t="shared" si="169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170"/>
        <v>202</v>
      </c>
      <c r="R2730">
        <f t="shared" si="171"/>
        <v>77</v>
      </c>
      <c r="S2730" t="s">
        <v>8322</v>
      </c>
      <c r="T2730" t="s">
        <v>8351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si="168"/>
        <v>42095.240706018521</v>
      </c>
      <c r="L2731" s="9">
        <f t="shared" si="169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170"/>
        <v>104</v>
      </c>
      <c r="R2731">
        <f t="shared" si="171"/>
        <v>341</v>
      </c>
      <c r="S2731" t="s">
        <v>8322</v>
      </c>
      <c r="T2731" t="s">
        <v>8351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si="168"/>
        <v>41351.541377314818</v>
      </c>
      <c r="L2732" s="9">
        <f t="shared" si="169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170"/>
        <v>170</v>
      </c>
      <c r="R2732">
        <f t="shared" si="171"/>
        <v>67</v>
      </c>
      <c r="S2732" t="s">
        <v>8322</v>
      </c>
      <c r="T2732" t="s">
        <v>8351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si="168"/>
        <v>41872.525717592594</v>
      </c>
      <c r="L2733" s="9">
        <f t="shared" si="169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>
        <f t="shared" si="170"/>
        <v>104</v>
      </c>
      <c r="R2733">
        <f t="shared" si="171"/>
        <v>846</v>
      </c>
      <c r="S2733" t="s">
        <v>8322</v>
      </c>
      <c r="T2733" t="s">
        <v>8351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si="168"/>
        <v>41389.808194444442</v>
      </c>
      <c r="L2734" s="9">
        <f t="shared" si="169"/>
        <v>41422</v>
      </c>
      <c r="M2734" t="b">
        <v>0</v>
      </c>
      <c r="N2734">
        <v>146</v>
      </c>
      <c r="O2734" t="b">
        <v>1</v>
      </c>
      <c r="P2734" t="s">
        <v>8295</v>
      </c>
      <c r="Q2734">
        <f t="shared" si="170"/>
        <v>118</v>
      </c>
      <c r="R2734">
        <f t="shared" si="171"/>
        <v>97</v>
      </c>
      <c r="S2734" t="s">
        <v>8322</v>
      </c>
      <c r="T2734" t="s">
        <v>8351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si="168"/>
        <v>42044.272847222222</v>
      </c>
      <c r="L2735" s="9">
        <f t="shared" si="169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>
        <f t="shared" si="170"/>
        <v>108</v>
      </c>
      <c r="R2735">
        <f t="shared" si="171"/>
        <v>452</v>
      </c>
      <c r="S2735" t="s">
        <v>8322</v>
      </c>
      <c r="T2735" t="s">
        <v>8351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si="168"/>
        <v>42626.668888888889</v>
      </c>
      <c r="L2736" s="9">
        <f t="shared" si="169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>
        <f t="shared" si="170"/>
        <v>2260300</v>
      </c>
      <c r="R2736">
        <f t="shared" si="171"/>
        <v>139</v>
      </c>
      <c r="S2736" t="s">
        <v>8322</v>
      </c>
      <c r="T2736" t="s">
        <v>8351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si="168"/>
        <v>41316.120949074073</v>
      </c>
      <c r="L2737" s="9">
        <f t="shared" si="169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>
        <f t="shared" si="170"/>
        <v>978</v>
      </c>
      <c r="R2737">
        <f t="shared" si="171"/>
        <v>22</v>
      </c>
      <c r="S2737" t="s">
        <v>8322</v>
      </c>
      <c r="T2737" t="s">
        <v>8351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si="168"/>
        <v>41722.666354166664</v>
      </c>
      <c r="L2738" s="9">
        <f t="shared" si="169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170"/>
        <v>123</v>
      </c>
      <c r="R2738">
        <f t="shared" si="171"/>
        <v>170</v>
      </c>
      <c r="S2738" t="s">
        <v>8322</v>
      </c>
      <c r="T2738" t="s">
        <v>8351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si="168"/>
        <v>41611.917673611111</v>
      </c>
      <c r="L2739" s="9">
        <f t="shared" si="169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>
        <f t="shared" si="170"/>
        <v>246</v>
      </c>
      <c r="R2739">
        <f t="shared" si="171"/>
        <v>162</v>
      </c>
      <c r="S2739" t="s">
        <v>8322</v>
      </c>
      <c r="T2739" t="s">
        <v>8351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si="168"/>
        <v>42620.143564814818</v>
      </c>
      <c r="L2740" s="9">
        <f t="shared" si="169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170"/>
        <v>148</v>
      </c>
      <c r="R2740">
        <f t="shared" si="171"/>
        <v>493</v>
      </c>
      <c r="S2740" t="s">
        <v>8322</v>
      </c>
      <c r="T2740" t="s">
        <v>8351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si="168"/>
        <v>41719.887928240743</v>
      </c>
      <c r="L2741" s="9">
        <f t="shared" si="169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170"/>
        <v>384</v>
      </c>
      <c r="R2741">
        <f t="shared" si="171"/>
        <v>22</v>
      </c>
      <c r="S2741" t="s">
        <v>8322</v>
      </c>
      <c r="T2741" t="s">
        <v>8351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si="168"/>
        <v>42045.031851851847</v>
      </c>
      <c r="L2742" s="9">
        <f t="shared" si="169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>
        <f t="shared" si="170"/>
        <v>103</v>
      </c>
      <c r="R2742">
        <f t="shared" si="171"/>
        <v>18</v>
      </c>
      <c r="S2742" t="s">
        <v>8322</v>
      </c>
      <c r="T2742" t="s">
        <v>8351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si="168"/>
        <v>41911.657430555555</v>
      </c>
      <c r="L2743" s="9">
        <f t="shared" si="16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>
        <f t="shared" si="170"/>
        <v>0</v>
      </c>
      <c r="R2743">
        <f t="shared" si="171"/>
        <v>9</v>
      </c>
      <c r="S2743" t="s">
        <v>8325</v>
      </c>
      <c r="T2743" t="s">
        <v>8360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si="168"/>
        <v>41030.719756944447</v>
      </c>
      <c r="L2744" s="9">
        <f t="shared" si="169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170"/>
        <v>29</v>
      </c>
      <c r="R2744">
        <f t="shared" si="171"/>
        <v>41</v>
      </c>
      <c r="S2744" t="s">
        <v>8325</v>
      </c>
      <c r="T2744" t="s">
        <v>8360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si="168"/>
        <v>42632.328784722224</v>
      </c>
      <c r="L2745" s="9">
        <f t="shared" si="16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170"/>
        <v>0</v>
      </c>
      <c r="R2745">
        <f t="shared" si="171"/>
        <v>0</v>
      </c>
      <c r="S2745" t="s">
        <v>8325</v>
      </c>
      <c r="T2745" t="s">
        <v>8360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si="168"/>
        <v>40938.062476851854</v>
      </c>
      <c r="L2746" s="9">
        <f t="shared" si="16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170"/>
        <v>5</v>
      </c>
      <c r="R2746">
        <f t="shared" si="171"/>
        <v>38</v>
      </c>
      <c r="S2746" t="s">
        <v>8325</v>
      </c>
      <c r="T2746" t="s">
        <v>8360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si="168"/>
        <v>41044.988055555557</v>
      </c>
      <c r="L2747" s="9">
        <f t="shared" si="16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170"/>
        <v>22</v>
      </c>
      <c r="R2747">
        <f t="shared" si="171"/>
        <v>36</v>
      </c>
      <c r="S2747" t="s">
        <v>8325</v>
      </c>
      <c r="T2747" t="s">
        <v>8360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si="168"/>
        <v>41850.781377314815</v>
      </c>
      <c r="L2748" s="9">
        <f t="shared" si="169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170"/>
        <v>27</v>
      </c>
      <c r="R2748">
        <f t="shared" si="171"/>
        <v>42</v>
      </c>
      <c r="S2748" t="s">
        <v>8325</v>
      </c>
      <c r="T2748" t="s">
        <v>8360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si="168"/>
        <v>41044.64811342593</v>
      </c>
      <c r="L2749" s="9">
        <f t="shared" si="16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>
        <f t="shared" si="170"/>
        <v>28</v>
      </c>
      <c r="R2749">
        <f t="shared" si="171"/>
        <v>35</v>
      </c>
      <c r="S2749" t="s">
        <v>8325</v>
      </c>
      <c r="T2749" t="s">
        <v>8360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si="168"/>
        <v>42585.7106712963</v>
      </c>
      <c r="L2750" s="9">
        <f t="shared" si="169"/>
        <v>42615.7106712963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170"/>
        <v>1</v>
      </c>
      <c r="R2750">
        <f t="shared" si="171"/>
        <v>13</v>
      </c>
      <c r="S2750" t="s">
        <v>8325</v>
      </c>
      <c r="T2750" t="s">
        <v>8360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si="168"/>
        <v>42068.799039351856</v>
      </c>
      <c r="L2751" s="9">
        <f t="shared" si="16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>
        <f t="shared" si="170"/>
        <v>1</v>
      </c>
      <c r="R2751">
        <f t="shared" si="171"/>
        <v>55</v>
      </c>
      <c r="S2751" t="s">
        <v>8325</v>
      </c>
      <c r="T2751" t="s">
        <v>8360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si="168"/>
        <v>41078.899826388886</v>
      </c>
      <c r="L2752" s="9">
        <f t="shared" si="16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>
        <f t="shared" si="170"/>
        <v>0</v>
      </c>
      <c r="R2752">
        <f t="shared" si="171"/>
        <v>0</v>
      </c>
      <c r="S2752" t="s">
        <v>8325</v>
      </c>
      <c r="T2752" t="s">
        <v>8360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si="168"/>
        <v>41747.887060185189</v>
      </c>
      <c r="L2753" s="9">
        <f t="shared" si="16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>
        <f t="shared" si="170"/>
        <v>0</v>
      </c>
      <c r="R2753">
        <f t="shared" si="171"/>
        <v>0</v>
      </c>
      <c r="S2753" t="s">
        <v>8325</v>
      </c>
      <c r="T2753" t="s">
        <v>8360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si="168"/>
        <v>40855.765092592592</v>
      </c>
      <c r="L2754" s="9">
        <f t="shared" si="169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si="170"/>
        <v>11</v>
      </c>
      <c r="R2754">
        <f t="shared" si="171"/>
        <v>39</v>
      </c>
      <c r="S2754" t="s">
        <v>8325</v>
      </c>
      <c r="T2754" t="s">
        <v>8360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ref="K2755:K2818" si="172">(((J2755/60)/60)/24)+DATE(1970,1,1)</f>
        <v>41117.900729166664</v>
      </c>
      <c r="L2755" s="9">
        <f t="shared" ref="L2755:L2818" si="17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ref="Q2755:Q2818" si="174">ROUND((E2755/D2755)*100,0)</f>
        <v>19</v>
      </c>
      <c r="R2755">
        <f t="shared" ref="R2755:R2818" si="175">ROUND(IFERROR(E2755/N2755,0),0)</f>
        <v>48</v>
      </c>
      <c r="S2755" t="s">
        <v>8325</v>
      </c>
      <c r="T2755" t="s">
        <v>8360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si="172"/>
        <v>41863.636006944449</v>
      </c>
      <c r="L2756" s="9">
        <f t="shared" si="173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>
        <f t="shared" si="174"/>
        <v>0</v>
      </c>
      <c r="R2756">
        <f t="shared" si="175"/>
        <v>0</v>
      </c>
      <c r="S2756" t="s">
        <v>8325</v>
      </c>
      <c r="T2756" t="s">
        <v>8360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si="172"/>
        <v>42072.790821759263</v>
      </c>
      <c r="L2757" s="9">
        <f t="shared" si="173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174"/>
        <v>52</v>
      </c>
      <c r="R2757">
        <f t="shared" si="175"/>
        <v>17</v>
      </c>
      <c r="S2757" t="s">
        <v>8325</v>
      </c>
      <c r="T2757" t="s">
        <v>8360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si="172"/>
        <v>41620.90047453704</v>
      </c>
      <c r="L2758" s="9">
        <f t="shared" si="173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>
        <f t="shared" si="174"/>
        <v>10</v>
      </c>
      <c r="R2758">
        <f t="shared" si="175"/>
        <v>32</v>
      </c>
      <c r="S2758" t="s">
        <v>8325</v>
      </c>
      <c r="T2758" t="s">
        <v>8360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si="172"/>
        <v>42573.65662037037</v>
      </c>
      <c r="L2759" s="9">
        <f t="shared" si="173"/>
        <v>42588.65662037037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174"/>
        <v>1</v>
      </c>
      <c r="R2759">
        <f t="shared" si="175"/>
        <v>5</v>
      </c>
      <c r="S2759" t="s">
        <v>8325</v>
      </c>
      <c r="T2759" t="s">
        <v>8360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si="172"/>
        <v>42639.441932870366</v>
      </c>
      <c r="L2760" s="9">
        <f t="shared" si="173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174"/>
        <v>12</v>
      </c>
      <c r="R2760">
        <f t="shared" si="175"/>
        <v>39</v>
      </c>
      <c r="S2760" t="s">
        <v>8325</v>
      </c>
      <c r="T2760" t="s">
        <v>8360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si="172"/>
        <v>42524.36650462963</v>
      </c>
      <c r="L2761" s="9">
        <f t="shared" si="173"/>
        <v>42567.36650462963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174"/>
        <v>11</v>
      </c>
      <c r="R2761">
        <f t="shared" si="175"/>
        <v>53</v>
      </c>
      <c r="S2761" t="s">
        <v>8325</v>
      </c>
      <c r="T2761" t="s">
        <v>8360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si="172"/>
        <v>41415.461319444446</v>
      </c>
      <c r="L2762" s="9">
        <f t="shared" si="173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174"/>
        <v>0</v>
      </c>
      <c r="R2762">
        <f t="shared" si="175"/>
        <v>0</v>
      </c>
      <c r="S2762" t="s">
        <v>8325</v>
      </c>
      <c r="T2762" t="s">
        <v>8360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si="172"/>
        <v>41247.063576388886</v>
      </c>
      <c r="L2763" s="9">
        <f t="shared" si="173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174"/>
        <v>1</v>
      </c>
      <c r="R2763">
        <f t="shared" si="175"/>
        <v>9</v>
      </c>
      <c r="S2763" t="s">
        <v>8325</v>
      </c>
      <c r="T2763" t="s">
        <v>8360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si="172"/>
        <v>40927.036979166667</v>
      </c>
      <c r="L2764" s="9">
        <f t="shared" si="173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>
        <f t="shared" si="174"/>
        <v>1</v>
      </c>
      <c r="R2764">
        <f t="shared" si="175"/>
        <v>25</v>
      </c>
      <c r="S2764" t="s">
        <v>8325</v>
      </c>
      <c r="T2764" t="s">
        <v>8360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si="172"/>
        <v>41373.579675925925</v>
      </c>
      <c r="L2765" s="9">
        <f t="shared" si="173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174"/>
        <v>0</v>
      </c>
      <c r="R2765">
        <f t="shared" si="175"/>
        <v>30</v>
      </c>
      <c r="S2765" t="s">
        <v>8325</v>
      </c>
      <c r="T2765" t="s">
        <v>8360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si="172"/>
        <v>41030.292025462964</v>
      </c>
      <c r="L2766" s="9">
        <f t="shared" si="173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>
        <f t="shared" si="174"/>
        <v>1</v>
      </c>
      <c r="R2766">
        <f t="shared" si="175"/>
        <v>11</v>
      </c>
      <c r="S2766" t="s">
        <v>8325</v>
      </c>
      <c r="T2766" t="s">
        <v>8360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si="172"/>
        <v>41194.579027777778</v>
      </c>
      <c r="L2767" s="9">
        <f t="shared" si="173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174"/>
        <v>0</v>
      </c>
      <c r="R2767">
        <f t="shared" si="175"/>
        <v>0</v>
      </c>
      <c r="S2767" t="s">
        <v>8325</v>
      </c>
      <c r="T2767" t="s">
        <v>8360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si="172"/>
        <v>40736.668032407404</v>
      </c>
      <c r="L2768" s="9">
        <f t="shared" si="173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>
        <f t="shared" si="174"/>
        <v>2</v>
      </c>
      <c r="R2768">
        <f t="shared" si="175"/>
        <v>25</v>
      </c>
      <c r="S2768" t="s">
        <v>8325</v>
      </c>
      <c r="T2768" t="s">
        <v>8360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si="172"/>
        <v>42172.958912037036</v>
      </c>
      <c r="L2769" s="9">
        <f t="shared" si="173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174"/>
        <v>1</v>
      </c>
      <c r="R2769">
        <f t="shared" si="175"/>
        <v>11</v>
      </c>
      <c r="S2769" t="s">
        <v>8325</v>
      </c>
      <c r="T2769" t="s">
        <v>8360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si="172"/>
        <v>40967.614849537036</v>
      </c>
      <c r="L2770" s="9">
        <f t="shared" si="173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>
        <f t="shared" si="174"/>
        <v>14</v>
      </c>
      <c r="R2770">
        <f t="shared" si="175"/>
        <v>29</v>
      </c>
      <c r="S2770" t="s">
        <v>8325</v>
      </c>
      <c r="T2770" t="s">
        <v>8360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si="172"/>
        <v>41745.826273148145</v>
      </c>
      <c r="L2771" s="9">
        <f t="shared" si="173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>
        <f t="shared" si="174"/>
        <v>0</v>
      </c>
      <c r="R2771">
        <f t="shared" si="175"/>
        <v>1</v>
      </c>
      <c r="S2771" t="s">
        <v>8325</v>
      </c>
      <c r="T2771" t="s">
        <v>8360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si="172"/>
        <v>41686.705208333333</v>
      </c>
      <c r="L2772" s="9">
        <f t="shared" si="173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>
        <f t="shared" si="174"/>
        <v>10</v>
      </c>
      <c r="R2772">
        <f t="shared" si="175"/>
        <v>63</v>
      </c>
      <c r="S2772" t="s">
        <v>8325</v>
      </c>
      <c r="T2772" t="s">
        <v>8360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si="172"/>
        <v>41257.531712962962</v>
      </c>
      <c r="L2773" s="9">
        <f t="shared" si="173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>
        <f t="shared" si="174"/>
        <v>0</v>
      </c>
      <c r="R2773">
        <f t="shared" si="175"/>
        <v>0</v>
      </c>
      <c r="S2773" t="s">
        <v>8325</v>
      </c>
      <c r="T2773" t="s">
        <v>8360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si="172"/>
        <v>41537.869143518517</v>
      </c>
      <c r="L2774" s="9">
        <f t="shared" si="173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174"/>
        <v>0</v>
      </c>
      <c r="R2774">
        <f t="shared" si="175"/>
        <v>0</v>
      </c>
      <c r="S2774" t="s">
        <v>8325</v>
      </c>
      <c r="T2774" t="s">
        <v>8360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si="172"/>
        <v>42474.86482638889</v>
      </c>
      <c r="L2775" s="9">
        <f t="shared" si="173"/>
        <v>42484.86482638889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174"/>
        <v>0</v>
      </c>
      <c r="R2775">
        <f t="shared" si="175"/>
        <v>1</v>
      </c>
      <c r="S2775" t="s">
        <v>8325</v>
      </c>
      <c r="T2775" t="s">
        <v>8360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si="172"/>
        <v>41311.126481481479</v>
      </c>
      <c r="L2776" s="9">
        <f t="shared" si="173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174"/>
        <v>14</v>
      </c>
      <c r="R2776">
        <f t="shared" si="175"/>
        <v>44</v>
      </c>
      <c r="S2776" t="s">
        <v>8325</v>
      </c>
      <c r="T2776" t="s">
        <v>8360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si="172"/>
        <v>40863.013356481482</v>
      </c>
      <c r="L2777" s="9">
        <f t="shared" si="173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174"/>
        <v>3</v>
      </c>
      <c r="R2777">
        <f t="shared" si="175"/>
        <v>75</v>
      </c>
      <c r="S2777" t="s">
        <v>8325</v>
      </c>
      <c r="T2777" t="s">
        <v>8360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si="172"/>
        <v>42136.297175925924</v>
      </c>
      <c r="L2778" s="9">
        <f t="shared" si="173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174"/>
        <v>8</v>
      </c>
      <c r="R2778">
        <f t="shared" si="175"/>
        <v>46</v>
      </c>
      <c r="S2778" t="s">
        <v>8325</v>
      </c>
      <c r="T2778" t="s">
        <v>8360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si="172"/>
        <v>42172.669027777782</v>
      </c>
      <c r="L2779" s="9">
        <f t="shared" si="173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174"/>
        <v>0</v>
      </c>
      <c r="R2779">
        <f t="shared" si="175"/>
        <v>10</v>
      </c>
      <c r="S2779" t="s">
        <v>8325</v>
      </c>
      <c r="T2779" t="s">
        <v>8360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si="172"/>
        <v>41846.978078703702</v>
      </c>
      <c r="L2780" s="9">
        <f t="shared" si="173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174"/>
        <v>26</v>
      </c>
      <c r="R2780">
        <f t="shared" si="175"/>
        <v>94</v>
      </c>
      <c r="S2780" t="s">
        <v>8325</v>
      </c>
      <c r="T2780" t="s">
        <v>8360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si="172"/>
        <v>42300.585891203707</v>
      </c>
      <c r="L2781" s="9">
        <f t="shared" si="173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>
        <f t="shared" si="174"/>
        <v>2</v>
      </c>
      <c r="R2781">
        <f t="shared" si="175"/>
        <v>53</v>
      </c>
      <c r="S2781" t="s">
        <v>8325</v>
      </c>
      <c r="T2781" t="s">
        <v>8360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si="172"/>
        <v>42774.447777777779</v>
      </c>
      <c r="L2782" s="9">
        <f t="shared" si="173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174"/>
        <v>0</v>
      </c>
      <c r="R2782">
        <f t="shared" si="175"/>
        <v>0</v>
      </c>
      <c r="S2782" t="s">
        <v>8325</v>
      </c>
      <c r="T2782" t="s">
        <v>8360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si="172"/>
        <v>42018.94159722222</v>
      </c>
      <c r="L2783" s="9">
        <f t="shared" si="173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>
        <f t="shared" si="174"/>
        <v>105</v>
      </c>
      <c r="R2783">
        <f t="shared" si="175"/>
        <v>47</v>
      </c>
      <c r="S2783" t="s">
        <v>8320</v>
      </c>
      <c r="T2783" t="s">
        <v>8321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si="172"/>
        <v>42026.924976851849</v>
      </c>
      <c r="L2784" s="9">
        <f t="shared" si="173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>
        <f t="shared" si="174"/>
        <v>120</v>
      </c>
      <c r="R2784">
        <f t="shared" si="175"/>
        <v>67</v>
      </c>
      <c r="S2784" t="s">
        <v>8320</v>
      </c>
      <c r="T2784" t="s">
        <v>8321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si="172"/>
        <v>42103.535254629634</v>
      </c>
      <c r="L2785" s="9">
        <f t="shared" si="173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174"/>
        <v>115</v>
      </c>
      <c r="R2785">
        <f t="shared" si="175"/>
        <v>19</v>
      </c>
      <c r="S2785" t="s">
        <v>8320</v>
      </c>
      <c r="T2785" t="s">
        <v>8321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si="172"/>
        <v>41920.787534722222</v>
      </c>
      <c r="L2786" s="9">
        <f t="shared" si="173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174"/>
        <v>119</v>
      </c>
      <c r="R2786">
        <f t="shared" si="175"/>
        <v>66</v>
      </c>
      <c r="S2786" t="s">
        <v>8320</v>
      </c>
      <c r="T2786" t="s">
        <v>8321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si="172"/>
        <v>42558.189432870371</v>
      </c>
      <c r="L2787" s="9">
        <f t="shared" si="173"/>
        <v>42587.875</v>
      </c>
      <c r="M2787" t="b">
        <v>0</v>
      </c>
      <c r="N2787">
        <v>142</v>
      </c>
      <c r="O2787" t="b">
        <v>1</v>
      </c>
      <c r="P2787" t="s">
        <v>8271</v>
      </c>
      <c r="Q2787">
        <f t="shared" si="174"/>
        <v>105</v>
      </c>
      <c r="R2787">
        <f t="shared" si="175"/>
        <v>37</v>
      </c>
      <c r="S2787" t="s">
        <v>8320</v>
      </c>
      <c r="T2787" t="s">
        <v>8321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si="172"/>
        <v>41815.569212962961</v>
      </c>
      <c r="L2788" s="9">
        <f t="shared" si="173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174"/>
        <v>118</v>
      </c>
      <c r="R2788">
        <f t="shared" si="175"/>
        <v>40</v>
      </c>
      <c r="S2788" t="s">
        <v>8320</v>
      </c>
      <c r="T2788" t="s">
        <v>8321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si="172"/>
        <v>41808.198518518519</v>
      </c>
      <c r="L2789" s="9">
        <f t="shared" si="173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174"/>
        <v>120</v>
      </c>
      <c r="R2789">
        <f t="shared" si="175"/>
        <v>32</v>
      </c>
      <c r="S2789" t="s">
        <v>8320</v>
      </c>
      <c r="T2789" t="s">
        <v>8321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si="172"/>
        <v>42550.701886574068</v>
      </c>
      <c r="L2790" s="9">
        <f t="shared" si="173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>
        <f t="shared" si="174"/>
        <v>103</v>
      </c>
      <c r="R2790">
        <f t="shared" si="175"/>
        <v>103</v>
      </c>
      <c r="S2790" t="s">
        <v>8320</v>
      </c>
      <c r="T2790" t="s">
        <v>8321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si="172"/>
        <v>42056.013124999998</v>
      </c>
      <c r="L2791" s="9">
        <f t="shared" si="173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>
        <f t="shared" si="174"/>
        <v>101</v>
      </c>
      <c r="R2791">
        <f t="shared" si="175"/>
        <v>126</v>
      </c>
      <c r="S2791" t="s">
        <v>8320</v>
      </c>
      <c r="T2791" t="s">
        <v>8321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si="172"/>
        <v>42016.938692129625</v>
      </c>
      <c r="L2792" s="9">
        <f t="shared" si="173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174"/>
        <v>105</v>
      </c>
      <c r="R2792">
        <f t="shared" si="175"/>
        <v>48</v>
      </c>
      <c r="S2792" t="s">
        <v>8320</v>
      </c>
      <c r="T2792" t="s">
        <v>8321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si="172"/>
        <v>42591.899988425925</v>
      </c>
      <c r="L2793" s="9">
        <f t="shared" si="173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>
        <f t="shared" si="174"/>
        <v>103</v>
      </c>
      <c r="R2793">
        <f t="shared" si="175"/>
        <v>73</v>
      </c>
      <c r="S2793" t="s">
        <v>8320</v>
      </c>
      <c r="T2793" t="s">
        <v>8321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si="172"/>
        <v>42183.231006944443</v>
      </c>
      <c r="L2794" s="9">
        <f t="shared" si="173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174"/>
        <v>108</v>
      </c>
      <c r="R2794">
        <f t="shared" si="175"/>
        <v>90</v>
      </c>
      <c r="S2794" t="s">
        <v>8320</v>
      </c>
      <c r="T2794" t="s">
        <v>8321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si="172"/>
        <v>42176.419039351851</v>
      </c>
      <c r="L2795" s="9">
        <f t="shared" si="173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174"/>
        <v>111</v>
      </c>
      <c r="R2795">
        <f t="shared" si="175"/>
        <v>151</v>
      </c>
      <c r="S2795" t="s">
        <v>8320</v>
      </c>
      <c r="T2795" t="s">
        <v>8321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si="172"/>
        <v>42416.691655092596</v>
      </c>
      <c r="L2796" s="9">
        <f t="shared" si="173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>
        <f t="shared" si="174"/>
        <v>150</v>
      </c>
      <c r="R2796">
        <f t="shared" si="175"/>
        <v>25</v>
      </c>
      <c r="S2796" t="s">
        <v>8320</v>
      </c>
      <c r="T2796" t="s">
        <v>8321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si="172"/>
        <v>41780.525937500002</v>
      </c>
      <c r="L2797" s="9">
        <f t="shared" si="173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>
        <f t="shared" si="174"/>
        <v>104</v>
      </c>
      <c r="R2797">
        <f t="shared" si="175"/>
        <v>37</v>
      </c>
      <c r="S2797" t="s">
        <v>8320</v>
      </c>
      <c r="T2797" t="s">
        <v>8321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si="172"/>
        <v>41795.528101851851</v>
      </c>
      <c r="L2798" s="9">
        <f t="shared" si="173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174"/>
        <v>116</v>
      </c>
      <c r="R2798">
        <f t="shared" si="175"/>
        <v>44</v>
      </c>
      <c r="S2798" t="s">
        <v>8320</v>
      </c>
      <c r="T2798" t="s">
        <v>8321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si="172"/>
        <v>41798.94027777778</v>
      </c>
      <c r="L2799" s="9">
        <f t="shared" si="173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174"/>
        <v>103</v>
      </c>
      <c r="R2799">
        <f t="shared" si="175"/>
        <v>87</v>
      </c>
      <c r="S2799" t="s">
        <v>8320</v>
      </c>
      <c r="T2799" t="s">
        <v>8321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si="172"/>
        <v>42201.675011574072</v>
      </c>
      <c r="L2800" s="9">
        <f t="shared" si="173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>
        <f t="shared" si="174"/>
        <v>101</v>
      </c>
      <c r="R2800">
        <f t="shared" si="175"/>
        <v>36</v>
      </c>
      <c r="S2800" t="s">
        <v>8320</v>
      </c>
      <c r="T2800" t="s">
        <v>8321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si="172"/>
        <v>42507.264699074076</v>
      </c>
      <c r="L2801" s="9">
        <f t="shared" si="173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>
        <f t="shared" si="174"/>
        <v>117</v>
      </c>
      <c r="R2801">
        <f t="shared" si="175"/>
        <v>45</v>
      </c>
      <c r="S2801" t="s">
        <v>8320</v>
      </c>
      <c r="T2801" t="s">
        <v>8321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si="172"/>
        <v>41948.552847222221</v>
      </c>
      <c r="L2802" s="9">
        <f t="shared" si="173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174"/>
        <v>133</v>
      </c>
      <c r="R2802">
        <f t="shared" si="175"/>
        <v>43</v>
      </c>
      <c r="S2802" t="s">
        <v>8320</v>
      </c>
      <c r="T2802" t="s">
        <v>8321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si="172"/>
        <v>41900.243159722224</v>
      </c>
      <c r="L2803" s="9">
        <f t="shared" si="173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>
        <f t="shared" si="174"/>
        <v>133</v>
      </c>
      <c r="R2803">
        <f t="shared" si="175"/>
        <v>51</v>
      </c>
      <c r="S2803" t="s">
        <v>8320</v>
      </c>
      <c r="T2803" t="s">
        <v>8321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si="172"/>
        <v>42192.64707175926</v>
      </c>
      <c r="L2804" s="9">
        <f t="shared" si="173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174"/>
        <v>102</v>
      </c>
      <c r="R2804">
        <f t="shared" si="175"/>
        <v>34</v>
      </c>
      <c r="S2804" t="s">
        <v>8320</v>
      </c>
      <c r="T2804" t="s">
        <v>8321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si="172"/>
        <v>42158.065694444449</v>
      </c>
      <c r="L2805" s="9">
        <f t="shared" si="173"/>
        <v>42201</v>
      </c>
      <c r="M2805" t="b">
        <v>0</v>
      </c>
      <c r="N2805">
        <v>141</v>
      </c>
      <c r="O2805" t="b">
        <v>1</v>
      </c>
      <c r="P2805" t="s">
        <v>8271</v>
      </c>
      <c r="Q2805">
        <f t="shared" si="174"/>
        <v>128</v>
      </c>
      <c r="R2805">
        <f t="shared" si="175"/>
        <v>91</v>
      </c>
      <c r="S2805" t="s">
        <v>8320</v>
      </c>
      <c r="T2805" t="s">
        <v>8321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si="172"/>
        <v>41881.453587962962</v>
      </c>
      <c r="L2806" s="9">
        <f t="shared" si="173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174"/>
        <v>115</v>
      </c>
      <c r="R2806">
        <f t="shared" si="175"/>
        <v>50</v>
      </c>
      <c r="S2806" t="s">
        <v>8320</v>
      </c>
      <c r="T2806" t="s">
        <v>8321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si="172"/>
        <v>42213.505474537036</v>
      </c>
      <c r="L2807" s="9">
        <f t="shared" si="173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174"/>
        <v>110</v>
      </c>
      <c r="R2807">
        <f t="shared" si="175"/>
        <v>24</v>
      </c>
      <c r="S2807" t="s">
        <v>8320</v>
      </c>
      <c r="T2807" t="s">
        <v>8321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si="172"/>
        <v>42185.267245370371</v>
      </c>
      <c r="L2808" s="9">
        <f t="shared" si="173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>
        <f t="shared" si="174"/>
        <v>112</v>
      </c>
      <c r="R2808">
        <f t="shared" si="175"/>
        <v>44</v>
      </c>
      <c r="S2808" t="s">
        <v>8320</v>
      </c>
      <c r="T2808" t="s">
        <v>8321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si="172"/>
        <v>42154.873124999998</v>
      </c>
      <c r="L2809" s="9">
        <f t="shared" si="173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174"/>
        <v>126</v>
      </c>
      <c r="R2809">
        <f t="shared" si="175"/>
        <v>68</v>
      </c>
      <c r="S2809" t="s">
        <v>8320</v>
      </c>
      <c r="T2809" t="s">
        <v>8321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si="172"/>
        <v>42208.84646990741</v>
      </c>
      <c r="L2810" s="9">
        <f t="shared" si="173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174"/>
        <v>100</v>
      </c>
      <c r="R2810">
        <f t="shared" si="175"/>
        <v>65</v>
      </c>
      <c r="S2810" t="s">
        <v>8320</v>
      </c>
      <c r="T2810" t="s">
        <v>8321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si="172"/>
        <v>42451.496817129635</v>
      </c>
      <c r="L2811" s="9">
        <f t="shared" si="173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>
        <f t="shared" si="174"/>
        <v>102</v>
      </c>
      <c r="R2811">
        <f t="shared" si="175"/>
        <v>122</v>
      </c>
      <c r="S2811" t="s">
        <v>8320</v>
      </c>
      <c r="T2811" t="s">
        <v>8321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si="172"/>
        <v>41759.13962962963</v>
      </c>
      <c r="L2812" s="9">
        <f t="shared" si="173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>
        <f t="shared" si="174"/>
        <v>108</v>
      </c>
      <c r="R2812">
        <f t="shared" si="175"/>
        <v>47</v>
      </c>
      <c r="S2812" t="s">
        <v>8320</v>
      </c>
      <c r="T2812" t="s">
        <v>8321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si="172"/>
        <v>42028.496562500004</v>
      </c>
      <c r="L2813" s="9">
        <f t="shared" si="173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174"/>
        <v>100</v>
      </c>
      <c r="R2813">
        <f t="shared" si="175"/>
        <v>93</v>
      </c>
      <c r="S2813" t="s">
        <v>8320</v>
      </c>
      <c r="T2813" t="s">
        <v>8321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si="172"/>
        <v>42054.74418981481</v>
      </c>
      <c r="L2814" s="9">
        <f t="shared" si="173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>
        <f t="shared" si="174"/>
        <v>113</v>
      </c>
      <c r="R2814">
        <f t="shared" si="175"/>
        <v>68</v>
      </c>
      <c r="S2814" t="s">
        <v>8320</v>
      </c>
      <c r="T2814" t="s">
        <v>8321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si="172"/>
        <v>42693.742604166662</v>
      </c>
      <c r="L2815" s="9">
        <f t="shared" si="173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174"/>
        <v>128</v>
      </c>
      <c r="R2815">
        <f t="shared" si="175"/>
        <v>37</v>
      </c>
      <c r="S2815" t="s">
        <v>8320</v>
      </c>
      <c r="T2815" t="s">
        <v>8321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si="172"/>
        <v>42103.399479166663</v>
      </c>
      <c r="L2816" s="9">
        <f t="shared" si="173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174"/>
        <v>108</v>
      </c>
      <c r="R2816">
        <f t="shared" si="175"/>
        <v>25</v>
      </c>
      <c r="S2816" t="s">
        <v>8320</v>
      </c>
      <c r="T2816" t="s">
        <v>8321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si="172"/>
        <v>42559.776724537034</v>
      </c>
      <c r="L2817" s="9">
        <f t="shared" si="173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174"/>
        <v>242</v>
      </c>
      <c r="R2817">
        <f t="shared" si="175"/>
        <v>43</v>
      </c>
      <c r="S2817" t="s">
        <v>8320</v>
      </c>
      <c r="T2817" t="s">
        <v>8321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si="172"/>
        <v>42188.467499999999</v>
      </c>
      <c r="L2818" s="9">
        <f t="shared" si="173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>
        <f t="shared" si="174"/>
        <v>142</v>
      </c>
      <c r="R2818">
        <f t="shared" si="175"/>
        <v>25</v>
      </c>
      <c r="S2818" t="s">
        <v>8320</v>
      </c>
      <c r="T2818" t="s">
        <v>8321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ref="K2819:K2882" si="176">(((J2819/60)/60)/24)+DATE(1970,1,1)</f>
        <v>42023.634976851856</v>
      </c>
      <c r="L2819" s="9">
        <f t="shared" ref="L2819:L2882" si="17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ref="Q2819:Q2882" si="178">ROUND((E2819/D2819)*100,0)</f>
        <v>130</v>
      </c>
      <c r="R2819">
        <f t="shared" ref="R2819:R2882" si="179">ROUND(IFERROR(E2819/N2819,0),0)</f>
        <v>24</v>
      </c>
      <c r="S2819" t="s">
        <v>8320</v>
      </c>
      <c r="T2819" t="s">
        <v>8321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si="176"/>
        <v>42250.598217592589</v>
      </c>
      <c r="L2820" s="9">
        <f t="shared" si="17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si="178"/>
        <v>106</v>
      </c>
      <c r="R2820">
        <f t="shared" si="179"/>
        <v>104</v>
      </c>
      <c r="S2820" t="s">
        <v>8320</v>
      </c>
      <c r="T2820" t="s">
        <v>8321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si="176"/>
        <v>42139.525567129633</v>
      </c>
      <c r="L2821" s="9">
        <f t="shared" si="17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178"/>
        <v>105</v>
      </c>
      <c r="R2821">
        <f t="shared" si="179"/>
        <v>50</v>
      </c>
      <c r="S2821" t="s">
        <v>8320</v>
      </c>
      <c r="T2821" t="s">
        <v>8321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si="176"/>
        <v>42401.610983796301</v>
      </c>
      <c r="L2822" s="9">
        <f t="shared" si="177"/>
        <v>42426</v>
      </c>
      <c r="M2822" t="b">
        <v>0</v>
      </c>
      <c r="N2822">
        <v>20</v>
      </c>
      <c r="O2822" t="b">
        <v>1</v>
      </c>
      <c r="P2822" t="s">
        <v>8271</v>
      </c>
      <c r="Q2822">
        <f t="shared" si="178"/>
        <v>136</v>
      </c>
      <c r="R2822">
        <f t="shared" si="179"/>
        <v>14</v>
      </c>
      <c r="S2822" t="s">
        <v>8320</v>
      </c>
      <c r="T2822" t="s">
        <v>8321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si="176"/>
        <v>41875.922858796301</v>
      </c>
      <c r="L2823" s="9">
        <f t="shared" si="17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178"/>
        <v>100</v>
      </c>
      <c r="R2823">
        <f t="shared" si="179"/>
        <v>29</v>
      </c>
      <c r="S2823" t="s">
        <v>8320</v>
      </c>
      <c r="T2823" t="s">
        <v>8321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si="176"/>
        <v>42060.683935185181</v>
      </c>
      <c r="L2824" s="9">
        <f t="shared" si="17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>
        <f t="shared" si="178"/>
        <v>100</v>
      </c>
      <c r="R2824">
        <f t="shared" si="179"/>
        <v>64</v>
      </c>
      <c r="S2824" t="s">
        <v>8320</v>
      </c>
      <c r="T2824" t="s">
        <v>8321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si="176"/>
        <v>42067.011643518519</v>
      </c>
      <c r="L2825" s="9">
        <f t="shared" si="17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>
        <f t="shared" si="178"/>
        <v>124</v>
      </c>
      <c r="R2825">
        <f t="shared" si="179"/>
        <v>9</v>
      </c>
      <c r="S2825" t="s">
        <v>8320</v>
      </c>
      <c r="T2825" t="s">
        <v>8321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si="176"/>
        <v>42136.270787037036</v>
      </c>
      <c r="L2826" s="9">
        <f t="shared" si="17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>
        <f t="shared" si="178"/>
        <v>117</v>
      </c>
      <c r="R2826">
        <f t="shared" si="179"/>
        <v>51</v>
      </c>
      <c r="S2826" t="s">
        <v>8320</v>
      </c>
      <c r="T2826" t="s">
        <v>8321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si="176"/>
        <v>42312.792662037042</v>
      </c>
      <c r="L2827" s="9">
        <f t="shared" si="17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178"/>
        <v>103</v>
      </c>
      <c r="R2827">
        <f t="shared" si="179"/>
        <v>61</v>
      </c>
      <c r="S2827" t="s">
        <v>8320</v>
      </c>
      <c r="T2827" t="s">
        <v>8321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si="176"/>
        <v>42171.034861111111</v>
      </c>
      <c r="L2828" s="9">
        <f t="shared" si="17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>
        <f t="shared" si="178"/>
        <v>108</v>
      </c>
      <c r="R2828">
        <f t="shared" si="179"/>
        <v>113</v>
      </c>
      <c r="S2828" t="s">
        <v>8320</v>
      </c>
      <c r="T2828" t="s">
        <v>8321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si="176"/>
        <v>42494.683634259258</v>
      </c>
      <c r="L2829" s="9">
        <f t="shared" si="177"/>
        <v>42524.6875</v>
      </c>
      <c r="M2829" t="b">
        <v>0</v>
      </c>
      <c r="N2829">
        <v>23</v>
      </c>
      <c r="O2829" t="b">
        <v>1</v>
      </c>
      <c r="P2829" t="s">
        <v>8271</v>
      </c>
      <c r="Q2829">
        <f t="shared" si="178"/>
        <v>120</v>
      </c>
      <c r="R2829">
        <f t="shared" si="179"/>
        <v>105</v>
      </c>
      <c r="S2829" t="s">
        <v>8320</v>
      </c>
      <c r="T2829" t="s">
        <v>8321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si="176"/>
        <v>42254.264687499999</v>
      </c>
      <c r="L2830" s="9">
        <f t="shared" si="17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>
        <f t="shared" si="178"/>
        <v>100</v>
      </c>
      <c r="R2830">
        <f t="shared" si="179"/>
        <v>98</v>
      </c>
      <c r="S2830" t="s">
        <v>8320</v>
      </c>
      <c r="T2830" t="s">
        <v>8321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si="176"/>
        <v>42495.434236111112</v>
      </c>
      <c r="L2831" s="9">
        <f t="shared" si="17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178"/>
        <v>107</v>
      </c>
      <c r="R2831">
        <f t="shared" si="179"/>
        <v>35</v>
      </c>
      <c r="S2831" t="s">
        <v>8320</v>
      </c>
      <c r="T2831" t="s">
        <v>8321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si="176"/>
        <v>41758.839675925927</v>
      </c>
      <c r="L2832" s="9">
        <f t="shared" si="17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>
        <f t="shared" si="178"/>
        <v>100</v>
      </c>
      <c r="R2832">
        <f t="shared" si="179"/>
        <v>273</v>
      </c>
      <c r="S2832" t="s">
        <v>8320</v>
      </c>
      <c r="T2832" t="s">
        <v>8321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si="176"/>
        <v>42171.824884259258</v>
      </c>
      <c r="L2833" s="9">
        <f t="shared" si="17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178"/>
        <v>111</v>
      </c>
      <c r="R2833">
        <f t="shared" si="179"/>
        <v>64</v>
      </c>
      <c r="S2833" t="s">
        <v>8320</v>
      </c>
      <c r="T2833" t="s">
        <v>8321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si="176"/>
        <v>41938.709421296298</v>
      </c>
      <c r="L2834" s="9">
        <f t="shared" si="17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>
        <f t="shared" si="178"/>
        <v>115</v>
      </c>
      <c r="R2834">
        <f t="shared" si="179"/>
        <v>30</v>
      </c>
      <c r="S2834" t="s">
        <v>8320</v>
      </c>
      <c r="T2834" t="s">
        <v>8321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si="176"/>
        <v>42268.127696759257</v>
      </c>
      <c r="L2835" s="9">
        <f t="shared" si="17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>
        <f t="shared" si="178"/>
        <v>108</v>
      </c>
      <c r="R2835">
        <f t="shared" si="179"/>
        <v>84</v>
      </c>
      <c r="S2835" t="s">
        <v>8320</v>
      </c>
      <c r="T2835" t="s">
        <v>8321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si="176"/>
        <v>42019.959837962961</v>
      </c>
      <c r="L2836" s="9">
        <f t="shared" si="17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178"/>
        <v>170</v>
      </c>
      <c r="R2836">
        <f t="shared" si="179"/>
        <v>65</v>
      </c>
      <c r="S2836" t="s">
        <v>8320</v>
      </c>
      <c r="T2836" t="s">
        <v>8321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si="176"/>
        <v>42313.703900462962</v>
      </c>
      <c r="L2837" s="9">
        <f t="shared" si="177"/>
        <v>42343</v>
      </c>
      <c r="M2837" t="b">
        <v>0</v>
      </c>
      <c r="N2837">
        <v>93</v>
      </c>
      <c r="O2837" t="b">
        <v>1</v>
      </c>
      <c r="P2837" t="s">
        <v>8271</v>
      </c>
      <c r="Q2837">
        <f t="shared" si="178"/>
        <v>187</v>
      </c>
      <c r="R2837">
        <f t="shared" si="179"/>
        <v>20</v>
      </c>
      <c r="S2837" t="s">
        <v>8320</v>
      </c>
      <c r="T2837" t="s">
        <v>8321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si="176"/>
        <v>42746.261782407411</v>
      </c>
      <c r="L2838" s="9">
        <f t="shared" si="17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>
        <f t="shared" si="178"/>
        <v>108</v>
      </c>
      <c r="R2838">
        <f t="shared" si="179"/>
        <v>44</v>
      </c>
      <c r="S2838" t="s">
        <v>8320</v>
      </c>
      <c r="T2838" t="s">
        <v>8321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si="176"/>
        <v>42307.908379629633</v>
      </c>
      <c r="L2839" s="9">
        <f t="shared" si="17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>
        <f t="shared" si="178"/>
        <v>100</v>
      </c>
      <c r="R2839">
        <f t="shared" si="179"/>
        <v>40</v>
      </c>
      <c r="S2839" t="s">
        <v>8320</v>
      </c>
      <c r="T2839" t="s">
        <v>8321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si="176"/>
        <v>41842.607592592591</v>
      </c>
      <c r="L2840" s="9">
        <f t="shared" si="17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>
        <f t="shared" si="178"/>
        <v>120</v>
      </c>
      <c r="R2840">
        <f t="shared" si="179"/>
        <v>45</v>
      </c>
      <c r="S2840" t="s">
        <v>8320</v>
      </c>
      <c r="T2840" t="s">
        <v>8321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si="176"/>
        <v>41853.240208333329</v>
      </c>
      <c r="L2841" s="9">
        <f t="shared" si="17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>
        <f t="shared" si="178"/>
        <v>111</v>
      </c>
      <c r="R2841">
        <f t="shared" si="179"/>
        <v>126</v>
      </c>
      <c r="S2841" t="s">
        <v>8320</v>
      </c>
      <c r="T2841" t="s">
        <v>8321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si="176"/>
        <v>42060.035636574074</v>
      </c>
      <c r="L2842" s="9">
        <f t="shared" si="17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>
        <f t="shared" si="178"/>
        <v>104</v>
      </c>
      <c r="R2842">
        <f t="shared" si="179"/>
        <v>20</v>
      </c>
      <c r="S2842" t="s">
        <v>8320</v>
      </c>
      <c r="T2842" t="s">
        <v>8321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si="176"/>
        <v>42291.739548611105</v>
      </c>
      <c r="L2843" s="9">
        <f t="shared" si="17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>
        <f t="shared" si="178"/>
        <v>1</v>
      </c>
      <c r="R2843">
        <f t="shared" si="179"/>
        <v>10</v>
      </c>
      <c r="S2843" t="s">
        <v>8320</v>
      </c>
      <c r="T2843" t="s">
        <v>8321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si="176"/>
        <v>41784.952488425923</v>
      </c>
      <c r="L2844" s="9">
        <f t="shared" si="17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>
        <f t="shared" si="178"/>
        <v>0</v>
      </c>
      <c r="R2844">
        <f t="shared" si="179"/>
        <v>0</v>
      </c>
      <c r="S2844" t="s">
        <v>8320</v>
      </c>
      <c r="T2844" t="s">
        <v>8321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si="176"/>
        <v>42492.737847222219</v>
      </c>
      <c r="L2845" s="9">
        <f t="shared" si="17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>
        <f t="shared" si="178"/>
        <v>0</v>
      </c>
      <c r="R2845">
        <f t="shared" si="179"/>
        <v>0</v>
      </c>
      <c r="S2845" t="s">
        <v>8320</v>
      </c>
      <c r="T2845" t="s">
        <v>8321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si="176"/>
        <v>42709.546064814815</v>
      </c>
      <c r="L2846" s="9">
        <f t="shared" si="17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178"/>
        <v>5</v>
      </c>
      <c r="R2846">
        <f t="shared" si="179"/>
        <v>30</v>
      </c>
      <c r="S2846" t="s">
        <v>8320</v>
      </c>
      <c r="T2846" t="s">
        <v>8321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si="176"/>
        <v>42103.016585648147</v>
      </c>
      <c r="L2847" s="9">
        <f t="shared" si="17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178"/>
        <v>32</v>
      </c>
      <c r="R2847">
        <f t="shared" si="179"/>
        <v>61</v>
      </c>
      <c r="S2847" t="s">
        <v>8320</v>
      </c>
      <c r="T2847" t="s">
        <v>8321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si="176"/>
        <v>42108.692060185189</v>
      </c>
      <c r="L2848" s="9">
        <f t="shared" si="17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178"/>
        <v>0</v>
      </c>
      <c r="R2848">
        <f t="shared" si="179"/>
        <v>0</v>
      </c>
      <c r="S2848" t="s">
        <v>8320</v>
      </c>
      <c r="T2848" t="s">
        <v>8321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si="176"/>
        <v>42453.806307870371</v>
      </c>
      <c r="L2849" s="9">
        <f t="shared" si="17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178"/>
        <v>0</v>
      </c>
      <c r="R2849">
        <f t="shared" si="179"/>
        <v>0</v>
      </c>
      <c r="S2849" t="s">
        <v>8320</v>
      </c>
      <c r="T2849" t="s">
        <v>8321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si="176"/>
        <v>42123.648831018523</v>
      </c>
      <c r="L2850" s="9">
        <f t="shared" si="17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178"/>
        <v>0</v>
      </c>
      <c r="R2850">
        <f t="shared" si="179"/>
        <v>23</v>
      </c>
      <c r="S2850" t="s">
        <v>8320</v>
      </c>
      <c r="T2850" t="s">
        <v>8321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si="176"/>
        <v>42453.428240740745</v>
      </c>
      <c r="L2851" s="9">
        <f t="shared" si="17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178"/>
        <v>1</v>
      </c>
      <c r="R2851">
        <f t="shared" si="179"/>
        <v>5</v>
      </c>
      <c r="S2851" t="s">
        <v>8320</v>
      </c>
      <c r="T2851" t="s">
        <v>8321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si="176"/>
        <v>41858.007071759261</v>
      </c>
      <c r="L2852" s="9">
        <f t="shared" si="17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178"/>
        <v>4</v>
      </c>
      <c r="R2852">
        <f t="shared" si="179"/>
        <v>24</v>
      </c>
      <c r="S2852" t="s">
        <v>8320</v>
      </c>
      <c r="T2852" t="s">
        <v>8321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si="176"/>
        <v>42390.002650462964</v>
      </c>
      <c r="L2853" s="9">
        <f t="shared" si="17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>
        <f t="shared" si="178"/>
        <v>0</v>
      </c>
      <c r="R2853">
        <f t="shared" si="179"/>
        <v>0</v>
      </c>
      <c r="S2853" t="s">
        <v>8320</v>
      </c>
      <c r="T2853" t="s">
        <v>8321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si="176"/>
        <v>41781.045173611114</v>
      </c>
      <c r="L2854" s="9">
        <f t="shared" si="17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178"/>
        <v>2</v>
      </c>
      <c r="R2854">
        <f t="shared" si="179"/>
        <v>16</v>
      </c>
      <c r="S2854" t="s">
        <v>8320</v>
      </c>
      <c r="T2854" t="s">
        <v>8321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si="176"/>
        <v>41836.190937499996</v>
      </c>
      <c r="L2855" s="9">
        <f t="shared" si="17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178"/>
        <v>0</v>
      </c>
      <c r="R2855">
        <f t="shared" si="179"/>
        <v>0</v>
      </c>
      <c r="S2855" t="s">
        <v>8320</v>
      </c>
      <c r="T2855" t="s">
        <v>8321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si="176"/>
        <v>42111.71665509259</v>
      </c>
      <c r="L2856" s="9">
        <f t="shared" si="17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178"/>
        <v>42</v>
      </c>
      <c r="R2856">
        <f t="shared" si="179"/>
        <v>30</v>
      </c>
      <c r="S2856" t="s">
        <v>8320</v>
      </c>
      <c r="T2856" t="s">
        <v>8321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si="176"/>
        <v>42370.007766203707</v>
      </c>
      <c r="L2857" s="9">
        <f t="shared" si="17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>
        <f t="shared" si="178"/>
        <v>50</v>
      </c>
      <c r="R2857">
        <f t="shared" si="179"/>
        <v>60</v>
      </c>
      <c r="S2857" t="s">
        <v>8320</v>
      </c>
      <c r="T2857" t="s">
        <v>8321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si="176"/>
        <v>42165.037581018521</v>
      </c>
      <c r="L2858" s="9">
        <f t="shared" si="17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>
        <f t="shared" si="178"/>
        <v>5</v>
      </c>
      <c r="R2858">
        <f t="shared" si="179"/>
        <v>24</v>
      </c>
      <c r="S2858" t="s">
        <v>8320</v>
      </c>
      <c r="T2858" t="s">
        <v>8321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si="176"/>
        <v>42726.920081018514</v>
      </c>
      <c r="L2859" s="9">
        <f t="shared" si="177"/>
        <v>42786.75</v>
      </c>
      <c r="M2859" t="b">
        <v>0</v>
      </c>
      <c r="N2859">
        <v>15</v>
      </c>
      <c r="O2859" t="b">
        <v>0</v>
      </c>
      <c r="P2859" t="s">
        <v>8271</v>
      </c>
      <c r="Q2859">
        <f t="shared" si="178"/>
        <v>20</v>
      </c>
      <c r="R2859">
        <f t="shared" si="179"/>
        <v>500</v>
      </c>
      <c r="S2859" t="s">
        <v>8320</v>
      </c>
      <c r="T2859" t="s">
        <v>8321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si="176"/>
        <v>41954.545081018514</v>
      </c>
      <c r="L2860" s="9">
        <f t="shared" si="17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>
        <f t="shared" si="178"/>
        <v>0</v>
      </c>
      <c r="R2860">
        <f t="shared" si="179"/>
        <v>0</v>
      </c>
      <c r="S2860" t="s">
        <v>8320</v>
      </c>
      <c r="T2860" t="s">
        <v>8321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si="176"/>
        <v>42233.362314814818</v>
      </c>
      <c r="L2861" s="9">
        <f t="shared" si="17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178"/>
        <v>2</v>
      </c>
      <c r="R2861">
        <f t="shared" si="179"/>
        <v>35</v>
      </c>
      <c r="S2861" t="s">
        <v>8320</v>
      </c>
      <c r="T2861" t="s">
        <v>8321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si="176"/>
        <v>42480.800648148142</v>
      </c>
      <c r="L2862" s="9">
        <f t="shared" si="17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>
        <f t="shared" si="178"/>
        <v>7</v>
      </c>
      <c r="R2862">
        <f t="shared" si="179"/>
        <v>30</v>
      </c>
      <c r="S2862" t="s">
        <v>8320</v>
      </c>
      <c r="T2862" t="s">
        <v>8321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si="176"/>
        <v>42257.590833333335</v>
      </c>
      <c r="L2863" s="9">
        <f t="shared" si="17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178"/>
        <v>32</v>
      </c>
      <c r="R2863">
        <f t="shared" si="179"/>
        <v>27</v>
      </c>
      <c r="S2863" t="s">
        <v>8320</v>
      </c>
      <c r="T2863" t="s">
        <v>8321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si="176"/>
        <v>41784.789687500001</v>
      </c>
      <c r="L2864" s="9">
        <f t="shared" si="17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178"/>
        <v>0</v>
      </c>
      <c r="R2864">
        <f t="shared" si="179"/>
        <v>18</v>
      </c>
      <c r="S2864" t="s">
        <v>8320</v>
      </c>
      <c r="T2864" t="s">
        <v>8321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si="176"/>
        <v>41831.675034722226</v>
      </c>
      <c r="L2865" s="9">
        <f t="shared" si="17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178"/>
        <v>0</v>
      </c>
      <c r="R2865">
        <f t="shared" si="179"/>
        <v>20</v>
      </c>
      <c r="S2865" t="s">
        <v>8320</v>
      </c>
      <c r="T2865" t="s">
        <v>8321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si="176"/>
        <v>42172.613506944443</v>
      </c>
      <c r="L2866" s="9">
        <f t="shared" si="17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>
        <f t="shared" si="178"/>
        <v>2</v>
      </c>
      <c r="R2866">
        <f t="shared" si="179"/>
        <v>13</v>
      </c>
      <c r="S2866" t="s">
        <v>8320</v>
      </c>
      <c r="T2866" t="s">
        <v>8321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si="176"/>
        <v>41950.114108796297</v>
      </c>
      <c r="L2867" s="9">
        <f t="shared" si="17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178"/>
        <v>0</v>
      </c>
      <c r="R2867">
        <f t="shared" si="179"/>
        <v>0</v>
      </c>
      <c r="S2867" t="s">
        <v>8320</v>
      </c>
      <c r="T2867" t="s">
        <v>8321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si="176"/>
        <v>42627.955104166671</v>
      </c>
      <c r="L2868" s="9">
        <f t="shared" si="17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>
        <f t="shared" si="178"/>
        <v>1</v>
      </c>
      <c r="R2868">
        <f t="shared" si="179"/>
        <v>23</v>
      </c>
      <c r="S2868" t="s">
        <v>8320</v>
      </c>
      <c r="T2868" t="s">
        <v>8321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si="176"/>
        <v>42531.195277777777</v>
      </c>
      <c r="L2869" s="9">
        <f t="shared" si="17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>
        <f t="shared" si="178"/>
        <v>20</v>
      </c>
      <c r="R2869">
        <f t="shared" si="179"/>
        <v>50</v>
      </c>
      <c r="S2869" t="s">
        <v>8320</v>
      </c>
      <c r="T2869" t="s">
        <v>8321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si="176"/>
        <v>42618.827013888891</v>
      </c>
      <c r="L2870" s="9">
        <f t="shared" si="17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178"/>
        <v>42</v>
      </c>
      <c r="R2870">
        <f t="shared" si="179"/>
        <v>105</v>
      </c>
      <c r="S2870" t="s">
        <v>8320</v>
      </c>
      <c r="T2870" t="s">
        <v>8321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si="176"/>
        <v>42540.593530092592</v>
      </c>
      <c r="L2871" s="9">
        <f t="shared" si="17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178"/>
        <v>1</v>
      </c>
      <c r="R2871">
        <f t="shared" si="179"/>
        <v>35</v>
      </c>
      <c r="S2871" t="s">
        <v>8320</v>
      </c>
      <c r="T2871" t="s">
        <v>8321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si="176"/>
        <v>41746.189409722225</v>
      </c>
      <c r="L2872" s="9">
        <f t="shared" si="17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178"/>
        <v>15</v>
      </c>
      <c r="R2872">
        <f t="shared" si="179"/>
        <v>83</v>
      </c>
      <c r="S2872" t="s">
        <v>8320</v>
      </c>
      <c r="T2872" t="s">
        <v>8321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si="176"/>
        <v>41974.738576388889</v>
      </c>
      <c r="L2873" s="9">
        <f t="shared" si="17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178"/>
        <v>5</v>
      </c>
      <c r="R2873">
        <f t="shared" si="179"/>
        <v>36</v>
      </c>
      <c r="S2873" t="s">
        <v>8320</v>
      </c>
      <c r="T2873" t="s">
        <v>8321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si="176"/>
        <v>42115.11618055556</v>
      </c>
      <c r="L2874" s="9">
        <f t="shared" si="17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178"/>
        <v>0</v>
      </c>
      <c r="R2874">
        <f t="shared" si="179"/>
        <v>0</v>
      </c>
      <c r="S2874" t="s">
        <v>8320</v>
      </c>
      <c r="T2874" t="s">
        <v>8321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si="176"/>
        <v>42002.817488425921</v>
      </c>
      <c r="L2875" s="9">
        <f t="shared" si="17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178"/>
        <v>38</v>
      </c>
      <c r="R2875">
        <f t="shared" si="179"/>
        <v>119</v>
      </c>
      <c r="S2875" t="s">
        <v>8320</v>
      </c>
      <c r="T2875" t="s">
        <v>8321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si="176"/>
        <v>42722.84474537037</v>
      </c>
      <c r="L2876" s="9">
        <f t="shared" si="17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178"/>
        <v>5</v>
      </c>
      <c r="R2876">
        <f t="shared" si="179"/>
        <v>90</v>
      </c>
      <c r="S2876" t="s">
        <v>8320</v>
      </c>
      <c r="T2876" t="s">
        <v>8321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si="176"/>
        <v>42465.128391203703</v>
      </c>
      <c r="L2877" s="9">
        <f t="shared" si="17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178"/>
        <v>0</v>
      </c>
      <c r="R2877">
        <f t="shared" si="179"/>
        <v>2</v>
      </c>
      <c r="S2877" t="s">
        <v>8320</v>
      </c>
      <c r="T2877" t="s">
        <v>8321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si="176"/>
        <v>42171.743969907402</v>
      </c>
      <c r="L2878" s="9">
        <f t="shared" si="17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178"/>
        <v>0</v>
      </c>
      <c r="R2878">
        <f t="shared" si="179"/>
        <v>0</v>
      </c>
      <c r="S2878" t="s">
        <v>8320</v>
      </c>
      <c r="T2878" t="s">
        <v>8321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si="176"/>
        <v>42672.955138888887</v>
      </c>
      <c r="L2879" s="9">
        <f t="shared" si="17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>
        <f t="shared" si="178"/>
        <v>11</v>
      </c>
      <c r="R2879">
        <f t="shared" si="179"/>
        <v>108</v>
      </c>
      <c r="S2879" t="s">
        <v>8320</v>
      </c>
      <c r="T2879" t="s">
        <v>8321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si="176"/>
        <v>42128.615682870368</v>
      </c>
      <c r="L2880" s="9">
        <f t="shared" si="17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178"/>
        <v>2</v>
      </c>
      <c r="R2880">
        <f t="shared" si="179"/>
        <v>16</v>
      </c>
      <c r="S2880" t="s">
        <v>8320</v>
      </c>
      <c r="T2880" t="s">
        <v>8321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si="176"/>
        <v>42359.725243055553</v>
      </c>
      <c r="L2881" s="9">
        <f t="shared" si="17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178"/>
        <v>0</v>
      </c>
      <c r="R2881">
        <f t="shared" si="179"/>
        <v>29</v>
      </c>
      <c r="S2881" t="s">
        <v>8320</v>
      </c>
      <c r="T2881" t="s">
        <v>8321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si="176"/>
        <v>42192.905694444446</v>
      </c>
      <c r="L2882" s="9">
        <f t="shared" si="17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>
        <f t="shared" si="178"/>
        <v>23</v>
      </c>
      <c r="R2882">
        <f t="shared" si="179"/>
        <v>97</v>
      </c>
      <c r="S2882" t="s">
        <v>8320</v>
      </c>
      <c r="T2882" t="s">
        <v>8321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ref="K2883:K2946" si="180">(((J2883/60)/60)/24)+DATE(1970,1,1)</f>
        <v>41916.597638888888</v>
      </c>
      <c r="L2883" s="9">
        <f t="shared" ref="L2883:L2946" si="18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>
        <f t="shared" ref="Q2883:Q2946" si="182">ROUND((E2883/D2883)*100,0)</f>
        <v>0</v>
      </c>
      <c r="R2883">
        <f t="shared" ref="R2883:R2946" si="183">ROUND(IFERROR(E2883/N2883,0),0)</f>
        <v>0</v>
      </c>
      <c r="S2883" t="s">
        <v>8320</v>
      </c>
      <c r="T2883" t="s">
        <v>8321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si="180"/>
        <v>42461.596273148149</v>
      </c>
      <c r="L2884" s="9">
        <f t="shared" si="18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si="182"/>
        <v>34</v>
      </c>
      <c r="R2884">
        <f t="shared" si="183"/>
        <v>63</v>
      </c>
      <c r="S2884" t="s">
        <v>8320</v>
      </c>
      <c r="T2884" t="s">
        <v>8321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si="180"/>
        <v>42370.90320601852</v>
      </c>
      <c r="L2885" s="9">
        <f t="shared" si="18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>
        <f t="shared" si="182"/>
        <v>19</v>
      </c>
      <c r="R2885">
        <f t="shared" si="183"/>
        <v>382</v>
      </c>
      <c r="S2885" t="s">
        <v>8320</v>
      </c>
      <c r="T2885" t="s">
        <v>8321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si="180"/>
        <v>41948.727256944447</v>
      </c>
      <c r="L2886" s="9">
        <f t="shared" si="18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182"/>
        <v>0</v>
      </c>
      <c r="R2886">
        <f t="shared" si="183"/>
        <v>46</v>
      </c>
      <c r="S2886" t="s">
        <v>8320</v>
      </c>
      <c r="T2886" t="s">
        <v>8321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si="180"/>
        <v>42047.07640046296</v>
      </c>
      <c r="L2887" s="9">
        <f t="shared" si="18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>
        <f t="shared" si="182"/>
        <v>33</v>
      </c>
      <c r="R2887">
        <f t="shared" si="183"/>
        <v>26</v>
      </c>
      <c r="S2887" t="s">
        <v>8320</v>
      </c>
      <c r="T2887" t="s">
        <v>8321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si="180"/>
        <v>42261.632916666669</v>
      </c>
      <c r="L2888" s="9">
        <f t="shared" si="18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>
        <f t="shared" si="182"/>
        <v>5</v>
      </c>
      <c r="R2888">
        <f t="shared" si="183"/>
        <v>10</v>
      </c>
      <c r="S2888" t="s">
        <v>8320</v>
      </c>
      <c r="T2888" t="s">
        <v>8321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si="180"/>
        <v>41985.427361111113</v>
      </c>
      <c r="L2889" s="9">
        <f t="shared" si="18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182"/>
        <v>0</v>
      </c>
      <c r="R2889">
        <f t="shared" si="183"/>
        <v>5</v>
      </c>
      <c r="S2889" t="s">
        <v>8320</v>
      </c>
      <c r="T2889" t="s">
        <v>8321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si="180"/>
        <v>41922.535185185188</v>
      </c>
      <c r="L2890" s="9">
        <f t="shared" si="18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>
        <f t="shared" si="182"/>
        <v>0</v>
      </c>
      <c r="R2890">
        <f t="shared" si="183"/>
        <v>0</v>
      </c>
      <c r="S2890" t="s">
        <v>8320</v>
      </c>
      <c r="T2890" t="s">
        <v>8321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si="180"/>
        <v>41850.863252314812</v>
      </c>
      <c r="L2891" s="9">
        <f t="shared" si="18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182"/>
        <v>38</v>
      </c>
      <c r="R2891">
        <f t="shared" si="183"/>
        <v>82</v>
      </c>
      <c r="S2891" t="s">
        <v>8320</v>
      </c>
      <c r="T2891" t="s">
        <v>8321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si="180"/>
        <v>41831.742962962962</v>
      </c>
      <c r="L2892" s="9">
        <f t="shared" si="181"/>
        <v>41860.125</v>
      </c>
      <c r="M2892" t="b">
        <v>0</v>
      </c>
      <c r="N2892">
        <v>3</v>
      </c>
      <c r="O2892" t="b">
        <v>0</v>
      </c>
      <c r="P2892" t="s">
        <v>8271</v>
      </c>
      <c r="Q2892">
        <f t="shared" si="182"/>
        <v>1</v>
      </c>
      <c r="R2892">
        <f t="shared" si="183"/>
        <v>7</v>
      </c>
      <c r="S2892" t="s">
        <v>8320</v>
      </c>
      <c r="T2892" t="s">
        <v>8321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si="180"/>
        <v>42415.883425925931</v>
      </c>
      <c r="L2893" s="9">
        <f t="shared" si="18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>
        <f t="shared" si="182"/>
        <v>3</v>
      </c>
      <c r="R2893">
        <f t="shared" si="183"/>
        <v>27</v>
      </c>
      <c r="S2893" t="s">
        <v>8320</v>
      </c>
      <c r="T2893" t="s">
        <v>8321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si="180"/>
        <v>41869.714166666665</v>
      </c>
      <c r="L2894" s="9">
        <f t="shared" si="181"/>
        <v>41876.875</v>
      </c>
      <c r="M2894" t="b">
        <v>0</v>
      </c>
      <c r="N2894">
        <v>17</v>
      </c>
      <c r="O2894" t="b">
        <v>0</v>
      </c>
      <c r="P2894" t="s">
        <v>8271</v>
      </c>
      <c r="Q2894">
        <f t="shared" si="182"/>
        <v>9</v>
      </c>
      <c r="R2894">
        <f t="shared" si="183"/>
        <v>29</v>
      </c>
      <c r="S2894" t="s">
        <v>8320</v>
      </c>
      <c r="T2894" t="s">
        <v>8321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si="180"/>
        <v>41953.773090277777</v>
      </c>
      <c r="L2895" s="9">
        <f t="shared" si="18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>
        <f t="shared" si="182"/>
        <v>1</v>
      </c>
      <c r="R2895">
        <f t="shared" si="183"/>
        <v>13</v>
      </c>
      <c r="S2895" t="s">
        <v>8320</v>
      </c>
      <c r="T2895" t="s">
        <v>8321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si="180"/>
        <v>42037.986284722225</v>
      </c>
      <c r="L2896" s="9">
        <f t="shared" si="18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>
        <f t="shared" si="182"/>
        <v>0</v>
      </c>
      <c r="R2896">
        <f t="shared" si="183"/>
        <v>0</v>
      </c>
      <c r="S2896" t="s">
        <v>8320</v>
      </c>
      <c r="T2896" t="s">
        <v>8321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si="180"/>
        <v>41811.555462962962</v>
      </c>
      <c r="L2897" s="9">
        <f t="shared" si="181"/>
        <v>41812.875</v>
      </c>
      <c r="M2897" t="b">
        <v>0</v>
      </c>
      <c r="N2897">
        <v>4</v>
      </c>
      <c r="O2897" t="b">
        <v>0</v>
      </c>
      <c r="P2897" t="s">
        <v>8271</v>
      </c>
      <c r="Q2897">
        <f t="shared" si="182"/>
        <v>5</v>
      </c>
      <c r="R2897">
        <f t="shared" si="183"/>
        <v>6</v>
      </c>
      <c r="S2897" t="s">
        <v>8320</v>
      </c>
      <c r="T2897" t="s">
        <v>8321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si="180"/>
        <v>42701.908807870372</v>
      </c>
      <c r="L2898" s="9">
        <f t="shared" si="181"/>
        <v>42716.25</v>
      </c>
      <c r="M2898" t="b">
        <v>0</v>
      </c>
      <c r="N2898">
        <v>12</v>
      </c>
      <c r="O2898" t="b">
        <v>0</v>
      </c>
      <c r="P2898" t="s">
        <v>8271</v>
      </c>
      <c r="Q2898">
        <f t="shared" si="182"/>
        <v>21</v>
      </c>
      <c r="R2898">
        <f t="shared" si="183"/>
        <v>52</v>
      </c>
      <c r="S2898" t="s">
        <v>8320</v>
      </c>
      <c r="T2898" t="s">
        <v>8321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si="180"/>
        <v>42258.646504629629</v>
      </c>
      <c r="L2899" s="9">
        <f t="shared" si="18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>
        <f t="shared" si="182"/>
        <v>5</v>
      </c>
      <c r="R2899">
        <f t="shared" si="183"/>
        <v>183</v>
      </c>
      <c r="S2899" t="s">
        <v>8320</v>
      </c>
      <c r="T2899" t="s">
        <v>8321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si="180"/>
        <v>42278.664965277778</v>
      </c>
      <c r="L2900" s="9">
        <f t="shared" si="18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182"/>
        <v>4</v>
      </c>
      <c r="R2900">
        <f t="shared" si="183"/>
        <v>26</v>
      </c>
      <c r="S2900" t="s">
        <v>8320</v>
      </c>
      <c r="T2900" t="s">
        <v>8321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si="180"/>
        <v>42515.078217592592</v>
      </c>
      <c r="L2901" s="9">
        <f t="shared" si="18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182"/>
        <v>0</v>
      </c>
      <c r="R2901">
        <f t="shared" si="183"/>
        <v>0</v>
      </c>
      <c r="S2901" t="s">
        <v>8320</v>
      </c>
      <c r="T2901" t="s">
        <v>8321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si="180"/>
        <v>41830.234166666669</v>
      </c>
      <c r="L2902" s="9">
        <f t="shared" si="18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182"/>
        <v>62</v>
      </c>
      <c r="R2902">
        <f t="shared" si="183"/>
        <v>486</v>
      </c>
      <c r="S2902" t="s">
        <v>8320</v>
      </c>
      <c r="T2902" t="s">
        <v>8321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si="180"/>
        <v>41982.904386574075</v>
      </c>
      <c r="L2903" s="9">
        <f t="shared" si="18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182"/>
        <v>1</v>
      </c>
      <c r="R2903">
        <f t="shared" si="183"/>
        <v>3</v>
      </c>
      <c r="S2903" t="s">
        <v>8320</v>
      </c>
      <c r="T2903" t="s">
        <v>8321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si="180"/>
        <v>42210.439768518518</v>
      </c>
      <c r="L2904" s="9">
        <f t="shared" si="18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182"/>
        <v>0</v>
      </c>
      <c r="R2904">
        <f t="shared" si="183"/>
        <v>25</v>
      </c>
      <c r="S2904" t="s">
        <v>8320</v>
      </c>
      <c r="T2904" t="s">
        <v>8321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si="180"/>
        <v>42196.166874999995</v>
      </c>
      <c r="L2905" s="9">
        <f t="shared" si="18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182"/>
        <v>1</v>
      </c>
      <c r="R2905">
        <f t="shared" si="183"/>
        <v>10</v>
      </c>
      <c r="S2905" t="s">
        <v>8320</v>
      </c>
      <c r="T2905" t="s">
        <v>8321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si="180"/>
        <v>41940.967951388891</v>
      </c>
      <c r="L2906" s="9">
        <f t="shared" si="181"/>
        <v>41952.5</v>
      </c>
      <c r="M2906" t="b">
        <v>0</v>
      </c>
      <c r="N2906">
        <v>4</v>
      </c>
      <c r="O2906" t="b">
        <v>0</v>
      </c>
      <c r="P2906" t="s">
        <v>8271</v>
      </c>
      <c r="Q2906">
        <f t="shared" si="182"/>
        <v>5</v>
      </c>
      <c r="R2906">
        <f t="shared" si="183"/>
        <v>19</v>
      </c>
      <c r="S2906" t="s">
        <v>8320</v>
      </c>
      <c r="T2906" t="s">
        <v>8321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si="180"/>
        <v>42606.056863425925</v>
      </c>
      <c r="L2907" s="9">
        <f t="shared" si="18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182"/>
        <v>18</v>
      </c>
      <c r="R2907">
        <f t="shared" si="183"/>
        <v>37</v>
      </c>
      <c r="S2907" t="s">
        <v>8320</v>
      </c>
      <c r="T2907" t="s">
        <v>8321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si="180"/>
        <v>42199.648912037039</v>
      </c>
      <c r="L2908" s="9">
        <f t="shared" si="18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>
        <f t="shared" si="182"/>
        <v>9</v>
      </c>
      <c r="R2908">
        <f t="shared" si="183"/>
        <v>81</v>
      </c>
      <c r="S2908" t="s">
        <v>8320</v>
      </c>
      <c r="T2908" t="s">
        <v>8321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si="180"/>
        <v>42444.877743055549</v>
      </c>
      <c r="L2909" s="9">
        <f t="shared" si="18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>
        <f t="shared" si="182"/>
        <v>0</v>
      </c>
      <c r="R2909">
        <f t="shared" si="183"/>
        <v>1</v>
      </c>
      <c r="S2909" t="s">
        <v>8320</v>
      </c>
      <c r="T2909" t="s">
        <v>8321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si="180"/>
        <v>42499.731701388882</v>
      </c>
      <c r="L2910" s="9">
        <f t="shared" si="18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>
        <f t="shared" si="182"/>
        <v>3</v>
      </c>
      <c r="R2910">
        <f t="shared" si="183"/>
        <v>53</v>
      </c>
      <c r="S2910" t="s">
        <v>8320</v>
      </c>
      <c r="T2910" t="s">
        <v>8321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si="180"/>
        <v>41929.266215277778</v>
      </c>
      <c r="L2911" s="9">
        <f t="shared" si="18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>
        <f t="shared" si="182"/>
        <v>0</v>
      </c>
      <c r="R2911">
        <f t="shared" si="183"/>
        <v>20</v>
      </c>
      <c r="S2911" t="s">
        <v>8320</v>
      </c>
      <c r="T2911" t="s">
        <v>8321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si="180"/>
        <v>42107.841284722221</v>
      </c>
      <c r="L2912" s="9">
        <f t="shared" si="18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182"/>
        <v>0</v>
      </c>
      <c r="R2912">
        <f t="shared" si="183"/>
        <v>1</v>
      </c>
      <c r="S2912" t="s">
        <v>8320</v>
      </c>
      <c r="T2912" t="s">
        <v>8321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si="180"/>
        <v>42142.768819444449</v>
      </c>
      <c r="L2913" s="9">
        <f t="shared" si="18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182"/>
        <v>37</v>
      </c>
      <c r="R2913">
        <f t="shared" si="183"/>
        <v>47</v>
      </c>
      <c r="S2913" t="s">
        <v>8320</v>
      </c>
      <c r="T2913" t="s">
        <v>8321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si="180"/>
        <v>42354.131643518514</v>
      </c>
      <c r="L2914" s="9">
        <f t="shared" si="18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182"/>
        <v>14</v>
      </c>
      <c r="R2914">
        <f t="shared" si="183"/>
        <v>78</v>
      </c>
      <c r="S2914" t="s">
        <v>8320</v>
      </c>
      <c r="T2914" t="s">
        <v>8321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si="180"/>
        <v>41828.922905092593</v>
      </c>
      <c r="L2915" s="9">
        <f t="shared" si="18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182"/>
        <v>0</v>
      </c>
      <c r="R2915">
        <f t="shared" si="183"/>
        <v>1</v>
      </c>
      <c r="S2915" t="s">
        <v>8320</v>
      </c>
      <c r="T2915" t="s">
        <v>8321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si="180"/>
        <v>42017.907337962963</v>
      </c>
      <c r="L2916" s="9">
        <f t="shared" si="18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>
        <f t="shared" si="182"/>
        <v>0</v>
      </c>
      <c r="R2916">
        <f t="shared" si="183"/>
        <v>1</v>
      </c>
      <c r="S2916" t="s">
        <v>8320</v>
      </c>
      <c r="T2916" t="s">
        <v>8321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si="180"/>
        <v>42415.398032407407</v>
      </c>
      <c r="L2917" s="9">
        <f t="shared" si="18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>
        <f t="shared" si="182"/>
        <v>61</v>
      </c>
      <c r="R2917">
        <f t="shared" si="183"/>
        <v>204</v>
      </c>
      <c r="S2917" t="s">
        <v>8320</v>
      </c>
      <c r="T2917" t="s">
        <v>8321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si="180"/>
        <v>41755.476724537039</v>
      </c>
      <c r="L2918" s="9">
        <f t="shared" si="18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182"/>
        <v>8</v>
      </c>
      <c r="R2918">
        <f t="shared" si="183"/>
        <v>21</v>
      </c>
      <c r="S2918" t="s">
        <v>8320</v>
      </c>
      <c r="T2918" t="s">
        <v>8321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si="180"/>
        <v>42245.234340277777</v>
      </c>
      <c r="L2919" s="9">
        <f t="shared" si="18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182"/>
        <v>22</v>
      </c>
      <c r="R2919">
        <f t="shared" si="183"/>
        <v>49</v>
      </c>
      <c r="S2919" t="s">
        <v>8320</v>
      </c>
      <c r="T2919" t="s">
        <v>8321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si="180"/>
        <v>42278.629710648151</v>
      </c>
      <c r="L2920" s="9">
        <f t="shared" si="18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182"/>
        <v>27</v>
      </c>
      <c r="R2920">
        <f t="shared" si="183"/>
        <v>68</v>
      </c>
      <c r="S2920" t="s">
        <v>8320</v>
      </c>
      <c r="T2920" t="s">
        <v>8321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si="180"/>
        <v>41826.61954861111</v>
      </c>
      <c r="L2921" s="9">
        <f t="shared" si="18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182"/>
        <v>9</v>
      </c>
      <c r="R2921">
        <f t="shared" si="183"/>
        <v>9</v>
      </c>
      <c r="S2921" t="s">
        <v>8320</v>
      </c>
      <c r="T2921" t="s">
        <v>8321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si="180"/>
        <v>42058.792476851857</v>
      </c>
      <c r="L2922" s="9">
        <f t="shared" si="18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>
        <f t="shared" si="182"/>
        <v>27</v>
      </c>
      <c r="R2922">
        <f t="shared" si="183"/>
        <v>52</v>
      </c>
      <c r="S2922" t="s">
        <v>8320</v>
      </c>
      <c r="T2922" t="s">
        <v>8321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si="180"/>
        <v>41877.886620370373</v>
      </c>
      <c r="L2923" s="9">
        <f t="shared" si="18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182"/>
        <v>129</v>
      </c>
      <c r="R2923">
        <f t="shared" si="183"/>
        <v>43</v>
      </c>
      <c r="S2923" t="s">
        <v>8320</v>
      </c>
      <c r="T2923" t="s">
        <v>8361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si="180"/>
        <v>42097.874155092592</v>
      </c>
      <c r="L2924" s="9">
        <f t="shared" si="18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182"/>
        <v>100</v>
      </c>
      <c r="R2924">
        <f t="shared" si="183"/>
        <v>83</v>
      </c>
      <c r="S2924" t="s">
        <v>8320</v>
      </c>
      <c r="T2924" t="s">
        <v>8361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si="180"/>
        <v>42013.15253472222</v>
      </c>
      <c r="L2925" s="9">
        <f t="shared" si="181"/>
        <v>42028.125</v>
      </c>
      <c r="M2925" t="b">
        <v>0</v>
      </c>
      <c r="N2925">
        <v>10</v>
      </c>
      <c r="O2925" t="b">
        <v>1</v>
      </c>
      <c r="P2925" t="s">
        <v>8305</v>
      </c>
      <c r="Q2925">
        <f t="shared" si="182"/>
        <v>100</v>
      </c>
      <c r="R2925">
        <f t="shared" si="183"/>
        <v>30</v>
      </c>
      <c r="S2925" t="s">
        <v>8320</v>
      </c>
      <c r="T2925" t="s">
        <v>8361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si="180"/>
        <v>42103.556828703702</v>
      </c>
      <c r="L2926" s="9">
        <f t="shared" si="18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>
        <f t="shared" si="182"/>
        <v>103</v>
      </c>
      <c r="R2926">
        <f t="shared" si="183"/>
        <v>176</v>
      </c>
      <c r="S2926" t="s">
        <v>8320</v>
      </c>
      <c r="T2926" t="s">
        <v>8361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si="180"/>
        <v>41863.584120370368</v>
      </c>
      <c r="L2927" s="9">
        <f t="shared" si="18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>
        <f t="shared" si="182"/>
        <v>102</v>
      </c>
      <c r="R2927">
        <f t="shared" si="183"/>
        <v>232</v>
      </c>
      <c r="S2927" t="s">
        <v>8320</v>
      </c>
      <c r="T2927" t="s">
        <v>8361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si="180"/>
        <v>42044.765960648147</v>
      </c>
      <c r="L2928" s="9">
        <f t="shared" si="18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182"/>
        <v>125</v>
      </c>
      <c r="R2928">
        <f t="shared" si="183"/>
        <v>75</v>
      </c>
      <c r="S2928" t="s">
        <v>8320</v>
      </c>
      <c r="T2928" t="s">
        <v>8361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si="180"/>
        <v>41806.669317129628</v>
      </c>
      <c r="L2929" s="9">
        <f t="shared" si="18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>
        <f t="shared" si="182"/>
        <v>131</v>
      </c>
      <c r="R2929">
        <f t="shared" si="183"/>
        <v>112</v>
      </c>
      <c r="S2929" t="s">
        <v>8320</v>
      </c>
      <c r="T2929" t="s">
        <v>8361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si="180"/>
        <v>42403.998217592598</v>
      </c>
      <c r="L2930" s="9">
        <f t="shared" si="18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182"/>
        <v>100</v>
      </c>
      <c r="R2930">
        <f t="shared" si="183"/>
        <v>42</v>
      </c>
      <c r="S2930" t="s">
        <v>8320</v>
      </c>
      <c r="T2930" t="s">
        <v>8361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si="180"/>
        <v>41754.564328703702</v>
      </c>
      <c r="L2931" s="9">
        <f t="shared" si="18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182"/>
        <v>102</v>
      </c>
      <c r="R2931">
        <f t="shared" si="183"/>
        <v>255</v>
      </c>
      <c r="S2931" t="s">
        <v>8320</v>
      </c>
      <c r="T2931" t="s">
        <v>8361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si="180"/>
        <v>42101.584074074075</v>
      </c>
      <c r="L2932" s="9">
        <f t="shared" si="18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182"/>
        <v>101</v>
      </c>
      <c r="R2932">
        <f t="shared" si="183"/>
        <v>163</v>
      </c>
      <c r="S2932" t="s">
        <v>8320</v>
      </c>
      <c r="T2932" t="s">
        <v>8361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si="180"/>
        <v>41872.291238425925</v>
      </c>
      <c r="L2933" s="9">
        <f t="shared" si="18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>
        <f t="shared" si="182"/>
        <v>106</v>
      </c>
      <c r="R2933">
        <f t="shared" si="183"/>
        <v>88</v>
      </c>
      <c r="S2933" t="s">
        <v>8320</v>
      </c>
      <c r="T2933" t="s">
        <v>8361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si="180"/>
        <v>42025.164780092593</v>
      </c>
      <c r="L2934" s="9">
        <f t="shared" si="18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>
        <f t="shared" si="182"/>
        <v>105</v>
      </c>
      <c r="R2934">
        <f t="shared" si="183"/>
        <v>86</v>
      </c>
      <c r="S2934" t="s">
        <v>8320</v>
      </c>
      <c r="T2934" t="s">
        <v>8361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si="180"/>
        <v>42495.956631944442</v>
      </c>
      <c r="L2935" s="9">
        <f t="shared" si="18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182"/>
        <v>103</v>
      </c>
      <c r="R2935">
        <f t="shared" si="183"/>
        <v>48</v>
      </c>
      <c r="S2935" t="s">
        <v>8320</v>
      </c>
      <c r="T2935" t="s">
        <v>8361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si="180"/>
        <v>41775.636157407411</v>
      </c>
      <c r="L2936" s="9">
        <f t="shared" si="18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182"/>
        <v>108</v>
      </c>
      <c r="R2936">
        <f t="shared" si="183"/>
        <v>73</v>
      </c>
      <c r="S2936" t="s">
        <v>8320</v>
      </c>
      <c r="T2936" t="s">
        <v>8361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si="180"/>
        <v>42553.583425925928</v>
      </c>
      <c r="L2937" s="9">
        <f t="shared" si="18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>
        <f t="shared" si="182"/>
        <v>101</v>
      </c>
      <c r="R2937">
        <f t="shared" si="183"/>
        <v>91</v>
      </c>
      <c r="S2937" t="s">
        <v>8320</v>
      </c>
      <c r="T2937" t="s">
        <v>8361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si="180"/>
        <v>41912.650729166664</v>
      </c>
      <c r="L2938" s="9">
        <f t="shared" si="18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>
        <f t="shared" si="182"/>
        <v>128</v>
      </c>
      <c r="R2938">
        <f t="shared" si="183"/>
        <v>38</v>
      </c>
      <c r="S2938" t="s">
        <v>8320</v>
      </c>
      <c r="T2938" t="s">
        <v>8361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si="180"/>
        <v>41803.457326388889</v>
      </c>
      <c r="L2939" s="9">
        <f t="shared" si="18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182"/>
        <v>133</v>
      </c>
      <c r="R2939">
        <f t="shared" si="183"/>
        <v>36</v>
      </c>
      <c r="S2939" t="s">
        <v>8320</v>
      </c>
      <c r="T2939" t="s">
        <v>8361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si="180"/>
        <v>42004.703865740739</v>
      </c>
      <c r="L2940" s="9">
        <f t="shared" si="18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182"/>
        <v>101</v>
      </c>
      <c r="R2940">
        <f t="shared" si="183"/>
        <v>127</v>
      </c>
      <c r="S2940" t="s">
        <v>8320</v>
      </c>
      <c r="T2940" t="s">
        <v>8361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si="180"/>
        <v>41845.809166666666</v>
      </c>
      <c r="L2941" s="9">
        <f t="shared" si="18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>
        <f t="shared" si="182"/>
        <v>103</v>
      </c>
      <c r="R2941">
        <f t="shared" si="183"/>
        <v>329</v>
      </c>
      <c r="S2941" t="s">
        <v>8320</v>
      </c>
      <c r="T2941" t="s">
        <v>8361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si="180"/>
        <v>41982.773356481484</v>
      </c>
      <c r="L2942" s="9">
        <f t="shared" si="18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182"/>
        <v>107</v>
      </c>
      <c r="R2942">
        <f t="shared" si="183"/>
        <v>81</v>
      </c>
      <c r="S2942" t="s">
        <v>8320</v>
      </c>
      <c r="T2942" t="s">
        <v>8361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si="180"/>
        <v>42034.960127314815</v>
      </c>
      <c r="L2943" s="9">
        <f t="shared" si="18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182"/>
        <v>0</v>
      </c>
      <c r="R2943">
        <f t="shared" si="183"/>
        <v>1</v>
      </c>
      <c r="S2943" t="s">
        <v>8320</v>
      </c>
      <c r="T2943" t="s">
        <v>8359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si="180"/>
        <v>42334.803923611107</v>
      </c>
      <c r="L2944" s="9">
        <f t="shared" si="18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>
        <f t="shared" si="182"/>
        <v>20</v>
      </c>
      <c r="R2944">
        <f t="shared" si="183"/>
        <v>202</v>
      </c>
      <c r="S2944" t="s">
        <v>8320</v>
      </c>
      <c r="T2944" t="s">
        <v>8359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si="180"/>
        <v>42077.129398148143</v>
      </c>
      <c r="L2945" s="9">
        <f t="shared" si="18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182"/>
        <v>0</v>
      </c>
      <c r="R2945">
        <f t="shared" si="183"/>
        <v>0</v>
      </c>
      <c r="S2945" t="s">
        <v>8320</v>
      </c>
      <c r="T2945" t="s">
        <v>8359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si="180"/>
        <v>42132.9143287037</v>
      </c>
      <c r="L2946" s="9">
        <f t="shared" si="181"/>
        <v>42162.9143287037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si="182"/>
        <v>1</v>
      </c>
      <c r="R2946">
        <f t="shared" si="183"/>
        <v>100</v>
      </c>
      <c r="S2946" t="s">
        <v>8320</v>
      </c>
      <c r="T2946" t="s">
        <v>8359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ref="K2947:K3010" si="184">(((J2947/60)/60)/24)+DATE(1970,1,1)</f>
        <v>42118.139583333337</v>
      </c>
      <c r="L2947" s="9">
        <f t="shared" ref="L2947:L3010" si="185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ref="Q2947:Q3010" si="186">ROUND((E2947/D2947)*100,0)</f>
        <v>0</v>
      </c>
      <c r="R2947">
        <f t="shared" ref="R2947:R3010" si="187">ROUND(IFERROR(E2947/N2947,0),0)</f>
        <v>0</v>
      </c>
      <c r="S2947" t="s">
        <v>8320</v>
      </c>
      <c r="T2947" t="s">
        <v>8359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si="184"/>
        <v>42567.531157407408</v>
      </c>
      <c r="L2948" s="9">
        <f t="shared" si="185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si="186"/>
        <v>0</v>
      </c>
      <c r="R2948">
        <f t="shared" si="187"/>
        <v>1</v>
      </c>
      <c r="S2948" t="s">
        <v>8320</v>
      </c>
      <c r="T2948" t="s">
        <v>8359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si="184"/>
        <v>42649.562118055561</v>
      </c>
      <c r="L2949" s="9">
        <f t="shared" si="185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>
        <f t="shared" si="186"/>
        <v>4</v>
      </c>
      <c r="R2949">
        <f t="shared" si="187"/>
        <v>82</v>
      </c>
      <c r="S2949" t="s">
        <v>8320</v>
      </c>
      <c r="T2949" t="s">
        <v>8359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si="184"/>
        <v>42097.649224537032</v>
      </c>
      <c r="L2950" s="9">
        <f t="shared" si="185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186"/>
        <v>0</v>
      </c>
      <c r="R2950">
        <f t="shared" si="187"/>
        <v>3</v>
      </c>
      <c r="S2950" t="s">
        <v>8320</v>
      </c>
      <c r="T2950" t="s">
        <v>8359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si="184"/>
        <v>42297.823113425926</v>
      </c>
      <c r="L2951" s="9">
        <f t="shared" si="185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>
        <f t="shared" si="186"/>
        <v>3</v>
      </c>
      <c r="R2951">
        <f t="shared" si="187"/>
        <v>13</v>
      </c>
      <c r="S2951" t="s">
        <v>8320</v>
      </c>
      <c r="T2951" t="s">
        <v>8359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si="184"/>
        <v>42362.36518518519</v>
      </c>
      <c r="L2952" s="9">
        <f t="shared" si="185"/>
        <v>42392.36518518519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186"/>
        <v>0</v>
      </c>
      <c r="R2952">
        <f t="shared" si="187"/>
        <v>0</v>
      </c>
      <c r="S2952" t="s">
        <v>8320</v>
      </c>
      <c r="T2952" t="s">
        <v>8359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si="184"/>
        <v>41872.802928240737</v>
      </c>
      <c r="L2953" s="9">
        <f t="shared" si="185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186"/>
        <v>2</v>
      </c>
      <c r="R2953">
        <f t="shared" si="187"/>
        <v>19</v>
      </c>
      <c r="S2953" t="s">
        <v>8320</v>
      </c>
      <c r="T2953" t="s">
        <v>8359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si="184"/>
        <v>42628.690266203703</v>
      </c>
      <c r="L2954" s="9">
        <f t="shared" si="185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>
        <f t="shared" si="186"/>
        <v>8</v>
      </c>
      <c r="R2954">
        <f t="shared" si="187"/>
        <v>201</v>
      </c>
      <c r="S2954" t="s">
        <v>8320</v>
      </c>
      <c r="T2954" t="s">
        <v>8359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si="184"/>
        <v>42255.791909722218</v>
      </c>
      <c r="L2955" s="9">
        <f t="shared" si="185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186"/>
        <v>0</v>
      </c>
      <c r="R2955">
        <f t="shared" si="187"/>
        <v>202</v>
      </c>
      <c r="S2955" t="s">
        <v>8320</v>
      </c>
      <c r="T2955" t="s">
        <v>8359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si="184"/>
        <v>42790.583368055552</v>
      </c>
      <c r="L2956" s="9">
        <f t="shared" si="185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>
        <f t="shared" si="186"/>
        <v>0</v>
      </c>
      <c r="R2956">
        <f t="shared" si="187"/>
        <v>0</v>
      </c>
      <c r="S2956" t="s">
        <v>8320</v>
      </c>
      <c r="T2956" t="s">
        <v>8359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si="184"/>
        <v>42141.741307870368</v>
      </c>
      <c r="L2957" s="9">
        <f t="shared" si="185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186"/>
        <v>60</v>
      </c>
      <c r="R2957">
        <f t="shared" si="187"/>
        <v>65</v>
      </c>
      <c r="S2957" t="s">
        <v>8320</v>
      </c>
      <c r="T2957" t="s">
        <v>8359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si="184"/>
        <v>42464.958912037036</v>
      </c>
      <c r="L2958" s="9">
        <f t="shared" si="185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186"/>
        <v>17</v>
      </c>
      <c r="R2958">
        <f t="shared" si="187"/>
        <v>66</v>
      </c>
      <c r="S2958" t="s">
        <v>8320</v>
      </c>
      <c r="T2958" t="s">
        <v>8359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si="184"/>
        <v>42031.011249999996</v>
      </c>
      <c r="L2959" s="9">
        <f t="shared" si="185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>
        <f t="shared" si="186"/>
        <v>2</v>
      </c>
      <c r="R2959">
        <f t="shared" si="187"/>
        <v>93</v>
      </c>
      <c r="S2959" t="s">
        <v>8320</v>
      </c>
      <c r="T2959" t="s">
        <v>8359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si="184"/>
        <v>42438.779131944444</v>
      </c>
      <c r="L2960" s="9">
        <f t="shared" si="185"/>
        <v>42498.73746527778</v>
      </c>
      <c r="M2960" t="b">
        <v>0</v>
      </c>
      <c r="N2960">
        <v>0</v>
      </c>
      <c r="O2960" t="b">
        <v>0</v>
      </c>
      <c r="P2960" t="s">
        <v>8303</v>
      </c>
      <c r="Q2960">
        <f t="shared" si="186"/>
        <v>0</v>
      </c>
      <c r="R2960">
        <f t="shared" si="187"/>
        <v>0</v>
      </c>
      <c r="S2960" t="s">
        <v>8320</v>
      </c>
      <c r="T2960" t="s">
        <v>8359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si="184"/>
        <v>42498.008391203708</v>
      </c>
      <c r="L2961" s="9">
        <f t="shared" si="185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186"/>
        <v>0</v>
      </c>
      <c r="R2961">
        <f t="shared" si="187"/>
        <v>0</v>
      </c>
      <c r="S2961" t="s">
        <v>8320</v>
      </c>
      <c r="T2961" t="s">
        <v>8359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si="184"/>
        <v>41863.757210648146</v>
      </c>
      <c r="L2962" s="9">
        <f t="shared" si="185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186"/>
        <v>0</v>
      </c>
      <c r="R2962">
        <f t="shared" si="187"/>
        <v>0</v>
      </c>
      <c r="S2962" t="s">
        <v>8320</v>
      </c>
      <c r="T2962" t="s">
        <v>8359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si="184"/>
        <v>42061.212488425925</v>
      </c>
      <c r="L2963" s="9">
        <f t="shared" si="185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>
        <f t="shared" si="186"/>
        <v>110</v>
      </c>
      <c r="R2963">
        <f t="shared" si="187"/>
        <v>51</v>
      </c>
      <c r="S2963" t="s">
        <v>8320</v>
      </c>
      <c r="T2963" t="s">
        <v>8321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si="184"/>
        <v>42036.24428240741</v>
      </c>
      <c r="L2964" s="9">
        <f t="shared" si="185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>
        <f t="shared" si="186"/>
        <v>122</v>
      </c>
      <c r="R2964">
        <f t="shared" si="187"/>
        <v>61</v>
      </c>
      <c r="S2964" t="s">
        <v>8320</v>
      </c>
      <c r="T2964" t="s">
        <v>8321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si="184"/>
        <v>42157.470185185186</v>
      </c>
      <c r="L2965" s="9">
        <f t="shared" si="185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186"/>
        <v>107</v>
      </c>
      <c r="R2965">
        <f t="shared" si="187"/>
        <v>109</v>
      </c>
      <c r="S2965" t="s">
        <v>8320</v>
      </c>
      <c r="T2965" t="s">
        <v>8321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si="184"/>
        <v>41827.909942129627</v>
      </c>
      <c r="L2966" s="9">
        <f t="shared" si="185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>
        <f t="shared" si="186"/>
        <v>101</v>
      </c>
      <c r="R2966">
        <f t="shared" si="187"/>
        <v>26</v>
      </c>
      <c r="S2966" t="s">
        <v>8320</v>
      </c>
      <c r="T2966" t="s">
        <v>8321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si="184"/>
        <v>42162.729548611111</v>
      </c>
      <c r="L2967" s="9">
        <f t="shared" si="185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186"/>
        <v>109</v>
      </c>
      <c r="R2967">
        <f t="shared" si="187"/>
        <v>42</v>
      </c>
      <c r="S2967" t="s">
        <v>8320</v>
      </c>
      <c r="T2967" t="s">
        <v>8321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si="184"/>
        <v>42233.738564814819</v>
      </c>
      <c r="L2968" s="9">
        <f t="shared" si="185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186"/>
        <v>114</v>
      </c>
      <c r="R2968">
        <f t="shared" si="187"/>
        <v>89</v>
      </c>
      <c r="S2968" t="s">
        <v>8320</v>
      </c>
      <c r="T2968" t="s">
        <v>8321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si="184"/>
        <v>42042.197824074072</v>
      </c>
      <c r="L2969" s="9">
        <f t="shared" si="185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>
        <f t="shared" si="186"/>
        <v>114</v>
      </c>
      <c r="R2969">
        <f t="shared" si="187"/>
        <v>80</v>
      </c>
      <c r="S2969" t="s">
        <v>8320</v>
      </c>
      <c r="T2969" t="s">
        <v>8321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si="184"/>
        <v>42585.523842592593</v>
      </c>
      <c r="L2970" s="9">
        <f t="shared" si="185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>
        <f t="shared" si="186"/>
        <v>106</v>
      </c>
      <c r="R2970">
        <f t="shared" si="187"/>
        <v>79</v>
      </c>
      <c r="S2970" t="s">
        <v>8320</v>
      </c>
      <c r="T2970" t="s">
        <v>8321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si="184"/>
        <v>42097.786493055552</v>
      </c>
      <c r="L2971" s="9">
        <f t="shared" si="185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>
        <f t="shared" si="186"/>
        <v>163</v>
      </c>
      <c r="R2971">
        <f t="shared" si="187"/>
        <v>96</v>
      </c>
      <c r="S2971" t="s">
        <v>8320</v>
      </c>
      <c r="T2971" t="s">
        <v>8321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si="184"/>
        <v>41808.669571759259</v>
      </c>
      <c r="L2972" s="9">
        <f t="shared" si="185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186"/>
        <v>106</v>
      </c>
      <c r="R2972">
        <f t="shared" si="187"/>
        <v>70</v>
      </c>
      <c r="S2972" t="s">
        <v>8320</v>
      </c>
      <c r="T2972" t="s">
        <v>8321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si="184"/>
        <v>41852.658310185187</v>
      </c>
      <c r="L2973" s="9">
        <f t="shared" si="185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186"/>
        <v>100</v>
      </c>
      <c r="R2973">
        <f t="shared" si="187"/>
        <v>75</v>
      </c>
      <c r="S2973" t="s">
        <v>8320</v>
      </c>
      <c r="T2973" t="s">
        <v>8321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si="184"/>
        <v>42694.110185185185</v>
      </c>
      <c r="L2974" s="9">
        <f t="shared" si="185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>
        <f t="shared" si="186"/>
        <v>105</v>
      </c>
      <c r="R2974">
        <f t="shared" si="187"/>
        <v>124</v>
      </c>
      <c r="S2974" t="s">
        <v>8320</v>
      </c>
      <c r="T2974" t="s">
        <v>8321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si="184"/>
        <v>42341.818379629629</v>
      </c>
      <c r="L2975" s="9">
        <f t="shared" si="185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>
        <f t="shared" si="186"/>
        <v>175</v>
      </c>
      <c r="R2975">
        <f t="shared" si="187"/>
        <v>265</v>
      </c>
      <c r="S2975" t="s">
        <v>8320</v>
      </c>
      <c r="T2975" t="s">
        <v>8321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si="184"/>
        <v>41880.061006944445</v>
      </c>
      <c r="L2976" s="9">
        <f t="shared" si="185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>
        <f t="shared" si="186"/>
        <v>102</v>
      </c>
      <c r="R2976">
        <f t="shared" si="187"/>
        <v>59</v>
      </c>
      <c r="S2976" t="s">
        <v>8320</v>
      </c>
      <c r="T2976" t="s">
        <v>8321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si="184"/>
        <v>41941.683865740742</v>
      </c>
      <c r="L2977" s="9">
        <f t="shared" si="185"/>
        <v>41970.125</v>
      </c>
      <c r="M2977" t="b">
        <v>0</v>
      </c>
      <c r="N2977">
        <v>113</v>
      </c>
      <c r="O2977" t="b">
        <v>1</v>
      </c>
      <c r="P2977" t="s">
        <v>8271</v>
      </c>
      <c r="Q2977">
        <f t="shared" si="186"/>
        <v>100</v>
      </c>
      <c r="R2977">
        <f t="shared" si="187"/>
        <v>71</v>
      </c>
      <c r="S2977" t="s">
        <v>8320</v>
      </c>
      <c r="T2977" t="s">
        <v>8321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si="184"/>
        <v>42425.730671296296</v>
      </c>
      <c r="L2978" s="9">
        <f t="shared" si="185"/>
        <v>42442.5</v>
      </c>
      <c r="M2978" t="b">
        <v>0</v>
      </c>
      <c r="N2978">
        <v>14</v>
      </c>
      <c r="O2978" t="b">
        <v>1</v>
      </c>
      <c r="P2978" t="s">
        <v>8271</v>
      </c>
      <c r="Q2978">
        <f t="shared" si="186"/>
        <v>171</v>
      </c>
      <c r="R2978">
        <f t="shared" si="187"/>
        <v>9</v>
      </c>
      <c r="S2978" t="s">
        <v>8320</v>
      </c>
      <c r="T2978" t="s">
        <v>8321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si="184"/>
        <v>42026.88118055556</v>
      </c>
      <c r="L2979" s="9">
        <f t="shared" si="185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>
        <f t="shared" si="186"/>
        <v>114</v>
      </c>
      <c r="R2979">
        <f t="shared" si="187"/>
        <v>114</v>
      </c>
      <c r="S2979" t="s">
        <v>8320</v>
      </c>
      <c r="T2979" t="s">
        <v>8321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si="184"/>
        <v>41922.640590277777</v>
      </c>
      <c r="L2980" s="9">
        <f t="shared" si="185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>
        <f t="shared" si="186"/>
        <v>129</v>
      </c>
      <c r="R2980">
        <f t="shared" si="187"/>
        <v>61</v>
      </c>
      <c r="S2980" t="s">
        <v>8320</v>
      </c>
      <c r="T2980" t="s">
        <v>8321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si="184"/>
        <v>41993.824340277773</v>
      </c>
      <c r="L2981" s="9">
        <f t="shared" si="185"/>
        <v>42010.25</v>
      </c>
      <c r="M2981" t="b">
        <v>0</v>
      </c>
      <c r="N2981">
        <v>46</v>
      </c>
      <c r="O2981" t="b">
        <v>1</v>
      </c>
      <c r="P2981" t="s">
        <v>8271</v>
      </c>
      <c r="Q2981">
        <f t="shared" si="186"/>
        <v>101</v>
      </c>
      <c r="R2981">
        <f t="shared" si="187"/>
        <v>110</v>
      </c>
      <c r="S2981" t="s">
        <v>8320</v>
      </c>
      <c r="T2981" t="s">
        <v>8321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si="184"/>
        <v>42219.915856481486</v>
      </c>
      <c r="L2982" s="9">
        <f t="shared" si="185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>
        <f t="shared" si="186"/>
        <v>109</v>
      </c>
      <c r="R2982">
        <f t="shared" si="187"/>
        <v>136</v>
      </c>
      <c r="S2982" t="s">
        <v>8320</v>
      </c>
      <c r="T2982" t="s">
        <v>8321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si="184"/>
        <v>42225.559675925921</v>
      </c>
      <c r="L2983" s="9">
        <f t="shared" si="185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186"/>
        <v>129</v>
      </c>
      <c r="R2983">
        <f t="shared" si="187"/>
        <v>53</v>
      </c>
      <c r="S2983" t="s">
        <v>8320</v>
      </c>
      <c r="T2983" t="s">
        <v>8359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si="184"/>
        <v>42381.686840277776</v>
      </c>
      <c r="L2984" s="9">
        <f t="shared" si="185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186"/>
        <v>102</v>
      </c>
      <c r="R2984">
        <f t="shared" si="187"/>
        <v>86</v>
      </c>
      <c r="S2984" t="s">
        <v>8320</v>
      </c>
      <c r="T2984" t="s">
        <v>8359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si="184"/>
        <v>41894.632361111115</v>
      </c>
      <c r="L2985" s="9">
        <f t="shared" si="185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>
        <f t="shared" si="186"/>
        <v>147</v>
      </c>
      <c r="R2985">
        <f t="shared" si="187"/>
        <v>155</v>
      </c>
      <c r="S2985" t="s">
        <v>8320</v>
      </c>
      <c r="T2985" t="s">
        <v>8359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si="184"/>
        <v>42576.278715277775</v>
      </c>
      <c r="L2986" s="9">
        <f t="shared" si="185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186"/>
        <v>100</v>
      </c>
      <c r="R2986">
        <f t="shared" si="187"/>
        <v>115</v>
      </c>
      <c r="S2986" t="s">
        <v>8320</v>
      </c>
      <c r="T2986" t="s">
        <v>8359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si="184"/>
        <v>42654.973703703698</v>
      </c>
      <c r="L2987" s="9">
        <f t="shared" si="185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>
        <f t="shared" si="186"/>
        <v>122</v>
      </c>
      <c r="R2987">
        <f t="shared" si="187"/>
        <v>110</v>
      </c>
      <c r="S2987" t="s">
        <v>8320</v>
      </c>
      <c r="T2987" t="s">
        <v>8359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si="184"/>
        <v>42431.500069444446</v>
      </c>
      <c r="L2988" s="9">
        <f t="shared" si="185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>
        <f t="shared" si="186"/>
        <v>106</v>
      </c>
      <c r="R2988">
        <f t="shared" si="187"/>
        <v>45</v>
      </c>
      <c r="S2988" t="s">
        <v>8320</v>
      </c>
      <c r="T2988" t="s">
        <v>8359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si="184"/>
        <v>42627.307303240741</v>
      </c>
      <c r="L2989" s="9">
        <f t="shared" si="185"/>
        <v>42656</v>
      </c>
      <c r="M2989" t="b">
        <v>0</v>
      </c>
      <c r="N2989">
        <v>265</v>
      </c>
      <c r="O2989" t="b">
        <v>1</v>
      </c>
      <c r="P2989" t="s">
        <v>8303</v>
      </c>
      <c r="Q2989">
        <f t="shared" si="186"/>
        <v>110</v>
      </c>
      <c r="R2989">
        <f t="shared" si="187"/>
        <v>104</v>
      </c>
      <c r="S2989" t="s">
        <v>8320</v>
      </c>
      <c r="T2989" t="s">
        <v>8359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si="184"/>
        <v>42511.362048611118</v>
      </c>
      <c r="L2990" s="9">
        <f t="shared" si="185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>
        <f t="shared" si="186"/>
        <v>100</v>
      </c>
      <c r="R2990">
        <f t="shared" si="187"/>
        <v>36</v>
      </c>
      <c r="S2990" t="s">
        <v>8320</v>
      </c>
      <c r="T2990" t="s">
        <v>8359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si="184"/>
        <v>42337.02039351852</v>
      </c>
      <c r="L2991" s="9">
        <f t="shared" si="185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>
        <f t="shared" si="186"/>
        <v>177</v>
      </c>
      <c r="R2991">
        <f t="shared" si="187"/>
        <v>97</v>
      </c>
      <c r="S2991" t="s">
        <v>8320</v>
      </c>
      <c r="T2991" t="s">
        <v>8359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si="184"/>
        <v>42341.57430555555</v>
      </c>
      <c r="L2992" s="9">
        <f t="shared" si="185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186"/>
        <v>100</v>
      </c>
      <c r="R2992">
        <f t="shared" si="187"/>
        <v>370</v>
      </c>
      <c r="S2992" t="s">
        <v>8320</v>
      </c>
      <c r="T2992" t="s">
        <v>8359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si="184"/>
        <v>42740.837152777778</v>
      </c>
      <c r="L2993" s="9">
        <f t="shared" si="185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186"/>
        <v>103</v>
      </c>
      <c r="R2993">
        <f t="shared" si="187"/>
        <v>94</v>
      </c>
      <c r="S2993" t="s">
        <v>8320</v>
      </c>
      <c r="T2993" t="s">
        <v>8359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si="184"/>
        <v>42622.767476851848</v>
      </c>
      <c r="L2994" s="9">
        <f t="shared" si="185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186"/>
        <v>105</v>
      </c>
      <c r="R2994">
        <f t="shared" si="187"/>
        <v>49</v>
      </c>
      <c r="S2994" t="s">
        <v>8320</v>
      </c>
      <c r="T2994" t="s">
        <v>8359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si="184"/>
        <v>42390.838738425926</v>
      </c>
      <c r="L2995" s="9">
        <f t="shared" si="185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186"/>
        <v>100</v>
      </c>
      <c r="R2995">
        <f t="shared" si="187"/>
        <v>46</v>
      </c>
      <c r="S2995" t="s">
        <v>8320</v>
      </c>
      <c r="T2995" t="s">
        <v>8359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si="184"/>
        <v>41885.478842592594</v>
      </c>
      <c r="L2996" s="9">
        <f t="shared" si="185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186"/>
        <v>458</v>
      </c>
      <c r="R2996">
        <f t="shared" si="187"/>
        <v>23</v>
      </c>
      <c r="S2996" t="s">
        <v>8320</v>
      </c>
      <c r="T2996" t="s">
        <v>8359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si="184"/>
        <v>42724.665173611109</v>
      </c>
      <c r="L2997" s="9">
        <f t="shared" si="185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186"/>
        <v>105</v>
      </c>
      <c r="R2997">
        <f t="shared" si="187"/>
        <v>63</v>
      </c>
      <c r="S2997" t="s">
        <v>8320</v>
      </c>
      <c r="T2997" t="s">
        <v>8359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si="184"/>
        <v>42090.912500000006</v>
      </c>
      <c r="L2998" s="9">
        <f t="shared" si="185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>
        <f t="shared" si="186"/>
        <v>172</v>
      </c>
      <c r="R2998">
        <f t="shared" si="187"/>
        <v>154</v>
      </c>
      <c r="S2998" t="s">
        <v>8320</v>
      </c>
      <c r="T2998" t="s">
        <v>8359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si="184"/>
        <v>42775.733715277776</v>
      </c>
      <c r="L2999" s="9">
        <f t="shared" si="185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>
        <f t="shared" si="186"/>
        <v>104</v>
      </c>
      <c r="R2999">
        <f t="shared" si="187"/>
        <v>90</v>
      </c>
      <c r="S2999" t="s">
        <v>8320</v>
      </c>
      <c r="T2999" t="s">
        <v>8359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si="184"/>
        <v>41778.193622685183</v>
      </c>
      <c r="L3000" s="9">
        <f t="shared" si="185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>
        <f t="shared" si="186"/>
        <v>103</v>
      </c>
      <c r="R3000">
        <f t="shared" si="187"/>
        <v>119</v>
      </c>
      <c r="S3000" t="s">
        <v>8320</v>
      </c>
      <c r="T3000" t="s">
        <v>8359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si="184"/>
        <v>42780.740277777775</v>
      </c>
      <c r="L3001" s="9">
        <f t="shared" si="185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>
        <f t="shared" si="186"/>
        <v>119</v>
      </c>
      <c r="R3001">
        <f t="shared" si="187"/>
        <v>80</v>
      </c>
      <c r="S3001" t="s">
        <v>8320</v>
      </c>
      <c r="T3001" t="s">
        <v>8359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si="184"/>
        <v>42752.827199074076</v>
      </c>
      <c r="L3002" s="9">
        <f t="shared" si="185"/>
        <v>42766.75</v>
      </c>
      <c r="M3002" t="b">
        <v>0</v>
      </c>
      <c r="N3002">
        <v>8</v>
      </c>
      <c r="O3002" t="b">
        <v>1</v>
      </c>
      <c r="P3002" t="s">
        <v>8303</v>
      </c>
      <c r="Q3002">
        <f t="shared" si="186"/>
        <v>100</v>
      </c>
      <c r="R3002">
        <f t="shared" si="187"/>
        <v>63</v>
      </c>
      <c r="S3002" t="s">
        <v>8320</v>
      </c>
      <c r="T3002" t="s">
        <v>8359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si="184"/>
        <v>42534.895625000005</v>
      </c>
      <c r="L3003" s="9">
        <f t="shared" si="185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186"/>
        <v>319</v>
      </c>
      <c r="R3003">
        <f t="shared" si="187"/>
        <v>131</v>
      </c>
      <c r="S3003" t="s">
        <v>8320</v>
      </c>
      <c r="T3003" t="s">
        <v>8359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si="184"/>
        <v>41239.83625</v>
      </c>
      <c r="L3004" s="9">
        <f t="shared" si="185"/>
        <v>41269.83625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186"/>
        <v>109</v>
      </c>
      <c r="R3004">
        <f t="shared" si="187"/>
        <v>73</v>
      </c>
      <c r="S3004" t="s">
        <v>8320</v>
      </c>
      <c r="T3004" t="s">
        <v>8359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si="184"/>
        <v>42398.849259259259</v>
      </c>
      <c r="L3005" s="9">
        <f t="shared" si="185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>
        <f t="shared" si="186"/>
        <v>101</v>
      </c>
      <c r="R3005">
        <f t="shared" si="187"/>
        <v>179</v>
      </c>
      <c r="S3005" t="s">
        <v>8320</v>
      </c>
      <c r="T3005" t="s">
        <v>8359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si="184"/>
        <v>41928.881064814814</v>
      </c>
      <c r="L3006" s="9">
        <f t="shared" si="185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>
        <f t="shared" si="186"/>
        <v>113</v>
      </c>
      <c r="R3006">
        <f t="shared" si="187"/>
        <v>163</v>
      </c>
      <c r="S3006" t="s">
        <v>8320</v>
      </c>
      <c r="T3006" t="s">
        <v>8359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si="184"/>
        <v>41888.674826388888</v>
      </c>
      <c r="L3007" s="9">
        <f t="shared" si="185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186"/>
        <v>120</v>
      </c>
      <c r="R3007">
        <f t="shared" si="187"/>
        <v>108</v>
      </c>
      <c r="S3007" t="s">
        <v>8320</v>
      </c>
      <c r="T3007" t="s">
        <v>8359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si="184"/>
        <v>41957.756840277783</v>
      </c>
      <c r="L3008" s="9">
        <f t="shared" si="185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>
        <f t="shared" si="186"/>
        <v>108</v>
      </c>
      <c r="R3008">
        <f t="shared" si="187"/>
        <v>89</v>
      </c>
      <c r="S3008" t="s">
        <v>8320</v>
      </c>
      <c r="T3008" t="s">
        <v>8359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si="184"/>
        <v>42098.216238425928</v>
      </c>
      <c r="L3009" s="9">
        <f t="shared" si="185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186"/>
        <v>180</v>
      </c>
      <c r="R3009">
        <f t="shared" si="187"/>
        <v>54</v>
      </c>
      <c r="S3009" t="s">
        <v>8320</v>
      </c>
      <c r="T3009" t="s">
        <v>8359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si="184"/>
        <v>42360.212025462963</v>
      </c>
      <c r="L3010" s="9">
        <f t="shared" si="185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si="186"/>
        <v>101</v>
      </c>
      <c r="R3010">
        <f t="shared" si="187"/>
        <v>117</v>
      </c>
      <c r="S3010" t="s">
        <v>8320</v>
      </c>
      <c r="T3010" t="s">
        <v>8359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ref="K3011:K3074" si="188">(((J3011/60)/60)/24)+DATE(1970,1,1)</f>
        <v>41939.569907407407</v>
      </c>
      <c r="L3011" s="9">
        <f t="shared" ref="L3011:L3074" si="18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>
        <f t="shared" ref="Q3011:Q3074" si="190">ROUND((E3011/D3011)*100,0)</f>
        <v>120</v>
      </c>
      <c r="R3011">
        <f t="shared" ref="R3011:R3074" si="191">ROUND(IFERROR(E3011/N3011,0),0)</f>
        <v>234</v>
      </c>
      <c r="S3011" t="s">
        <v>8320</v>
      </c>
      <c r="T3011" t="s">
        <v>8359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si="188"/>
        <v>41996.832395833335</v>
      </c>
      <c r="L3012" s="9">
        <f t="shared" si="189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si="190"/>
        <v>158</v>
      </c>
      <c r="R3012">
        <f t="shared" si="191"/>
        <v>158</v>
      </c>
      <c r="S3012" t="s">
        <v>8320</v>
      </c>
      <c r="T3012" t="s">
        <v>8359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si="188"/>
        <v>42334.468935185185</v>
      </c>
      <c r="L3013" s="9">
        <f t="shared" si="189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>
        <f t="shared" si="190"/>
        <v>124</v>
      </c>
      <c r="R3013">
        <f t="shared" si="191"/>
        <v>15</v>
      </c>
      <c r="S3013" t="s">
        <v>8320</v>
      </c>
      <c r="T3013" t="s">
        <v>8359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si="188"/>
        <v>42024.702893518523</v>
      </c>
      <c r="L3014" s="9">
        <f t="shared" si="189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190"/>
        <v>117</v>
      </c>
      <c r="R3014">
        <f t="shared" si="191"/>
        <v>85</v>
      </c>
      <c r="S3014" t="s">
        <v>8320</v>
      </c>
      <c r="T3014" t="s">
        <v>8359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si="188"/>
        <v>42146.836215277777</v>
      </c>
      <c r="L3015" s="9">
        <f t="shared" si="189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190"/>
        <v>157</v>
      </c>
      <c r="R3015">
        <f t="shared" si="191"/>
        <v>147</v>
      </c>
      <c r="S3015" t="s">
        <v>8320</v>
      </c>
      <c r="T3015" t="s">
        <v>8359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si="188"/>
        <v>41920.123611111114</v>
      </c>
      <c r="L3016" s="9">
        <f t="shared" si="189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>
        <f t="shared" si="190"/>
        <v>113</v>
      </c>
      <c r="R3016">
        <f t="shared" si="191"/>
        <v>51</v>
      </c>
      <c r="S3016" t="s">
        <v>8320</v>
      </c>
      <c r="T3016" t="s">
        <v>8359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si="188"/>
        <v>41785.72729166667</v>
      </c>
      <c r="L3017" s="9">
        <f t="shared" si="189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>
        <f t="shared" si="190"/>
        <v>103</v>
      </c>
      <c r="R3017">
        <f t="shared" si="191"/>
        <v>88</v>
      </c>
      <c r="S3017" t="s">
        <v>8320</v>
      </c>
      <c r="T3017" t="s">
        <v>8359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si="188"/>
        <v>41778.548055555555</v>
      </c>
      <c r="L3018" s="9">
        <f t="shared" si="189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190"/>
        <v>103</v>
      </c>
      <c r="R3018">
        <f t="shared" si="191"/>
        <v>242</v>
      </c>
      <c r="S3018" t="s">
        <v>8320</v>
      </c>
      <c r="T3018" t="s">
        <v>8359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si="188"/>
        <v>41841.850034722222</v>
      </c>
      <c r="L3019" s="9">
        <f t="shared" si="189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190"/>
        <v>106</v>
      </c>
      <c r="R3019">
        <f t="shared" si="191"/>
        <v>146</v>
      </c>
      <c r="S3019" t="s">
        <v>8320</v>
      </c>
      <c r="T3019" t="s">
        <v>8359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si="188"/>
        <v>42163.29833333334</v>
      </c>
      <c r="L3020" s="9">
        <f t="shared" si="189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>
        <f t="shared" si="190"/>
        <v>101</v>
      </c>
      <c r="R3020">
        <f t="shared" si="191"/>
        <v>103</v>
      </c>
      <c r="S3020" t="s">
        <v>8320</v>
      </c>
      <c r="T3020" t="s">
        <v>8359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si="188"/>
        <v>41758.833564814813</v>
      </c>
      <c r="L3021" s="9">
        <f t="shared" si="189"/>
        <v>41786.125</v>
      </c>
      <c r="M3021" t="b">
        <v>0</v>
      </c>
      <c r="N3021">
        <v>226</v>
      </c>
      <c r="O3021" t="b">
        <v>1</v>
      </c>
      <c r="P3021" t="s">
        <v>8303</v>
      </c>
      <c r="Q3021">
        <f t="shared" si="190"/>
        <v>121</v>
      </c>
      <c r="R3021">
        <f t="shared" si="191"/>
        <v>80</v>
      </c>
      <c r="S3021" t="s">
        <v>8320</v>
      </c>
      <c r="T3021" t="s">
        <v>8359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si="188"/>
        <v>42170.846446759257</v>
      </c>
      <c r="L3022" s="9">
        <f t="shared" si="189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190"/>
        <v>101</v>
      </c>
      <c r="R3022">
        <f t="shared" si="191"/>
        <v>235</v>
      </c>
      <c r="S3022" t="s">
        <v>8320</v>
      </c>
      <c r="T3022" t="s">
        <v>8359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si="188"/>
        <v>42660.618854166663</v>
      </c>
      <c r="L3023" s="9">
        <f t="shared" si="189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>
        <f t="shared" si="190"/>
        <v>116</v>
      </c>
      <c r="R3023">
        <f t="shared" si="191"/>
        <v>51</v>
      </c>
      <c r="S3023" t="s">
        <v>8320</v>
      </c>
      <c r="T3023" t="s">
        <v>8359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si="188"/>
        <v>42564.95380787037</v>
      </c>
      <c r="L3024" s="9">
        <f t="shared" si="189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190"/>
        <v>101</v>
      </c>
      <c r="R3024">
        <f t="shared" si="191"/>
        <v>163</v>
      </c>
      <c r="S3024" t="s">
        <v>8320</v>
      </c>
      <c r="T3024" t="s">
        <v>8359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si="188"/>
        <v>42121.675763888896</v>
      </c>
      <c r="L3025" s="9">
        <f t="shared" si="189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>
        <f t="shared" si="190"/>
        <v>103</v>
      </c>
      <c r="R3025">
        <f t="shared" si="191"/>
        <v>120</v>
      </c>
      <c r="S3025" t="s">
        <v>8320</v>
      </c>
      <c r="T3025" t="s">
        <v>8359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si="188"/>
        <v>41158.993923611109</v>
      </c>
      <c r="L3026" s="9">
        <f t="shared" si="189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190"/>
        <v>246</v>
      </c>
      <c r="R3026">
        <f t="shared" si="191"/>
        <v>68</v>
      </c>
      <c r="S3026" t="s">
        <v>8320</v>
      </c>
      <c r="T3026" t="s">
        <v>8359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si="188"/>
        <v>41761.509409722225</v>
      </c>
      <c r="L3027" s="9">
        <f t="shared" si="189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>
        <f t="shared" si="190"/>
        <v>302</v>
      </c>
      <c r="R3027">
        <f t="shared" si="191"/>
        <v>52</v>
      </c>
      <c r="S3027" t="s">
        <v>8320</v>
      </c>
      <c r="T3027" t="s">
        <v>8359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si="188"/>
        <v>42783.459398148145</v>
      </c>
      <c r="L3028" s="9">
        <f t="shared" si="189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190"/>
        <v>143</v>
      </c>
      <c r="R3028">
        <f t="shared" si="191"/>
        <v>52</v>
      </c>
      <c r="S3028" t="s">
        <v>8320</v>
      </c>
      <c r="T3028" t="s">
        <v>8359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si="188"/>
        <v>42053.704293981486</v>
      </c>
      <c r="L3029" s="9">
        <f t="shared" si="189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>
        <f t="shared" si="190"/>
        <v>131</v>
      </c>
      <c r="R3029">
        <f t="shared" si="191"/>
        <v>164</v>
      </c>
      <c r="S3029" t="s">
        <v>8320</v>
      </c>
      <c r="T3029" t="s">
        <v>8359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si="188"/>
        <v>42567.264178240745</v>
      </c>
      <c r="L3030" s="9">
        <f t="shared" si="189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190"/>
        <v>168</v>
      </c>
      <c r="R3030">
        <f t="shared" si="191"/>
        <v>85</v>
      </c>
      <c r="S3030" t="s">
        <v>8320</v>
      </c>
      <c r="T3030" t="s">
        <v>8359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si="188"/>
        <v>41932.708877314813</v>
      </c>
      <c r="L3031" s="9">
        <f t="shared" si="189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>
        <f t="shared" si="190"/>
        <v>110</v>
      </c>
      <c r="R3031">
        <f t="shared" si="191"/>
        <v>95</v>
      </c>
      <c r="S3031" t="s">
        <v>8320</v>
      </c>
      <c r="T3031" t="s">
        <v>8359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si="188"/>
        <v>42233.747349537036</v>
      </c>
      <c r="L3032" s="9">
        <f t="shared" si="189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190"/>
        <v>107</v>
      </c>
      <c r="R3032">
        <f t="shared" si="191"/>
        <v>46</v>
      </c>
      <c r="S3032" t="s">
        <v>8320</v>
      </c>
      <c r="T3032" t="s">
        <v>8359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si="188"/>
        <v>42597.882488425923</v>
      </c>
      <c r="L3033" s="9">
        <f t="shared" si="189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190"/>
        <v>100</v>
      </c>
      <c r="R3033">
        <f t="shared" si="191"/>
        <v>52</v>
      </c>
      <c r="S3033" t="s">
        <v>8320</v>
      </c>
      <c r="T3033" t="s">
        <v>8359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si="188"/>
        <v>42228.044664351852</v>
      </c>
      <c r="L3034" s="9">
        <f t="shared" si="189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190"/>
        <v>127</v>
      </c>
      <c r="R3034">
        <f t="shared" si="191"/>
        <v>51</v>
      </c>
      <c r="S3034" t="s">
        <v>8320</v>
      </c>
      <c r="T3034" t="s">
        <v>8359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si="188"/>
        <v>42570.110243055555</v>
      </c>
      <c r="L3035" s="9">
        <f t="shared" si="189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190"/>
        <v>147</v>
      </c>
      <c r="R3035">
        <f t="shared" si="191"/>
        <v>191</v>
      </c>
      <c r="S3035" t="s">
        <v>8320</v>
      </c>
      <c r="T3035" t="s">
        <v>8359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si="188"/>
        <v>42644.535358796296</v>
      </c>
      <c r="L3036" s="9">
        <f t="shared" si="189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>
        <f t="shared" si="190"/>
        <v>113</v>
      </c>
      <c r="R3036">
        <f t="shared" si="191"/>
        <v>89</v>
      </c>
      <c r="S3036" t="s">
        <v>8320</v>
      </c>
      <c r="T3036" t="s">
        <v>8359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si="188"/>
        <v>41368.560289351852</v>
      </c>
      <c r="L3037" s="9">
        <f t="shared" si="189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190"/>
        <v>109</v>
      </c>
      <c r="R3037">
        <f t="shared" si="191"/>
        <v>89</v>
      </c>
      <c r="S3037" t="s">
        <v>8320</v>
      </c>
      <c r="T3037" t="s">
        <v>8359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si="188"/>
        <v>41466.785231481481</v>
      </c>
      <c r="L3038" s="9">
        <f t="shared" si="189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>
        <f t="shared" si="190"/>
        <v>127</v>
      </c>
      <c r="R3038">
        <f t="shared" si="191"/>
        <v>96</v>
      </c>
      <c r="S3038" t="s">
        <v>8320</v>
      </c>
      <c r="T3038" t="s">
        <v>8359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si="188"/>
        <v>40378.893206018518</v>
      </c>
      <c r="L3039" s="9">
        <f t="shared" si="189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>
        <f t="shared" si="190"/>
        <v>213</v>
      </c>
      <c r="R3039">
        <f t="shared" si="191"/>
        <v>33</v>
      </c>
      <c r="S3039" t="s">
        <v>8320</v>
      </c>
      <c r="T3039" t="s">
        <v>8359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si="188"/>
        <v>42373.252280092594</v>
      </c>
      <c r="L3040" s="9">
        <f t="shared" si="189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190"/>
        <v>101</v>
      </c>
      <c r="R3040">
        <f t="shared" si="191"/>
        <v>37</v>
      </c>
      <c r="S3040" t="s">
        <v>8320</v>
      </c>
      <c r="T3040" t="s">
        <v>8359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si="188"/>
        <v>41610.794421296298</v>
      </c>
      <c r="L3041" s="9">
        <f t="shared" si="189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>
        <f t="shared" si="190"/>
        <v>109</v>
      </c>
      <c r="R3041">
        <f t="shared" si="191"/>
        <v>92</v>
      </c>
      <c r="S3041" t="s">
        <v>8320</v>
      </c>
      <c r="T3041" t="s">
        <v>8359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si="188"/>
        <v>42177.791909722218</v>
      </c>
      <c r="L3042" s="9">
        <f t="shared" si="189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>
        <f t="shared" si="190"/>
        <v>108</v>
      </c>
      <c r="R3042">
        <f t="shared" si="191"/>
        <v>77</v>
      </c>
      <c r="S3042" t="s">
        <v>8320</v>
      </c>
      <c r="T3042" t="s">
        <v>8359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si="188"/>
        <v>42359.868611111116</v>
      </c>
      <c r="L3043" s="9">
        <f t="shared" si="189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190"/>
        <v>110</v>
      </c>
      <c r="R3043">
        <f t="shared" si="191"/>
        <v>97</v>
      </c>
      <c r="S3043" t="s">
        <v>8320</v>
      </c>
      <c r="T3043" t="s">
        <v>8359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si="188"/>
        <v>42253.688043981485</v>
      </c>
      <c r="L3044" s="9">
        <f t="shared" si="189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190"/>
        <v>128</v>
      </c>
      <c r="R3044">
        <f t="shared" si="191"/>
        <v>52</v>
      </c>
      <c r="S3044" t="s">
        <v>8320</v>
      </c>
      <c r="T3044" t="s">
        <v>8359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si="188"/>
        <v>42083.070590277777</v>
      </c>
      <c r="L3045" s="9">
        <f t="shared" si="189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>
        <f t="shared" si="190"/>
        <v>110</v>
      </c>
      <c r="R3045">
        <f t="shared" si="191"/>
        <v>129</v>
      </c>
      <c r="S3045" t="s">
        <v>8320</v>
      </c>
      <c r="T3045" t="s">
        <v>8359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si="188"/>
        <v>42387.7268287037</v>
      </c>
      <c r="L3046" s="9">
        <f t="shared" si="189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190"/>
        <v>109</v>
      </c>
      <c r="R3046">
        <f t="shared" si="191"/>
        <v>84</v>
      </c>
      <c r="S3046" t="s">
        <v>8320</v>
      </c>
      <c r="T3046" t="s">
        <v>8359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si="188"/>
        <v>41843.155729166669</v>
      </c>
      <c r="L3047" s="9">
        <f t="shared" si="189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190"/>
        <v>133</v>
      </c>
      <c r="R3047">
        <f t="shared" si="191"/>
        <v>83</v>
      </c>
      <c r="S3047" t="s">
        <v>8320</v>
      </c>
      <c r="T3047" t="s">
        <v>8359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si="188"/>
        <v>41862.803078703706</v>
      </c>
      <c r="L3048" s="9">
        <f t="shared" si="189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>
        <f t="shared" si="190"/>
        <v>191</v>
      </c>
      <c r="R3048">
        <f t="shared" si="191"/>
        <v>260</v>
      </c>
      <c r="S3048" t="s">
        <v>8320</v>
      </c>
      <c r="T3048" t="s">
        <v>8359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si="188"/>
        <v>42443.989050925928</v>
      </c>
      <c r="L3049" s="9">
        <f t="shared" si="189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>
        <f t="shared" si="190"/>
        <v>149</v>
      </c>
      <c r="R3049">
        <f t="shared" si="191"/>
        <v>37</v>
      </c>
      <c r="S3049" t="s">
        <v>8320</v>
      </c>
      <c r="T3049" t="s">
        <v>8359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si="188"/>
        <v>41975.901180555549</v>
      </c>
      <c r="L3050" s="9">
        <f t="shared" si="189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>
        <f t="shared" si="190"/>
        <v>166</v>
      </c>
      <c r="R3050">
        <f t="shared" si="191"/>
        <v>177</v>
      </c>
      <c r="S3050" t="s">
        <v>8320</v>
      </c>
      <c r="T3050" t="s">
        <v>8359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si="188"/>
        <v>42139.014525462961</v>
      </c>
      <c r="L3051" s="9">
        <f t="shared" si="189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190"/>
        <v>107</v>
      </c>
      <c r="R3051">
        <f t="shared" si="191"/>
        <v>74</v>
      </c>
      <c r="S3051" t="s">
        <v>8320</v>
      </c>
      <c r="T3051" t="s">
        <v>8359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si="188"/>
        <v>42465.16851851852</v>
      </c>
      <c r="L3052" s="9">
        <f t="shared" si="189"/>
        <v>42495.16851851852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190"/>
        <v>106</v>
      </c>
      <c r="R3052">
        <f t="shared" si="191"/>
        <v>71</v>
      </c>
      <c r="S3052" t="s">
        <v>8320</v>
      </c>
      <c r="T3052" t="s">
        <v>8359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si="188"/>
        <v>42744.416030092587</v>
      </c>
      <c r="L3053" s="9">
        <f t="shared" si="189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>
        <f t="shared" si="190"/>
        <v>24</v>
      </c>
      <c r="R3053">
        <f t="shared" si="191"/>
        <v>24</v>
      </c>
      <c r="S3053" t="s">
        <v>8320</v>
      </c>
      <c r="T3053" t="s">
        <v>8359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si="188"/>
        <v>42122.670069444444</v>
      </c>
      <c r="L3054" s="9">
        <f t="shared" si="189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>
        <f t="shared" si="190"/>
        <v>0</v>
      </c>
      <c r="R3054">
        <f t="shared" si="191"/>
        <v>38</v>
      </c>
      <c r="S3054" t="s">
        <v>8320</v>
      </c>
      <c r="T3054" t="s">
        <v>8359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si="188"/>
        <v>41862.761724537035</v>
      </c>
      <c r="L3055" s="9">
        <f t="shared" si="189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>
        <f t="shared" si="190"/>
        <v>0</v>
      </c>
      <c r="R3055">
        <f t="shared" si="191"/>
        <v>13</v>
      </c>
      <c r="S3055" t="s">
        <v>8320</v>
      </c>
      <c r="T3055" t="s">
        <v>8359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si="188"/>
        <v>42027.832800925928</v>
      </c>
      <c r="L3056" s="9">
        <f t="shared" si="189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>
        <f t="shared" si="190"/>
        <v>0</v>
      </c>
      <c r="R3056">
        <f t="shared" si="191"/>
        <v>0</v>
      </c>
      <c r="S3056" t="s">
        <v>8320</v>
      </c>
      <c r="T3056" t="s">
        <v>8359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si="188"/>
        <v>41953.95821759259</v>
      </c>
      <c r="L3057" s="9">
        <f t="shared" si="189"/>
        <v>42013.95821759259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190"/>
        <v>0</v>
      </c>
      <c r="R3057">
        <f t="shared" si="191"/>
        <v>1</v>
      </c>
      <c r="S3057" t="s">
        <v>8320</v>
      </c>
      <c r="T3057" t="s">
        <v>8359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si="188"/>
        <v>41851.636388888888</v>
      </c>
      <c r="L3058" s="9">
        <f t="shared" si="189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190"/>
        <v>0</v>
      </c>
      <c r="R3058">
        <f t="shared" si="191"/>
        <v>0</v>
      </c>
      <c r="S3058" t="s">
        <v>8320</v>
      </c>
      <c r="T3058" t="s">
        <v>8359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si="188"/>
        <v>42433.650590277779</v>
      </c>
      <c r="L3059" s="9">
        <f t="shared" si="189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>
        <f t="shared" si="190"/>
        <v>0</v>
      </c>
      <c r="R3059">
        <f t="shared" si="191"/>
        <v>0</v>
      </c>
      <c r="S3059" t="s">
        <v>8320</v>
      </c>
      <c r="T3059" t="s">
        <v>8359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si="188"/>
        <v>42460.374305555553</v>
      </c>
      <c r="L3060" s="9">
        <f t="shared" si="189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190"/>
        <v>0</v>
      </c>
      <c r="R3060">
        <f t="shared" si="191"/>
        <v>1</v>
      </c>
      <c r="S3060" t="s">
        <v>8320</v>
      </c>
      <c r="T3060" t="s">
        <v>8359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si="188"/>
        <v>41829.935717592591</v>
      </c>
      <c r="L3061" s="9">
        <f t="shared" si="189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190"/>
        <v>3</v>
      </c>
      <c r="R3061">
        <f t="shared" si="191"/>
        <v>41</v>
      </c>
      <c r="S3061" t="s">
        <v>8320</v>
      </c>
      <c r="T3061" t="s">
        <v>8359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si="188"/>
        <v>42245.274699074071</v>
      </c>
      <c r="L3062" s="9">
        <f t="shared" si="189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190"/>
        <v>0</v>
      </c>
      <c r="R3062">
        <f t="shared" si="191"/>
        <v>56</v>
      </c>
      <c r="S3062" t="s">
        <v>8320</v>
      </c>
      <c r="T3062" t="s">
        <v>8359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si="188"/>
        <v>41834.784120370372</v>
      </c>
      <c r="L3063" s="9">
        <f t="shared" si="189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190"/>
        <v>0</v>
      </c>
      <c r="R3063">
        <f t="shared" si="191"/>
        <v>0</v>
      </c>
      <c r="S3063" t="s">
        <v>8320</v>
      </c>
      <c r="T3063" t="s">
        <v>8359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si="188"/>
        <v>42248.535787037035</v>
      </c>
      <c r="L3064" s="9">
        <f t="shared" si="189"/>
        <v>42277.75</v>
      </c>
      <c r="M3064" t="b">
        <v>0</v>
      </c>
      <c r="N3064">
        <v>67</v>
      </c>
      <c r="O3064" t="b">
        <v>0</v>
      </c>
      <c r="P3064" t="s">
        <v>8303</v>
      </c>
      <c r="Q3064">
        <f t="shared" si="190"/>
        <v>67</v>
      </c>
      <c r="R3064">
        <f t="shared" si="191"/>
        <v>100</v>
      </c>
      <c r="S3064" t="s">
        <v>8320</v>
      </c>
      <c r="T3064" t="s">
        <v>8359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si="188"/>
        <v>42630.922893518517</v>
      </c>
      <c r="L3065" s="9">
        <f t="shared" si="189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>
        <f t="shared" si="190"/>
        <v>20</v>
      </c>
      <c r="R3065">
        <f t="shared" si="191"/>
        <v>26</v>
      </c>
      <c r="S3065" t="s">
        <v>8320</v>
      </c>
      <c r="T3065" t="s">
        <v>8359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si="188"/>
        <v>42299.130162037036</v>
      </c>
      <c r="L3066" s="9">
        <f t="shared" si="189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>
        <f t="shared" si="190"/>
        <v>11</v>
      </c>
      <c r="R3066">
        <f t="shared" si="191"/>
        <v>118</v>
      </c>
      <c r="S3066" t="s">
        <v>8320</v>
      </c>
      <c r="T3066" t="s">
        <v>8359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si="188"/>
        <v>41825.055231481485</v>
      </c>
      <c r="L3067" s="9">
        <f t="shared" si="189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190"/>
        <v>0</v>
      </c>
      <c r="R3067">
        <f t="shared" si="191"/>
        <v>5</v>
      </c>
      <c r="S3067" t="s">
        <v>8320</v>
      </c>
      <c r="T3067" t="s">
        <v>8359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si="188"/>
        <v>42531.228437500002</v>
      </c>
      <c r="L3068" s="9">
        <f t="shared" si="189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190"/>
        <v>12</v>
      </c>
      <c r="R3068">
        <f t="shared" si="191"/>
        <v>2797</v>
      </c>
      <c r="S3068" t="s">
        <v>8320</v>
      </c>
      <c r="T3068" t="s">
        <v>8359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si="188"/>
        <v>42226.938414351855</v>
      </c>
      <c r="L3069" s="9">
        <f t="shared" si="189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190"/>
        <v>3</v>
      </c>
      <c r="R3069">
        <f t="shared" si="191"/>
        <v>200</v>
      </c>
      <c r="S3069" t="s">
        <v>8320</v>
      </c>
      <c r="T3069" t="s">
        <v>8359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si="188"/>
        <v>42263.691574074073</v>
      </c>
      <c r="L3070" s="9">
        <f t="shared" si="189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190"/>
        <v>0</v>
      </c>
      <c r="R3070">
        <f t="shared" si="191"/>
        <v>88</v>
      </c>
      <c r="S3070" t="s">
        <v>8320</v>
      </c>
      <c r="T3070" t="s">
        <v>8359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si="188"/>
        <v>41957.833726851852</v>
      </c>
      <c r="L3071" s="9">
        <f t="shared" si="189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190"/>
        <v>14</v>
      </c>
      <c r="R3071">
        <f t="shared" si="191"/>
        <v>20</v>
      </c>
      <c r="S3071" t="s">
        <v>8320</v>
      </c>
      <c r="T3071" t="s">
        <v>8359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si="188"/>
        <v>42690.733437499999</v>
      </c>
      <c r="L3072" s="9">
        <f t="shared" si="189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190"/>
        <v>3</v>
      </c>
      <c r="R3072">
        <f t="shared" si="191"/>
        <v>21</v>
      </c>
      <c r="S3072" t="s">
        <v>8320</v>
      </c>
      <c r="T3072" t="s">
        <v>8359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si="188"/>
        <v>42097.732418981483</v>
      </c>
      <c r="L3073" s="9">
        <f t="shared" si="189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>
        <f t="shared" si="190"/>
        <v>60</v>
      </c>
      <c r="R3073">
        <f t="shared" si="191"/>
        <v>61</v>
      </c>
      <c r="S3073" t="s">
        <v>8320</v>
      </c>
      <c r="T3073" t="s">
        <v>8359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si="188"/>
        <v>42658.690532407403</v>
      </c>
      <c r="L3074" s="9">
        <f t="shared" si="189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>
        <f t="shared" si="190"/>
        <v>0</v>
      </c>
      <c r="R3074">
        <f t="shared" si="191"/>
        <v>1</v>
      </c>
      <c r="S3074" t="s">
        <v>8320</v>
      </c>
      <c r="T3074" t="s">
        <v>8359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ref="K3075:K3138" si="192">(((J3075/60)/60)/24)+DATE(1970,1,1)</f>
        <v>42111.684027777781</v>
      </c>
      <c r="L3075" s="9">
        <f t="shared" ref="L3075:L3138" si="1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>
        <f t="shared" ref="Q3075:Q3138" si="194">ROUND((E3075/D3075)*100,0)</f>
        <v>0</v>
      </c>
      <c r="R3075">
        <f t="shared" ref="R3075:R3138" si="195">ROUND(IFERROR(E3075/N3075,0),0)</f>
        <v>92</v>
      </c>
      <c r="S3075" t="s">
        <v>8320</v>
      </c>
      <c r="T3075" t="s">
        <v>8359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si="192"/>
        <v>42409.571284722217</v>
      </c>
      <c r="L3076" s="9">
        <f t="shared" si="19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>
        <f t="shared" si="194"/>
        <v>0</v>
      </c>
      <c r="R3076">
        <f t="shared" si="195"/>
        <v>7</v>
      </c>
      <c r="S3076" t="s">
        <v>8320</v>
      </c>
      <c r="T3076" t="s">
        <v>8359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si="192"/>
        <v>42551.102314814809</v>
      </c>
      <c r="L3077" s="9">
        <f t="shared" si="19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>
        <f t="shared" si="194"/>
        <v>9</v>
      </c>
      <c r="R3077">
        <f t="shared" si="195"/>
        <v>65</v>
      </c>
      <c r="S3077" t="s">
        <v>8320</v>
      </c>
      <c r="T3077" t="s">
        <v>8359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si="192"/>
        <v>42226.651886574073</v>
      </c>
      <c r="L3078" s="9">
        <f t="shared" si="19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194"/>
        <v>15</v>
      </c>
      <c r="R3078">
        <f t="shared" si="195"/>
        <v>30</v>
      </c>
      <c r="S3078" t="s">
        <v>8320</v>
      </c>
      <c r="T3078" t="s">
        <v>8359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si="192"/>
        <v>42766.956921296296</v>
      </c>
      <c r="L3079" s="9">
        <f t="shared" si="19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194"/>
        <v>0</v>
      </c>
      <c r="R3079">
        <f t="shared" si="195"/>
        <v>53</v>
      </c>
      <c r="S3079" t="s">
        <v>8320</v>
      </c>
      <c r="T3079" t="s">
        <v>8359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si="192"/>
        <v>42031.138831018514</v>
      </c>
      <c r="L3080" s="9">
        <f t="shared" si="19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194"/>
        <v>0</v>
      </c>
      <c r="R3080">
        <f t="shared" si="195"/>
        <v>24</v>
      </c>
      <c r="S3080" t="s">
        <v>8320</v>
      </c>
      <c r="T3080" t="s">
        <v>8359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si="192"/>
        <v>42055.713368055556</v>
      </c>
      <c r="L3081" s="9">
        <f t="shared" si="19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>
        <f t="shared" si="194"/>
        <v>1</v>
      </c>
      <c r="R3081">
        <f t="shared" si="195"/>
        <v>416</v>
      </c>
      <c r="S3081" t="s">
        <v>8320</v>
      </c>
      <c r="T3081" t="s">
        <v>8359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si="192"/>
        <v>41940.028287037036</v>
      </c>
      <c r="L3082" s="9">
        <f t="shared" si="193"/>
        <v>42000.0699537037</v>
      </c>
      <c r="M3082" t="b">
        <v>0</v>
      </c>
      <c r="N3082">
        <v>7</v>
      </c>
      <c r="O3082" t="b">
        <v>0</v>
      </c>
      <c r="P3082" t="s">
        <v>8303</v>
      </c>
      <c r="Q3082">
        <f t="shared" si="194"/>
        <v>0</v>
      </c>
      <c r="R3082">
        <f t="shared" si="195"/>
        <v>54</v>
      </c>
      <c r="S3082" t="s">
        <v>8320</v>
      </c>
      <c r="T3082" t="s">
        <v>8359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si="192"/>
        <v>42237.181608796294</v>
      </c>
      <c r="L3083" s="9">
        <f t="shared" si="19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194"/>
        <v>0</v>
      </c>
      <c r="R3083">
        <f t="shared" si="195"/>
        <v>421</v>
      </c>
      <c r="S3083" t="s">
        <v>8320</v>
      </c>
      <c r="T3083" t="s">
        <v>8359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si="192"/>
        <v>42293.922986111109</v>
      </c>
      <c r="L3084" s="9">
        <f t="shared" si="19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>
        <f t="shared" si="194"/>
        <v>0</v>
      </c>
      <c r="R3084">
        <f t="shared" si="195"/>
        <v>0</v>
      </c>
      <c r="S3084" t="s">
        <v>8320</v>
      </c>
      <c r="T3084" t="s">
        <v>8359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si="192"/>
        <v>41853.563402777778</v>
      </c>
      <c r="L3085" s="9">
        <f t="shared" si="19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>
        <f t="shared" si="194"/>
        <v>0</v>
      </c>
      <c r="R3085">
        <f t="shared" si="195"/>
        <v>19</v>
      </c>
      <c r="S3085" t="s">
        <v>8320</v>
      </c>
      <c r="T3085" t="s">
        <v>8359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si="192"/>
        <v>42100.723738425921</v>
      </c>
      <c r="L3086" s="9">
        <f t="shared" si="19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>
        <f t="shared" si="194"/>
        <v>12</v>
      </c>
      <c r="R3086">
        <f t="shared" si="195"/>
        <v>78</v>
      </c>
      <c r="S3086" t="s">
        <v>8320</v>
      </c>
      <c r="T3086" t="s">
        <v>8359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si="192"/>
        <v>42246.883784722217</v>
      </c>
      <c r="L3087" s="9">
        <f t="shared" si="19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>
        <f t="shared" si="194"/>
        <v>2</v>
      </c>
      <c r="R3087">
        <f t="shared" si="195"/>
        <v>68</v>
      </c>
      <c r="S3087" t="s">
        <v>8320</v>
      </c>
      <c r="T3087" t="s">
        <v>8359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si="192"/>
        <v>42173.67082175926</v>
      </c>
      <c r="L3088" s="9">
        <f t="shared" si="19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194"/>
        <v>0</v>
      </c>
      <c r="R3088">
        <f t="shared" si="195"/>
        <v>17</v>
      </c>
      <c r="S3088" t="s">
        <v>8320</v>
      </c>
      <c r="T3088" t="s">
        <v>8359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si="192"/>
        <v>42665.150347222225</v>
      </c>
      <c r="L3089" s="9">
        <f t="shared" si="19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>
        <f t="shared" si="194"/>
        <v>1</v>
      </c>
      <c r="R3089">
        <f t="shared" si="195"/>
        <v>63</v>
      </c>
      <c r="S3089" t="s">
        <v>8320</v>
      </c>
      <c r="T3089" t="s">
        <v>8359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si="192"/>
        <v>41981.57230324074</v>
      </c>
      <c r="L3090" s="9">
        <f t="shared" si="19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>
        <f t="shared" si="194"/>
        <v>0</v>
      </c>
      <c r="R3090">
        <f t="shared" si="195"/>
        <v>42</v>
      </c>
      <c r="S3090" t="s">
        <v>8320</v>
      </c>
      <c r="T3090" t="s">
        <v>8359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si="192"/>
        <v>42528.542627314819</v>
      </c>
      <c r="L3091" s="9">
        <f t="shared" si="19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>
        <f t="shared" si="194"/>
        <v>23</v>
      </c>
      <c r="R3091">
        <f t="shared" si="195"/>
        <v>130</v>
      </c>
      <c r="S3091" t="s">
        <v>8320</v>
      </c>
      <c r="T3091" t="s">
        <v>8359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si="192"/>
        <v>42065.818807870368</v>
      </c>
      <c r="L3092" s="9">
        <f t="shared" si="19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>
        <f t="shared" si="194"/>
        <v>5</v>
      </c>
      <c r="R3092">
        <f t="shared" si="195"/>
        <v>1270</v>
      </c>
      <c r="S3092" t="s">
        <v>8320</v>
      </c>
      <c r="T3092" t="s">
        <v>8359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si="192"/>
        <v>42566.948414351849</v>
      </c>
      <c r="L3093" s="9">
        <f t="shared" si="19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194"/>
        <v>16</v>
      </c>
      <c r="R3093">
        <f t="shared" si="195"/>
        <v>88</v>
      </c>
      <c r="S3093" t="s">
        <v>8320</v>
      </c>
      <c r="T3093" t="s">
        <v>8359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si="192"/>
        <v>42255.619351851856</v>
      </c>
      <c r="L3094" s="9">
        <f t="shared" si="19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>
        <f t="shared" si="194"/>
        <v>1</v>
      </c>
      <c r="R3094">
        <f t="shared" si="195"/>
        <v>56</v>
      </c>
      <c r="S3094" t="s">
        <v>8320</v>
      </c>
      <c r="T3094" t="s">
        <v>8359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si="192"/>
        <v>41760.909039351849</v>
      </c>
      <c r="L3095" s="9">
        <f t="shared" si="19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>
        <f t="shared" si="194"/>
        <v>23</v>
      </c>
      <c r="R3095">
        <f t="shared" si="195"/>
        <v>54</v>
      </c>
      <c r="S3095" t="s">
        <v>8320</v>
      </c>
      <c r="T3095" t="s">
        <v>8359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si="192"/>
        <v>42207.795787037037</v>
      </c>
      <c r="L3096" s="9">
        <f t="shared" si="19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194"/>
        <v>0</v>
      </c>
      <c r="R3096">
        <f t="shared" si="195"/>
        <v>25</v>
      </c>
      <c r="S3096" t="s">
        <v>8320</v>
      </c>
      <c r="T3096" t="s">
        <v>8359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si="192"/>
        <v>42523.025231481486</v>
      </c>
      <c r="L3097" s="9">
        <f t="shared" si="19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194"/>
        <v>0</v>
      </c>
      <c r="R3097">
        <f t="shared" si="195"/>
        <v>50</v>
      </c>
      <c r="S3097" t="s">
        <v>8320</v>
      </c>
      <c r="T3097" t="s">
        <v>8359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si="192"/>
        <v>42114.825532407413</v>
      </c>
      <c r="L3098" s="9">
        <f t="shared" si="19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194"/>
        <v>4</v>
      </c>
      <c r="R3098">
        <f t="shared" si="195"/>
        <v>57</v>
      </c>
      <c r="S3098" t="s">
        <v>8320</v>
      </c>
      <c r="T3098" t="s">
        <v>8359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si="192"/>
        <v>42629.503483796296</v>
      </c>
      <c r="L3099" s="9">
        <f t="shared" si="19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>
        <f t="shared" si="194"/>
        <v>17</v>
      </c>
      <c r="R3099">
        <f t="shared" si="195"/>
        <v>41</v>
      </c>
      <c r="S3099" t="s">
        <v>8320</v>
      </c>
      <c r="T3099" t="s">
        <v>8359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si="192"/>
        <v>42359.792233796295</v>
      </c>
      <c r="L3100" s="9">
        <f t="shared" si="19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>
        <f t="shared" si="194"/>
        <v>4</v>
      </c>
      <c r="R3100">
        <f t="shared" si="195"/>
        <v>65</v>
      </c>
      <c r="S3100" t="s">
        <v>8320</v>
      </c>
      <c r="T3100" t="s">
        <v>8359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si="192"/>
        <v>42382.189710648148</v>
      </c>
      <c r="L3101" s="9">
        <f t="shared" si="19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194"/>
        <v>14</v>
      </c>
      <c r="R3101">
        <f t="shared" si="195"/>
        <v>56</v>
      </c>
      <c r="S3101" t="s">
        <v>8320</v>
      </c>
      <c r="T3101" t="s">
        <v>8359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si="192"/>
        <v>41902.622395833336</v>
      </c>
      <c r="L3102" s="9">
        <f t="shared" si="19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194"/>
        <v>15</v>
      </c>
      <c r="R3102">
        <f t="shared" si="195"/>
        <v>141</v>
      </c>
      <c r="S3102" t="s">
        <v>8320</v>
      </c>
      <c r="T3102" t="s">
        <v>8359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si="192"/>
        <v>42171.383530092593</v>
      </c>
      <c r="L3103" s="9">
        <f t="shared" si="19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>
        <f t="shared" si="194"/>
        <v>12</v>
      </c>
      <c r="R3103">
        <f t="shared" si="195"/>
        <v>25</v>
      </c>
      <c r="S3103" t="s">
        <v>8320</v>
      </c>
      <c r="T3103" t="s">
        <v>8359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si="192"/>
        <v>42555.340486111112</v>
      </c>
      <c r="L3104" s="9">
        <f t="shared" si="19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194"/>
        <v>39</v>
      </c>
      <c r="R3104">
        <f t="shared" si="195"/>
        <v>70</v>
      </c>
      <c r="S3104" t="s">
        <v>8320</v>
      </c>
      <c r="T3104" t="s">
        <v>8359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si="192"/>
        <v>42107.156319444446</v>
      </c>
      <c r="L3105" s="9">
        <f t="shared" si="19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194"/>
        <v>0</v>
      </c>
      <c r="R3105">
        <f t="shared" si="195"/>
        <v>6</v>
      </c>
      <c r="S3105" t="s">
        <v>8320</v>
      </c>
      <c r="T3105" t="s">
        <v>8359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si="192"/>
        <v>42006.908692129626</v>
      </c>
      <c r="L3106" s="9">
        <f t="shared" si="19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>
        <f t="shared" si="194"/>
        <v>30</v>
      </c>
      <c r="R3106">
        <f t="shared" si="195"/>
        <v>237</v>
      </c>
      <c r="S3106" t="s">
        <v>8320</v>
      </c>
      <c r="T3106" t="s">
        <v>8359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si="192"/>
        <v>41876.718935185185</v>
      </c>
      <c r="L3107" s="9">
        <f t="shared" si="19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>
        <f t="shared" si="194"/>
        <v>42</v>
      </c>
      <c r="R3107">
        <f t="shared" si="195"/>
        <v>80</v>
      </c>
      <c r="S3107" t="s">
        <v>8320</v>
      </c>
      <c r="T3107" t="s">
        <v>8359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si="192"/>
        <v>42241.429120370376</v>
      </c>
      <c r="L3108" s="9">
        <f t="shared" si="19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>
        <f t="shared" si="194"/>
        <v>4</v>
      </c>
      <c r="R3108">
        <f t="shared" si="195"/>
        <v>10</v>
      </c>
      <c r="S3108" t="s">
        <v>8320</v>
      </c>
      <c r="T3108" t="s">
        <v>8359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si="192"/>
        <v>42128.814247685179</v>
      </c>
      <c r="L3109" s="9">
        <f t="shared" si="19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>
        <f t="shared" si="194"/>
        <v>20</v>
      </c>
      <c r="R3109">
        <f t="shared" si="195"/>
        <v>273</v>
      </c>
      <c r="S3109" t="s">
        <v>8320</v>
      </c>
      <c r="T3109" t="s">
        <v>8359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si="192"/>
        <v>42062.680486111116</v>
      </c>
      <c r="L3110" s="9">
        <f t="shared" si="19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>
        <f t="shared" si="194"/>
        <v>0</v>
      </c>
      <c r="R3110">
        <f t="shared" si="195"/>
        <v>13</v>
      </c>
      <c r="S3110" t="s">
        <v>8320</v>
      </c>
      <c r="T3110" t="s">
        <v>8359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si="192"/>
        <v>41844.125115740739</v>
      </c>
      <c r="L3111" s="9">
        <f t="shared" si="19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194"/>
        <v>25</v>
      </c>
      <c r="R3111">
        <f t="shared" si="195"/>
        <v>58</v>
      </c>
      <c r="S3111" t="s">
        <v>8320</v>
      </c>
      <c r="T3111" t="s">
        <v>8359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si="192"/>
        <v>42745.031469907408</v>
      </c>
      <c r="L3112" s="9">
        <f t="shared" si="19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194"/>
        <v>0</v>
      </c>
      <c r="R3112">
        <f t="shared" si="195"/>
        <v>10</v>
      </c>
      <c r="S3112" t="s">
        <v>8320</v>
      </c>
      <c r="T3112" t="s">
        <v>8359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si="192"/>
        <v>41885.595138888886</v>
      </c>
      <c r="L3113" s="9">
        <f t="shared" si="19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>
        <f t="shared" si="194"/>
        <v>27</v>
      </c>
      <c r="R3113">
        <f t="shared" si="195"/>
        <v>70</v>
      </c>
      <c r="S3113" t="s">
        <v>8320</v>
      </c>
      <c r="T3113" t="s">
        <v>8359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si="192"/>
        <v>42615.121921296297</v>
      </c>
      <c r="L3114" s="9">
        <f t="shared" si="19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194"/>
        <v>5</v>
      </c>
      <c r="R3114">
        <f t="shared" si="195"/>
        <v>58</v>
      </c>
      <c r="S3114" t="s">
        <v>8320</v>
      </c>
      <c r="T3114" t="s">
        <v>8359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si="192"/>
        <v>42081.731273148151</v>
      </c>
      <c r="L3115" s="9">
        <f t="shared" si="19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194"/>
        <v>4</v>
      </c>
      <c r="R3115">
        <f t="shared" si="195"/>
        <v>125</v>
      </c>
      <c r="S3115" t="s">
        <v>8320</v>
      </c>
      <c r="T3115" t="s">
        <v>8359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si="192"/>
        <v>41843.632523148146</v>
      </c>
      <c r="L3116" s="9">
        <f t="shared" si="19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194"/>
        <v>0</v>
      </c>
      <c r="R3116">
        <f t="shared" si="195"/>
        <v>0</v>
      </c>
      <c r="S3116" t="s">
        <v>8320</v>
      </c>
      <c r="T3116" t="s">
        <v>8359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si="192"/>
        <v>42496.447071759263</v>
      </c>
      <c r="L3117" s="9">
        <f t="shared" si="19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194"/>
        <v>3</v>
      </c>
      <c r="R3117">
        <f t="shared" si="195"/>
        <v>300</v>
      </c>
      <c r="S3117" t="s">
        <v>8320</v>
      </c>
      <c r="T3117" t="s">
        <v>8359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si="192"/>
        <v>42081.515335648146</v>
      </c>
      <c r="L3118" s="9">
        <f t="shared" si="19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194"/>
        <v>57</v>
      </c>
      <c r="R3118">
        <f t="shared" si="195"/>
        <v>43</v>
      </c>
      <c r="S3118" t="s">
        <v>8320</v>
      </c>
      <c r="T3118" t="s">
        <v>8359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si="192"/>
        <v>42509.374537037031</v>
      </c>
      <c r="L3119" s="9">
        <f t="shared" si="193"/>
        <v>42517.55</v>
      </c>
      <c r="M3119" t="b">
        <v>0</v>
      </c>
      <c r="N3119">
        <v>1</v>
      </c>
      <c r="O3119" t="b">
        <v>0</v>
      </c>
      <c r="P3119" t="s">
        <v>8303</v>
      </c>
      <c r="Q3119">
        <f t="shared" si="194"/>
        <v>0</v>
      </c>
      <c r="R3119">
        <f t="shared" si="195"/>
        <v>1</v>
      </c>
      <c r="S3119" t="s">
        <v>8320</v>
      </c>
      <c r="T3119" t="s">
        <v>8359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si="192"/>
        <v>42534.649571759262</v>
      </c>
      <c r="L3120" s="9">
        <f t="shared" si="19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194"/>
        <v>0</v>
      </c>
      <c r="R3120">
        <f t="shared" si="195"/>
        <v>775</v>
      </c>
      <c r="S3120" t="s">
        <v>8320</v>
      </c>
      <c r="T3120" t="s">
        <v>8359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si="192"/>
        <v>42060.04550925926</v>
      </c>
      <c r="L3121" s="9">
        <f t="shared" si="19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>
        <f t="shared" si="194"/>
        <v>0</v>
      </c>
      <c r="R3121">
        <f t="shared" si="195"/>
        <v>5</v>
      </c>
      <c r="S3121" t="s">
        <v>8320</v>
      </c>
      <c r="T3121" t="s">
        <v>8359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si="192"/>
        <v>42435.942083333335</v>
      </c>
      <c r="L3122" s="9">
        <f t="shared" si="19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>
        <f t="shared" si="194"/>
        <v>0</v>
      </c>
      <c r="R3122">
        <f t="shared" si="195"/>
        <v>13</v>
      </c>
      <c r="S3122" t="s">
        <v>8320</v>
      </c>
      <c r="T3122" t="s">
        <v>8359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si="192"/>
        <v>41848.679803240739</v>
      </c>
      <c r="L3123" s="9">
        <f t="shared" si="19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194"/>
        <v>1</v>
      </c>
      <c r="R3123">
        <f t="shared" si="195"/>
        <v>10</v>
      </c>
      <c r="S3123" t="s">
        <v>8320</v>
      </c>
      <c r="T3123" t="s">
        <v>8359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si="192"/>
        <v>42678.932083333333</v>
      </c>
      <c r="L3124" s="9">
        <f t="shared" si="19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>
        <f t="shared" si="194"/>
        <v>58</v>
      </c>
      <c r="R3124">
        <f t="shared" si="195"/>
        <v>58</v>
      </c>
      <c r="S3124" t="s">
        <v>8320</v>
      </c>
      <c r="T3124" t="s">
        <v>8359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si="192"/>
        <v>42530.993032407408</v>
      </c>
      <c r="L3125" s="9">
        <f t="shared" si="19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194"/>
        <v>68</v>
      </c>
      <c r="R3125">
        <f t="shared" si="195"/>
        <v>245</v>
      </c>
      <c r="S3125" t="s">
        <v>8320</v>
      </c>
      <c r="T3125" t="s">
        <v>8359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si="192"/>
        <v>41977.780104166668</v>
      </c>
      <c r="L3126" s="9">
        <f t="shared" si="19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194"/>
        <v>0</v>
      </c>
      <c r="R3126">
        <f t="shared" si="195"/>
        <v>7</v>
      </c>
      <c r="S3126" t="s">
        <v>8320</v>
      </c>
      <c r="T3126" t="s">
        <v>8359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si="192"/>
        <v>42346.20685185185</v>
      </c>
      <c r="L3127" s="9">
        <f t="shared" si="19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194"/>
        <v>0</v>
      </c>
      <c r="R3127">
        <f t="shared" si="195"/>
        <v>0</v>
      </c>
      <c r="S3127" t="s">
        <v>8320</v>
      </c>
      <c r="T3127" t="s">
        <v>8359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si="192"/>
        <v>42427.01807870371</v>
      </c>
      <c r="L3128" s="9">
        <f t="shared" si="19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>
        <f t="shared" si="194"/>
        <v>4</v>
      </c>
      <c r="R3128">
        <f t="shared" si="195"/>
        <v>61</v>
      </c>
      <c r="S3128" t="s">
        <v>8320</v>
      </c>
      <c r="T3128" t="s">
        <v>8359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si="192"/>
        <v>42034.856817129628</v>
      </c>
      <c r="L3129" s="9">
        <f t="shared" si="19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194"/>
        <v>0</v>
      </c>
      <c r="R3129">
        <f t="shared" si="195"/>
        <v>0</v>
      </c>
      <c r="S3129" t="s">
        <v>8320</v>
      </c>
      <c r="T3129" t="s">
        <v>8359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si="192"/>
        <v>42780.825706018513</v>
      </c>
      <c r="L3130" s="9">
        <f t="shared" si="19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>
        <f t="shared" si="194"/>
        <v>109</v>
      </c>
      <c r="R3130">
        <f t="shared" si="195"/>
        <v>139</v>
      </c>
      <c r="S3130" t="s">
        <v>8320</v>
      </c>
      <c r="T3130" t="s">
        <v>8321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si="192"/>
        <v>42803.842812499999</v>
      </c>
      <c r="L3131" s="9">
        <f t="shared" si="19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>
        <f t="shared" si="194"/>
        <v>1</v>
      </c>
      <c r="R3131">
        <f t="shared" si="195"/>
        <v>10</v>
      </c>
      <c r="S3131" t="s">
        <v>8320</v>
      </c>
      <c r="T3131" t="s">
        <v>8321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si="192"/>
        <v>42808.640231481477</v>
      </c>
      <c r="L3132" s="9">
        <f t="shared" si="19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>
        <f t="shared" si="194"/>
        <v>4</v>
      </c>
      <c r="R3132">
        <f t="shared" si="195"/>
        <v>94</v>
      </c>
      <c r="S3132" t="s">
        <v>8320</v>
      </c>
      <c r="T3132" t="s">
        <v>8321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si="192"/>
        <v>42803.579224537039</v>
      </c>
      <c r="L3133" s="9">
        <f t="shared" si="19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>
        <f t="shared" si="194"/>
        <v>16</v>
      </c>
      <c r="R3133">
        <f t="shared" si="195"/>
        <v>54</v>
      </c>
      <c r="S3133" t="s">
        <v>8320</v>
      </c>
      <c r="T3133" t="s">
        <v>8321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si="192"/>
        <v>42786.350231481483</v>
      </c>
      <c r="L3134" s="9">
        <f t="shared" si="19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>
        <f t="shared" si="194"/>
        <v>0</v>
      </c>
      <c r="R3134">
        <f t="shared" si="195"/>
        <v>10</v>
      </c>
      <c r="S3134" t="s">
        <v>8320</v>
      </c>
      <c r="T3134" t="s">
        <v>8321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si="192"/>
        <v>42788.565208333333</v>
      </c>
      <c r="L3135" s="9">
        <f t="shared" si="19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>
        <f t="shared" si="194"/>
        <v>108</v>
      </c>
      <c r="R3135">
        <f t="shared" si="195"/>
        <v>34</v>
      </c>
      <c r="S3135" t="s">
        <v>8320</v>
      </c>
      <c r="T3135" t="s">
        <v>8321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si="192"/>
        <v>42800.720127314817</v>
      </c>
      <c r="L3136" s="9">
        <f t="shared" si="19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>
        <f t="shared" si="194"/>
        <v>23</v>
      </c>
      <c r="R3136">
        <f t="shared" si="195"/>
        <v>19</v>
      </c>
      <c r="S3136" t="s">
        <v>8320</v>
      </c>
      <c r="T3136" t="s">
        <v>8321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si="192"/>
        <v>42807.151863425926</v>
      </c>
      <c r="L3137" s="9">
        <f t="shared" si="19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194"/>
        <v>21</v>
      </c>
      <c r="R3137">
        <f t="shared" si="195"/>
        <v>23</v>
      </c>
      <c r="S3137" t="s">
        <v>8320</v>
      </c>
      <c r="T3137" t="s">
        <v>8321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si="192"/>
        <v>42789.462430555555</v>
      </c>
      <c r="L3138" s="9">
        <f t="shared" si="19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>
        <f t="shared" si="194"/>
        <v>128</v>
      </c>
      <c r="R3138">
        <f t="shared" si="195"/>
        <v>29</v>
      </c>
      <c r="S3138" t="s">
        <v>8320</v>
      </c>
      <c r="T3138" t="s">
        <v>8321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ref="K3139:K3202" si="196">(((J3139/60)/60)/24)+DATE(1970,1,1)</f>
        <v>42807.885057870371</v>
      </c>
      <c r="L3139" s="9">
        <f t="shared" ref="L3139:L3202" si="197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>
        <f t="shared" ref="Q3139:Q3202" si="198">ROUND((E3139/D3139)*100,0)</f>
        <v>3</v>
      </c>
      <c r="R3139">
        <f t="shared" ref="R3139:R3202" si="199">ROUND(IFERROR(E3139/N3139,0),0)</f>
        <v>50</v>
      </c>
      <c r="S3139" t="s">
        <v>8320</v>
      </c>
      <c r="T3139" t="s">
        <v>8321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si="196"/>
        <v>42809.645914351851</v>
      </c>
      <c r="L3140" s="9">
        <f t="shared" si="1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si="198"/>
        <v>0</v>
      </c>
      <c r="R3140">
        <f t="shared" si="199"/>
        <v>0</v>
      </c>
      <c r="S3140" t="s">
        <v>8320</v>
      </c>
      <c r="T3140" t="s">
        <v>8321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si="196"/>
        <v>42785.270370370374</v>
      </c>
      <c r="L3141" s="9">
        <f t="shared" si="1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>
        <f t="shared" si="198"/>
        <v>5</v>
      </c>
      <c r="R3141">
        <f t="shared" si="199"/>
        <v>450</v>
      </c>
      <c r="S3141" t="s">
        <v>8320</v>
      </c>
      <c r="T3141" t="s">
        <v>8321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si="196"/>
        <v>42802.718784722223</v>
      </c>
      <c r="L3142" s="9">
        <f t="shared" si="1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>
        <f t="shared" si="198"/>
        <v>1</v>
      </c>
      <c r="R3142">
        <f t="shared" si="199"/>
        <v>24</v>
      </c>
      <c r="S3142" t="s">
        <v>8320</v>
      </c>
      <c r="T3142" t="s">
        <v>8321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si="196"/>
        <v>42800.753333333334</v>
      </c>
      <c r="L3143" s="9">
        <f t="shared" si="1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>
        <f t="shared" si="198"/>
        <v>52</v>
      </c>
      <c r="R3143">
        <f t="shared" si="199"/>
        <v>32</v>
      </c>
      <c r="S3143" t="s">
        <v>8320</v>
      </c>
      <c r="T3143" t="s">
        <v>8321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si="196"/>
        <v>42783.513182870374</v>
      </c>
      <c r="L3144" s="9">
        <f t="shared" si="1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>
        <f t="shared" si="198"/>
        <v>2</v>
      </c>
      <c r="R3144">
        <f t="shared" si="199"/>
        <v>15</v>
      </c>
      <c r="S3144" t="s">
        <v>8320</v>
      </c>
      <c r="T3144" t="s">
        <v>8321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si="196"/>
        <v>42808.358287037037</v>
      </c>
      <c r="L3145" s="9">
        <f t="shared" si="1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198"/>
        <v>0</v>
      </c>
      <c r="R3145">
        <f t="shared" si="199"/>
        <v>0</v>
      </c>
      <c r="S3145" t="s">
        <v>8320</v>
      </c>
      <c r="T3145" t="s">
        <v>8321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si="196"/>
        <v>42796.538275462968</v>
      </c>
      <c r="L3146" s="9">
        <f t="shared" si="197"/>
        <v>42813.25</v>
      </c>
      <c r="M3146" t="b">
        <v>0</v>
      </c>
      <c r="N3146">
        <v>30</v>
      </c>
      <c r="O3146" t="b">
        <v>0</v>
      </c>
      <c r="P3146" t="s">
        <v>8271</v>
      </c>
      <c r="Q3146">
        <f t="shared" si="198"/>
        <v>75</v>
      </c>
      <c r="R3146">
        <f t="shared" si="199"/>
        <v>251</v>
      </c>
      <c r="S3146" t="s">
        <v>8320</v>
      </c>
      <c r="T3146" t="s">
        <v>8321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si="196"/>
        <v>42762.040902777779</v>
      </c>
      <c r="L3147" s="9">
        <f t="shared" si="1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>
        <f t="shared" si="198"/>
        <v>0</v>
      </c>
      <c r="R3147">
        <f t="shared" si="199"/>
        <v>0</v>
      </c>
      <c r="S3147" t="s">
        <v>8320</v>
      </c>
      <c r="T3147" t="s">
        <v>8321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si="196"/>
        <v>42796.682476851856</v>
      </c>
      <c r="L3148" s="9">
        <f t="shared" si="1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>
        <f t="shared" si="198"/>
        <v>11</v>
      </c>
      <c r="R3148">
        <f t="shared" si="199"/>
        <v>438</v>
      </c>
      <c r="S3148" t="s">
        <v>8320</v>
      </c>
      <c r="T3148" t="s">
        <v>8321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si="196"/>
        <v>41909.969386574077</v>
      </c>
      <c r="L3149" s="9">
        <f t="shared" si="1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>
        <f t="shared" si="198"/>
        <v>118</v>
      </c>
      <c r="R3149">
        <f t="shared" si="199"/>
        <v>110</v>
      </c>
      <c r="S3149" t="s">
        <v>8320</v>
      </c>
      <c r="T3149" t="s">
        <v>8321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si="196"/>
        <v>41891.665324074071</v>
      </c>
      <c r="L3150" s="9">
        <f t="shared" si="1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>
        <f t="shared" si="198"/>
        <v>131</v>
      </c>
      <c r="R3150">
        <f t="shared" si="199"/>
        <v>41</v>
      </c>
      <c r="S3150" t="s">
        <v>8320</v>
      </c>
      <c r="T3150" t="s">
        <v>8321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si="196"/>
        <v>41226.017361111109</v>
      </c>
      <c r="L3151" s="9">
        <f t="shared" si="1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>
        <f t="shared" si="198"/>
        <v>104</v>
      </c>
      <c r="R3151">
        <f t="shared" si="199"/>
        <v>52</v>
      </c>
      <c r="S3151" t="s">
        <v>8320</v>
      </c>
      <c r="T3151" t="s">
        <v>8321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si="196"/>
        <v>40478.263923611114</v>
      </c>
      <c r="L3152" s="9">
        <f t="shared" si="1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>
        <f t="shared" si="198"/>
        <v>101</v>
      </c>
      <c r="R3152">
        <f t="shared" si="199"/>
        <v>34</v>
      </c>
      <c r="S3152" t="s">
        <v>8320</v>
      </c>
      <c r="T3152" t="s">
        <v>8321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si="196"/>
        <v>41862.83997685185</v>
      </c>
      <c r="L3153" s="9">
        <f t="shared" si="1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198"/>
        <v>100</v>
      </c>
      <c r="R3153">
        <f t="shared" si="199"/>
        <v>103</v>
      </c>
      <c r="S3153" t="s">
        <v>8320</v>
      </c>
      <c r="T3153" t="s">
        <v>8321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si="196"/>
        <v>41550.867673611108</v>
      </c>
      <c r="L3154" s="9">
        <f t="shared" si="1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198"/>
        <v>106</v>
      </c>
      <c r="R3154">
        <f t="shared" si="199"/>
        <v>35</v>
      </c>
      <c r="S3154" t="s">
        <v>8320</v>
      </c>
      <c r="T3154" t="s">
        <v>8321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si="196"/>
        <v>40633.154363425929</v>
      </c>
      <c r="L3155" s="9">
        <f t="shared" si="1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>
        <f t="shared" si="198"/>
        <v>336</v>
      </c>
      <c r="R3155">
        <f t="shared" si="199"/>
        <v>42</v>
      </c>
      <c r="S3155" t="s">
        <v>8320</v>
      </c>
      <c r="T3155" t="s">
        <v>8321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si="196"/>
        <v>40970.875671296293</v>
      </c>
      <c r="L3156" s="9">
        <f t="shared" si="1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>
        <f t="shared" si="198"/>
        <v>113</v>
      </c>
      <c r="R3156">
        <f t="shared" si="199"/>
        <v>64</v>
      </c>
      <c r="S3156" t="s">
        <v>8320</v>
      </c>
      <c r="T3156" t="s">
        <v>8321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si="196"/>
        <v>41233.499131944445</v>
      </c>
      <c r="L3157" s="9">
        <f t="shared" si="1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198"/>
        <v>189</v>
      </c>
      <c r="R3157">
        <f t="shared" si="199"/>
        <v>31</v>
      </c>
      <c r="S3157" t="s">
        <v>8320</v>
      </c>
      <c r="T3157" t="s">
        <v>8321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si="196"/>
        <v>41026.953055555554</v>
      </c>
      <c r="L3158" s="9">
        <f t="shared" si="1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198"/>
        <v>102</v>
      </c>
      <c r="R3158">
        <f t="shared" si="199"/>
        <v>63</v>
      </c>
      <c r="S3158" t="s">
        <v>8320</v>
      </c>
      <c r="T3158" t="s">
        <v>8321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si="196"/>
        <v>41829.788252314815</v>
      </c>
      <c r="L3159" s="9">
        <f t="shared" si="1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>
        <f t="shared" si="198"/>
        <v>101</v>
      </c>
      <c r="R3159">
        <f t="shared" si="199"/>
        <v>99</v>
      </c>
      <c r="S3159" t="s">
        <v>8320</v>
      </c>
      <c r="T3159" t="s">
        <v>8321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si="196"/>
        <v>41447.839722222219</v>
      </c>
      <c r="L3160" s="9">
        <f t="shared" si="1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>
        <f t="shared" si="198"/>
        <v>114</v>
      </c>
      <c r="R3160">
        <f t="shared" si="199"/>
        <v>83</v>
      </c>
      <c r="S3160" t="s">
        <v>8320</v>
      </c>
      <c r="T3160" t="s">
        <v>8321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si="196"/>
        <v>40884.066678240742</v>
      </c>
      <c r="L3161" s="9">
        <f t="shared" si="1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>
        <f t="shared" si="198"/>
        <v>133</v>
      </c>
      <c r="R3161">
        <f t="shared" si="199"/>
        <v>39</v>
      </c>
      <c r="S3161" t="s">
        <v>8320</v>
      </c>
      <c r="T3161" t="s">
        <v>8321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si="196"/>
        <v>41841.26489583333</v>
      </c>
      <c r="L3162" s="9">
        <f t="shared" si="1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>
        <f t="shared" si="198"/>
        <v>102</v>
      </c>
      <c r="R3162">
        <f t="shared" si="199"/>
        <v>80</v>
      </c>
      <c r="S3162" t="s">
        <v>8320</v>
      </c>
      <c r="T3162" t="s">
        <v>8321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si="196"/>
        <v>41897.536134259259</v>
      </c>
      <c r="L3163" s="9">
        <f t="shared" si="1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198"/>
        <v>105</v>
      </c>
      <c r="R3163">
        <f t="shared" si="199"/>
        <v>28</v>
      </c>
      <c r="S3163" t="s">
        <v>8320</v>
      </c>
      <c r="T3163" t="s">
        <v>8321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si="196"/>
        <v>41799.685902777775</v>
      </c>
      <c r="L3164" s="9">
        <f t="shared" si="1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>
        <f t="shared" si="198"/>
        <v>127</v>
      </c>
      <c r="R3164">
        <f t="shared" si="199"/>
        <v>81</v>
      </c>
      <c r="S3164" t="s">
        <v>8320</v>
      </c>
      <c r="T3164" t="s">
        <v>8321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si="196"/>
        <v>41775.753761574073</v>
      </c>
      <c r="L3165" s="9">
        <f t="shared" si="1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198"/>
        <v>111</v>
      </c>
      <c r="R3165">
        <f t="shared" si="199"/>
        <v>201</v>
      </c>
      <c r="S3165" t="s">
        <v>8320</v>
      </c>
      <c r="T3165" t="s">
        <v>8321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si="196"/>
        <v>41766.80572916667</v>
      </c>
      <c r="L3166" s="9">
        <f t="shared" si="1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>
        <f t="shared" si="198"/>
        <v>107</v>
      </c>
      <c r="R3166">
        <f t="shared" si="199"/>
        <v>38</v>
      </c>
      <c r="S3166" t="s">
        <v>8320</v>
      </c>
      <c r="T3166" t="s">
        <v>8321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si="196"/>
        <v>40644.159259259257</v>
      </c>
      <c r="L3167" s="9">
        <f t="shared" si="1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>
        <f t="shared" si="198"/>
        <v>163</v>
      </c>
      <c r="R3167">
        <f t="shared" si="199"/>
        <v>58</v>
      </c>
      <c r="S3167" t="s">
        <v>8320</v>
      </c>
      <c r="T3167" t="s">
        <v>8321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si="196"/>
        <v>41940.69158564815</v>
      </c>
      <c r="L3168" s="9">
        <f t="shared" si="1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>
        <f t="shared" si="198"/>
        <v>160</v>
      </c>
      <c r="R3168">
        <f t="shared" si="199"/>
        <v>60</v>
      </c>
      <c r="S3168" t="s">
        <v>8320</v>
      </c>
      <c r="T3168" t="s">
        <v>8321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si="196"/>
        <v>41839.175706018519</v>
      </c>
      <c r="L3169" s="9">
        <f t="shared" si="1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198"/>
        <v>116</v>
      </c>
      <c r="R3169">
        <f t="shared" si="199"/>
        <v>63</v>
      </c>
      <c r="S3169" t="s">
        <v>8320</v>
      </c>
      <c r="T3169" t="s">
        <v>8321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si="196"/>
        <v>41772.105937500004</v>
      </c>
      <c r="L3170" s="9">
        <f t="shared" si="1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>
        <f t="shared" si="198"/>
        <v>124</v>
      </c>
      <c r="R3170">
        <f t="shared" si="199"/>
        <v>51</v>
      </c>
      <c r="S3170" t="s">
        <v>8320</v>
      </c>
      <c r="T3170" t="s">
        <v>8321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si="196"/>
        <v>41591.737974537034</v>
      </c>
      <c r="L3171" s="9">
        <f t="shared" si="1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>
        <f t="shared" si="198"/>
        <v>103</v>
      </c>
      <c r="R3171">
        <f t="shared" si="199"/>
        <v>101</v>
      </c>
      <c r="S3171" t="s">
        <v>8320</v>
      </c>
      <c r="T3171" t="s">
        <v>8321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si="196"/>
        <v>41789.080370370371</v>
      </c>
      <c r="L3172" s="9">
        <f t="shared" si="1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>
        <f t="shared" si="198"/>
        <v>112</v>
      </c>
      <c r="R3172">
        <f t="shared" si="199"/>
        <v>32</v>
      </c>
      <c r="S3172" t="s">
        <v>8320</v>
      </c>
      <c r="T3172" t="s">
        <v>8321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si="196"/>
        <v>42466.608310185184</v>
      </c>
      <c r="L3173" s="9">
        <f t="shared" si="1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198"/>
        <v>109</v>
      </c>
      <c r="R3173">
        <f t="shared" si="199"/>
        <v>65</v>
      </c>
      <c r="S3173" t="s">
        <v>8320</v>
      </c>
      <c r="T3173" t="s">
        <v>8321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si="196"/>
        <v>40923.729953703703</v>
      </c>
      <c r="L3174" s="9">
        <f t="shared" si="1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198"/>
        <v>115</v>
      </c>
      <c r="R3174">
        <f t="shared" si="199"/>
        <v>79</v>
      </c>
      <c r="S3174" t="s">
        <v>8320</v>
      </c>
      <c r="T3174" t="s">
        <v>8321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si="196"/>
        <v>41878.878379629627</v>
      </c>
      <c r="L3175" s="9">
        <f t="shared" si="1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>
        <f t="shared" si="198"/>
        <v>103</v>
      </c>
      <c r="R3175">
        <f t="shared" si="199"/>
        <v>139</v>
      </c>
      <c r="S3175" t="s">
        <v>8320</v>
      </c>
      <c r="T3175" t="s">
        <v>8321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si="196"/>
        <v>41862.864675925928</v>
      </c>
      <c r="L3176" s="9">
        <f t="shared" si="1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198"/>
        <v>101</v>
      </c>
      <c r="R3176">
        <f t="shared" si="199"/>
        <v>132</v>
      </c>
      <c r="S3176" t="s">
        <v>8320</v>
      </c>
      <c r="T3176" t="s">
        <v>8321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si="196"/>
        <v>40531.886886574073</v>
      </c>
      <c r="L3177" s="9">
        <f t="shared" si="1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198"/>
        <v>110</v>
      </c>
      <c r="R3177">
        <f t="shared" si="199"/>
        <v>91</v>
      </c>
      <c r="S3177" t="s">
        <v>8320</v>
      </c>
      <c r="T3177" t="s">
        <v>8321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si="196"/>
        <v>41477.930914351848</v>
      </c>
      <c r="L3178" s="9">
        <f t="shared" si="197"/>
        <v>41504.625</v>
      </c>
      <c r="M3178" t="b">
        <v>1</v>
      </c>
      <c r="N3178">
        <v>55</v>
      </c>
      <c r="O3178" t="b">
        <v>1</v>
      </c>
      <c r="P3178" t="s">
        <v>8271</v>
      </c>
      <c r="Q3178">
        <f t="shared" si="198"/>
        <v>115</v>
      </c>
      <c r="R3178">
        <f t="shared" si="199"/>
        <v>40</v>
      </c>
      <c r="S3178" t="s">
        <v>8320</v>
      </c>
      <c r="T3178" t="s">
        <v>8321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si="196"/>
        <v>41781.666770833333</v>
      </c>
      <c r="L3179" s="9">
        <f t="shared" si="1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198"/>
        <v>117</v>
      </c>
      <c r="R3179">
        <f t="shared" si="199"/>
        <v>58</v>
      </c>
      <c r="S3179" t="s">
        <v>8320</v>
      </c>
      <c r="T3179" t="s">
        <v>8321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si="196"/>
        <v>41806.605034722219</v>
      </c>
      <c r="L3180" s="9">
        <f t="shared" si="1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198"/>
        <v>172</v>
      </c>
      <c r="R3180">
        <f t="shared" si="199"/>
        <v>33</v>
      </c>
      <c r="S3180" t="s">
        <v>8320</v>
      </c>
      <c r="T3180" t="s">
        <v>8321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si="196"/>
        <v>41375.702210648145</v>
      </c>
      <c r="L3181" s="9">
        <f t="shared" si="1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198"/>
        <v>114</v>
      </c>
      <c r="R3181">
        <f t="shared" si="199"/>
        <v>77</v>
      </c>
      <c r="S3181" t="s">
        <v>8320</v>
      </c>
      <c r="T3181" t="s">
        <v>8321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si="196"/>
        <v>41780.412604166668</v>
      </c>
      <c r="L3182" s="9">
        <f t="shared" si="1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198"/>
        <v>120</v>
      </c>
      <c r="R3182">
        <f t="shared" si="199"/>
        <v>32</v>
      </c>
      <c r="S3182" t="s">
        <v>8320</v>
      </c>
      <c r="T3182" t="s">
        <v>8321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si="196"/>
        <v>41779.310034722221</v>
      </c>
      <c r="L3183" s="9">
        <f t="shared" si="1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>
        <f t="shared" si="198"/>
        <v>109</v>
      </c>
      <c r="R3183">
        <f t="shared" si="199"/>
        <v>36</v>
      </c>
      <c r="S3183" t="s">
        <v>8320</v>
      </c>
      <c r="T3183" t="s">
        <v>8321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si="196"/>
        <v>40883.949317129627</v>
      </c>
      <c r="L3184" s="9">
        <f t="shared" si="1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>
        <f t="shared" si="198"/>
        <v>101</v>
      </c>
      <c r="R3184">
        <f t="shared" si="199"/>
        <v>47</v>
      </c>
      <c r="S3184" t="s">
        <v>8320</v>
      </c>
      <c r="T3184" t="s">
        <v>8321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si="196"/>
        <v>41491.79478009259</v>
      </c>
      <c r="L3185" s="9">
        <f t="shared" si="1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198"/>
        <v>109</v>
      </c>
      <c r="R3185">
        <f t="shared" si="199"/>
        <v>40</v>
      </c>
      <c r="S3185" t="s">
        <v>8320</v>
      </c>
      <c r="T3185" t="s">
        <v>8321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si="196"/>
        <v>41791.993414351848</v>
      </c>
      <c r="L3186" s="9">
        <f t="shared" si="1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198"/>
        <v>107</v>
      </c>
      <c r="R3186">
        <f t="shared" si="199"/>
        <v>100</v>
      </c>
      <c r="S3186" t="s">
        <v>8320</v>
      </c>
      <c r="T3186" t="s">
        <v>8321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si="196"/>
        <v>41829.977326388893</v>
      </c>
      <c r="L3187" s="9">
        <f t="shared" si="1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198"/>
        <v>100</v>
      </c>
      <c r="R3187">
        <f t="shared" si="199"/>
        <v>42</v>
      </c>
      <c r="S3187" t="s">
        <v>8320</v>
      </c>
      <c r="T3187" t="s">
        <v>8321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si="196"/>
        <v>41868.924050925925</v>
      </c>
      <c r="L3188" s="9">
        <f t="shared" si="197"/>
        <v>41898.875</v>
      </c>
      <c r="M3188" t="b">
        <v>1</v>
      </c>
      <c r="N3188">
        <v>70</v>
      </c>
      <c r="O3188" t="b">
        <v>1</v>
      </c>
      <c r="P3188" t="s">
        <v>8271</v>
      </c>
      <c r="Q3188">
        <f t="shared" si="198"/>
        <v>102</v>
      </c>
      <c r="R3188">
        <f t="shared" si="199"/>
        <v>47</v>
      </c>
      <c r="S3188" t="s">
        <v>8320</v>
      </c>
      <c r="T3188" t="s">
        <v>8321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si="196"/>
        <v>41835.666354166664</v>
      </c>
      <c r="L3189" s="9">
        <f t="shared" si="1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198"/>
        <v>116</v>
      </c>
      <c r="R3189">
        <f t="shared" si="199"/>
        <v>71</v>
      </c>
      <c r="S3189" t="s">
        <v>8320</v>
      </c>
      <c r="T3189" t="s">
        <v>8321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si="196"/>
        <v>42144.415532407409</v>
      </c>
      <c r="L3190" s="9">
        <f t="shared" si="1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198"/>
        <v>65</v>
      </c>
      <c r="R3190">
        <f t="shared" si="199"/>
        <v>14</v>
      </c>
      <c r="S3190" t="s">
        <v>8320</v>
      </c>
      <c r="T3190" t="s">
        <v>8361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si="196"/>
        <v>42118.346435185187</v>
      </c>
      <c r="L3191" s="9">
        <f t="shared" si="1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198"/>
        <v>12</v>
      </c>
      <c r="R3191">
        <f t="shared" si="199"/>
        <v>357</v>
      </c>
      <c r="S3191" t="s">
        <v>8320</v>
      </c>
      <c r="T3191" t="s">
        <v>8361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si="196"/>
        <v>42683.151331018518</v>
      </c>
      <c r="L3192" s="9">
        <f t="shared" si="1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>
        <f t="shared" si="198"/>
        <v>0</v>
      </c>
      <c r="R3192">
        <f t="shared" si="199"/>
        <v>0</v>
      </c>
      <c r="S3192" t="s">
        <v>8320</v>
      </c>
      <c r="T3192" t="s">
        <v>8361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si="196"/>
        <v>42538.755428240736</v>
      </c>
      <c r="L3193" s="9">
        <f t="shared" si="1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198"/>
        <v>4</v>
      </c>
      <c r="R3193">
        <f t="shared" si="199"/>
        <v>38</v>
      </c>
      <c r="S3193" t="s">
        <v>8320</v>
      </c>
      <c r="T3193" t="s">
        <v>8361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si="196"/>
        <v>42018.94049768518</v>
      </c>
      <c r="L3194" s="9">
        <f t="shared" si="1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>
        <f t="shared" si="198"/>
        <v>1</v>
      </c>
      <c r="R3194">
        <f t="shared" si="199"/>
        <v>13</v>
      </c>
      <c r="S3194" t="s">
        <v>8320</v>
      </c>
      <c r="T3194" t="s">
        <v>8361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si="196"/>
        <v>42010.968240740738</v>
      </c>
      <c r="L3195" s="9">
        <f t="shared" si="1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198"/>
        <v>12</v>
      </c>
      <c r="R3195">
        <f t="shared" si="199"/>
        <v>24</v>
      </c>
      <c r="S3195" t="s">
        <v>8320</v>
      </c>
      <c r="T3195" t="s">
        <v>8361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si="196"/>
        <v>42182.062476851846</v>
      </c>
      <c r="L3196" s="9">
        <f t="shared" si="1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198"/>
        <v>0</v>
      </c>
      <c r="R3196">
        <f t="shared" si="199"/>
        <v>0</v>
      </c>
      <c r="S3196" t="s">
        <v>8320</v>
      </c>
      <c r="T3196" t="s">
        <v>8361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si="196"/>
        <v>42017.594236111108</v>
      </c>
      <c r="L3197" s="9">
        <f t="shared" si="1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198"/>
        <v>59</v>
      </c>
      <c r="R3197">
        <f t="shared" si="199"/>
        <v>53</v>
      </c>
      <c r="S3197" t="s">
        <v>8320</v>
      </c>
      <c r="T3197" t="s">
        <v>8361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si="196"/>
        <v>42157.598090277781</v>
      </c>
      <c r="L3198" s="9">
        <f t="shared" si="1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>
        <f t="shared" si="198"/>
        <v>0</v>
      </c>
      <c r="R3198">
        <f t="shared" si="199"/>
        <v>300</v>
      </c>
      <c r="S3198" t="s">
        <v>8320</v>
      </c>
      <c r="T3198" t="s">
        <v>8361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si="196"/>
        <v>42009.493263888886</v>
      </c>
      <c r="L3199" s="9">
        <f t="shared" si="1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198"/>
        <v>11</v>
      </c>
      <c r="R3199">
        <f t="shared" si="199"/>
        <v>286</v>
      </c>
      <c r="S3199" t="s">
        <v>8320</v>
      </c>
      <c r="T3199" t="s">
        <v>8361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si="196"/>
        <v>42013.424502314811</v>
      </c>
      <c r="L3200" s="9">
        <f t="shared" si="1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198"/>
        <v>0</v>
      </c>
      <c r="R3200">
        <f t="shared" si="199"/>
        <v>37</v>
      </c>
      <c r="S3200" t="s">
        <v>8320</v>
      </c>
      <c r="T3200" t="s">
        <v>8361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si="196"/>
        <v>41858.761782407404</v>
      </c>
      <c r="L3201" s="9">
        <f t="shared" si="197"/>
        <v>41888.875</v>
      </c>
      <c r="M3201" t="b">
        <v>0</v>
      </c>
      <c r="N3201">
        <v>53</v>
      </c>
      <c r="O3201" t="b">
        <v>0</v>
      </c>
      <c r="P3201" t="s">
        <v>8305</v>
      </c>
      <c r="Q3201">
        <f t="shared" si="198"/>
        <v>52</v>
      </c>
      <c r="R3201">
        <f t="shared" si="199"/>
        <v>49</v>
      </c>
      <c r="S3201" t="s">
        <v>8320</v>
      </c>
      <c r="T3201" t="s">
        <v>8361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si="196"/>
        <v>42460.320613425924</v>
      </c>
      <c r="L3202" s="9">
        <f t="shared" si="1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>
        <f t="shared" si="198"/>
        <v>0</v>
      </c>
      <c r="R3202">
        <f t="shared" si="199"/>
        <v>1</v>
      </c>
      <c r="S3202" t="s">
        <v>8320</v>
      </c>
      <c r="T3202" t="s">
        <v>8361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ref="K3203:K3266" si="200">(((J3203/60)/60)/24)+DATE(1970,1,1)</f>
        <v>41861.767094907409</v>
      </c>
      <c r="L3203" s="9">
        <f t="shared" ref="L3203:L3266" si="2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ref="Q3203:Q3266" si="202">ROUND((E3203/D3203)*100,0)</f>
        <v>1</v>
      </c>
      <c r="R3203">
        <f t="shared" ref="R3203:R3266" si="203">ROUND(IFERROR(E3203/N3203,0),0)</f>
        <v>13</v>
      </c>
      <c r="S3203" t="s">
        <v>8320</v>
      </c>
      <c r="T3203" t="s">
        <v>8361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si="200"/>
        <v>42293.853541666671</v>
      </c>
      <c r="L3204" s="9">
        <f t="shared" si="2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>
        <f t="shared" si="202"/>
        <v>55</v>
      </c>
      <c r="R3204">
        <f t="shared" si="203"/>
        <v>109</v>
      </c>
      <c r="S3204" t="s">
        <v>8320</v>
      </c>
      <c r="T3204" t="s">
        <v>8361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si="200"/>
        <v>42242.988680555558</v>
      </c>
      <c r="L3205" s="9">
        <f t="shared" si="2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202"/>
        <v>25</v>
      </c>
      <c r="R3205">
        <f t="shared" si="203"/>
        <v>42</v>
      </c>
      <c r="S3205" t="s">
        <v>8320</v>
      </c>
      <c r="T3205" t="s">
        <v>8361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si="200"/>
        <v>42172.686099537037</v>
      </c>
      <c r="L3206" s="9">
        <f t="shared" si="2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>
        <f t="shared" si="202"/>
        <v>0</v>
      </c>
      <c r="R3206">
        <f t="shared" si="203"/>
        <v>0</v>
      </c>
      <c r="S3206" t="s">
        <v>8320</v>
      </c>
      <c r="T3206" t="s">
        <v>8361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si="200"/>
        <v>42095.374675925923</v>
      </c>
      <c r="L3207" s="9">
        <f t="shared" si="2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202"/>
        <v>3</v>
      </c>
      <c r="R3207">
        <f t="shared" si="203"/>
        <v>23</v>
      </c>
      <c r="S3207" t="s">
        <v>8320</v>
      </c>
      <c r="T3207" t="s">
        <v>8361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si="200"/>
        <v>42236.276053240741</v>
      </c>
      <c r="L3208" s="9">
        <f t="shared" si="2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202"/>
        <v>0</v>
      </c>
      <c r="R3208">
        <f t="shared" si="203"/>
        <v>0</v>
      </c>
      <c r="S3208" t="s">
        <v>8320</v>
      </c>
      <c r="T3208" t="s">
        <v>8361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si="200"/>
        <v>42057.277858796297</v>
      </c>
      <c r="L3209" s="9">
        <f t="shared" si="2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>
        <f t="shared" si="202"/>
        <v>46</v>
      </c>
      <c r="R3209">
        <f t="shared" si="203"/>
        <v>71</v>
      </c>
      <c r="S3209" t="s">
        <v>8320</v>
      </c>
      <c r="T3209" t="s">
        <v>8361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si="200"/>
        <v>41827.605057870373</v>
      </c>
      <c r="L3210" s="9">
        <f t="shared" si="2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202"/>
        <v>104</v>
      </c>
      <c r="R3210">
        <f t="shared" si="203"/>
        <v>63</v>
      </c>
      <c r="S3210" t="s">
        <v>8320</v>
      </c>
      <c r="T3210" t="s">
        <v>8321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si="200"/>
        <v>41778.637245370373</v>
      </c>
      <c r="L3211" s="9">
        <f t="shared" si="2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>
        <f t="shared" si="202"/>
        <v>119</v>
      </c>
      <c r="R3211">
        <f t="shared" si="203"/>
        <v>50</v>
      </c>
      <c r="S3211" t="s">
        <v>8320</v>
      </c>
      <c r="T3211" t="s">
        <v>8321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si="200"/>
        <v>41013.936562499999</v>
      </c>
      <c r="L3212" s="9">
        <f t="shared" si="2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>
        <f t="shared" si="202"/>
        <v>126</v>
      </c>
      <c r="R3212">
        <f t="shared" si="203"/>
        <v>63</v>
      </c>
      <c r="S3212" t="s">
        <v>8320</v>
      </c>
      <c r="T3212" t="s">
        <v>8321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si="200"/>
        <v>41834.586574074077</v>
      </c>
      <c r="L3213" s="9">
        <f t="shared" si="2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>
        <f t="shared" si="202"/>
        <v>120</v>
      </c>
      <c r="R3213">
        <f t="shared" si="203"/>
        <v>86</v>
      </c>
      <c r="S3213" t="s">
        <v>8320</v>
      </c>
      <c r="T3213" t="s">
        <v>8321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si="200"/>
        <v>41829.795729166668</v>
      </c>
      <c r="L3214" s="9">
        <f t="shared" si="2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202"/>
        <v>126</v>
      </c>
      <c r="R3214">
        <f t="shared" si="203"/>
        <v>54</v>
      </c>
      <c r="S3214" t="s">
        <v>8320</v>
      </c>
      <c r="T3214" t="s">
        <v>8321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si="200"/>
        <v>42171.763414351852</v>
      </c>
      <c r="L3215" s="9">
        <f t="shared" si="2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202"/>
        <v>100</v>
      </c>
      <c r="R3215">
        <f t="shared" si="203"/>
        <v>128</v>
      </c>
      <c r="S3215" t="s">
        <v>8320</v>
      </c>
      <c r="T3215" t="s">
        <v>8321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si="200"/>
        <v>42337.792511574073</v>
      </c>
      <c r="L3216" s="9">
        <f t="shared" si="2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>
        <f t="shared" si="202"/>
        <v>102</v>
      </c>
      <c r="R3216">
        <f t="shared" si="203"/>
        <v>107</v>
      </c>
      <c r="S3216" t="s">
        <v>8320</v>
      </c>
      <c r="T3216" t="s">
        <v>8321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si="200"/>
        <v>42219.665173611109</v>
      </c>
      <c r="L3217" s="9">
        <f t="shared" si="2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>
        <f t="shared" si="202"/>
        <v>100</v>
      </c>
      <c r="R3217">
        <f t="shared" si="203"/>
        <v>262</v>
      </c>
      <c r="S3217" t="s">
        <v>8320</v>
      </c>
      <c r="T3217" t="s">
        <v>8321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si="200"/>
        <v>42165.462627314817</v>
      </c>
      <c r="L3218" s="9">
        <f t="shared" si="2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>
        <f t="shared" si="202"/>
        <v>100</v>
      </c>
      <c r="R3218">
        <f t="shared" si="203"/>
        <v>57</v>
      </c>
      <c r="S3218" t="s">
        <v>8320</v>
      </c>
      <c r="T3218" t="s">
        <v>8321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si="200"/>
        <v>42648.546111111107</v>
      </c>
      <c r="L3219" s="9">
        <f t="shared" si="2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202"/>
        <v>116</v>
      </c>
      <c r="R3219">
        <f t="shared" si="203"/>
        <v>50</v>
      </c>
      <c r="S3219" t="s">
        <v>8320</v>
      </c>
      <c r="T3219" t="s">
        <v>8321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si="200"/>
        <v>41971.002152777779</v>
      </c>
      <c r="L3220" s="9">
        <f t="shared" si="201"/>
        <v>42004</v>
      </c>
      <c r="M3220" t="b">
        <v>1</v>
      </c>
      <c r="N3220">
        <v>184</v>
      </c>
      <c r="O3220" t="b">
        <v>1</v>
      </c>
      <c r="P3220" t="s">
        <v>8271</v>
      </c>
      <c r="Q3220">
        <f t="shared" si="202"/>
        <v>102</v>
      </c>
      <c r="R3220">
        <f t="shared" si="203"/>
        <v>67</v>
      </c>
      <c r="S3220" t="s">
        <v>8320</v>
      </c>
      <c r="T3220" t="s">
        <v>8321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si="200"/>
        <v>42050.983182870375</v>
      </c>
      <c r="L3221" s="9">
        <f t="shared" si="2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>
        <f t="shared" si="202"/>
        <v>100</v>
      </c>
      <c r="R3221">
        <f t="shared" si="203"/>
        <v>168</v>
      </c>
      <c r="S3221" t="s">
        <v>8320</v>
      </c>
      <c r="T3221" t="s">
        <v>8321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si="200"/>
        <v>42772.833379629628</v>
      </c>
      <c r="L3222" s="9">
        <f t="shared" si="201"/>
        <v>42806.875</v>
      </c>
      <c r="M3222" t="b">
        <v>1</v>
      </c>
      <c r="N3222">
        <v>59</v>
      </c>
      <c r="O3222" t="b">
        <v>1</v>
      </c>
      <c r="P3222" t="s">
        <v>8271</v>
      </c>
      <c r="Q3222">
        <f t="shared" si="202"/>
        <v>101</v>
      </c>
      <c r="R3222">
        <f t="shared" si="203"/>
        <v>256</v>
      </c>
      <c r="S3222" t="s">
        <v>8320</v>
      </c>
      <c r="T3222" t="s">
        <v>8321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si="200"/>
        <v>42155.696793981479</v>
      </c>
      <c r="L3223" s="9">
        <f t="shared" si="2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202"/>
        <v>103</v>
      </c>
      <c r="R3223">
        <f t="shared" si="203"/>
        <v>37</v>
      </c>
      <c r="S3223" t="s">
        <v>8320</v>
      </c>
      <c r="T3223" t="s">
        <v>8321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si="200"/>
        <v>42270.582141203704</v>
      </c>
      <c r="L3224" s="9">
        <f t="shared" si="2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>
        <f t="shared" si="202"/>
        <v>125</v>
      </c>
      <c r="R3224">
        <f t="shared" si="203"/>
        <v>37</v>
      </c>
      <c r="S3224" t="s">
        <v>8320</v>
      </c>
      <c r="T3224" t="s">
        <v>8321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si="200"/>
        <v>42206.835370370376</v>
      </c>
      <c r="L3225" s="9">
        <f t="shared" si="2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>
        <f t="shared" si="202"/>
        <v>110</v>
      </c>
      <c r="R3225">
        <f t="shared" si="203"/>
        <v>46</v>
      </c>
      <c r="S3225" t="s">
        <v>8320</v>
      </c>
      <c r="T3225" t="s">
        <v>8321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si="200"/>
        <v>42697.850844907407</v>
      </c>
      <c r="L3226" s="9">
        <f t="shared" si="2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>
        <f t="shared" si="202"/>
        <v>102</v>
      </c>
      <c r="R3226">
        <f t="shared" si="203"/>
        <v>142</v>
      </c>
      <c r="S3226" t="s">
        <v>8320</v>
      </c>
      <c r="T3226" t="s">
        <v>8321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si="200"/>
        <v>42503.559467592597</v>
      </c>
      <c r="L3227" s="9">
        <f t="shared" si="201"/>
        <v>42524.875</v>
      </c>
      <c r="M3227" t="b">
        <v>1</v>
      </c>
      <c r="N3227">
        <v>39</v>
      </c>
      <c r="O3227" t="b">
        <v>1</v>
      </c>
      <c r="P3227" t="s">
        <v>8271</v>
      </c>
      <c r="Q3227">
        <f t="shared" si="202"/>
        <v>102</v>
      </c>
      <c r="R3227">
        <f t="shared" si="203"/>
        <v>52</v>
      </c>
      <c r="S3227" t="s">
        <v>8320</v>
      </c>
      <c r="T3227" t="s">
        <v>8321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si="200"/>
        <v>42277.583472222221</v>
      </c>
      <c r="L3228" s="9">
        <f t="shared" si="2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202"/>
        <v>104</v>
      </c>
      <c r="R3228">
        <f t="shared" si="203"/>
        <v>60</v>
      </c>
      <c r="S3228" t="s">
        <v>8320</v>
      </c>
      <c r="T3228" t="s">
        <v>8321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si="200"/>
        <v>42722.882361111115</v>
      </c>
      <c r="L3229" s="9">
        <f t="shared" si="2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202"/>
        <v>125</v>
      </c>
      <c r="R3229">
        <f t="shared" si="203"/>
        <v>50</v>
      </c>
      <c r="S3229" t="s">
        <v>8320</v>
      </c>
      <c r="T3229" t="s">
        <v>8321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si="200"/>
        <v>42323.70930555556</v>
      </c>
      <c r="L3230" s="9">
        <f t="shared" si="2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>
        <f t="shared" si="202"/>
        <v>102</v>
      </c>
      <c r="R3230">
        <f t="shared" si="203"/>
        <v>194</v>
      </c>
      <c r="S3230" t="s">
        <v>8320</v>
      </c>
      <c r="T3230" t="s">
        <v>8321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si="200"/>
        <v>41933.291643518518</v>
      </c>
      <c r="L3231" s="9">
        <f t="shared" si="2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>
        <f t="shared" si="202"/>
        <v>108</v>
      </c>
      <c r="R3231">
        <f t="shared" si="203"/>
        <v>107</v>
      </c>
      <c r="S3231" t="s">
        <v>8320</v>
      </c>
      <c r="T3231" t="s">
        <v>8321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si="200"/>
        <v>41898.168125000004</v>
      </c>
      <c r="L3232" s="9">
        <f t="shared" si="2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>
        <f t="shared" si="202"/>
        <v>110</v>
      </c>
      <c r="R3232">
        <f t="shared" si="203"/>
        <v>77</v>
      </c>
      <c r="S3232" t="s">
        <v>8320</v>
      </c>
      <c r="T3232" t="s">
        <v>8321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si="200"/>
        <v>42446.943831018521</v>
      </c>
      <c r="L3233" s="9">
        <f t="shared" si="2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202"/>
        <v>161</v>
      </c>
      <c r="R3233">
        <f t="shared" si="203"/>
        <v>58</v>
      </c>
      <c r="S3233" t="s">
        <v>8320</v>
      </c>
      <c r="T3233" t="s">
        <v>8321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si="200"/>
        <v>42463.81385416667</v>
      </c>
      <c r="L3234" s="9">
        <f t="shared" si="2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>
        <f t="shared" si="202"/>
        <v>131</v>
      </c>
      <c r="R3234">
        <f t="shared" si="203"/>
        <v>50</v>
      </c>
      <c r="S3234" t="s">
        <v>8320</v>
      </c>
      <c r="T3234" t="s">
        <v>8321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si="200"/>
        <v>42766.805034722223</v>
      </c>
      <c r="L3235" s="9">
        <f t="shared" si="2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202"/>
        <v>119</v>
      </c>
      <c r="R3235">
        <f t="shared" si="203"/>
        <v>97</v>
      </c>
      <c r="S3235" t="s">
        <v>8320</v>
      </c>
      <c r="T3235" t="s">
        <v>8321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si="200"/>
        <v>42734.789444444439</v>
      </c>
      <c r="L3236" s="9">
        <f t="shared" si="2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>
        <f t="shared" si="202"/>
        <v>100</v>
      </c>
      <c r="R3236">
        <f t="shared" si="203"/>
        <v>35</v>
      </c>
      <c r="S3236" t="s">
        <v>8320</v>
      </c>
      <c r="T3236" t="s">
        <v>8321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si="200"/>
        <v>42522.347812499997</v>
      </c>
      <c r="L3237" s="9">
        <f t="shared" si="2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202"/>
        <v>103</v>
      </c>
      <c r="R3237">
        <f t="shared" si="203"/>
        <v>86</v>
      </c>
      <c r="S3237" t="s">
        <v>8320</v>
      </c>
      <c r="T3237" t="s">
        <v>8321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si="200"/>
        <v>42702.917048611111</v>
      </c>
      <c r="L3238" s="9">
        <f t="shared" si="2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202"/>
        <v>101</v>
      </c>
      <c r="R3238">
        <f t="shared" si="203"/>
        <v>183</v>
      </c>
      <c r="S3238" t="s">
        <v>8320</v>
      </c>
      <c r="T3238" t="s">
        <v>8321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si="200"/>
        <v>42252.474351851852</v>
      </c>
      <c r="L3239" s="9">
        <f t="shared" si="2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>
        <f t="shared" si="202"/>
        <v>101</v>
      </c>
      <c r="R3239">
        <f t="shared" si="203"/>
        <v>131</v>
      </c>
      <c r="S3239" t="s">
        <v>8320</v>
      </c>
      <c r="T3239" t="s">
        <v>8321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si="200"/>
        <v>42156.510393518518</v>
      </c>
      <c r="L3240" s="9">
        <f t="shared" si="2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202"/>
        <v>112</v>
      </c>
      <c r="R3240">
        <f t="shared" si="203"/>
        <v>40</v>
      </c>
      <c r="S3240" t="s">
        <v>8320</v>
      </c>
      <c r="T3240" t="s">
        <v>8321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si="200"/>
        <v>42278.089039351849</v>
      </c>
      <c r="L3241" s="9">
        <f t="shared" si="2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>
        <f t="shared" si="202"/>
        <v>106</v>
      </c>
      <c r="R3241">
        <f t="shared" si="203"/>
        <v>60</v>
      </c>
      <c r="S3241" t="s">
        <v>8320</v>
      </c>
      <c r="T3241" t="s">
        <v>8321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si="200"/>
        <v>42754.693842592591</v>
      </c>
      <c r="L3242" s="9">
        <f t="shared" si="2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>
        <f t="shared" si="202"/>
        <v>101</v>
      </c>
      <c r="R3242">
        <f t="shared" si="203"/>
        <v>89</v>
      </c>
      <c r="S3242" t="s">
        <v>8320</v>
      </c>
      <c r="T3242" t="s">
        <v>8321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si="200"/>
        <v>41893.324884259258</v>
      </c>
      <c r="L3243" s="9">
        <f t="shared" si="2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>
        <f t="shared" si="202"/>
        <v>115</v>
      </c>
      <c r="R3243">
        <f t="shared" si="203"/>
        <v>59</v>
      </c>
      <c r="S3243" t="s">
        <v>8320</v>
      </c>
      <c r="T3243" t="s">
        <v>8321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si="200"/>
        <v>41871.755694444444</v>
      </c>
      <c r="L3244" s="9">
        <f t="shared" si="2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202"/>
        <v>127</v>
      </c>
      <c r="R3244">
        <f t="shared" si="203"/>
        <v>70</v>
      </c>
      <c r="S3244" t="s">
        <v>8320</v>
      </c>
      <c r="T3244" t="s">
        <v>8321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si="200"/>
        <v>42262.096782407403</v>
      </c>
      <c r="L3245" s="9">
        <f t="shared" si="201"/>
        <v>42286</v>
      </c>
      <c r="M3245" t="b">
        <v>1</v>
      </c>
      <c r="N3245">
        <v>71</v>
      </c>
      <c r="O3245" t="b">
        <v>1</v>
      </c>
      <c r="P3245" t="s">
        <v>8271</v>
      </c>
      <c r="Q3245">
        <f t="shared" si="202"/>
        <v>103</v>
      </c>
      <c r="R3245">
        <f t="shared" si="203"/>
        <v>116</v>
      </c>
      <c r="S3245" t="s">
        <v>8320</v>
      </c>
      <c r="T3245" t="s">
        <v>8321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si="200"/>
        <v>42675.694236111114</v>
      </c>
      <c r="L3246" s="9">
        <f t="shared" si="2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>
        <f t="shared" si="202"/>
        <v>103</v>
      </c>
      <c r="R3246">
        <f t="shared" si="203"/>
        <v>24</v>
      </c>
      <c r="S3246" t="s">
        <v>8320</v>
      </c>
      <c r="T3246" t="s">
        <v>8321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si="200"/>
        <v>42135.60020833333</v>
      </c>
      <c r="L3247" s="9">
        <f t="shared" si="2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>
        <f t="shared" si="202"/>
        <v>104</v>
      </c>
      <c r="R3247">
        <f t="shared" si="203"/>
        <v>81</v>
      </c>
      <c r="S3247" t="s">
        <v>8320</v>
      </c>
      <c r="T3247" t="s">
        <v>8321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si="200"/>
        <v>42230.472222222219</v>
      </c>
      <c r="L3248" s="9">
        <f t="shared" si="2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>
        <f t="shared" si="202"/>
        <v>111</v>
      </c>
      <c r="R3248">
        <f t="shared" si="203"/>
        <v>58</v>
      </c>
      <c r="S3248" t="s">
        <v>8320</v>
      </c>
      <c r="T3248" t="s">
        <v>8321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si="200"/>
        <v>42167.434166666666</v>
      </c>
      <c r="L3249" s="9">
        <f t="shared" si="2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202"/>
        <v>106</v>
      </c>
      <c r="R3249">
        <f t="shared" si="203"/>
        <v>46</v>
      </c>
      <c r="S3249" t="s">
        <v>8320</v>
      </c>
      <c r="T3249" t="s">
        <v>8321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si="200"/>
        <v>42068.888391203705</v>
      </c>
      <c r="L3250" s="9">
        <f t="shared" si="2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>
        <f t="shared" si="202"/>
        <v>101</v>
      </c>
      <c r="R3250">
        <f t="shared" si="203"/>
        <v>60</v>
      </c>
      <c r="S3250" t="s">
        <v>8320</v>
      </c>
      <c r="T3250" t="s">
        <v>8321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si="200"/>
        <v>42145.746689814812</v>
      </c>
      <c r="L3251" s="9">
        <f t="shared" si="2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202"/>
        <v>105</v>
      </c>
      <c r="R3251">
        <f t="shared" si="203"/>
        <v>66</v>
      </c>
      <c r="S3251" t="s">
        <v>8320</v>
      </c>
      <c r="T3251" t="s">
        <v>8321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si="200"/>
        <v>41918.742175925923</v>
      </c>
      <c r="L3252" s="9">
        <f t="shared" si="2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>
        <f t="shared" si="202"/>
        <v>102</v>
      </c>
      <c r="R3252">
        <f t="shared" si="203"/>
        <v>119</v>
      </c>
      <c r="S3252" t="s">
        <v>8320</v>
      </c>
      <c r="T3252" t="s">
        <v>8321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si="200"/>
        <v>42146.731087962966</v>
      </c>
      <c r="L3253" s="9">
        <f t="shared" si="2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202"/>
        <v>111</v>
      </c>
      <c r="R3253">
        <f t="shared" si="203"/>
        <v>83</v>
      </c>
      <c r="S3253" t="s">
        <v>8320</v>
      </c>
      <c r="T3253" t="s">
        <v>8321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si="200"/>
        <v>42590.472685185188</v>
      </c>
      <c r="L3254" s="9">
        <f t="shared" si="2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202"/>
        <v>128</v>
      </c>
      <c r="R3254">
        <f t="shared" si="203"/>
        <v>58</v>
      </c>
      <c r="S3254" t="s">
        <v>8320</v>
      </c>
      <c r="T3254" t="s">
        <v>8321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si="200"/>
        <v>42602.576712962968</v>
      </c>
      <c r="L3255" s="9">
        <f t="shared" si="201"/>
        <v>42621.15625</v>
      </c>
      <c r="M3255" t="b">
        <v>1</v>
      </c>
      <c r="N3255">
        <v>115</v>
      </c>
      <c r="O3255" t="b">
        <v>1</v>
      </c>
      <c r="P3255" t="s">
        <v>8271</v>
      </c>
      <c r="Q3255">
        <f t="shared" si="202"/>
        <v>102</v>
      </c>
      <c r="R3255">
        <f t="shared" si="203"/>
        <v>177</v>
      </c>
      <c r="S3255" t="s">
        <v>8320</v>
      </c>
      <c r="T3255" t="s">
        <v>8321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si="200"/>
        <v>42059.085752314815</v>
      </c>
      <c r="L3256" s="9">
        <f t="shared" si="2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>
        <f t="shared" si="202"/>
        <v>101</v>
      </c>
      <c r="R3256">
        <f t="shared" si="203"/>
        <v>71</v>
      </c>
      <c r="S3256" t="s">
        <v>8320</v>
      </c>
      <c r="T3256" t="s">
        <v>8321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si="200"/>
        <v>41889.768229166664</v>
      </c>
      <c r="L3257" s="9">
        <f t="shared" si="2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202"/>
        <v>175</v>
      </c>
      <c r="R3257">
        <f t="shared" si="203"/>
        <v>29</v>
      </c>
      <c r="S3257" t="s">
        <v>8320</v>
      </c>
      <c r="T3257" t="s">
        <v>8321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si="200"/>
        <v>42144.573807870373</v>
      </c>
      <c r="L3258" s="9">
        <f t="shared" si="2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>
        <f t="shared" si="202"/>
        <v>128</v>
      </c>
      <c r="R3258">
        <f t="shared" si="203"/>
        <v>73</v>
      </c>
      <c r="S3258" t="s">
        <v>8320</v>
      </c>
      <c r="T3258" t="s">
        <v>8321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si="200"/>
        <v>42758.559629629628</v>
      </c>
      <c r="L3259" s="9">
        <f t="shared" si="2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202"/>
        <v>106</v>
      </c>
      <c r="R3259">
        <f t="shared" si="203"/>
        <v>52</v>
      </c>
      <c r="S3259" t="s">
        <v>8320</v>
      </c>
      <c r="T3259" t="s">
        <v>8321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si="200"/>
        <v>41982.887280092589</v>
      </c>
      <c r="L3260" s="9">
        <f t="shared" si="2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202"/>
        <v>105</v>
      </c>
      <c r="R3260">
        <f t="shared" si="203"/>
        <v>98</v>
      </c>
      <c r="S3260" t="s">
        <v>8320</v>
      </c>
      <c r="T3260" t="s">
        <v>8321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si="200"/>
        <v>42614.760937500003</v>
      </c>
      <c r="L3261" s="9">
        <f t="shared" si="2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>
        <f t="shared" si="202"/>
        <v>106</v>
      </c>
      <c r="R3261">
        <f t="shared" si="203"/>
        <v>252</v>
      </c>
      <c r="S3261" t="s">
        <v>8320</v>
      </c>
      <c r="T3261" t="s">
        <v>8321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si="200"/>
        <v>42303.672662037032</v>
      </c>
      <c r="L3262" s="9">
        <f t="shared" si="2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>
        <f t="shared" si="202"/>
        <v>109</v>
      </c>
      <c r="R3262">
        <f t="shared" si="203"/>
        <v>75</v>
      </c>
      <c r="S3262" t="s">
        <v>8320</v>
      </c>
      <c r="T3262" t="s">
        <v>8321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si="200"/>
        <v>42171.725416666668</v>
      </c>
      <c r="L3263" s="9">
        <f t="shared" si="2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202"/>
        <v>100</v>
      </c>
      <c r="R3263">
        <f t="shared" si="203"/>
        <v>68</v>
      </c>
      <c r="S3263" t="s">
        <v>8320</v>
      </c>
      <c r="T3263" t="s">
        <v>8321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si="200"/>
        <v>41964.315532407403</v>
      </c>
      <c r="L3264" s="9">
        <f t="shared" si="2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>
        <f t="shared" si="202"/>
        <v>103</v>
      </c>
      <c r="R3264">
        <f t="shared" si="203"/>
        <v>94</v>
      </c>
      <c r="S3264" t="s">
        <v>8320</v>
      </c>
      <c r="T3264" t="s">
        <v>8321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si="200"/>
        <v>42284.516064814816</v>
      </c>
      <c r="L3265" s="9">
        <f t="shared" si="201"/>
        <v>42307.875</v>
      </c>
      <c r="M3265" t="b">
        <v>1</v>
      </c>
      <c r="N3265">
        <v>68</v>
      </c>
      <c r="O3265" t="b">
        <v>1</v>
      </c>
      <c r="P3265" t="s">
        <v>8271</v>
      </c>
      <c r="Q3265">
        <f t="shared" si="202"/>
        <v>112</v>
      </c>
      <c r="R3265">
        <f t="shared" si="203"/>
        <v>41</v>
      </c>
      <c r="S3265" t="s">
        <v>8320</v>
      </c>
      <c r="T3265" t="s">
        <v>8321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si="200"/>
        <v>42016.800208333334</v>
      </c>
      <c r="L3266" s="9">
        <f t="shared" si="2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>
        <f t="shared" si="202"/>
        <v>103</v>
      </c>
      <c r="R3266">
        <f t="shared" si="203"/>
        <v>53</v>
      </c>
      <c r="S3266" t="s">
        <v>8320</v>
      </c>
      <c r="T3266" t="s">
        <v>8321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ref="K3267:K3330" si="204">(((J3267/60)/60)/24)+DATE(1970,1,1)</f>
        <v>42311.711979166663</v>
      </c>
      <c r="L3267" s="9">
        <f t="shared" ref="L3267:L3330" si="20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>
        <f t="shared" ref="Q3267:Q3330" si="206">ROUND((E3267/D3267)*100,0)</f>
        <v>164</v>
      </c>
      <c r="R3267">
        <f t="shared" ref="R3267:R3330" si="207">ROUND(IFERROR(E3267/N3267,0),0)</f>
        <v>70</v>
      </c>
      <c r="S3267" t="s">
        <v>8320</v>
      </c>
      <c r="T3267" t="s">
        <v>8321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si="204"/>
        <v>42136.536134259266</v>
      </c>
      <c r="L3268" s="9">
        <f t="shared" si="205"/>
        <v>42167.875</v>
      </c>
      <c r="M3268" t="b">
        <v>1</v>
      </c>
      <c r="N3268">
        <v>163</v>
      </c>
      <c r="O3268" t="b">
        <v>1</v>
      </c>
      <c r="P3268" t="s">
        <v>8271</v>
      </c>
      <c r="Q3268">
        <f t="shared" si="206"/>
        <v>131</v>
      </c>
      <c r="R3268">
        <f t="shared" si="207"/>
        <v>48</v>
      </c>
      <c r="S3268" t="s">
        <v>8320</v>
      </c>
      <c r="T3268" t="s">
        <v>8321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si="204"/>
        <v>42172.757638888885</v>
      </c>
      <c r="L3269" s="9">
        <f t="shared" si="205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206"/>
        <v>102</v>
      </c>
      <c r="R3269">
        <f t="shared" si="207"/>
        <v>53</v>
      </c>
      <c r="S3269" t="s">
        <v>8320</v>
      </c>
      <c r="T3269" t="s">
        <v>8321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si="204"/>
        <v>42590.90425925926</v>
      </c>
      <c r="L3270" s="9">
        <f t="shared" si="205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206"/>
        <v>128</v>
      </c>
      <c r="R3270">
        <f t="shared" si="207"/>
        <v>61</v>
      </c>
      <c r="S3270" t="s">
        <v>8320</v>
      </c>
      <c r="T3270" t="s">
        <v>8321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si="204"/>
        <v>42137.395798611105</v>
      </c>
      <c r="L3271" s="9">
        <f t="shared" si="205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>
        <f t="shared" si="206"/>
        <v>102</v>
      </c>
      <c r="R3271">
        <f t="shared" si="207"/>
        <v>116</v>
      </c>
      <c r="S3271" t="s">
        <v>8320</v>
      </c>
      <c r="T3271" t="s">
        <v>8321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si="204"/>
        <v>42167.533159722225</v>
      </c>
      <c r="L3272" s="9">
        <f t="shared" si="205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206"/>
        <v>102</v>
      </c>
      <c r="R3272">
        <f t="shared" si="207"/>
        <v>61</v>
      </c>
      <c r="S3272" t="s">
        <v>8320</v>
      </c>
      <c r="T3272" t="s">
        <v>8321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si="204"/>
        <v>41915.437210648146</v>
      </c>
      <c r="L3273" s="9">
        <f t="shared" si="205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>
        <f t="shared" si="206"/>
        <v>130</v>
      </c>
      <c r="R3273">
        <f t="shared" si="207"/>
        <v>38</v>
      </c>
      <c r="S3273" t="s">
        <v>8320</v>
      </c>
      <c r="T3273" t="s">
        <v>8321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si="204"/>
        <v>42284.500104166669</v>
      </c>
      <c r="L3274" s="9">
        <f t="shared" si="205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>
        <f t="shared" si="206"/>
        <v>154</v>
      </c>
      <c r="R3274">
        <f t="shared" si="207"/>
        <v>107</v>
      </c>
      <c r="S3274" t="s">
        <v>8320</v>
      </c>
      <c r="T3274" t="s">
        <v>8321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si="204"/>
        <v>42611.801412037035</v>
      </c>
      <c r="L3275" s="9">
        <f t="shared" si="205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>
        <f t="shared" si="206"/>
        <v>107</v>
      </c>
      <c r="R3275">
        <f t="shared" si="207"/>
        <v>205</v>
      </c>
      <c r="S3275" t="s">
        <v>8320</v>
      </c>
      <c r="T3275" t="s">
        <v>8321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si="204"/>
        <v>42400.704537037032</v>
      </c>
      <c r="L3276" s="9">
        <f t="shared" si="205"/>
        <v>42444.875</v>
      </c>
      <c r="M3276" t="b">
        <v>1</v>
      </c>
      <c r="N3276">
        <v>286</v>
      </c>
      <c r="O3276" t="b">
        <v>1</v>
      </c>
      <c r="P3276" t="s">
        <v>8271</v>
      </c>
      <c r="Q3276">
        <f t="shared" si="206"/>
        <v>101</v>
      </c>
      <c r="R3276">
        <f t="shared" si="207"/>
        <v>55</v>
      </c>
      <c r="S3276" t="s">
        <v>8320</v>
      </c>
      <c r="T3276" t="s">
        <v>8321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si="204"/>
        <v>42017.88045138889</v>
      </c>
      <c r="L3277" s="9">
        <f t="shared" si="205"/>
        <v>42044.1875</v>
      </c>
      <c r="M3277" t="b">
        <v>1</v>
      </c>
      <c r="N3277">
        <v>12</v>
      </c>
      <c r="O3277" t="b">
        <v>1</v>
      </c>
      <c r="P3277" t="s">
        <v>8271</v>
      </c>
      <c r="Q3277">
        <f t="shared" si="206"/>
        <v>100</v>
      </c>
      <c r="R3277">
        <f t="shared" si="207"/>
        <v>150</v>
      </c>
      <c r="S3277" t="s">
        <v>8320</v>
      </c>
      <c r="T3277" t="s">
        <v>8321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si="204"/>
        <v>42426.949988425928</v>
      </c>
      <c r="L3278" s="9">
        <f t="shared" si="205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>
        <f t="shared" si="206"/>
        <v>117</v>
      </c>
      <c r="R3278">
        <f t="shared" si="207"/>
        <v>53</v>
      </c>
      <c r="S3278" t="s">
        <v>8320</v>
      </c>
      <c r="T3278" t="s">
        <v>8321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si="204"/>
        <v>41931.682939814818</v>
      </c>
      <c r="L3279" s="9">
        <f t="shared" si="205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>
        <f t="shared" si="206"/>
        <v>109</v>
      </c>
      <c r="R3279">
        <f t="shared" si="207"/>
        <v>54</v>
      </c>
      <c r="S3279" t="s">
        <v>8320</v>
      </c>
      <c r="T3279" t="s">
        <v>8321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si="204"/>
        <v>42124.848414351851</v>
      </c>
      <c r="L3280" s="9">
        <f t="shared" si="205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206"/>
        <v>103</v>
      </c>
      <c r="R3280">
        <f t="shared" si="207"/>
        <v>76</v>
      </c>
      <c r="S3280" t="s">
        <v>8320</v>
      </c>
      <c r="T3280" t="s">
        <v>8321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si="204"/>
        <v>42431.102534722217</v>
      </c>
      <c r="L3281" s="9">
        <f t="shared" si="205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>
        <f t="shared" si="206"/>
        <v>114</v>
      </c>
      <c r="R3281">
        <f t="shared" si="207"/>
        <v>105</v>
      </c>
      <c r="S3281" t="s">
        <v>8320</v>
      </c>
      <c r="T3281" t="s">
        <v>8321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si="204"/>
        <v>42121.756921296299</v>
      </c>
      <c r="L3282" s="9">
        <f t="shared" si="205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>
        <f t="shared" si="206"/>
        <v>103</v>
      </c>
      <c r="R3282">
        <f t="shared" si="207"/>
        <v>69</v>
      </c>
      <c r="S3282" t="s">
        <v>8320</v>
      </c>
      <c r="T3282" t="s">
        <v>8321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si="204"/>
        <v>42219.019733796296</v>
      </c>
      <c r="L3283" s="9">
        <f t="shared" si="205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206"/>
        <v>122</v>
      </c>
      <c r="R3283">
        <f t="shared" si="207"/>
        <v>129</v>
      </c>
      <c r="S3283" t="s">
        <v>8320</v>
      </c>
      <c r="T3283" t="s">
        <v>8321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si="204"/>
        <v>42445.19430555556</v>
      </c>
      <c r="L3284" s="9">
        <f t="shared" si="205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206"/>
        <v>103</v>
      </c>
      <c r="R3284">
        <f t="shared" si="207"/>
        <v>134</v>
      </c>
      <c r="S3284" t="s">
        <v>8320</v>
      </c>
      <c r="T3284" t="s">
        <v>8321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si="204"/>
        <v>42379.74418981481</v>
      </c>
      <c r="L3285" s="9">
        <f t="shared" si="205"/>
        <v>42410.875</v>
      </c>
      <c r="M3285" t="b">
        <v>0</v>
      </c>
      <c r="N3285">
        <v>47</v>
      </c>
      <c r="O3285" t="b">
        <v>1</v>
      </c>
      <c r="P3285" t="s">
        <v>8271</v>
      </c>
      <c r="Q3285">
        <f t="shared" si="206"/>
        <v>105</v>
      </c>
      <c r="R3285">
        <f t="shared" si="207"/>
        <v>18</v>
      </c>
      <c r="S3285" t="s">
        <v>8320</v>
      </c>
      <c r="T3285" t="s">
        <v>8321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si="204"/>
        <v>42380.884872685187</v>
      </c>
      <c r="L3286" s="9">
        <f t="shared" si="205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>
        <f t="shared" si="206"/>
        <v>102</v>
      </c>
      <c r="R3286">
        <f t="shared" si="207"/>
        <v>203</v>
      </c>
      <c r="S3286" t="s">
        <v>8320</v>
      </c>
      <c r="T3286" t="s">
        <v>8321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si="204"/>
        <v>42762.942430555559</v>
      </c>
      <c r="L3287" s="9">
        <f t="shared" si="205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>
        <f t="shared" si="206"/>
        <v>112</v>
      </c>
      <c r="R3287">
        <f t="shared" si="207"/>
        <v>69</v>
      </c>
      <c r="S3287" t="s">
        <v>8320</v>
      </c>
      <c r="T3287" t="s">
        <v>8321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si="204"/>
        <v>42567.840069444443</v>
      </c>
      <c r="L3288" s="9">
        <f t="shared" si="205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206"/>
        <v>102</v>
      </c>
      <c r="R3288">
        <f t="shared" si="207"/>
        <v>125</v>
      </c>
      <c r="S3288" t="s">
        <v>8320</v>
      </c>
      <c r="T3288" t="s">
        <v>8321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si="204"/>
        <v>42311.750324074077</v>
      </c>
      <c r="L3289" s="9">
        <f t="shared" si="205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206"/>
        <v>100</v>
      </c>
      <c r="R3289">
        <f t="shared" si="207"/>
        <v>74</v>
      </c>
      <c r="S3289" t="s">
        <v>8320</v>
      </c>
      <c r="T3289" t="s">
        <v>8321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si="204"/>
        <v>42505.774479166663</v>
      </c>
      <c r="L3290" s="9">
        <f t="shared" si="205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>
        <f t="shared" si="206"/>
        <v>100</v>
      </c>
      <c r="R3290">
        <f t="shared" si="207"/>
        <v>48</v>
      </c>
      <c r="S3290" t="s">
        <v>8320</v>
      </c>
      <c r="T3290" t="s">
        <v>8321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si="204"/>
        <v>42758.368078703701</v>
      </c>
      <c r="L3291" s="9">
        <f t="shared" si="205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206"/>
        <v>133</v>
      </c>
      <c r="R3291">
        <f t="shared" si="207"/>
        <v>27</v>
      </c>
      <c r="S3291" t="s">
        <v>8320</v>
      </c>
      <c r="T3291" t="s">
        <v>8321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si="204"/>
        <v>42775.51494212963</v>
      </c>
      <c r="L3292" s="9">
        <f t="shared" si="205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206"/>
        <v>121</v>
      </c>
      <c r="R3292">
        <f t="shared" si="207"/>
        <v>34</v>
      </c>
      <c r="S3292" t="s">
        <v>8320</v>
      </c>
      <c r="T3292" t="s">
        <v>8321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si="204"/>
        <v>42232.702546296292</v>
      </c>
      <c r="L3293" s="9">
        <f t="shared" si="205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>
        <f t="shared" si="206"/>
        <v>114</v>
      </c>
      <c r="R3293">
        <f t="shared" si="207"/>
        <v>41</v>
      </c>
      <c r="S3293" t="s">
        <v>8320</v>
      </c>
      <c r="T3293" t="s">
        <v>8321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si="204"/>
        <v>42282.770231481481</v>
      </c>
      <c r="L3294" s="9">
        <f t="shared" si="205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>
        <f t="shared" si="206"/>
        <v>286</v>
      </c>
      <c r="R3294">
        <f t="shared" si="207"/>
        <v>19</v>
      </c>
      <c r="S3294" t="s">
        <v>8320</v>
      </c>
      <c r="T3294" t="s">
        <v>8321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si="204"/>
        <v>42768.425370370373</v>
      </c>
      <c r="L3295" s="9">
        <f t="shared" si="205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206"/>
        <v>170</v>
      </c>
      <c r="R3295">
        <f t="shared" si="207"/>
        <v>84</v>
      </c>
      <c r="S3295" t="s">
        <v>8320</v>
      </c>
      <c r="T3295" t="s">
        <v>8321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si="204"/>
        <v>42141.541134259256</v>
      </c>
      <c r="L3296" s="9">
        <f t="shared" si="205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206"/>
        <v>118</v>
      </c>
      <c r="R3296">
        <f t="shared" si="207"/>
        <v>30</v>
      </c>
      <c r="S3296" t="s">
        <v>8320</v>
      </c>
      <c r="T3296" t="s">
        <v>8321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si="204"/>
        <v>42609.442465277782</v>
      </c>
      <c r="L3297" s="9">
        <f t="shared" si="205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206"/>
        <v>103</v>
      </c>
      <c r="R3297">
        <f t="shared" si="207"/>
        <v>27</v>
      </c>
      <c r="S3297" t="s">
        <v>8320</v>
      </c>
      <c r="T3297" t="s">
        <v>8321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si="204"/>
        <v>42309.756620370375</v>
      </c>
      <c r="L3298" s="9">
        <f t="shared" si="205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>
        <f t="shared" si="206"/>
        <v>144</v>
      </c>
      <c r="R3298">
        <f t="shared" si="207"/>
        <v>46</v>
      </c>
      <c r="S3298" t="s">
        <v>8320</v>
      </c>
      <c r="T3298" t="s">
        <v>8321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si="204"/>
        <v>42193.771481481483</v>
      </c>
      <c r="L3299" s="9">
        <f t="shared" si="205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>
        <f t="shared" si="206"/>
        <v>100</v>
      </c>
      <c r="R3299">
        <f t="shared" si="207"/>
        <v>125</v>
      </c>
      <c r="S3299" t="s">
        <v>8320</v>
      </c>
      <c r="T3299" t="s">
        <v>8321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si="204"/>
        <v>42239.957962962959</v>
      </c>
      <c r="L3300" s="9">
        <f t="shared" si="205"/>
        <v>42260</v>
      </c>
      <c r="M3300" t="b">
        <v>0</v>
      </c>
      <c r="N3300">
        <v>72</v>
      </c>
      <c r="O3300" t="b">
        <v>1</v>
      </c>
      <c r="P3300" t="s">
        <v>8271</v>
      </c>
      <c r="Q3300">
        <f t="shared" si="206"/>
        <v>102</v>
      </c>
      <c r="R3300">
        <f t="shared" si="207"/>
        <v>141</v>
      </c>
      <c r="S3300" t="s">
        <v>8320</v>
      </c>
      <c r="T3300" t="s">
        <v>8321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si="204"/>
        <v>42261.917395833334</v>
      </c>
      <c r="L3301" s="9">
        <f t="shared" si="205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206"/>
        <v>116</v>
      </c>
      <c r="R3301">
        <f t="shared" si="207"/>
        <v>55</v>
      </c>
      <c r="S3301" t="s">
        <v>8320</v>
      </c>
      <c r="T3301" t="s">
        <v>8321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si="204"/>
        <v>42102.743773148148</v>
      </c>
      <c r="L3302" s="9">
        <f t="shared" si="205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206"/>
        <v>136</v>
      </c>
      <c r="R3302">
        <f t="shared" si="207"/>
        <v>46</v>
      </c>
      <c r="S3302" t="s">
        <v>8320</v>
      </c>
      <c r="T3302" t="s">
        <v>8321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si="204"/>
        <v>42538.73583333334</v>
      </c>
      <c r="L3303" s="9">
        <f t="shared" si="205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>
        <f t="shared" si="206"/>
        <v>133</v>
      </c>
      <c r="R3303">
        <f t="shared" si="207"/>
        <v>57</v>
      </c>
      <c r="S3303" t="s">
        <v>8320</v>
      </c>
      <c r="T3303" t="s">
        <v>8321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si="204"/>
        <v>42681.35157407407</v>
      </c>
      <c r="L3304" s="9">
        <f t="shared" si="205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206"/>
        <v>103</v>
      </c>
      <c r="R3304">
        <f t="shared" si="207"/>
        <v>174</v>
      </c>
      <c r="S3304" t="s">
        <v>8320</v>
      </c>
      <c r="T3304" t="s">
        <v>8321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si="204"/>
        <v>42056.65143518518</v>
      </c>
      <c r="L3305" s="9">
        <f t="shared" si="205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>
        <f t="shared" si="206"/>
        <v>116</v>
      </c>
      <c r="R3305">
        <f t="shared" si="207"/>
        <v>60</v>
      </c>
      <c r="S3305" t="s">
        <v>8320</v>
      </c>
      <c r="T3305" t="s">
        <v>8321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si="204"/>
        <v>42696.624444444446</v>
      </c>
      <c r="L3306" s="9">
        <f t="shared" si="205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206"/>
        <v>105</v>
      </c>
      <c r="R3306">
        <f t="shared" si="207"/>
        <v>90</v>
      </c>
      <c r="S3306" t="s">
        <v>8320</v>
      </c>
      <c r="T3306" t="s">
        <v>8321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si="204"/>
        <v>42186.855879629627</v>
      </c>
      <c r="L3307" s="9">
        <f t="shared" si="205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206"/>
        <v>102</v>
      </c>
      <c r="R3307">
        <f t="shared" si="207"/>
        <v>204</v>
      </c>
      <c r="S3307" t="s">
        <v>8320</v>
      </c>
      <c r="T3307" t="s">
        <v>8321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si="204"/>
        <v>42493.219236111108</v>
      </c>
      <c r="L3308" s="9">
        <f t="shared" si="205"/>
        <v>42531.125</v>
      </c>
      <c r="M3308" t="b">
        <v>0</v>
      </c>
      <c r="N3308">
        <v>54</v>
      </c>
      <c r="O3308" t="b">
        <v>1</v>
      </c>
      <c r="P3308" t="s">
        <v>8271</v>
      </c>
      <c r="Q3308">
        <f t="shared" si="206"/>
        <v>175</v>
      </c>
      <c r="R3308">
        <f t="shared" si="207"/>
        <v>49</v>
      </c>
      <c r="S3308" t="s">
        <v>8320</v>
      </c>
      <c r="T3308" t="s">
        <v>8321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si="204"/>
        <v>42475.057164351849</v>
      </c>
      <c r="L3309" s="9">
        <f t="shared" si="205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206"/>
        <v>107</v>
      </c>
      <c r="R3309">
        <f t="shared" si="207"/>
        <v>53</v>
      </c>
      <c r="S3309" t="s">
        <v>8320</v>
      </c>
      <c r="T3309" t="s">
        <v>8321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si="204"/>
        <v>42452.876909722225</v>
      </c>
      <c r="L3310" s="9">
        <f t="shared" si="205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206"/>
        <v>122</v>
      </c>
      <c r="R3310">
        <f t="shared" si="207"/>
        <v>75</v>
      </c>
      <c r="S3310" t="s">
        <v>8320</v>
      </c>
      <c r="T3310" t="s">
        <v>8321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si="204"/>
        <v>42628.650208333333</v>
      </c>
      <c r="L3311" s="9">
        <f t="shared" si="205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206"/>
        <v>159</v>
      </c>
      <c r="R3311">
        <f t="shared" si="207"/>
        <v>18</v>
      </c>
      <c r="S3311" t="s">
        <v>8320</v>
      </c>
      <c r="T3311" t="s">
        <v>8321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si="204"/>
        <v>42253.928530092591</v>
      </c>
      <c r="L3312" s="9">
        <f t="shared" si="205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206"/>
        <v>100</v>
      </c>
      <c r="R3312">
        <f t="shared" si="207"/>
        <v>210</v>
      </c>
      <c r="S3312" t="s">
        <v>8320</v>
      </c>
      <c r="T3312" t="s">
        <v>8321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si="204"/>
        <v>42264.29178240741</v>
      </c>
      <c r="L3313" s="9">
        <f t="shared" si="205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206"/>
        <v>110</v>
      </c>
      <c r="R3313">
        <f t="shared" si="207"/>
        <v>61</v>
      </c>
      <c r="S3313" t="s">
        <v>8320</v>
      </c>
      <c r="T3313" t="s">
        <v>8321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si="204"/>
        <v>42664.809560185182</v>
      </c>
      <c r="L3314" s="9">
        <f t="shared" si="205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>
        <f t="shared" si="206"/>
        <v>100</v>
      </c>
      <c r="R3314">
        <f t="shared" si="207"/>
        <v>61</v>
      </c>
      <c r="S3314" t="s">
        <v>8320</v>
      </c>
      <c r="T3314" t="s">
        <v>8321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si="204"/>
        <v>42382.244409722218</v>
      </c>
      <c r="L3315" s="9">
        <f t="shared" si="205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>
        <f t="shared" si="206"/>
        <v>116</v>
      </c>
      <c r="R3315">
        <f t="shared" si="207"/>
        <v>80</v>
      </c>
      <c r="S3315" t="s">
        <v>8320</v>
      </c>
      <c r="T3315" t="s">
        <v>8321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si="204"/>
        <v>42105.267488425925</v>
      </c>
      <c r="L3316" s="9">
        <f t="shared" si="205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>
        <f t="shared" si="206"/>
        <v>211</v>
      </c>
      <c r="R3316">
        <f t="shared" si="207"/>
        <v>29</v>
      </c>
      <c r="S3316" t="s">
        <v>8320</v>
      </c>
      <c r="T3316" t="s">
        <v>8321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si="204"/>
        <v>42466.303715277783</v>
      </c>
      <c r="L3317" s="9">
        <f t="shared" si="205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>
        <f t="shared" si="206"/>
        <v>110</v>
      </c>
      <c r="R3317">
        <f t="shared" si="207"/>
        <v>49</v>
      </c>
      <c r="S3317" t="s">
        <v>8320</v>
      </c>
      <c r="T3317" t="s">
        <v>8321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si="204"/>
        <v>41826.871238425927</v>
      </c>
      <c r="L3318" s="9">
        <f t="shared" si="205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>
        <f t="shared" si="206"/>
        <v>100</v>
      </c>
      <c r="R3318">
        <f t="shared" si="207"/>
        <v>94</v>
      </c>
      <c r="S3318" t="s">
        <v>8320</v>
      </c>
      <c r="T3318" t="s">
        <v>8321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si="204"/>
        <v>42499.039629629624</v>
      </c>
      <c r="L3319" s="9">
        <f t="shared" si="205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>
        <f t="shared" si="206"/>
        <v>106</v>
      </c>
      <c r="R3319">
        <f t="shared" si="207"/>
        <v>62</v>
      </c>
      <c r="S3319" t="s">
        <v>8320</v>
      </c>
      <c r="T3319" t="s">
        <v>8321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si="204"/>
        <v>42431.302002314813</v>
      </c>
      <c r="L3320" s="9">
        <f t="shared" si="205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>
        <f t="shared" si="206"/>
        <v>126</v>
      </c>
      <c r="R3320">
        <f t="shared" si="207"/>
        <v>79</v>
      </c>
      <c r="S3320" t="s">
        <v>8320</v>
      </c>
      <c r="T3320" t="s">
        <v>8321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si="204"/>
        <v>41990.585486111115</v>
      </c>
      <c r="L3321" s="9">
        <f t="shared" si="205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206"/>
        <v>108</v>
      </c>
      <c r="R3321">
        <f t="shared" si="207"/>
        <v>34</v>
      </c>
      <c r="S3321" t="s">
        <v>8320</v>
      </c>
      <c r="T3321" t="s">
        <v>8321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si="204"/>
        <v>42513.045798611114</v>
      </c>
      <c r="L3322" s="9">
        <f t="shared" si="205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206"/>
        <v>101</v>
      </c>
      <c r="R3322">
        <f t="shared" si="207"/>
        <v>66</v>
      </c>
      <c r="S3322" t="s">
        <v>8320</v>
      </c>
      <c r="T3322" t="s">
        <v>8321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si="204"/>
        <v>41914.100289351853</v>
      </c>
      <c r="L3323" s="9">
        <f t="shared" si="205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>
        <f t="shared" si="206"/>
        <v>107</v>
      </c>
      <c r="R3323">
        <f t="shared" si="207"/>
        <v>36</v>
      </c>
      <c r="S3323" t="s">
        <v>8320</v>
      </c>
      <c r="T3323" t="s">
        <v>8321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si="204"/>
        <v>42521.010370370372</v>
      </c>
      <c r="L3324" s="9">
        <f t="shared" si="205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>
        <f t="shared" si="206"/>
        <v>102</v>
      </c>
      <c r="R3324">
        <f t="shared" si="207"/>
        <v>146</v>
      </c>
      <c r="S3324" t="s">
        <v>8320</v>
      </c>
      <c r="T3324" t="s">
        <v>8321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si="204"/>
        <v>42608.36583333333</v>
      </c>
      <c r="L3325" s="9">
        <f t="shared" si="205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206"/>
        <v>126</v>
      </c>
      <c r="R3325">
        <f t="shared" si="207"/>
        <v>26</v>
      </c>
      <c r="S3325" t="s">
        <v>8320</v>
      </c>
      <c r="T3325" t="s">
        <v>8321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si="204"/>
        <v>42512.58321759259</v>
      </c>
      <c r="L3326" s="9">
        <f t="shared" si="205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206"/>
        <v>102</v>
      </c>
      <c r="R3326">
        <f t="shared" si="207"/>
        <v>153</v>
      </c>
      <c r="S3326" t="s">
        <v>8320</v>
      </c>
      <c r="T3326" t="s">
        <v>8321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si="204"/>
        <v>42064.785613425927</v>
      </c>
      <c r="L3327" s="9">
        <f t="shared" si="205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>
        <f t="shared" si="206"/>
        <v>113</v>
      </c>
      <c r="R3327">
        <f t="shared" si="207"/>
        <v>30</v>
      </c>
      <c r="S3327" t="s">
        <v>8320</v>
      </c>
      <c r="T3327" t="s">
        <v>8321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si="204"/>
        <v>42041.714178240742</v>
      </c>
      <c r="L3328" s="9">
        <f t="shared" si="205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>
        <f t="shared" si="206"/>
        <v>101</v>
      </c>
      <c r="R3328">
        <f t="shared" si="207"/>
        <v>142</v>
      </c>
      <c r="S3328" t="s">
        <v>8320</v>
      </c>
      <c r="T3328" t="s">
        <v>8321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si="204"/>
        <v>42468.374606481477</v>
      </c>
      <c r="L3329" s="9">
        <f t="shared" si="205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206"/>
        <v>101</v>
      </c>
      <c r="R3329">
        <f t="shared" si="207"/>
        <v>25</v>
      </c>
      <c r="S3329" t="s">
        <v>8320</v>
      </c>
      <c r="T3329" t="s">
        <v>8321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si="204"/>
        <v>41822.57503472222</v>
      </c>
      <c r="L3330" s="9">
        <f t="shared" si="205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>
        <f t="shared" si="206"/>
        <v>146</v>
      </c>
      <c r="R3330">
        <f t="shared" si="207"/>
        <v>293</v>
      </c>
      <c r="S3330" t="s">
        <v>8320</v>
      </c>
      <c r="T3330" t="s">
        <v>8321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ref="K3331:K3394" si="208">(((J3331/60)/60)/24)+DATE(1970,1,1)</f>
        <v>41837.323009259257</v>
      </c>
      <c r="L3331" s="9">
        <f t="shared" ref="L3331:L3394" si="20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>
        <f t="shared" ref="Q3331:Q3394" si="210">ROUND((E3331/D3331)*100,0)</f>
        <v>117</v>
      </c>
      <c r="R3331">
        <f t="shared" ref="R3331:R3394" si="211">ROUND(IFERROR(E3331/N3331,0),0)</f>
        <v>45</v>
      </c>
      <c r="S3331" t="s">
        <v>8320</v>
      </c>
      <c r="T3331" t="s">
        <v>8321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si="208"/>
        <v>42065.887361111112</v>
      </c>
      <c r="L3332" s="9">
        <f t="shared" si="209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>
        <f t="shared" si="210"/>
        <v>106</v>
      </c>
      <c r="R3332">
        <f t="shared" si="211"/>
        <v>23</v>
      </c>
      <c r="S3332" t="s">
        <v>8320</v>
      </c>
      <c r="T3332" t="s">
        <v>8321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si="208"/>
        <v>42248.697754629626</v>
      </c>
      <c r="L3333" s="9">
        <f t="shared" si="209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210"/>
        <v>105</v>
      </c>
      <c r="R3333">
        <f t="shared" si="211"/>
        <v>80</v>
      </c>
      <c r="S3333" t="s">
        <v>8320</v>
      </c>
      <c r="T3333" t="s">
        <v>8321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si="208"/>
        <v>41809.860300925924</v>
      </c>
      <c r="L3334" s="9">
        <f t="shared" si="209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210"/>
        <v>100</v>
      </c>
      <c r="R3334">
        <f t="shared" si="211"/>
        <v>72</v>
      </c>
      <c r="S3334" t="s">
        <v>8320</v>
      </c>
      <c r="T3334" t="s">
        <v>8321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si="208"/>
        <v>42148.676851851851</v>
      </c>
      <c r="L3335" s="9">
        <f t="shared" si="209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210"/>
        <v>105</v>
      </c>
      <c r="R3335">
        <f t="shared" si="211"/>
        <v>33</v>
      </c>
      <c r="S3335" t="s">
        <v>8320</v>
      </c>
      <c r="T3335" t="s">
        <v>8321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si="208"/>
        <v>42185.521087962959</v>
      </c>
      <c r="L3336" s="9">
        <f t="shared" si="209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210"/>
        <v>139</v>
      </c>
      <c r="R3336">
        <f t="shared" si="211"/>
        <v>117</v>
      </c>
      <c r="S3336" t="s">
        <v>8320</v>
      </c>
      <c r="T3336" t="s">
        <v>8321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si="208"/>
        <v>41827.674143518518</v>
      </c>
      <c r="L3337" s="9">
        <f t="shared" si="209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>
        <f t="shared" si="210"/>
        <v>100</v>
      </c>
      <c r="R3337">
        <f t="shared" si="211"/>
        <v>80</v>
      </c>
      <c r="S3337" t="s">
        <v>8320</v>
      </c>
      <c r="T3337" t="s">
        <v>8321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si="208"/>
        <v>42437.398680555561</v>
      </c>
      <c r="L3338" s="9">
        <f t="shared" si="209"/>
        <v>42465.35701388889</v>
      </c>
      <c r="M3338" t="b">
        <v>0</v>
      </c>
      <c r="N3338">
        <v>9</v>
      </c>
      <c r="O3338" t="b">
        <v>1</v>
      </c>
      <c r="P3338" t="s">
        <v>8271</v>
      </c>
      <c r="Q3338">
        <f t="shared" si="210"/>
        <v>100</v>
      </c>
      <c r="R3338">
        <f t="shared" si="211"/>
        <v>28</v>
      </c>
      <c r="S3338" t="s">
        <v>8320</v>
      </c>
      <c r="T3338" t="s">
        <v>8321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si="208"/>
        <v>41901.282025462962</v>
      </c>
      <c r="L3339" s="9">
        <f t="shared" si="209"/>
        <v>41922.875</v>
      </c>
      <c r="M3339" t="b">
        <v>0</v>
      </c>
      <c r="N3339">
        <v>34</v>
      </c>
      <c r="O3339" t="b">
        <v>1</v>
      </c>
      <c r="P3339" t="s">
        <v>8271</v>
      </c>
      <c r="Q3339">
        <f t="shared" si="210"/>
        <v>110</v>
      </c>
      <c r="R3339">
        <f t="shared" si="211"/>
        <v>81</v>
      </c>
      <c r="S3339" t="s">
        <v>8320</v>
      </c>
      <c r="T3339" t="s">
        <v>8321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si="208"/>
        <v>42769.574999999997</v>
      </c>
      <c r="L3340" s="9">
        <f t="shared" si="209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210"/>
        <v>102</v>
      </c>
      <c r="R3340">
        <f t="shared" si="211"/>
        <v>137</v>
      </c>
      <c r="S3340" t="s">
        <v>8320</v>
      </c>
      <c r="T3340" t="s">
        <v>8321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si="208"/>
        <v>42549.665717592594</v>
      </c>
      <c r="L3341" s="9">
        <f t="shared" si="209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210"/>
        <v>104</v>
      </c>
      <c r="R3341">
        <f t="shared" si="211"/>
        <v>178</v>
      </c>
      <c r="S3341" t="s">
        <v>8320</v>
      </c>
      <c r="T3341" t="s">
        <v>8321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si="208"/>
        <v>42685.974004629628</v>
      </c>
      <c r="L3342" s="9">
        <f t="shared" si="209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210"/>
        <v>138</v>
      </c>
      <c r="R3342">
        <f t="shared" si="211"/>
        <v>109</v>
      </c>
      <c r="S3342" t="s">
        <v>8320</v>
      </c>
      <c r="T3342" t="s">
        <v>8321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si="208"/>
        <v>42510.798854166671</v>
      </c>
      <c r="L3343" s="9">
        <f t="shared" si="209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>
        <f t="shared" si="210"/>
        <v>100</v>
      </c>
      <c r="R3343">
        <f t="shared" si="211"/>
        <v>120</v>
      </c>
      <c r="S3343" t="s">
        <v>8320</v>
      </c>
      <c r="T3343" t="s">
        <v>8321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si="208"/>
        <v>42062.296412037031</v>
      </c>
      <c r="L3344" s="9">
        <f t="shared" si="209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>
        <f t="shared" si="210"/>
        <v>102</v>
      </c>
      <c r="R3344">
        <f t="shared" si="211"/>
        <v>78</v>
      </c>
      <c r="S3344" t="s">
        <v>8320</v>
      </c>
      <c r="T3344" t="s">
        <v>8321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si="208"/>
        <v>42452.916481481487</v>
      </c>
      <c r="L3345" s="9">
        <f t="shared" si="209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>
        <f t="shared" si="210"/>
        <v>171</v>
      </c>
      <c r="R3345">
        <f t="shared" si="211"/>
        <v>52</v>
      </c>
      <c r="S3345" t="s">
        <v>8320</v>
      </c>
      <c r="T3345" t="s">
        <v>8321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si="208"/>
        <v>41851.200150462959</v>
      </c>
      <c r="L3346" s="9">
        <f t="shared" si="209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210"/>
        <v>101</v>
      </c>
      <c r="R3346">
        <f t="shared" si="211"/>
        <v>114</v>
      </c>
      <c r="S3346" t="s">
        <v>8320</v>
      </c>
      <c r="T3346" t="s">
        <v>8321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si="208"/>
        <v>42053.106111111112</v>
      </c>
      <c r="L3347" s="9">
        <f t="shared" si="209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>
        <f t="shared" si="210"/>
        <v>130</v>
      </c>
      <c r="R3347">
        <f t="shared" si="211"/>
        <v>50</v>
      </c>
      <c r="S3347" t="s">
        <v>8320</v>
      </c>
      <c r="T3347" t="s">
        <v>8321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si="208"/>
        <v>42054.024421296301</v>
      </c>
      <c r="L3348" s="9">
        <f t="shared" si="209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210"/>
        <v>110</v>
      </c>
      <c r="R3348">
        <f t="shared" si="211"/>
        <v>92</v>
      </c>
      <c r="S3348" t="s">
        <v>8320</v>
      </c>
      <c r="T3348" t="s">
        <v>8321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si="208"/>
        <v>42484.551550925928</v>
      </c>
      <c r="L3349" s="9">
        <f t="shared" si="209"/>
        <v>42498.875</v>
      </c>
      <c r="M3349" t="b">
        <v>0</v>
      </c>
      <c r="N3349">
        <v>22</v>
      </c>
      <c r="O3349" t="b">
        <v>1</v>
      </c>
      <c r="P3349" t="s">
        <v>8271</v>
      </c>
      <c r="Q3349">
        <f t="shared" si="210"/>
        <v>119</v>
      </c>
      <c r="R3349">
        <f t="shared" si="211"/>
        <v>109</v>
      </c>
      <c r="S3349" t="s">
        <v>8320</v>
      </c>
      <c r="T3349" t="s">
        <v>8321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si="208"/>
        <v>42466.558796296296</v>
      </c>
      <c r="L3350" s="9">
        <f t="shared" si="209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>
        <f t="shared" si="210"/>
        <v>100</v>
      </c>
      <c r="R3350">
        <f t="shared" si="211"/>
        <v>70</v>
      </c>
      <c r="S3350" t="s">
        <v>8320</v>
      </c>
      <c r="T3350" t="s">
        <v>8321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si="208"/>
        <v>42513.110787037032</v>
      </c>
      <c r="L3351" s="9">
        <f t="shared" si="209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>
        <f t="shared" si="210"/>
        <v>153</v>
      </c>
      <c r="R3351">
        <f t="shared" si="211"/>
        <v>110</v>
      </c>
      <c r="S3351" t="s">
        <v>8320</v>
      </c>
      <c r="T3351" t="s">
        <v>8321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si="208"/>
        <v>42302.701516203699</v>
      </c>
      <c r="L3352" s="9">
        <f t="shared" si="209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>
        <f t="shared" si="210"/>
        <v>104</v>
      </c>
      <c r="R3352">
        <f t="shared" si="211"/>
        <v>72</v>
      </c>
      <c r="S3352" t="s">
        <v>8320</v>
      </c>
      <c r="T3352" t="s">
        <v>8321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si="208"/>
        <v>41806.395428240743</v>
      </c>
      <c r="L3353" s="9">
        <f t="shared" si="209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>
        <f t="shared" si="210"/>
        <v>101</v>
      </c>
      <c r="R3353">
        <f t="shared" si="211"/>
        <v>94</v>
      </c>
      <c r="S3353" t="s">
        <v>8320</v>
      </c>
      <c r="T3353" t="s">
        <v>8321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si="208"/>
        <v>42495.992800925931</v>
      </c>
      <c r="L3354" s="9">
        <f t="shared" si="209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>
        <f t="shared" si="210"/>
        <v>108</v>
      </c>
      <c r="R3354">
        <f t="shared" si="211"/>
        <v>77</v>
      </c>
      <c r="S3354" t="s">
        <v>8320</v>
      </c>
      <c r="T3354" t="s">
        <v>8321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si="208"/>
        <v>42479.432291666672</v>
      </c>
      <c r="L3355" s="9">
        <f t="shared" si="209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>
        <f t="shared" si="210"/>
        <v>315</v>
      </c>
      <c r="R3355">
        <f t="shared" si="211"/>
        <v>36</v>
      </c>
      <c r="S3355" t="s">
        <v>8320</v>
      </c>
      <c r="T3355" t="s">
        <v>8321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si="208"/>
        <v>42270.7269212963</v>
      </c>
      <c r="L3356" s="9">
        <f t="shared" si="209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>
        <f t="shared" si="210"/>
        <v>102</v>
      </c>
      <c r="R3356">
        <f t="shared" si="211"/>
        <v>56</v>
      </c>
      <c r="S3356" t="s">
        <v>8320</v>
      </c>
      <c r="T3356" t="s">
        <v>8321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si="208"/>
        <v>42489.619525462964</v>
      </c>
      <c r="L3357" s="9">
        <f t="shared" si="209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>
        <f t="shared" si="210"/>
        <v>126</v>
      </c>
      <c r="R3357">
        <f t="shared" si="211"/>
        <v>147</v>
      </c>
      <c r="S3357" t="s">
        <v>8320</v>
      </c>
      <c r="T3357" t="s">
        <v>8321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si="208"/>
        <v>42536.815648148149</v>
      </c>
      <c r="L3358" s="9">
        <f t="shared" si="209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210"/>
        <v>101</v>
      </c>
      <c r="R3358">
        <f t="shared" si="211"/>
        <v>56</v>
      </c>
      <c r="S3358" t="s">
        <v>8320</v>
      </c>
      <c r="T3358" t="s">
        <v>8321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si="208"/>
        <v>41822.417939814812</v>
      </c>
      <c r="L3359" s="9">
        <f t="shared" si="209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210"/>
        <v>101</v>
      </c>
      <c r="R3359">
        <f t="shared" si="211"/>
        <v>96</v>
      </c>
      <c r="S3359" t="s">
        <v>8320</v>
      </c>
      <c r="T3359" t="s">
        <v>8321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si="208"/>
        <v>41932.311099537037</v>
      </c>
      <c r="L3360" s="9">
        <f t="shared" si="209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>
        <f t="shared" si="210"/>
        <v>103</v>
      </c>
      <c r="R3360">
        <f t="shared" si="211"/>
        <v>64</v>
      </c>
      <c r="S3360" t="s">
        <v>8320</v>
      </c>
      <c r="T3360" t="s">
        <v>8321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si="208"/>
        <v>42746.057106481487</v>
      </c>
      <c r="L3361" s="9">
        <f t="shared" si="209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210"/>
        <v>106</v>
      </c>
      <c r="R3361">
        <f t="shared" si="211"/>
        <v>185</v>
      </c>
      <c r="S3361" t="s">
        <v>8320</v>
      </c>
      <c r="T3361" t="s">
        <v>8321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si="208"/>
        <v>42697.082673611112</v>
      </c>
      <c r="L3362" s="9">
        <f t="shared" si="209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>
        <f t="shared" si="210"/>
        <v>101</v>
      </c>
      <c r="R3362">
        <f t="shared" si="211"/>
        <v>127</v>
      </c>
      <c r="S3362" t="s">
        <v>8320</v>
      </c>
      <c r="T3362" t="s">
        <v>8321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si="208"/>
        <v>41866.025347222225</v>
      </c>
      <c r="L3363" s="9">
        <f t="shared" si="209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210"/>
        <v>113</v>
      </c>
      <c r="R3363">
        <f t="shared" si="211"/>
        <v>83</v>
      </c>
      <c r="S3363" t="s">
        <v>8320</v>
      </c>
      <c r="T3363" t="s">
        <v>8321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si="208"/>
        <v>42056.091631944444</v>
      </c>
      <c r="L3364" s="9">
        <f t="shared" si="209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>
        <f t="shared" si="210"/>
        <v>218</v>
      </c>
      <c r="R3364">
        <f t="shared" si="211"/>
        <v>55</v>
      </c>
      <c r="S3364" t="s">
        <v>8320</v>
      </c>
      <c r="T3364" t="s">
        <v>8321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si="208"/>
        <v>41851.771354166667</v>
      </c>
      <c r="L3365" s="9">
        <f t="shared" si="209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>
        <f t="shared" si="210"/>
        <v>101</v>
      </c>
      <c r="R3365">
        <f t="shared" si="211"/>
        <v>302</v>
      </c>
      <c r="S3365" t="s">
        <v>8320</v>
      </c>
      <c r="T3365" t="s">
        <v>8321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si="208"/>
        <v>42422.977418981478</v>
      </c>
      <c r="L3366" s="9">
        <f t="shared" si="209"/>
        <v>42444.875</v>
      </c>
      <c r="M3366" t="b">
        <v>0</v>
      </c>
      <c r="N3366">
        <v>72</v>
      </c>
      <c r="O3366" t="b">
        <v>1</v>
      </c>
      <c r="P3366" t="s">
        <v>8271</v>
      </c>
      <c r="Q3366">
        <f t="shared" si="210"/>
        <v>106</v>
      </c>
      <c r="R3366">
        <f t="shared" si="211"/>
        <v>44</v>
      </c>
      <c r="S3366" t="s">
        <v>8320</v>
      </c>
      <c r="T3366" t="s">
        <v>8321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si="208"/>
        <v>42321.101759259262</v>
      </c>
      <c r="L3367" s="9">
        <f t="shared" si="209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>
        <f t="shared" si="210"/>
        <v>104</v>
      </c>
      <c r="R3367">
        <f t="shared" si="211"/>
        <v>867</v>
      </c>
      <c r="S3367" t="s">
        <v>8320</v>
      </c>
      <c r="T3367" t="s">
        <v>8321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si="208"/>
        <v>42107.067557870367</v>
      </c>
      <c r="L3368" s="9">
        <f t="shared" si="209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210"/>
        <v>221</v>
      </c>
      <c r="R3368">
        <f t="shared" si="211"/>
        <v>61</v>
      </c>
      <c r="S3368" t="s">
        <v>8320</v>
      </c>
      <c r="T3368" t="s">
        <v>8321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si="208"/>
        <v>42192.933958333335</v>
      </c>
      <c r="L3369" s="9">
        <f t="shared" si="209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210"/>
        <v>119</v>
      </c>
      <c r="R3369">
        <f t="shared" si="211"/>
        <v>30</v>
      </c>
      <c r="S3369" t="s">
        <v>8320</v>
      </c>
      <c r="T3369" t="s">
        <v>8321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si="208"/>
        <v>41969.199756944443</v>
      </c>
      <c r="L3370" s="9">
        <f t="shared" si="209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>
        <f t="shared" si="210"/>
        <v>105</v>
      </c>
      <c r="R3370">
        <f t="shared" si="211"/>
        <v>45</v>
      </c>
      <c r="S3370" t="s">
        <v>8320</v>
      </c>
      <c r="T3370" t="s">
        <v>8321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si="208"/>
        <v>42690.041435185187</v>
      </c>
      <c r="L3371" s="9">
        <f t="shared" si="209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210"/>
        <v>104</v>
      </c>
      <c r="R3371">
        <f t="shared" si="211"/>
        <v>96</v>
      </c>
      <c r="S3371" t="s">
        <v>8320</v>
      </c>
      <c r="T3371" t="s">
        <v>8321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si="208"/>
        <v>42690.334317129629</v>
      </c>
      <c r="L3372" s="9">
        <f t="shared" si="209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>
        <f t="shared" si="210"/>
        <v>118</v>
      </c>
      <c r="R3372">
        <f t="shared" si="211"/>
        <v>68</v>
      </c>
      <c r="S3372" t="s">
        <v>8320</v>
      </c>
      <c r="T3372" t="s">
        <v>8321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si="208"/>
        <v>42312.874594907407</v>
      </c>
      <c r="L3373" s="9">
        <f t="shared" si="209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210"/>
        <v>139</v>
      </c>
      <c r="R3373">
        <f t="shared" si="211"/>
        <v>31</v>
      </c>
      <c r="S3373" t="s">
        <v>8320</v>
      </c>
      <c r="T3373" t="s">
        <v>8321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si="208"/>
        <v>41855.548101851848</v>
      </c>
      <c r="L3374" s="9">
        <f t="shared" si="209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>
        <f t="shared" si="210"/>
        <v>104</v>
      </c>
      <c r="R3374">
        <f t="shared" si="211"/>
        <v>38</v>
      </c>
      <c r="S3374" t="s">
        <v>8320</v>
      </c>
      <c r="T3374" t="s">
        <v>8321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si="208"/>
        <v>42179.854629629626</v>
      </c>
      <c r="L3375" s="9">
        <f t="shared" si="209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>
        <f t="shared" si="210"/>
        <v>100</v>
      </c>
      <c r="R3375">
        <f t="shared" si="211"/>
        <v>67</v>
      </c>
      <c r="S3375" t="s">
        <v>8320</v>
      </c>
      <c r="T3375" t="s">
        <v>8321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si="208"/>
        <v>42275.731666666667</v>
      </c>
      <c r="L3376" s="9">
        <f t="shared" si="209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210"/>
        <v>107</v>
      </c>
      <c r="R3376">
        <f t="shared" si="211"/>
        <v>72</v>
      </c>
      <c r="S3376" t="s">
        <v>8320</v>
      </c>
      <c r="T3376" t="s">
        <v>8321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si="208"/>
        <v>41765.610798611109</v>
      </c>
      <c r="L3377" s="9">
        <f t="shared" si="209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210"/>
        <v>100</v>
      </c>
      <c r="R3377">
        <f t="shared" si="211"/>
        <v>176</v>
      </c>
      <c r="S3377" t="s">
        <v>8320</v>
      </c>
      <c r="T3377" t="s">
        <v>8321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si="208"/>
        <v>42059.701319444444</v>
      </c>
      <c r="L3378" s="9">
        <f t="shared" si="209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>
        <f t="shared" si="210"/>
        <v>100</v>
      </c>
      <c r="R3378">
        <f t="shared" si="211"/>
        <v>421</v>
      </c>
      <c r="S3378" t="s">
        <v>8320</v>
      </c>
      <c r="T3378" t="s">
        <v>8321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si="208"/>
        <v>42053.732627314821</v>
      </c>
      <c r="L3379" s="9">
        <f t="shared" si="209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>
        <f t="shared" si="210"/>
        <v>101</v>
      </c>
      <c r="R3379">
        <f t="shared" si="211"/>
        <v>105</v>
      </c>
      <c r="S3379" t="s">
        <v>8320</v>
      </c>
      <c r="T3379" t="s">
        <v>8321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si="208"/>
        <v>41858.355393518519</v>
      </c>
      <c r="L3380" s="9">
        <f t="shared" si="209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>
        <f t="shared" si="210"/>
        <v>108</v>
      </c>
      <c r="R3380">
        <f t="shared" si="211"/>
        <v>28</v>
      </c>
      <c r="S3380" t="s">
        <v>8320</v>
      </c>
      <c r="T3380" t="s">
        <v>8321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si="208"/>
        <v>42225.513888888891</v>
      </c>
      <c r="L3381" s="9">
        <f t="shared" si="209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>
        <f t="shared" si="210"/>
        <v>104</v>
      </c>
      <c r="R3381">
        <f t="shared" si="211"/>
        <v>55</v>
      </c>
      <c r="S3381" t="s">
        <v>8320</v>
      </c>
      <c r="T3381" t="s">
        <v>8321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si="208"/>
        <v>41937.95344907407</v>
      </c>
      <c r="L3382" s="9">
        <f t="shared" si="209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>
        <f t="shared" si="210"/>
        <v>104</v>
      </c>
      <c r="R3382">
        <f t="shared" si="211"/>
        <v>112</v>
      </c>
      <c r="S3382" t="s">
        <v>8320</v>
      </c>
      <c r="T3382" t="s">
        <v>8321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si="208"/>
        <v>42044.184988425928</v>
      </c>
      <c r="L3383" s="9">
        <f t="shared" si="209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>
        <f t="shared" si="210"/>
        <v>102</v>
      </c>
      <c r="R3383">
        <f t="shared" si="211"/>
        <v>85</v>
      </c>
      <c r="S3383" t="s">
        <v>8320</v>
      </c>
      <c r="T3383" t="s">
        <v>8321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si="208"/>
        <v>42559.431203703702</v>
      </c>
      <c r="L3384" s="9">
        <f t="shared" si="209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>
        <f t="shared" si="210"/>
        <v>101</v>
      </c>
      <c r="R3384">
        <f t="shared" si="211"/>
        <v>77</v>
      </c>
      <c r="S3384" t="s">
        <v>8320</v>
      </c>
      <c r="T3384" t="s">
        <v>8321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si="208"/>
        <v>42524.782638888893</v>
      </c>
      <c r="L3385" s="9">
        <f t="shared" si="209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210"/>
        <v>112</v>
      </c>
      <c r="R3385">
        <f t="shared" si="211"/>
        <v>65</v>
      </c>
      <c r="S3385" t="s">
        <v>8320</v>
      </c>
      <c r="T3385" t="s">
        <v>8321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si="208"/>
        <v>42292.087592592594</v>
      </c>
      <c r="L3386" s="9">
        <f t="shared" si="209"/>
        <v>42329.125</v>
      </c>
      <c r="M3386" t="b">
        <v>0</v>
      </c>
      <c r="N3386">
        <v>64</v>
      </c>
      <c r="O3386" t="b">
        <v>1</v>
      </c>
      <c r="P3386" t="s">
        <v>8271</v>
      </c>
      <c r="Q3386">
        <f t="shared" si="210"/>
        <v>100</v>
      </c>
      <c r="R3386">
        <f t="shared" si="211"/>
        <v>94</v>
      </c>
      <c r="S3386" t="s">
        <v>8320</v>
      </c>
      <c r="T3386" t="s">
        <v>8321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si="208"/>
        <v>41953.8675</v>
      </c>
      <c r="L3387" s="9">
        <f t="shared" si="209"/>
        <v>41983.8675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210"/>
        <v>100</v>
      </c>
      <c r="R3387">
        <f t="shared" si="211"/>
        <v>133</v>
      </c>
      <c r="S3387" t="s">
        <v>8320</v>
      </c>
      <c r="T3387" t="s">
        <v>8321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si="208"/>
        <v>41946.644745370373</v>
      </c>
      <c r="L3388" s="9">
        <f t="shared" si="209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210"/>
        <v>105</v>
      </c>
      <c r="R3388">
        <f t="shared" si="211"/>
        <v>51</v>
      </c>
      <c r="S3388" t="s">
        <v>8320</v>
      </c>
      <c r="T3388" t="s">
        <v>8321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si="208"/>
        <v>41947.762592592589</v>
      </c>
      <c r="L3389" s="9">
        <f t="shared" si="209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>
        <f t="shared" si="210"/>
        <v>117</v>
      </c>
      <c r="R3389">
        <f t="shared" si="211"/>
        <v>100</v>
      </c>
      <c r="S3389" t="s">
        <v>8320</v>
      </c>
      <c r="T3389" t="s">
        <v>8321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si="208"/>
        <v>42143.461122685185</v>
      </c>
      <c r="L3390" s="9">
        <f t="shared" si="209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210"/>
        <v>104</v>
      </c>
      <c r="R3390">
        <f t="shared" si="211"/>
        <v>35</v>
      </c>
      <c r="S3390" t="s">
        <v>8320</v>
      </c>
      <c r="T3390" t="s">
        <v>8321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si="208"/>
        <v>42494.563449074078</v>
      </c>
      <c r="L3391" s="9">
        <f t="shared" si="209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210"/>
        <v>115</v>
      </c>
      <c r="R3391">
        <f t="shared" si="211"/>
        <v>185</v>
      </c>
      <c r="S3391" t="s">
        <v>8320</v>
      </c>
      <c r="T3391" t="s">
        <v>8321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si="208"/>
        <v>41815.774826388886</v>
      </c>
      <c r="L3392" s="9">
        <f t="shared" si="209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>
        <f t="shared" si="210"/>
        <v>102</v>
      </c>
      <c r="R3392">
        <f t="shared" si="211"/>
        <v>70</v>
      </c>
      <c r="S3392" t="s">
        <v>8320</v>
      </c>
      <c r="T3392" t="s">
        <v>8321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si="208"/>
        <v>41830.545694444445</v>
      </c>
      <c r="L3393" s="9">
        <f t="shared" si="209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>
        <f t="shared" si="210"/>
        <v>223</v>
      </c>
      <c r="R3393">
        <f t="shared" si="211"/>
        <v>62</v>
      </c>
      <c r="S3393" t="s">
        <v>8320</v>
      </c>
      <c r="T3393" t="s">
        <v>8321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si="208"/>
        <v>42446.845543981486</v>
      </c>
      <c r="L3394" s="9">
        <f t="shared" si="209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si="210"/>
        <v>100</v>
      </c>
      <c r="R3394">
        <f t="shared" si="211"/>
        <v>42</v>
      </c>
      <c r="S3394" t="s">
        <v>8320</v>
      </c>
      <c r="T3394" t="s">
        <v>8321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ref="K3395:K3458" si="212">(((J3395/60)/60)/24)+DATE(1970,1,1)</f>
        <v>41923.921643518523</v>
      </c>
      <c r="L3395" s="9">
        <f t="shared" ref="L3395:L3458" si="21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>
        <f t="shared" ref="Q3395:Q3458" si="214">ROUND((E3395/D3395)*100,0)</f>
        <v>106</v>
      </c>
      <c r="R3395">
        <f t="shared" ref="R3395:R3458" si="215">ROUND(IFERROR(E3395/N3395,0),0)</f>
        <v>36</v>
      </c>
      <c r="S3395" t="s">
        <v>8320</v>
      </c>
      <c r="T3395" t="s">
        <v>8321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si="212"/>
        <v>41817.59542824074</v>
      </c>
      <c r="L3396" s="9">
        <f t="shared" si="213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si="214"/>
        <v>142</v>
      </c>
      <c r="R3396">
        <f t="shared" si="215"/>
        <v>29</v>
      </c>
      <c r="S3396" t="s">
        <v>8320</v>
      </c>
      <c r="T3396" t="s">
        <v>8321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si="212"/>
        <v>42140.712314814817</v>
      </c>
      <c r="L3397" s="9">
        <f t="shared" si="213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>
        <f t="shared" si="214"/>
        <v>184</v>
      </c>
      <c r="R3397">
        <f t="shared" si="215"/>
        <v>24</v>
      </c>
      <c r="S3397" t="s">
        <v>8320</v>
      </c>
      <c r="T3397" t="s">
        <v>8321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si="212"/>
        <v>41764.44663194444</v>
      </c>
      <c r="L3398" s="9">
        <f t="shared" si="213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>
        <f t="shared" si="214"/>
        <v>104</v>
      </c>
      <c r="R3398">
        <f t="shared" si="215"/>
        <v>56</v>
      </c>
      <c r="S3398" t="s">
        <v>8320</v>
      </c>
      <c r="T3398" t="s">
        <v>8321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si="212"/>
        <v>42378.478344907402</v>
      </c>
      <c r="L3399" s="9">
        <f t="shared" si="213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>
        <f t="shared" si="214"/>
        <v>112</v>
      </c>
      <c r="R3399">
        <f t="shared" si="215"/>
        <v>12</v>
      </c>
      <c r="S3399" t="s">
        <v>8320</v>
      </c>
      <c r="T3399" t="s">
        <v>8321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si="212"/>
        <v>41941.75203703704</v>
      </c>
      <c r="L3400" s="9">
        <f t="shared" si="213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>
        <f t="shared" si="214"/>
        <v>111</v>
      </c>
      <c r="R3400">
        <f t="shared" si="215"/>
        <v>68</v>
      </c>
      <c r="S3400" t="s">
        <v>8320</v>
      </c>
      <c r="T3400" t="s">
        <v>8321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si="212"/>
        <v>42026.920428240745</v>
      </c>
      <c r="L3401" s="9">
        <f t="shared" si="213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214"/>
        <v>104</v>
      </c>
      <c r="R3401">
        <f t="shared" si="215"/>
        <v>27</v>
      </c>
      <c r="S3401" t="s">
        <v>8320</v>
      </c>
      <c r="T3401" t="s">
        <v>8321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si="212"/>
        <v>41834.953865740739</v>
      </c>
      <c r="L3402" s="9">
        <f t="shared" si="213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214"/>
        <v>100</v>
      </c>
      <c r="R3402">
        <f t="shared" si="215"/>
        <v>118</v>
      </c>
      <c r="S3402" t="s">
        <v>8320</v>
      </c>
      <c r="T3402" t="s">
        <v>8321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si="212"/>
        <v>42193.723912037036</v>
      </c>
      <c r="L3403" s="9">
        <f t="shared" si="213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214"/>
        <v>102</v>
      </c>
      <c r="R3403">
        <f t="shared" si="215"/>
        <v>45</v>
      </c>
      <c r="S3403" t="s">
        <v>8320</v>
      </c>
      <c r="T3403" t="s">
        <v>8321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si="212"/>
        <v>42290.61855324074</v>
      </c>
      <c r="L3404" s="9">
        <f t="shared" si="213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>
        <f t="shared" si="214"/>
        <v>110</v>
      </c>
      <c r="R3404">
        <f t="shared" si="215"/>
        <v>100</v>
      </c>
      <c r="S3404" t="s">
        <v>8320</v>
      </c>
      <c r="T3404" t="s">
        <v>8321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si="212"/>
        <v>42150.462083333332</v>
      </c>
      <c r="L3405" s="9">
        <f t="shared" si="213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214"/>
        <v>100</v>
      </c>
      <c r="R3405">
        <f t="shared" si="215"/>
        <v>118</v>
      </c>
      <c r="S3405" t="s">
        <v>8320</v>
      </c>
      <c r="T3405" t="s">
        <v>8321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si="212"/>
        <v>42152.503495370373</v>
      </c>
      <c r="L3406" s="9">
        <f t="shared" si="213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214"/>
        <v>122</v>
      </c>
      <c r="R3406">
        <f t="shared" si="215"/>
        <v>203</v>
      </c>
      <c r="S3406" t="s">
        <v>8320</v>
      </c>
      <c r="T3406" t="s">
        <v>8321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si="212"/>
        <v>42410.017199074078</v>
      </c>
      <c r="L3407" s="9">
        <f t="shared" si="213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>
        <f t="shared" si="214"/>
        <v>138</v>
      </c>
      <c r="R3407">
        <f t="shared" si="215"/>
        <v>28</v>
      </c>
      <c r="S3407" t="s">
        <v>8320</v>
      </c>
      <c r="T3407" t="s">
        <v>8321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si="212"/>
        <v>41791.492777777778</v>
      </c>
      <c r="L3408" s="9">
        <f t="shared" si="213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214"/>
        <v>100</v>
      </c>
      <c r="R3408">
        <f t="shared" si="215"/>
        <v>110</v>
      </c>
      <c r="S3408" t="s">
        <v>8320</v>
      </c>
      <c r="T3408" t="s">
        <v>8321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si="212"/>
        <v>41796.422326388885</v>
      </c>
      <c r="L3409" s="9">
        <f t="shared" si="213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214"/>
        <v>107</v>
      </c>
      <c r="R3409">
        <f t="shared" si="215"/>
        <v>32</v>
      </c>
      <c r="S3409" t="s">
        <v>8320</v>
      </c>
      <c r="T3409" t="s">
        <v>8321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si="212"/>
        <v>41808.991944444446</v>
      </c>
      <c r="L3410" s="9">
        <f t="shared" si="213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214"/>
        <v>211</v>
      </c>
      <c r="R3410">
        <f t="shared" si="215"/>
        <v>59</v>
      </c>
      <c r="S3410" t="s">
        <v>8320</v>
      </c>
      <c r="T3410" t="s">
        <v>8321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si="212"/>
        <v>42544.814328703709</v>
      </c>
      <c r="L3411" s="9">
        <f t="shared" si="213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>
        <f t="shared" si="214"/>
        <v>124</v>
      </c>
      <c r="R3411">
        <f t="shared" si="215"/>
        <v>29</v>
      </c>
      <c r="S3411" t="s">
        <v>8320</v>
      </c>
      <c r="T3411" t="s">
        <v>8321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si="212"/>
        <v>42500.041550925926</v>
      </c>
      <c r="L3412" s="9">
        <f t="shared" si="213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>
        <f t="shared" si="214"/>
        <v>109</v>
      </c>
      <c r="R3412">
        <f t="shared" si="215"/>
        <v>81</v>
      </c>
      <c r="S3412" t="s">
        <v>8320</v>
      </c>
      <c r="T3412" t="s">
        <v>8321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si="212"/>
        <v>42265.022824074069</v>
      </c>
      <c r="L3413" s="9">
        <f t="shared" si="213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214"/>
        <v>104</v>
      </c>
      <c r="R3413">
        <f t="shared" si="215"/>
        <v>199</v>
      </c>
      <c r="S3413" t="s">
        <v>8320</v>
      </c>
      <c r="T3413" t="s">
        <v>8321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si="212"/>
        <v>41879.959050925929</v>
      </c>
      <c r="L3414" s="9">
        <f t="shared" si="213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214"/>
        <v>100</v>
      </c>
      <c r="R3414">
        <f t="shared" si="215"/>
        <v>115</v>
      </c>
      <c r="S3414" t="s">
        <v>8320</v>
      </c>
      <c r="T3414" t="s">
        <v>8321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si="212"/>
        <v>42053.733078703706</v>
      </c>
      <c r="L3415" s="9">
        <f t="shared" si="213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>
        <f t="shared" si="214"/>
        <v>130</v>
      </c>
      <c r="R3415">
        <f t="shared" si="215"/>
        <v>46</v>
      </c>
      <c r="S3415" t="s">
        <v>8320</v>
      </c>
      <c r="T3415" t="s">
        <v>8321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si="212"/>
        <v>42675.832465277781</v>
      </c>
      <c r="L3416" s="9">
        <f t="shared" si="213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>
        <f t="shared" si="214"/>
        <v>104</v>
      </c>
      <c r="R3416">
        <f t="shared" si="215"/>
        <v>71</v>
      </c>
      <c r="S3416" t="s">
        <v>8320</v>
      </c>
      <c r="T3416" t="s">
        <v>8321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si="212"/>
        <v>42467.144166666665</v>
      </c>
      <c r="L3417" s="9">
        <f t="shared" si="213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>
        <f t="shared" si="214"/>
        <v>100</v>
      </c>
      <c r="R3417">
        <f t="shared" si="215"/>
        <v>22</v>
      </c>
      <c r="S3417" t="s">
        <v>8320</v>
      </c>
      <c r="T3417" t="s">
        <v>8321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si="212"/>
        <v>42089.412557870368</v>
      </c>
      <c r="L3418" s="9">
        <f t="shared" si="213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>
        <f t="shared" si="214"/>
        <v>120</v>
      </c>
      <c r="R3418">
        <f t="shared" si="215"/>
        <v>159</v>
      </c>
      <c r="S3418" t="s">
        <v>8320</v>
      </c>
      <c r="T3418" t="s">
        <v>8321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si="212"/>
        <v>41894.91375</v>
      </c>
      <c r="L3419" s="9">
        <f t="shared" si="213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>
        <f t="shared" si="214"/>
        <v>100</v>
      </c>
      <c r="R3419">
        <f t="shared" si="215"/>
        <v>38</v>
      </c>
      <c r="S3419" t="s">
        <v>8320</v>
      </c>
      <c r="T3419" t="s">
        <v>8321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si="212"/>
        <v>41752.83457175926</v>
      </c>
      <c r="L3420" s="9">
        <f t="shared" si="213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214"/>
        <v>101</v>
      </c>
      <c r="R3420">
        <f t="shared" si="215"/>
        <v>72</v>
      </c>
      <c r="S3420" t="s">
        <v>8320</v>
      </c>
      <c r="T3420" t="s">
        <v>8321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si="212"/>
        <v>42448.821585648147</v>
      </c>
      <c r="L3421" s="9">
        <f t="shared" si="213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>
        <f t="shared" si="214"/>
        <v>107</v>
      </c>
      <c r="R3421">
        <f t="shared" si="215"/>
        <v>64</v>
      </c>
      <c r="S3421" t="s">
        <v>8320</v>
      </c>
      <c r="T3421" t="s">
        <v>8321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si="212"/>
        <v>42405.090300925927</v>
      </c>
      <c r="L3422" s="9">
        <f t="shared" si="213"/>
        <v>42414</v>
      </c>
      <c r="M3422" t="b">
        <v>0</v>
      </c>
      <c r="N3422">
        <v>34</v>
      </c>
      <c r="O3422" t="b">
        <v>1</v>
      </c>
      <c r="P3422" t="s">
        <v>8271</v>
      </c>
      <c r="Q3422">
        <f t="shared" si="214"/>
        <v>138</v>
      </c>
      <c r="R3422">
        <f t="shared" si="215"/>
        <v>28</v>
      </c>
      <c r="S3422" t="s">
        <v>8320</v>
      </c>
      <c r="T3422" t="s">
        <v>8321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si="212"/>
        <v>42037.791238425925</v>
      </c>
      <c r="L3423" s="9">
        <f t="shared" si="213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214"/>
        <v>101</v>
      </c>
      <c r="R3423">
        <f t="shared" si="215"/>
        <v>103</v>
      </c>
      <c r="S3423" t="s">
        <v>8320</v>
      </c>
      <c r="T3423" t="s">
        <v>8321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si="212"/>
        <v>42323.562222222223</v>
      </c>
      <c r="L3424" s="9">
        <f t="shared" si="213"/>
        <v>42352</v>
      </c>
      <c r="M3424" t="b">
        <v>0</v>
      </c>
      <c r="N3424">
        <v>46</v>
      </c>
      <c r="O3424" t="b">
        <v>1</v>
      </c>
      <c r="P3424" t="s">
        <v>8271</v>
      </c>
      <c r="Q3424">
        <f t="shared" si="214"/>
        <v>109</v>
      </c>
      <c r="R3424">
        <f t="shared" si="215"/>
        <v>71</v>
      </c>
      <c r="S3424" t="s">
        <v>8320</v>
      </c>
      <c r="T3424" t="s">
        <v>8321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si="212"/>
        <v>42088.911354166667</v>
      </c>
      <c r="L3425" s="9">
        <f t="shared" si="213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214"/>
        <v>140</v>
      </c>
      <c r="R3425">
        <f t="shared" si="215"/>
        <v>35</v>
      </c>
      <c r="S3425" t="s">
        <v>8320</v>
      </c>
      <c r="T3425" t="s">
        <v>8321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si="212"/>
        <v>42018.676898148144</v>
      </c>
      <c r="L3426" s="9">
        <f t="shared" si="213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>
        <f t="shared" si="214"/>
        <v>104</v>
      </c>
      <c r="R3426">
        <f t="shared" si="215"/>
        <v>82</v>
      </c>
      <c r="S3426" t="s">
        <v>8320</v>
      </c>
      <c r="T3426" t="s">
        <v>8321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si="212"/>
        <v>41884.617314814815</v>
      </c>
      <c r="L3427" s="9">
        <f t="shared" si="213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214"/>
        <v>103</v>
      </c>
      <c r="R3427">
        <f t="shared" si="215"/>
        <v>297</v>
      </c>
      <c r="S3427" t="s">
        <v>8320</v>
      </c>
      <c r="T3427" t="s">
        <v>8321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si="212"/>
        <v>41884.056747685187</v>
      </c>
      <c r="L3428" s="9">
        <f t="shared" si="213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>
        <f t="shared" si="214"/>
        <v>108</v>
      </c>
      <c r="R3428">
        <f t="shared" si="215"/>
        <v>47</v>
      </c>
      <c r="S3428" t="s">
        <v>8320</v>
      </c>
      <c r="T3428" t="s">
        <v>8321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si="212"/>
        <v>41792.645277777774</v>
      </c>
      <c r="L3429" s="9">
        <f t="shared" si="213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214"/>
        <v>100</v>
      </c>
      <c r="R3429">
        <f t="shared" si="215"/>
        <v>52</v>
      </c>
      <c r="S3429" t="s">
        <v>8320</v>
      </c>
      <c r="T3429" t="s">
        <v>8321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si="212"/>
        <v>42038.720451388886</v>
      </c>
      <c r="L3430" s="9">
        <f t="shared" si="213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>
        <f t="shared" si="214"/>
        <v>103</v>
      </c>
      <c r="R3430">
        <f t="shared" si="215"/>
        <v>40</v>
      </c>
      <c r="S3430" t="s">
        <v>8320</v>
      </c>
      <c r="T3430" t="s">
        <v>8321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si="212"/>
        <v>42662.021539351852</v>
      </c>
      <c r="L3431" s="9">
        <f t="shared" si="213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214"/>
        <v>130</v>
      </c>
      <c r="R3431">
        <f t="shared" si="215"/>
        <v>16</v>
      </c>
      <c r="S3431" t="s">
        <v>8320</v>
      </c>
      <c r="T3431" t="s">
        <v>8321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si="212"/>
        <v>41820.945613425924</v>
      </c>
      <c r="L3432" s="9">
        <f t="shared" si="213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214"/>
        <v>109</v>
      </c>
      <c r="R3432">
        <f t="shared" si="215"/>
        <v>30</v>
      </c>
      <c r="S3432" t="s">
        <v>8320</v>
      </c>
      <c r="T3432" t="s">
        <v>8321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si="212"/>
        <v>41839.730937500004</v>
      </c>
      <c r="L3433" s="9">
        <f t="shared" si="213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214"/>
        <v>100</v>
      </c>
      <c r="R3433">
        <f t="shared" si="215"/>
        <v>95</v>
      </c>
      <c r="S3433" t="s">
        <v>8320</v>
      </c>
      <c r="T3433" t="s">
        <v>8321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si="212"/>
        <v>42380.581180555557</v>
      </c>
      <c r="L3434" s="9">
        <f t="shared" si="213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>
        <f t="shared" si="214"/>
        <v>110</v>
      </c>
      <c r="R3434">
        <f t="shared" si="215"/>
        <v>52</v>
      </c>
      <c r="S3434" t="s">
        <v>8320</v>
      </c>
      <c r="T3434" t="s">
        <v>8321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si="212"/>
        <v>41776.063136574077</v>
      </c>
      <c r="L3435" s="9">
        <f t="shared" si="213"/>
        <v>41807.125</v>
      </c>
      <c r="M3435" t="b">
        <v>0</v>
      </c>
      <c r="N3435">
        <v>71</v>
      </c>
      <c r="O3435" t="b">
        <v>1</v>
      </c>
      <c r="P3435" t="s">
        <v>8271</v>
      </c>
      <c r="Q3435">
        <f t="shared" si="214"/>
        <v>100</v>
      </c>
      <c r="R3435">
        <f t="shared" si="215"/>
        <v>134</v>
      </c>
      <c r="S3435" t="s">
        <v>8320</v>
      </c>
      <c r="T3435" t="s">
        <v>8321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si="212"/>
        <v>41800.380428240744</v>
      </c>
      <c r="L3436" s="9">
        <f t="shared" si="213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>
        <f t="shared" si="214"/>
        <v>106</v>
      </c>
      <c r="R3436">
        <f t="shared" si="215"/>
        <v>63</v>
      </c>
      <c r="S3436" t="s">
        <v>8320</v>
      </c>
      <c r="T3436" t="s">
        <v>8321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si="212"/>
        <v>42572.61681712963</v>
      </c>
      <c r="L3437" s="9">
        <f t="shared" si="213"/>
        <v>42589.125</v>
      </c>
      <c r="M3437" t="b">
        <v>0</v>
      </c>
      <c r="N3437">
        <v>19</v>
      </c>
      <c r="O3437" t="b">
        <v>1</v>
      </c>
      <c r="P3437" t="s">
        <v>8271</v>
      </c>
      <c r="Q3437">
        <f t="shared" si="214"/>
        <v>112</v>
      </c>
      <c r="R3437">
        <f t="shared" si="215"/>
        <v>59</v>
      </c>
      <c r="S3437" t="s">
        <v>8320</v>
      </c>
      <c r="T3437" t="s">
        <v>8321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si="212"/>
        <v>41851.541585648149</v>
      </c>
      <c r="L3438" s="9">
        <f t="shared" si="213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>
        <f t="shared" si="214"/>
        <v>106</v>
      </c>
      <c r="R3438">
        <f t="shared" si="215"/>
        <v>143</v>
      </c>
      <c r="S3438" t="s">
        <v>8320</v>
      </c>
      <c r="T3438" t="s">
        <v>8321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si="212"/>
        <v>42205.710879629631</v>
      </c>
      <c r="L3439" s="9">
        <f t="shared" si="213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214"/>
        <v>101</v>
      </c>
      <c r="R3439">
        <f t="shared" si="215"/>
        <v>84</v>
      </c>
      <c r="S3439" t="s">
        <v>8320</v>
      </c>
      <c r="T3439" t="s">
        <v>8321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si="212"/>
        <v>42100.927858796291</v>
      </c>
      <c r="L3440" s="9">
        <f t="shared" si="213"/>
        <v>42126.875</v>
      </c>
      <c r="M3440" t="b">
        <v>0</v>
      </c>
      <c r="N3440">
        <v>14</v>
      </c>
      <c r="O3440" t="b">
        <v>1</v>
      </c>
      <c r="P3440" t="s">
        <v>8271</v>
      </c>
      <c r="Q3440">
        <f t="shared" si="214"/>
        <v>104</v>
      </c>
      <c r="R3440">
        <f t="shared" si="215"/>
        <v>186</v>
      </c>
      <c r="S3440" t="s">
        <v>8320</v>
      </c>
      <c r="T3440" t="s">
        <v>8321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si="212"/>
        <v>42374.911226851851</v>
      </c>
      <c r="L3441" s="9">
        <f t="shared" si="213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>
        <f t="shared" si="214"/>
        <v>135</v>
      </c>
      <c r="R3441">
        <f t="shared" si="215"/>
        <v>90</v>
      </c>
      <c r="S3441" t="s">
        <v>8320</v>
      </c>
      <c r="T3441" t="s">
        <v>8321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si="212"/>
        <v>41809.12300925926</v>
      </c>
      <c r="L3442" s="9">
        <f t="shared" si="213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>
        <f t="shared" si="214"/>
        <v>105</v>
      </c>
      <c r="R3442">
        <f t="shared" si="215"/>
        <v>64</v>
      </c>
      <c r="S3442" t="s">
        <v>8320</v>
      </c>
      <c r="T3442" t="s">
        <v>8321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si="212"/>
        <v>42294.429641203707</v>
      </c>
      <c r="L3443" s="9">
        <f t="shared" si="213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>
        <f t="shared" si="214"/>
        <v>103</v>
      </c>
      <c r="R3443">
        <f t="shared" si="215"/>
        <v>60</v>
      </c>
      <c r="S3443" t="s">
        <v>8320</v>
      </c>
      <c r="T3443" t="s">
        <v>8321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si="212"/>
        <v>42124.841111111105</v>
      </c>
      <c r="L3444" s="9">
        <f t="shared" si="213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>
        <f t="shared" si="214"/>
        <v>100</v>
      </c>
      <c r="R3444">
        <f t="shared" si="215"/>
        <v>31</v>
      </c>
      <c r="S3444" t="s">
        <v>8320</v>
      </c>
      <c r="T3444" t="s">
        <v>8321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si="212"/>
        <v>41861.524837962963</v>
      </c>
      <c r="L3445" s="9">
        <f t="shared" si="213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214"/>
        <v>186</v>
      </c>
      <c r="R3445">
        <f t="shared" si="215"/>
        <v>41</v>
      </c>
      <c r="S3445" t="s">
        <v>8320</v>
      </c>
      <c r="T3445" t="s">
        <v>8321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si="212"/>
        <v>42521.291504629626</v>
      </c>
      <c r="L3446" s="9">
        <f t="shared" si="213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>
        <f t="shared" si="214"/>
        <v>289</v>
      </c>
      <c r="R3446">
        <f t="shared" si="215"/>
        <v>43</v>
      </c>
      <c r="S3446" t="s">
        <v>8320</v>
      </c>
      <c r="T3446" t="s">
        <v>8321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si="212"/>
        <v>42272.530509259261</v>
      </c>
      <c r="L3447" s="9">
        <f t="shared" si="213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214"/>
        <v>100</v>
      </c>
      <c r="R3447">
        <f t="shared" si="215"/>
        <v>65</v>
      </c>
      <c r="S3447" t="s">
        <v>8320</v>
      </c>
      <c r="T3447" t="s">
        <v>8321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si="212"/>
        <v>42016.832465277781</v>
      </c>
      <c r="L3448" s="9">
        <f t="shared" si="213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>
        <f t="shared" si="214"/>
        <v>108</v>
      </c>
      <c r="R3448">
        <f t="shared" si="215"/>
        <v>43</v>
      </c>
      <c r="S3448" t="s">
        <v>8320</v>
      </c>
      <c r="T3448" t="s">
        <v>8321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si="212"/>
        <v>42402.889027777783</v>
      </c>
      <c r="L3449" s="9">
        <f t="shared" si="213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>
        <f t="shared" si="214"/>
        <v>108</v>
      </c>
      <c r="R3449">
        <f t="shared" si="215"/>
        <v>77</v>
      </c>
      <c r="S3449" t="s">
        <v>8320</v>
      </c>
      <c r="T3449" t="s">
        <v>8321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si="212"/>
        <v>41960.119085648148</v>
      </c>
      <c r="L3450" s="9">
        <f t="shared" si="213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214"/>
        <v>110</v>
      </c>
      <c r="R3450">
        <f t="shared" si="215"/>
        <v>51</v>
      </c>
      <c r="S3450" t="s">
        <v>8320</v>
      </c>
      <c r="T3450" t="s">
        <v>8321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si="212"/>
        <v>42532.052523148144</v>
      </c>
      <c r="L3451" s="9">
        <f t="shared" si="213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>
        <f t="shared" si="214"/>
        <v>171</v>
      </c>
      <c r="R3451">
        <f t="shared" si="215"/>
        <v>68</v>
      </c>
      <c r="S3451" t="s">
        <v>8320</v>
      </c>
      <c r="T3451" t="s">
        <v>8321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si="212"/>
        <v>42036.704525462963</v>
      </c>
      <c r="L3452" s="9">
        <f t="shared" si="213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>
        <f t="shared" si="214"/>
        <v>152</v>
      </c>
      <c r="R3452">
        <f t="shared" si="215"/>
        <v>19</v>
      </c>
      <c r="S3452" t="s">
        <v>8320</v>
      </c>
      <c r="T3452" t="s">
        <v>8321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si="212"/>
        <v>42088.723692129628</v>
      </c>
      <c r="L3453" s="9">
        <f t="shared" si="213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214"/>
        <v>101</v>
      </c>
      <c r="R3453">
        <f t="shared" si="215"/>
        <v>41</v>
      </c>
      <c r="S3453" t="s">
        <v>8320</v>
      </c>
      <c r="T3453" t="s">
        <v>8321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si="212"/>
        <v>41820.639189814814</v>
      </c>
      <c r="L3454" s="9">
        <f t="shared" si="213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>
        <f t="shared" si="214"/>
        <v>153</v>
      </c>
      <c r="R3454">
        <f t="shared" si="215"/>
        <v>41</v>
      </c>
      <c r="S3454" t="s">
        <v>8320</v>
      </c>
      <c r="T3454" t="s">
        <v>8321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si="212"/>
        <v>42535.97865740741</v>
      </c>
      <c r="L3455" s="9">
        <f t="shared" si="213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214"/>
        <v>128</v>
      </c>
      <c r="R3455">
        <f t="shared" si="215"/>
        <v>28</v>
      </c>
      <c r="S3455" t="s">
        <v>8320</v>
      </c>
      <c r="T3455" t="s">
        <v>8321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si="212"/>
        <v>41821.698599537034</v>
      </c>
      <c r="L3456" s="9">
        <f t="shared" si="213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214"/>
        <v>101</v>
      </c>
      <c r="R3456">
        <f t="shared" si="215"/>
        <v>34</v>
      </c>
      <c r="S3456" t="s">
        <v>8320</v>
      </c>
      <c r="T3456" t="s">
        <v>8321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si="212"/>
        <v>42626.7503125</v>
      </c>
      <c r="L3457" s="9">
        <f t="shared" si="213"/>
        <v>42656.7503125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214"/>
        <v>101</v>
      </c>
      <c r="R3457">
        <f t="shared" si="215"/>
        <v>146</v>
      </c>
      <c r="S3457" t="s">
        <v>8320</v>
      </c>
      <c r="T3457" t="s">
        <v>8321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si="212"/>
        <v>41821.205636574072</v>
      </c>
      <c r="L3458" s="9">
        <f t="shared" si="213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>
        <f t="shared" si="214"/>
        <v>191</v>
      </c>
      <c r="R3458">
        <f t="shared" si="215"/>
        <v>359</v>
      </c>
      <c r="S3458" t="s">
        <v>8320</v>
      </c>
      <c r="T3458" t="s">
        <v>8321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ref="K3459:K3522" si="216">(((J3459/60)/60)/24)+DATE(1970,1,1)</f>
        <v>42016.706678240742</v>
      </c>
      <c r="L3459" s="9">
        <f t="shared" ref="L3459:L3522" si="21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>
        <f t="shared" ref="Q3459:Q3522" si="218">ROUND((E3459/D3459)*100,0)</f>
        <v>140</v>
      </c>
      <c r="R3459">
        <f t="shared" ref="R3459:R3522" si="219">ROUND(IFERROR(E3459/N3459,0),0)</f>
        <v>51</v>
      </c>
      <c r="S3459" t="s">
        <v>8320</v>
      </c>
      <c r="T3459" t="s">
        <v>8321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si="216"/>
        <v>42011.202581018515</v>
      </c>
      <c r="L3460" s="9">
        <f t="shared" si="21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>
        <f t="shared" si="218"/>
        <v>124</v>
      </c>
      <c r="R3460">
        <f t="shared" si="219"/>
        <v>45</v>
      </c>
      <c r="S3460" t="s">
        <v>8320</v>
      </c>
      <c r="T3460" t="s">
        <v>8321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si="216"/>
        <v>42480.479861111111</v>
      </c>
      <c r="L3461" s="9">
        <f t="shared" si="21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218"/>
        <v>126</v>
      </c>
      <c r="R3461">
        <f t="shared" si="219"/>
        <v>18</v>
      </c>
      <c r="S3461" t="s">
        <v>8320</v>
      </c>
      <c r="T3461" t="s">
        <v>8321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si="216"/>
        <v>41852.527222222219</v>
      </c>
      <c r="L3462" s="9">
        <f t="shared" si="21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>
        <f t="shared" si="218"/>
        <v>190</v>
      </c>
      <c r="R3462">
        <f t="shared" si="219"/>
        <v>50</v>
      </c>
      <c r="S3462" t="s">
        <v>8320</v>
      </c>
      <c r="T3462" t="s">
        <v>8321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si="216"/>
        <v>42643.632858796293</v>
      </c>
      <c r="L3463" s="9">
        <f t="shared" si="217"/>
        <v>42672.125</v>
      </c>
      <c r="M3463" t="b">
        <v>0</v>
      </c>
      <c r="N3463">
        <v>12</v>
      </c>
      <c r="O3463" t="b">
        <v>1</v>
      </c>
      <c r="P3463" t="s">
        <v>8271</v>
      </c>
      <c r="Q3463">
        <f t="shared" si="218"/>
        <v>139</v>
      </c>
      <c r="R3463">
        <f t="shared" si="219"/>
        <v>58</v>
      </c>
      <c r="S3463" t="s">
        <v>8320</v>
      </c>
      <c r="T3463" t="s">
        <v>8321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si="216"/>
        <v>42179.898472222223</v>
      </c>
      <c r="L3464" s="9">
        <f t="shared" si="217"/>
        <v>42195.75</v>
      </c>
      <c r="M3464" t="b">
        <v>0</v>
      </c>
      <c r="N3464">
        <v>17</v>
      </c>
      <c r="O3464" t="b">
        <v>1</v>
      </c>
      <c r="P3464" t="s">
        <v>8271</v>
      </c>
      <c r="Q3464">
        <f t="shared" si="218"/>
        <v>202</v>
      </c>
      <c r="R3464">
        <f t="shared" si="219"/>
        <v>30</v>
      </c>
      <c r="S3464" t="s">
        <v>8320</v>
      </c>
      <c r="T3464" t="s">
        <v>8321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si="216"/>
        <v>42612.918807870374</v>
      </c>
      <c r="L3465" s="9">
        <f t="shared" si="21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>
        <f t="shared" si="218"/>
        <v>103</v>
      </c>
      <c r="R3465">
        <f t="shared" si="219"/>
        <v>91</v>
      </c>
      <c r="S3465" t="s">
        <v>8320</v>
      </c>
      <c r="T3465" t="s">
        <v>8321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si="216"/>
        <v>42575.130057870367</v>
      </c>
      <c r="L3466" s="9">
        <f t="shared" si="21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218"/>
        <v>102</v>
      </c>
      <c r="R3466">
        <f t="shared" si="219"/>
        <v>55</v>
      </c>
      <c r="S3466" t="s">
        <v>8320</v>
      </c>
      <c r="T3466" t="s">
        <v>8321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si="216"/>
        <v>42200.625833333332</v>
      </c>
      <c r="L3467" s="9">
        <f t="shared" si="21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>
        <f t="shared" si="218"/>
        <v>103</v>
      </c>
      <c r="R3467">
        <f t="shared" si="219"/>
        <v>57</v>
      </c>
      <c r="S3467" t="s">
        <v>8320</v>
      </c>
      <c r="T3467" t="s">
        <v>8321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si="216"/>
        <v>42420.019097222219</v>
      </c>
      <c r="L3468" s="9">
        <f t="shared" si="21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>
        <f t="shared" si="218"/>
        <v>127</v>
      </c>
      <c r="R3468">
        <f t="shared" si="219"/>
        <v>73</v>
      </c>
      <c r="S3468" t="s">
        <v>8320</v>
      </c>
      <c r="T3468" t="s">
        <v>8321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si="216"/>
        <v>42053.671666666662</v>
      </c>
      <c r="L3469" s="9">
        <f t="shared" si="21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>
        <f t="shared" si="218"/>
        <v>101</v>
      </c>
      <c r="R3469">
        <f t="shared" si="219"/>
        <v>64</v>
      </c>
      <c r="S3469" t="s">
        <v>8320</v>
      </c>
      <c r="T3469" t="s">
        <v>8321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si="216"/>
        <v>42605.765381944439</v>
      </c>
      <c r="L3470" s="9">
        <f t="shared" si="217"/>
        <v>42634.125</v>
      </c>
      <c r="M3470" t="b">
        <v>0</v>
      </c>
      <c r="N3470">
        <v>17</v>
      </c>
      <c r="O3470" t="b">
        <v>1</v>
      </c>
      <c r="P3470" t="s">
        <v>8271</v>
      </c>
      <c r="Q3470">
        <f t="shared" si="218"/>
        <v>122</v>
      </c>
      <c r="R3470">
        <f t="shared" si="219"/>
        <v>716</v>
      </c>
      <c r="S3470" t="s">
        <v>8320</v>
      </c>
      <c r="T3470" t="s">
        <v>8321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si="216"/>
        <v>42458.641724537039</v>
      </c>
      <c r="L3471" s="9">
        <f t="shared" si="21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218"/>
        <v>113</v>
      </c>
      <c r="R3471">
        <f t="shared" si="219"/>
        <v>50</v>
      </c>
      <c r="S3471" t="s">
        <v>8320</v>
      </c>
      <c r="T3471" t="s">
        <v>8321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si="216"/>
        <v>42529.022013888884</v>
      </c>
      <c r="L3472" s="9">
        <f t="shared" si="21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>
        <f t="shared" si="218"/>
        <v>150</v>
      </c>
      <c r="R3472">
        <f t="shared" si="219"/>
        <v>42</v>
      </c>
      <c r="S3472" t="s">
        <v>8320</v>
      </c>
      <c r="T3472" t="s">
        <v>8321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si="216"/>
        <v>41841.820486111108</v>
      </c>
      <c r="L3473" s="9">
        <f t="shared" si="21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>
        <f t="shared" si="218"/>
        <v>215</v>
      </c>
      <c r="R3473">
        <f t="shared" si="219"/>
        <v>36</v>
      </c>
      <c r="S3473" t="s">
        <v>8320</v>
      </c>
      <c r="T3473" t="s">
        <v>8321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si="216"/>
        <v>41928.170497685183</v>
      </c>
      <c r="L3474" s="9">
        <f t="shared" si="21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>
        <f t="shared" si="218"/>
        <v>102</v>
      </c>
      <c r="R3474">
        <f t="shared" si="219"/>
        <v>89</v>
      </c>
      <c r="S3474" t="s">
        <v>8320</v>
      </c>
      <c r="T3474" t="s">
        <v>8321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si="216"/>
        <v>42062.834444444445</v>
      </c>
      <c r="L3475" s="9">
        <f t="shared" si="21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>
        <f t="shared" si="218"/>
        <v>100</v>
      </c>
      <c r="R3475">
        <f t="shared" si="219"/>
        <v>148</v>
      </c>
      <c r="S3475" t="s">
        <v>8320</v>
      </c>
      <c r="T3475" t="s">
        <v>8321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si="216"/>
        <v>42541.501516203702</v>
      </c>
      <c r="L3476" s="9">
        <f t="shared" si="21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218"/>
        <v>101</v>
      </c>
      <c r="R3476">
        <f t="shared" si="219"/>
        <v>52</v>
      </c>
      <c r="S3476" t="s">
        <v>8320</v>
      </c>
      <c r="T3476" t="s">
        <v>8321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si="216"/>
        <v>41918.880833333329</v>
      </c>
      <c r="L3477" s="9">
        <f t="shared" si="217"/>
        <v>41946</v>
      </c>
      <c r="M3477" t="b">
        <v>0</v>
      </c>
      <c r="N3477">
        <v>17</v>
      </c>
      <c r="O3477" t="b">
        <v>1</v>
      </c>
      <c r="P3477" t="s">
        <v>8271</v>
      </c>
      <c r="Q3477">
        <f t="shared" si="218"/>
        <v>113</v>
      </c>
      <c r="R3477">
        <f t="shared" si="219"/>
        <v>20</v>
      </c>
      <c r="S3477" t="s">
        <v>8320</v>
      </c>
      <c r="T3477" t="s">
        <v>8321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si="216"/>
        <v>41921.279976851853</v>
      </c>
      <c r="L3478" s="9">
        <f t="shared" si="217"/>
        <v>41939.125</v>
      </c>
      <c r="M3478" t="b">
        <v>0</v>
      </c>
      <c r="N3478">
        <v>6</v>
      </c>
      <c r="O3478" t="b">
        <v>1</v>
      </c>
      <c r="P3478" t="s">
        <v>8271</v>
      </c>
      <c r="Q3478">
        <f t="shared" si="218"/>
        <v>104</v>
      </c>
      <c r="R3478">
        <f t="shared" si="219"/>
        <v>52</v>
      </c>
      <c r="S3478" t="s">
        <v>8320</v>
      </c>
      <c r="T3478" t="s">
        <v>8321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si="216"/>
        <v>42128.736608796295</v>
      </c>
      <c r="L3479" s="9">
        <f t="shared" si="217"/>
        <v>42141.125</v>
      </c>
      <c r="M3479" t="b">
        <v>0</v>
      </c>
      <c r="N3479">
        <v>39</v>
      </c>
      <c r="O3479" t="b">
        <v>1</v>
      </c>
      <c r="P3479" t="s">
        <v>8271</v>
      </c>
      <c r="Q3479">
        <f t="shared" si="218"/>
        <v>115</v>
      </c>
      <c r="R3479">
        <f t="shared" si="219"/>
        <v>53</v>
      </c>
      <c r="S3479" t="s">
        <v>8320</v>
      </c>
      <c r="T3479" t="s">
        <v>8321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si="216"/>
        <v>42053.916921296302</v>
      </c>
      <c r="L3480" s="9">
        <f t="shared" si="217"/>
        <v>42079.875</v>
      </c>
      <c r="M3480" t="b">
        <v>0</v>
      </c>
      <c r="N3480">
        <v>57</v>
      </c>
      <c r="O3480" t="b">
        <v>1</v>
      </c>
      <c r="P3480" t="s">
        <v>8271</v>
      </c>
      <c r="Q3480">
        <f t="shared" si="218"/>
        <v>113</v>
      </c>
      <c r="R3480">
        <f t="shared" si="219"/>
        <v>40</v>
      </c>
      <c r="S3480" t="s">
        <v>8320</v>
      </c>
      <c r="T3480" t="s">
        <v>8321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si="216"/>
        <v>41781.855092592588</v>
      </c>
      <c r="L3481" s="9">
        <f t="shared" si="21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>
        <f t="shared" si="218"/>
        <v>128</v>
      </c>
      <c r="R3481">
        <f t="shared" si="219"/>
        <v>34</v>
      </c>
      <c r="S3481" t="s">
        <v>8320</v>
      </c>
      <c r="T3481" t="s">
        <v>8321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si="216"/>
        <v>42171.317442129628</v>
      </c>
      <c r="L3482" s="9">
        <f t="shared" si="217"/>
        <v>42195.875</v>
      </c>
      <c r="M3482" t="b">
        <v>0</v>
      </c>
      <c r="N3482">
        <v>13</v>
      </c>
      <c r="O3482" t="b">
        <v>1</v>
      </c>
      <c r="P3482" t="s">
        <v>8271</v>
      </c>
      <c r="Q3482">
        <f t="shared" si="218"/>
        <v>143</v>
      </c>
      <c r="R3482">
        <f t="shared" si="219"/>
        <v>165</v>
      </c>
      <c r="S3482" t="s">
        <v>8320</v>
      </c>
      <c r="T3482" t="s">
        <v>8321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si="216"/>
        <v>41989.24754629629</v>
      </c>
      <c r="L3483" s="9">
        <f t="shared" si="21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>
        <f t="shared" si="218"/>
        <v>119</v>
      </c>
      <c r="R3483">
        <f t="shared" si="219"/>
        <v>125</v>
      </c>
      <c r="S3483" t="s">
        <v>8320</v>
      </c>
      <c r="T3483" t="s">
        <v>8321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si="216"/>
        <v>41796.771597222221</v>
      </c>
      <c r="L3484" s="9">
        <f t="shared" si="21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218"/>
        <v>138</v>
      </c>
      <c r="R3484">
        <f t="shared" si="219"/>
        <v>52</v>
      </c>
      <c r="S3484" t="s">
        <v>8320</v>
      </c>
      <c r="T3484" t="s">
        <v>8321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si="216"/>
        <v>41793.668761574074</v>
      </c>
      <c r="L3485" s="9">
        <f t="shared" si="21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218"/>
        <v>160</v>
      </c>
      <c r="R3485">
        <f t="shared" si="219"/>
        <v>40</v>
      </c>
      <c r="S3485" t="s">
        <v>8320</v>
      </c>
      <c r="T3485" t="s">
        <v>8321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si="216"/>
        <v>42506.760405092587</v>
      </c>
      <c r="L3486" s="9">
        <f t="shared" si="21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218"/>
        <v>114</v>
      </c>
      <c r="R3486">
        <f t="shared" si="219"/>
        <v>65</v>
      </c>
      <c r="S3486" t="s">
        <v>8320</v>
      </c>
      <c r="T3486" t="s">
        <v>8321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si="216"/>
        <v>42372.693055555559</v>
      </c>
      <c r="L3487" s="9">
        <f t="shared" si="21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218"/>
        <v>101</v>
      </c>
      <c r="R3487">
        <f t="shared" si="219"/>
        <v>55</v>
      </c>
      <c r="S3487" t="s">
        <v>8320</v>
      </c>
      <c r="T3487" t="s">
        <v>8321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si="216"/>
        <v>42126.87501157407</v>
      </c>
      <c r="L3488" s="9">
        <f t="shared" si="21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>
        <f t="shared" si="218"/>
        <v>155</v>
      </c>
      <c r="R3488">
        <f t="shared" si="219"/>
        <v>83</v>
      </c>
      <c r="S3488" t="s">
        <v>8320</v>
      </c>
      <c r="T3488" t="s">
        <v>8321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si="216"/>
        <v>42149.940416666665</v>
      </c>
      <c r="L3489" s="9">
        <f t="shared" si="21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218"/>
        <v>128</v>
      </c>
      <c r="R3489">
        <f t="shared" si="219"/>
        <v>39</v>
      </c>
      <c r="S3489" t="s">
        <v>8320</v>
      </c>
      <c r="T3489" t="s">
        <v>8321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si="216"/>
        <v>42087.768055555556</v>
      </c>
      <c r="L3490" s="9">
        <f t="shared" si="21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>
        <f t="shared" si="218"/>
        <v>121</v>
      </c>
      <c r="R3490">
        <f t="shared" si="219"/>
        <v>125</v>
      </c>
      <c r="S3490" t="s">
        <v>8320</v>
      </c>
      <c r="T3490" t="s">
        <v>8321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si="216"/>
        <v>41753.635775462964</v>
      </c>
      <c r="L3491" s="9">
        <f t="shared" si="217"/>
        <v>41783.875</v>
      </c>
      <c r="M3491" t="b">
        <v>0</v>
      </c>
      <c r="N3491">
        <v>72</v>
      </c>
      <c r="O3491" t="b">
        <v>1</v>
      </c>
      <c r="P3491" t="s">
        <v>8271</v>
      </c>
      <c r="Q3491">
        <f t="shared" si="218"/>
        <v>113</v>
      </c>
      <c r="R3491">
        <f t="shared" si="219"/>
        <v>78</v>
      </c>
      <c r="S3491" t="s">
        <v>8320</v>
      </c>
      <c r="T3491" t="s">
        <v>8321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si="216"/>
        <v>42443.802361111113</v>
      </c>
      <c r="L3492" s="9">
        <f t="shared" si="21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218"/>
        <v>128</v>
      </c>
      <c r="R3492">
        <f t="shared" si="219"/>
        <v>47</v>
      </c>
      <c r="S3492" t="s">
        <v>8320</v>
      </c>
      <c r="T3492" t="s">
        <v>8321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si="216"/>
        <v>42121.249814814815</v>
      </c>
      <c r="L3493" s="9">
        <f t="shared" si="21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218"/>
        <v>158</v>
      </c>
      <c r="R3493">
        <f t="shared" si="219"/>
        <v>79</v>
      </c>
      <c r="S3493" t="s">
        <v>8320</v>
      </c>
      <c r="T3493" t="s">
        <v>8321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si="216"/>
        <v>42268.009224537032</v>
      </c>
      <c r="L3494" s="9">
        <f t="shared" si="21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218"/>
        <v>105</v>
      </c>
      <c r="R3494">
        <f t="shared" si="219"/>
        <v>114</v>
      </c>
      <c r="S3494" t="s">
        <v>8320</v>
      </c>
      <c r="T3494" t="s">
        <v>8321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si="216"/>
        <v>41848.866157407407</v>
      </c>
      <c r="L3495" s="9">
        <f t="shared" si="21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>
        <f t="shared" si="218"/>
        <v>100</v>
      </c>
      <c r="R3495">
        <f t="shared" si="219"/>
        <v>52</v>
      </c>
      <c r="S3495" t="s">
        <v>8320</v>
      </c>
      <c r="T3495" t="s">
        <v>8321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si="216"/>
        <v>42689.214988425927</v>
      </c>
      <c r="L3496" s="9">
        <f t="shared" si="217"/>
        <v>42700.25</v>
      </c>
      <c r="M3496" t="b">
        <v>0</v>
      </c>
      <c r="N3496">
        <v>13</v>
      </c>
      <c r="O3496" t="b">
        <v>1</v>
      </c>
      <c r="P3496" t="s">
        <v>8271</v>
      </c>
      <c r="Q3496">
        <f t="shared" si="218"/>
        <v>100</v>
      </c>
      <c r="R3496">
        <f t="shared" si="219"/>
        <v>31</v>
      </c>
      <c r="S3496" t="s">
        <v>8320</v>
      </c>
      <c r="T3496" t="s">
        <v>8321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si="216"/>
        <v>41915.762835648151</v>
      </c>
      <c r="L3497" s="9">
        <f t="shared" si="21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>
        <f t="shared" si="218"/>
        <v>107</v>
      </c>
      <c r="R3497">
        <f t="shared" si="219"/>
        <v>74</v>
      </c>
      <c r="S3497" t="s">
        <v>8320</v>
      </c>
      <c r="T3497" t="s">
        <v>8321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si="216"/>
        <v>42584.846828703703</v>
      </c>
      <c r="L3498" s="9">
        <f t="shared" si="21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218"/>
        <v>124</v>
      </c>
      <c r="R3498">
        <f t="shared" si="219"/>
        <v>48</v>
      </c>
      <c r="S3498" t="s">
        <v>8320</v>
      </c>
      <c r="T3498" t="s">
        <v>8321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si="216"/>
        <v>42511.741944444439</v>
      </c>
      <c r="L3499" s="9">
        <f t="shared" si="21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>
        <f t="shared" si="218"/>
        <v>109</v>
      </c>
      <c r="R3499">
        <f t="shared" si="219"/>
        <v>34</v>
      </c>
      <c r="S3499" t="s">
        <v>8320</v>
      </c>
      <c r="T3499" t="s">
        <v>8321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si="216"/>
        <v>42459.15861111111</v>
      </c>
      <c r="L3500" s="9">
        <f t="shared" si="21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>
        <f t="shared" si="218"/>
        <v>102</v>
      </c>
      <c r="R3500">
        <f t="shared" si="219"/>
        <v>40</v>
      </c>
      <c r="S3500" t="s">
        <v>8320</v>
      </c>
      <c r="T3500" t="s">
        <v>8321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si="216"/>
        <v>42132.036168981482</v>
      </c>
      <c r="L3501" s="9">
        <f t="shared" si="21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>
        <f t="shared" si="218"/>
        <v>106</v>
      </c>
      <c r="R3501">
        <f t="shared" si="219"/>
        <v>60</v>
      </c>
      <c r="S3501" t="s">
        <v>8320</v>
      </c>
      <c r="T3501" t="s">
        <v>8321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si="216"/>
        <v>42419.91942129629</v>
      </c>
      <c r="L3502" s="9">
        <f t="shared" si="21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>
        <f t="shared" si="218"/>
        <v>106</v>
      </c>
      <c r="R3502">
        <f t="shared" si="219"/>
        <v>25</v>
      </c>
      <c r="S3502" t="s">
        <v>8320</v>
      </c>
      <c r="T3502" t="s">
        <v>8321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si="216"/>
        <v>42233.763831018514</v>
      </c>
      <c r="L3503" s="9">
        <f t="shared" si="21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218"/>
        <v>101</v>
      </c>
      <c r="R3503">
        <f t="shared" si="219"/>
        <v>36</v>
      </c>
      <c r="S3503" t="s">
        <v>8320</v>
      </c>
      <c r="T3503" t="s">
        <v>8321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si="216"/>
        <v>42430.839398148149</v>
      </c>
      <c r="L3504" s="9">
        <f t="shared" si="21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>
        <f t="shared" si="218"/>
        <v>105</v>
      </c>
      <c r="R3504">
        <f t="shared" si="219"/>
        <v>136</v>
      </c>
      <c r="S3504" t="s">
        <v>8320</v>
      </c>
      <c r="T3504" t="s">
        <v>8321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si="216"/>
        <v>42545.478333333333</v>
      </c>
      <c r="L3505" s="9">
        <f t="shared" si="21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218"/>
        <v>108</v>
      </c>
      <c r="R3505">
        <f t="shared" si="219"/>
        <v>71</v>
      </c>
      <c r="S3505" t="s">
        <v>8320</v>
      </c>
      <c r="T3505" t="s">
        <v>8321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si="216"/>
        <v>42297.748738425929</v>
      </c>
      <c r="L3506" s="9">
        <f t="shared" si="21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>
        <f t="shared" si="218"/>
        <v>100</v>
      </c>
      <c r="R3506">
        <f t="shared" si="219"/>
        <v>125</v>
      </c>
      <c r="S3506" t="s">
        <v>8320</v>
      </c>
      <c r="T3506" t="s">
        <v>8321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si="216"/>
        <v>41760.935706018521</v>
      </c>
      <c r="L3507" s="9">
        <f t="shared" si="21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>
        <f t="shared" si="218"/>
        <v>104</v>
      </c>
      <c r="R3507">
        <f t="shared" si="219"/>
        <v>67</v>
      </c>
      <c r="S3507" t="s">
        <v>8320</v>
      </c>
      <c r="T3507" t="s">
        <v>8321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si="216"/>
        <v>41829.734259259261</v>
      </c>
      <c r="L3508" s="9">
        <f t="shared" si="21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218"/>
        <v>102</v>
      </c>
      <c r="R3508">
        <f t="shared" si="219"/>
        <v>105</v>
      </c>
      <c r="S3508" t="s">
        <v>8320</v>
      </c>
      <c r="T3508" t="s">
        <v>8321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si="216"/>
        <v>42491.92288194444</v>
      </c>
      <c r="L3509" s="9">
        <f t="shared" si="21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218"/>
        <v>104</v>
      </c>
      <c r="R3509">
        <f t="shared" si="219"/>
        <v>145</v>
      </c>
      <c r="S3509" t="s">
        <v>8320</v>
      </c>
      <c r="T3509" t="s">
        <v>8321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si="216"/>
        <v>42477.729780092588</v>
      </c>
      <c r="L3510" s="9">
        <f t="shared" si="217"/>
        <v>42500.875</v>
      </c>
      <c r="M3510" t="b">
        <v>0</v>
      </c>
      <c r="N3510">
        <v>15</v>
      </c>
      <c r="O3510" t="b">
        <v>1</v>
      </c>
      <c r="P3510" t="s">
        <v>8271</v>
      </c>
      <c r="Q3510">
        <f t="shared" si="218"/>
        <v>180</v>
      </c>
      <c r="R3510">
        <f t="shared" si="219"/>
        <v>12</v>
      </c>
      <c r="S3510" t="s">
        <v>8320</v>
      </c>
      <c r="T3510" t="s">
        <v>8321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si="216"/>
        <v>41950.859560185185</v>
      </c>
      <c r="L3511" s="9">
        <f t="shared" si="21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>
        <f t="shared" si="218"/>
        <v>106</v>
      </c>
      <c r="R3511">
        <f t="shared" si="219"/>
        <v>97</v>
      </c>
      <c r="S3511" t="s">
        <v>8320</v>
      </c>
      <c r="T3511" t="s">
        <v>8321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si="216"/>
        <v>41802.62090277778</v>
      </c>
      <c r="L3512" s="9">
        <f t="shared" si="21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218"/>
        <v>101</v>
      </c>
      <c r="R3512">
        <f t="shared" si="219"/>
        <v>60</v>
      </c>
      <c r="S3512" t="s">
        <v>8320</v>
      </c>
      <c r="T3512" t="s">
        <v>8321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si="216"/>
        <v>41927.873784722222</v>
      </c>
      <c r="L3513" s="9">
        <f t="shared" si="21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>
        <f t="shared" si="218"/>
        <v>101</v>
      </c>
      <c r="R3513">
        <f t="shared" si="219"/>
        <v>80</v>
      </c>
      <c r="S3513" t="s">
        <v>8320</v>
      </c>
      <c r="T3513" t="s">
        <v>8321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si="216"/>
        <v>42057.536944444444</v>
      </c>
      <c r="L3514" s="9">
        <f t="shared" si="21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>
        <f t="shared" si="218"/>
        <v>100</v>
      </c>
      <c r="R3514">
        <f t="shared" si="219"/>
        <v>59</v>
      </c>
      <c r="S3514" t="s">
        <v>8320</v>
      </c>
      <c r="T3514" t="s">
        <v>8321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si="216"/>
        <v>41781.096203703702</v>
      </c>
      <c r="L3515" s="9">
        <f t="shared" si="21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>
        <f t="shared" si="218"/>
        <v>118</v>
      </c>
      <c r="R3515">
        <f t="shared" si="219"/>
        <v>75</v>
      </c>
      <c r="S3515" t="s">
        <v>8320</v>
      </c>
      <c r="T3515" t="s">
        <v>8321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si="216"/>
        <v>42020.846666666665</v>
      </c>
      <c r="L3516" s="9">
        <f t="shared" si="21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>
        <f t="shared" si="218"/>
        <v>110</v>
      </c>
      <c r="R3516">
        <f t="shared" si="219"/>
        <v>55</v>
      </c>
      <c r="S3516" t="s">
        <v>8320</v>
      </c>
      <c r="T3516" t="s">
        <v>8321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si="216"/>
        <v>42125.772812499999</v>
      </c>
      <c r="L3517" s="9">
        <f t="shared" si="21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218"/>
        <v>103</v>
      </c>
      <c r="R3517">
        <f t="shared" si="219"/>
        <v>67</v>
      </c>
      <c r="S3517" t="s">
        <v>8320</v>
      </c>
      <c r="T3517" t="s">
        <v>8321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si="216"/>
        <v>41856.010069444441</v>
      </c>
      <c r="L3518" s="9">
        <f t="shared" si="217"/>
        <v>41890.125</v>
      </c>
      <c r="M3518" t="b">
        <v>0</v>
      </c>
      <c r="N3518">
        <v>11</v>
      </c>
      <c r="O3518" t="b">
        <v>1</v>
      </c>
      <c r="P3518" t="s">
        <v>8271</v>
      </c>
      <c r="Q3518">
        <f t="shared" si="218"/>
        <v>100</v>
      </c>
      <c r="R3518">
        <f t="shared" si="219"/>
        <v>227</v>
      </c>
      <c r="S3518" t="s">
        <v>8320</v>
      </c>
      <c r="T3518" t="s">
        <v>8321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si="216"/>
        <v>41794.817523148151</v>
      </c>
      <c r="L3519" s="9">
        <f t="shared" si="21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>
        <f t="shared" si="218"/>
        <v>100</v>
      </c>
      <c r="R3519">
        <f t="shared" si="219"/>
        <v>308</v>
      </c>
      <c r="S3519" t="s">
        <v>8320</v>
      </c>
      <c r="T3519" t="s">
        <v>8321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si="216"/>
        <v>41893.783553240741</v>
      </c>
      <c r="L3520" s="9">
        <f t="shared" si="21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>
        <f t="shared" si="218"/>
        <v>110</v>
      </c>
      <c r="R3520">
        <f t="shared" si="219"/>
        <v>50</v>
      </c>
      <c r="S3520" t="s">
        <v>8320</v>
      </c>
      <c r="T3520" t="s">
        <v>8321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si="216"/>
        <v>42037.598958333328</v>
      </c>
      <c r="L3521" s="9">
        <f t="shared" si="21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218"/>
        <v>101</v>
      </c>
      <c r="R3521">
        <f t="shared" si="219"/>
        <v>72</v>
      </c>
      <c r="S3521" t="s">
        <v>8320</v>
      </c>
      <c r="T3521" t="s">
        <v>8321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si="216"/>
        <v>42227.824212962965</v>
      </c>
      <c r="L3522" s="9">
        <f t="shared" si="21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>
        <f t="shared" si="218"/>
        <v>101</v>
      </c>
      <c r="R3522">
        <f t="shared" si="219"/>
        <v>96</v>
      </c>
      <c r="S3522" t="s">
        <v>8320</v>
      </c>
      <c r="T3522" t="s">
        <v>8321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ref="K3523:K3586" si="220">(((J3523/60)/60)/24)+DATE(1970,1,1)</f>
        <v>41881.361342592594</v>
      </c>
      <c r="L3523" s="9">
        <f t="shared" ref="L3523:L3586" si="22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ref="Q3523:Q3586" si="222">ROUND((E3523/D3523)*100,0)</f>
        <v>169</v>
      </c>
      <c r="R3523">
        <f t="shared" ref="R3523:R3586" si="223">ROUND(IFERROR(E3523/N3523,0),0)</f>
        <v>46</v>
      </c>
      <c r="S3523" t="s">
        <v>8320</v>
      </c>
      <c r="T3523" t="s">
        <v>8321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si="220"/>
        <v>42234.789884259255</v>
      </c>
      <c r="L3524" s="9">
        <f t="shared" si="22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>
        <f t="shared" si="222"/>
        <v>100</v>
      </c>
      <c r="R3524">
        <f t="shared" si="223"/>
        <v>41</v>
      </c>
      <c r="S3524" t="s">
        <v>8320</v>
      </c>
      <c r="T3524" t="s">
        <v>8321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si="220"/>
        <v>42581.397546296299</v>
      </c>
      <c r="L3525" s="9">
        <f t="shared" si="22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>
        <f t="shared" si="222"/>
        <v>114</v>
      </c>
      <c r="R3525">
        <f t="shared" si="223"/>
        <v>57</v>
      </c>
      <c r="S3525" t="s">
        <v>8320</v>
      </c>
      <c r="T3525" t="s">
        <v>8321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si="220"/>
        <v>41880.76357638889</v>
      </c>
      <c r="L3526" s="9">
        <f t="shared" si="22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>
        <f t="shared" si="222"/>
        <v>102</v>
      </c>
      <c r="R3526">
        <f t="shared" si="223"/>
        <v>137</v>
      </c>
      <c r="S3526" t="s">
        <v>8320</v>
      </c>
      <c r="T3526" t="s">
        <v>8321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si="220"/>
        <v>42214.6956712963</v>
      </c>
      <c r="L3527" s="9">
        <f t="shared" si="22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>
        <f t="shared" si="222"/>
        <v>106</v>
      </c>
      <c r="R3527">
        <f t="shared" si="223"/>
        <v>76</v>
      </c>
      <c r="S3527" t="s">
        <v>8320</v>
      </c>
      <c r="T3527" t="s">
        <v>8321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si="220"/>
        <v>42460.335312499999</v>
      </c>
      <c r="L3528" s="9">
        <f t="shared" si="22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>
        <f t="shared" si="222"/>
        <v>102</v>
      </c>
      <c r="R3528">
        <f t="shared" si="223"/>
        <v>99</v>
      </c>
      <c r="S3528" t="s">
        <v>8320</v>
      </c>
      <c r="T3528" t="s">
        <v>8321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si="220"/>
        <v>42167.023206018523</v>
      </c>
      <c r="L3529" s="9">
        <f t="shared" si="22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>
        <f t="shared" si="222"/>
        <v>117</v>
      </c>
      <c r="R3529">
        <f t="shared" si="223"/>
        <v>82</v>
      </c>
      <c r="S3529" t="s">
        <v>8320</v>
      </c>
      <c r="T3529" t="s">
        <v>8321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si="220"/>
        <v>42733.50136574074</v>
      </c>
      <c r="L3530" s="9">
        <f t="shared" si="22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222"/>
        <v>101</v>
      </c>
      <c r="R3530">
        <f t="shared" si="223"/>
        <v>45</v>
      </c>
      <c r="S3530" t="s">
        <v>8320</v>
      </c>
      <c r="T3530" t="s">
        <v>8321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si="220"/>
        <v>42177.761782407411</v>
      </c>
      <c r="L3531" s="9">
        <f t="shared" si="22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>
        <f t="shared" si="222"/>
        <v>132</v>
      </c>
      <c r="R3531">
        <f t="shared" si="223"/>
        <v>37</v>
      </c>
      <c r="S3531" t="s">
        <v>8320</v>
      </c>
      <c r="T3531" t="s">
        <v>8321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si="220"/>
        <v>42442.623344907406</v>
      </c>
      <c r="L3532" s="9">
        <f t="shared" si="22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>
        <f t="shared" si="222"/>
        <v>100</v>
      </c>
      <c r="R3532">
        <f t="shared" si="223"/>
        <v>125</v>
      </c>
      <c r="S3532" t="s">
        <v>8320</v>
      </c>
      <c r="T3532" t="s">
        <v>8321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si="220"/>
        <v>42521.654328703706</v>
      </c>
      <c r="L3533" s="9">
        <f t="shared" si="22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222"/>
        <v>128</v>
      </c>
      <c r="R3533">
        <f t="shared" si="223"/>
        <v>49</v>
      </c>
      <c r="S3533" t="s">
        <v>8320</v>
      </c>
      <c r="T3533" t="s">
        <v>8321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si="220"/>
        <v>41884.599849537037</v>
      </c>
      <c r="L3534" s="9">
        <f t="shared" si="22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>
        <f t="shared" si="222"/>
        <v>119</v>
      </c>
      <c r="R3534">
        <f t="shared" si="223"/>
        <v>42</v>
      </c>
      <c r="S3534" t="s">
        <v>8320</v>
      </c>
      <c r="T3534" t="s">
        <v>8321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si="220"/>
        <v>42289.761192129634</v>
      </c>
      <c r="L3535" s="9">
        <f t="shared" si="22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>
        <f t="shared" si="222"/>
        <v>126</v>
      </c>
      <c r="R3535">
        <f t="shared" si="223"/>
        <v>79</v>
      </c>
      <c r="S3535" t="s">
        <v>8320</v>
      </c>
      <c r="T3535" t="s">
        <v>8321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si="220"/>
        <v>42243.6252662037</v>
      </c>
      <c r="L3536" s="9">
        <f t="shared" si="22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222"/>
        <v>156</v>
      </c>
      <c r="R3536">
        <f t="shared" si="223"/>
        <v>38</v>
      </c>
      <c r="S3536" t="s">
        <v>8320</v>
      </c>
      <c r="T3536" t="s">
        <v>8321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si="220"/>
        <v>42248.640162037031</v>
      </c>
      <c r="L3537" s="9">
        <f t="shared" si="221"/>
        <v>42279.75</v>
      </c>
      <c r="M3537" t="b">
        <v>0</v>
      </c>
      <c r="N3537">
        <v>46</v>
      </c>
      <c r="O3537" t="b">
        <v>1</v>
      </c>
      <c r="P3537" t="s">
        <v>8271</v>
      </c>
      <c r="Q3537">
        <f t="shared" si="222"/>
        <v>103</v>
      </c>
      <c r="R3537">
        <f t="shared" si="223"/>
        <v>45</v>
      </c>
      <c r="S3537" t="s">
        <v>8320</v>
      </c>
      <c r="T3537" t="s">
        <v>8321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si="220"/>
        <v>42328.727141203708</v>
      </c>
      <c r="L3538" s="9">
        <f t="shared" si="22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>
        <f t="shared" si="222"/>
        <v>153</v>
      </c>
      <c r="R3538">
        <f t="shared" si="223"/>
        <v>14</v>
      </c>
      <c r="S3538" t="s">
        <v>8320</v>
      </c>
      <c r="T3538" t="s">
        <v>8321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si="220"/>
        <v>41923.354351851849</v>
      </c>
      <c r="L3539" s="9">
        <f t="shared" si="22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>
        <f t="shared" si="222"/>
        <v>180</v>
      </c>
      <c r="R3539">
        <f t="shared" si="223"/>
        <v>44</v>
      </c>
      <c r="S3539" t="s">
        <v>8320</v>
      </c>
      <c r="T3539" t="s">
        <v>8321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si="220"/>
        <v>42571.420601851853</v>
      </c>
      <c r="L3540" s="9">
        <f t="shared" si="22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222"/>
        <v>128</v>
      </c>
      <c r="R3540">
        <f t="shared" si="223"/>
        <v>31</v>
      </c>
      <c r="S3540" t="s">
        <v>8320</v>
      </c>
      <c r="T3540" t="s">
        <v>8321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si="220"/>
        <v>42600.756041666667</v>
      </c>
      <c r="L3541" s="9">
        <f t="shared" si="22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222"/>
        <v>120</v>
      </c>
      <c r="R3541">
        <f t="shared" si="223"/>
        <v>55</v>
      </c>
      <c r="S3541" t="s">
        <v>8320</v>
      </c>
      <c r="T3541" t="s">
        <v>8321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si="220"/>
        <v>42517.003368055557</v>
      </c>
      <c r="L3542" s="9">
        <f t="shared" si="22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222"/>
        <v>123</v>
      </c>
      <c r="R3542">
        <f t="shared" si="223"/>
        <v>46</v>
      </c>
      <c r="S3542" t="s">
        <v>8320</v>
      </c>
      <c r="T3542" t="s">
        <v>8321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si="220"/>
        <v>42222.730034722219</v>
      </c>
      <c r="L3543" s="9">
        <f t="shared" si="22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222"/>
        <v>105</v>
      </c>
      <c r="R3543">
        <f t="shared" si="223"/>
        <v>39</v>
      </c>
      <c r="S3543" t="s">
        <v>8320</v>
      </c>
      <c r="T3543" t="s">
        <v>8321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si="220"/>
        <v>41829.599791666667</v>
      </c>
      <c r="L3544" s="9">
        <f t="shared" si="22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222"/>
        <v>102</v>
      </c>
      <c r="R3544">
        <f t="shared" si="223"/>
        <v>66</v>
      </c>
      <c r="S3544" t="s">
        <v>8320</v>
      </c>
      <c r="T3544" t="s">
        <v>8321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si="220"/>
        <v>42150.755312499998</v>
      </c>
      <c r="L3545" s="9">
        <f t="shared" si="22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222"/>
        <v>105</v>
      </c>
      <c r="R3545">
        <f t="shared" si="223"/>
        <v>54</v>
      </c>
      <c r="S3545" t="s">
        <v>8320</v>
      </c>
      <c r="T3545" t="s">
        <v>8321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si="220"/>
        <v>42040.831678240742</v>
      </c>
      <c r="L3546" s="9">
        <f t="shared" si="22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222"/>
        <v>100</v>
      </c>
      <c r="R3546">
        <f t="shared" si="223"/>
        <v>104</v>
      </c>
      <c r="S3546" t="s">
        <v>8320</v>
      </c>
      <c r="T3546" t="s">
        <v>8321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si="220"/>
        <v>42075.807395833333</v>
      </c>
      <c r="L3547" s="9">
        <f t="shared" si="22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222"/>
        <v>100</v>
      </c>
      <c r="R3547">
        <f t="shared" si="223"/>
        <v>31</v>
      </c>
      <c r="S3547" t="s">
        <v>8320</v>
      </c>
      <c r="T3547" t="s">
        <v>8321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si="220"/>
        <v>42073.660694444443</v>
      </c>
      <c r="L3548" s="9">
        <f t="shared" si="22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>
        <f t="shared" si="222"/>
        <v>102</v>
      </c>
      <c r="R3548">
        <f t="shared" si="223"/>
        <v>59</v>
      </c>
      <c r="S3548" t="s">
        <v>8320</v>
      </c>
      <c r="T3548" t="s">
        <v>8321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si="220"/>
        <v>42480.078715277778</v>
      </c>
      <c r="L3549" s="9">
        <f t="shared" si="22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>
        <f t="shared" si="222"/>
        <v>114</v>
      </c>
      <c r="R3549">
        <f t="shared" si="223"/>
        <v>119</v>
      </c>
      <c r="S3549" t="s">
        <v>8320</v>
      </c>
      <c r="T3549" t="s">
        <v>8321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si="220"/>
        <v>42411.942291666666</v>
      </c>
      <c r="L3550" s="9">
        <f t="shared" si="22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>
        <f t="shared" si="222"/>
        <v>102</v>
      </c>
      <c r="R3550">
        <f t="shared" si="223"/>
        <v>165</v>
      </c>
      <c r="S3550" t="s">
        <v>8320</v>
      </c>
      <c r="T3550" t="s">
        <v>8321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si="220"/>
        <v>42223.394363425927</v>
      </c>
      <c r="L3551" s="9">
        <f t="shared" si="22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222"/>
        <v>102</v>
      </c>
      <c r="R3551">
        <f t="shared" si="223"/>
        <v>24</v>
      </c>
      <c r="S3551" t="s">
        <v>8320</v>
      </c>
      <c r="T3551" t="s">
        <v>8321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si="220"/>
        <v>42462.893495370372</v>
      </c>
      <c r="L3552" s="9">
        <f t="shared" si="22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222"/>
        <v>105</v>
      </c>
      <c r="R3552">
        <f t="shared" si="223"/>
        <v>41</v>
      </c>
      <c r="S3552" t="s">
        <v>8320</v>
      </c>
      <c r="T3552" t="s">
        <v>8321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si="220"/>
        <v>41753.515856481477</v>
      </c>
      <c r="L3553" s="9">
        <f t="shared" si="22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>
        <f t="shared" si="222"/>
        <v>102</v>
      </c>
      <c r="R3553">
        <f t="shared" si="223"/>
        <v>61</v>
      </c>
      <c r="S3553" t="s">
        <v>8320</v>
      </c>
      <c r="T3553" t="s">
        <v>8321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si="220"/>
        <v>41788.587083333332</v>
      </c>
      <c r="L3554" s="9">
        <f t="shared" si="22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222"/>
        <v>100</v>
      </c>
      <c r="R3554">
        <f t="shared" si="223"/>
        <v>39</v>
      </c>
      <c r="S3554" t="s">
        <v>8320</v>
      </c>
      <c r="T3554" t="s">
        <v>8321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si="220"/>
        <v>42196.028703703705</v>
      </c>
      <c r="L3555" s="9">
        <f t="shared" si="221"/>
        <v>42228</v>
      </c>
      <c r="M3555" t="b">
        <v>0</v>
      </c>
      <c r="N3555">
        <v>104</v>
      </c>
      <c r="O3555" t="b">
        <v>1</v>
      </c>
      <c r="P3555" t="s">
        <v>8271</v>
      </c>
      <c r="Q3555">
        <f t="shared" si="222"/>
        <v>106</v>
      </c>
      <c r="R3555">
        <f t="shared" si="223"/>
        <v>56</v>
      </c>
      <c r="S3555" t="s">
        <v>8320</v>
      </c>
      <c r="T3555" t="s">
        <v>8321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si="220"/>
        <v>42016.050451388888</v>
      </c>
      <c r="L3556" s="9">
        <f t="shared" si="22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>
        <f t="shared" si="222"/>
        <v>113</v>
      </c>
      <c r="R3556">
        <f t="shared" si="223"/>
        <v>107</v>
      </c>
      <c r="S3556" t="s">
        <v>8320</v>
      </c>
      <c r="T3556" t="s">
        <v>8321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si="220"/>
        <v>42661.442060185189</v>
      </c>
      <c r="L3557" s="9">
        <f t="shared" si="22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>
        <f t="shared" si="222"/>
        <v>100</v>
      </c>
      <c r="R3557">
        <f t="shared" si="223"/>
        <v>171</v>
      </c>
      <c r="S3557" t="s">
        <v>8320</v>
      </c>
      <c r="T3557" t="s">
        <v>8321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si="220"/>
        <v>41808.649583333332</v>
      </c>
      <c r="L3558" s="9">
        <f t="shared" si="22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222"/>
        <v>100</v>
      </c>
      <c r="R3558">
        <f t="shared" si="223"/>
        <v>111</v>
      </c>
      <c r="S3558" t="s">
        <v>8320</v>
      </c>
      <c r="T3558" t="s">
        <v>8321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si="220"/>
        <v>41730.276747685188</v>
      </c>
      <c r="L3559" s="9">
        <f t="shared" si="22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222"/>
        <v>100</v>
      </c>
      <c r="R3559">
        <f t="shared" si="223"/>
        <v>179</v>
      </c>
      <c r="S3559" t="s">
        <v>8320</v>
      </c>
      <c r="T3559" t="s">
        <v>8321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si="220"/>
        <v>42139.816840277781</v>
      </c>
      <c r="L3560" s="9">
        <f t="shared" si="221"/>
        <v>42181.875</v>
      </c>
      <c r="M3560" t="b">
        <v>0</v>
      </c>
      <c r="N3560">
        <v>22</v>
      </c>
      <c r="O3560" t="b">
        <v>1</v>
      </c>
      <c r="P3560" t="s">
        <v>8271</v>
      </c>
      <c r="Q3560">
        <f t="shared" si="222"/>
        <v>144</v>
      </c>
      <c r="R3560">
        <f t="shared" si="223"/>
        <v>23</v>
      </c>
      <c r="S3560" t="s">
        <v>8320</v>
      </c>
      <c r="T3560" t="s">
        <v>8321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si="220"/>
        <v>42194.096157407403</v>
      </c>
      <c r="L3561" s="9">
        <f t="shared" si="22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>
        <f t="shared" si="222"/>
        <v>104</v>
      </c>
      <c r="R3561">
        <f t="shared" si="223"/>
        <v>43</v>
      </c>
      <c r="S3561" t="s">
        <v>8320</v>
      </c>
      <c r="T3561" t="s">
        <v>8321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si="220"/>
        <v>42115.889652777783</v>
      </c>
      <c r="L3562" s="9">
        <f t="shared" si="22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>
        <f t="shared" si="222"/>
        <v>108</v>
      </c>
      <c r="R3562">
        <f t="shared" si="223"/>
        <v>47</v>
      </c>
      <c r="S3562" t="s">
        <v>8320</v>
      </c>
      <c r="T3562" t="s">
        <v>8321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si="220"/>
        <v>42203.680300925931</v>
      </c>
      <c r="L3563" s="9">
        <f t="shared" si="22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>
        <f t="shared" si="222"/>
        <v>102</v>
      </c>
      <c r="R3563">
        <f t="shared" si="223"/>
        <v>47</v>
      </c>
      <c r="S3563" t="s">
        <v>8320</v>
      </c>
      <c r="T3563" t="s">
        <v>8321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si="220"/>
        <v>42433.761886574073</v>
      </c>
      <c r="L3564" s="9">
        <f t="shared" si="22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>
        <f t="shared" si="222"/>
        <v>149</v>
      </c>
      <c r="R3564">
        <f t="shared" si="223"/>
        <v>15</v>
      </c>
      <c r="S3564" t="s">
        <v>8320</v>
      </c>
      <c r="T3564" t="s">
        <v>8321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si="220"/>
        <v>42555.671944444446</v>
      </c>
      <c r="L3565" s="9">
        <f t="shared" si="22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>
        <f t="shared" si="222"/>
        <v>105</v>
      </c>
      <c r="R3565">
        <f t="shared" si="223"/>
        <v>21</v>
      </c>
      <c r="S3565" t="s">
        <v>8320</v>
      </c>
      <c r="T3565" t="s">
        <v>8321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si="220"/>
        <v>42236.623252314821</v>
      </c>
      <c r="L3566" s="9">
        <f t="shared" si="22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>
        <f t="shared" si="222"/>
        <v>101</v>
      </c>
      <c r="R3566">
        <f t="shared" si="223"/>
        <v>59</v>
      </c>
      <c r="S3566" t="s">
        <v>8320</v>
      </c>
      <c r="T3566" t="s">
        <v>8321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si="220"/>
        <v>41974.743148148147</v>
      </c>
      <c r="L3567" s="9">
        <f t="shared" si="22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222"/>
        <v>131</v>
      </c>
      <c r="R3567">
        <f t="shared" si="223"/>
        <v>98</v>
      </c>
      <c r="S3567" t="s">
        <v>8320</v>
      </c>
      <c r="T3567" t="s">
        <v>8321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si="220"/>
        <v>41997.507905092592</v>
      </c>
      <c r="L3568" s="9">
        <f t="shared" si="22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222"/>
        <v>105</v>
      </c>
      <c r="R3568">
        <f t="shared" si="223"/>
        <v>55</v>
      </c>
      <c r="S3568" t="s">
        <v>8320</v>
      </c>
      <c r="T3568" t="s">
        <v>8321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si="220"/>
        <v>42135.810694444444</v>
      </c>
      <c r="L3569" s="9">
        <f t="shared" si="22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222"/>
        <v>109</v>
      </c>
      <c r="R3569">
        <f t="shared" si="223"/>
        <v>27</v>
      </c>
      <c r="S3569" t="s">
        <v>8320</v>
      </c>
      <c r="T3569" t="s">
        <v>8321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si="220"/>
        <v>41869.740671296298</v>
      </c>
      <c r="L3570" s="9">
        <f t="shared" si="22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222"/>
        <v>111</v>
      </c>
      <c r="R3570">
        <f t="shared" si="223"/>
        <v>58</v>
      </c>
      <c r="S3570" t="s">
        <v>8320</v>
      </c>
      <c r="T3570" t="s">
        <v>8321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si="220"/>
        <v>41982.688611111109</v>
      </c>
      <c r="L3571" s="9">
        <f t="shared" si="22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222"/>
        <v>100</v>
      </c>
      <c r="R3571">
        <f t="shared" si="223"/>
        <v>123</v>
      </c>
      <c r="S3571" t="s">
        <v>8320</v>
      </c>
      <c r="T3571" t="s">
        <v>8321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si="220"/>
        <v>41976.331979166673</v>
      </c>
      <c r="L3572" s="9">
        <f t="shared" si="22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>
        <f t="shared" si="222"/>
        <v>114</v>
      </c>
      <c r="R3572">
        <f t="shared" si="223"/>
        <v>88</v>
      </c>
      <c r="S3572" t="s">
        <v>8320</v>
      </c>
      <c r="T3572" t="s">
        <v>8321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si="220"/>
        <v>41912.858946759261</v>
      </c>
      <c r="L3573" s="9">
        <f t="shared" si="22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222"/>
        <v>122</v>
      </c>
      <c r="R3573">
        <f t="shared" si="223"/>
        <v>73</v>
      </c>
      <c r="S3573" t="s">
        <v>8320</v>
      </c>
      <c r="T3573" t="s">
        <v>8321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si="220"/>
        <v>42146.570393518516</v>
      </c>
      <c r="L3574" s="9">
        <f t="shared" si="22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222"/>
        <v>100</v>
      </c>
      <c r="R3574">
        <f t="shared" si="223"/>
        <v>56</v>
      </c>
      <c r="S3574" t="s">
        <v>8320</v>
      </c>
      <c r="T3574" t="s">
        <v>8321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si="220"/>
        <v>41921.375532407408</v>
      </c>
      <c r="L3575" s="9">
        <f t="shared" si="22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>
        <f t="shared" si="222"/>
        <v>103</v>
      </c>
      <c r="R3575">
        <f t="shared" si="223"/>
        <v>40</v>
      </c>
      <c r="S3575" t="s">
        <v>8320</v>
      </c>
      <c r="T3575" t="s">
        <v>8321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si="220"/>
        <v>41926.942685185182</v>
      </c>
      <c r="L3576" s="9">
        <f t="shared" si="22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>
        <f t="shared" si="222"/>
        <v>106</v>
      </c>
      <c r="R3576">
        <f t="shared" si="223"/>
        <v>137</v>
      </c>
      <c r="S3576" t="s">
        <v>8320</v>
      </c>
      <c r="T3576" t="s">
        <v>8321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si="220"/>
        <v>42561.783877314811</v>
      </c>
      <c r="L3577" s="9">
        <f t="shared" si="22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>
        <f t="shared" si="222"/>
        <v>101</v>
      </c>
      <c r="R3577">
        <f t="shared" si="223"/>
        <v>99</v>
      </c>
      <c r="S3577" t="s">
        <v>8320</v>
      </c>
      <c r="T3577" t="s">
        <v>8321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si="220"/>
        <v>42649.54923611111</v>
      </c>
      <c r="L3578" s="9">
        <f t="shared" si="22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>
        <f t="shared" si="222"/>
        <v>100</v>
      </c>
      <c r="R3578">
        <f t="shared" si="223"/>
        <v>20</v>
      </c>
      <c r="S3578" t="s">
        <v>8320</v>
      </c>
      <c r="T3578" t="s">
        <v>8321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si="220"/>
        <v>42093.786840277782</v>
      </c>
      <c r="L3579" s="9">
        <f t="shared" si="22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>
        <f t="shared" si="222"/>
        <v>130</v>
      </c>
      <c r="R3579">
        <f t="shared" si="223"/>
        <v>29</v>
      </c>
      <c r="S3579" t="s">
        <v>8320</v>
      </c>
      <c r="T3579" t="s">
        <v>8321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si="220"/>
        <v>42460.733530092592</v>
      </c>
      <c r="L3580" s="9">
        <f t="shared" si="22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222"/>
        <v>100</v>
      </c>
      <c r="R3580">
        <f t="shared" si="223"/>
        <v>41</v>
      </c>
      <c r="S3580" t="s">
        <v>8320</v>
      </c>
      <c r="T3580" t="s">
        <v>8321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si="220"/>
        <v>42430.762222222227</v>
      </c>
      <c r="L3581" s="9">
        <f t="shared" si="22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>
        <f t="shared" si="222"/>
        <v>100</v>
      </c>
      <c r="R3581">
        <f t="shared" si="223"/>
        <v>36</v>
      </c>
      <c r="S3581" t="s">
        <v>8320</v>
      </c>
      <c r="T3581" t="s">
        <v>8321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si="220"/>
        <v>42026.176180555558</v>
      </c>
      <c r="L3582" s="9">
        <f t="shared" si="22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>
        <f t="shared" si="222"/>
        <v>114</v>
      </c>
      <c r="R3582">
        <f t="shared" si="223"/>
        <v>38</v>
      </c>
      <c r="S3582" t="s">
        <v>8320</v>
      </c>
      <c r="T3582" t="s">
        <v>8321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si="220"/>
        <v>41836.471180555556</v>
      </c>
      <c r="L3583" s="9">
        <f t="shared" si="22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222"/>
        <v>100</v>
      </c>
      <c r="R3583">
        <f t="shared" si="223"/>
        <v>33</v>
      </c>
      <c r="S3583" t="s">
        <v>8320</v>
      </c>
      <c r="T3583" t="s">
        <v>8321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si="220"/>
        <v>42451.095856481479</v>
      </c>
      <c r="L3584" s="9">
        <f t="shared" si="22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222"/>
        <v>287</v>
      </c>
      <c r="R3584">
        <f t="shared" si="223"/>
        <v>59</v>
      </c>
      <c r="S3584" t="s">
        <v>8320</v>
      </c>
      <c r="T3584" t="s">
        <v>8321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si="220"/>
        <v>42418.425983796296</v>
      </c>
      <c r="L3585" s="9">
        <f t="shared" si="22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>
        <f t="shared" si="222"/>
        <v>109</v>
      </c>
      <c r="R3585">
        <f t="shared" si="223"/>
        <v>136</v>
      </c>
      <c r="S3585" t="s">
        <v>8320</v>
      </c>
      <c r="T3585" t="s">
        <v>8321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si="220"/>
        <v>42168.316481481481</v>
      </c>
      <c r="L3586" s="9">
        <f t="shared" si="22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si="222"/>
        <v>116</v>
      </c>
      <c r="R3586">
        <f t="shared" si="223"/>
        <v>31</v>
      </c>
      <c r="S3586" t="s">
        <v>8320</v>
      </c>
      <c r="T3586" t="s">
        <v>8321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ref="K3587:K3650" si="224">(((J3587/60)/60)/24)+DATE(1970,1,1)</f>
        <v>41964.716319444444</v>
      </c>
      <c r="L3587" s="9">
        <f t="shared" ref="L3587:L3650" si="22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ref="Q3587:Q3650" si="226">ROUND((E3587/D3587)*100,0)</f>
        <v>119</v>
      </c>
      <c r="R3587">
        <f t="shared" ref="R3587:R3650" si="227">ROUND(IFERROR(E3587/N3587,0),0)</f>
        <v>176</v>
      </c>
      <c r="S3587" t="s">
        <v>8320</v>
      </c>
      <c r="T3587" t="s">
        <v>8321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si="224"/>
        <v>42576.697569444441</v>
      </c>
      <c r="L3588" s="9">
        <f t="shared" si="225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si="226"/>
        <v>109</v>
      </c>
      <c r="R3588">
        <f t="shared" si="227"/>
        <v>152</v>
      </c>
      <c r="S3588" t="s">
        <v>8320</v>
      </c>
      <c r="T3588" t="s">
        <v>8321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si="224"/>
        <v>42503.539976851855</v>
      </c>
      <c r="L3589" s="9">
        <f t="shared" si="225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>
        <f t="shared" si="226"/>
        <v>127</v>
      </c>
      <c r="R3589">
        <f t="shared" si="227"/>
        <v>23</v>
      </c>
      <c r="S3589" t="s">
        <v>8320</v>
      </c>
      <c r="T3589" t="s">
        <v>8321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si="224"/>
        <v>42101.828819444447</v>
      </c>
      <c r="L3590" s="9">
        <f t="shared" si="225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>
        <f t="shared" si="226"/>
        <v>101</v>
      </c>
      <c r="R3590">
        <f t="shared" si="227"/>
        <v>18</v>
      </c>
      <c r="S3590" t="s">
        <v>8320</v>
      </c>
      <c r="T3590" t="s">
        <v>8321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si="224"/>
        <v>42125.647534722222</v>
      </c>
      <c r="L3591" s="9">
        <f t="shared" si="225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226"/>
        <v>128</v>
      </c>
      <c r="R3591">
        <f t="shared" si="227"/>
        <v>82</v>
      </c>
      <c r="S3591" t="s">
        <v>8320</v>
      </c>
      <c r="T3591" t="s">
        <v>8321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si="224"/>
        <v>41902.333726851852</v>
      </c>
      <c r="L3592" s="9">
        <f t="shared" si="225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226"/>
        <v>100</v>
      </c>
      <c r="R3592">
        <f t="shared" si="227"/>
        <v>69</v>
      </c>
      <c r="S3592" t="s">
        <v>8320</v>
      </c>
      <c r="T3592" t="s">
        <v>8321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si="224"/>
        <v>42003.948425925926</v>
      </c>
      <c r="L3593" s="9">
        <f t="shared" si="225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>
        <f t="shared" si="226"/>
        <v>175</v>
      </c>
      <c r="R3593">
        <f t="shared" si="227"/>
        <v>68</v>
      </c>
      <c r="S3593" t="s">
        <v>8320</v>
      </c>
      <c r="T3593" t="s">
        <v>8321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si="224"/>
        <v>41988.829942129625</v>
      </c>
      <c r="L3594" s="9">
        <f t="shared" si="225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>
        <f t="shared" si="226"/>
        <v>127</v>
      </c>
      <c r="R3594">
        <f t="shared" si="227"/>
        <v>73</v>
      </c>
      <c r="S3594" t="s">
        <v>8320</v>
      </c>
      <c r="T3594" t="s">
        <v>8321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si="224"/>
        <v>41974.898599537039</v>
      </c>
      <c r="L3595" s="9">
        <f t="shared" si="225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>
        <f t="shared" si="226"/>
        <v>111</v>
      </c>
      <c r="R3595">
        <f t="shared" si="227"/>
        <v>77</v>
      </c>
      <c r="S3595" t="s">
        <v>8320</v>
      </c>
      <c r="T3595" t="s">
        <v>8321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si="224"/>
        <v>42592.066921296297</v>
      </c>
      <c r="L3596" s="9">
        <f t="shared" si="225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226"/>
        <v>126</v>
      </c>
      <c r="R3596">
        <f t="shared" si="227"/>
        <v>56</v>
      </c>
      <c r="S3596" t="s">
        <v>8320</v>
      </c>
      <c r="T3596" t="s">
        <v>8321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si="224"/>
        <v>42050.008368055554</v>
      </c>
      <c r="L3597" s="9">
        <f t="shared" si="225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>
        <f t="shared" si="226"/>
        <v>119</v>
      </c>
      <c r="R3597">
        <f t="shared" si="227"/>
        <v>50</v>
      </c>
      <c r="S3597" t="s">
        <v>8320</v>
      </c>
      <c r="T3597" t="s">
        <v>8321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si="224"/>
        <v>41856.715069444443</v>
      </c>
      <c r="L3598" s="9">
        <f t="shared" si="225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226"/>
        <v>108</v>
      </c>
      <c r="R3598">
        <f t="shared" si="227"/>
        <v>79</v>
      </c>
      <c r="S3598" t="s">
        <v>8320</v>
      </c>
      <c r="T3598" t="s">
        <v>8321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si="224"/>
        <v>42417.585532407407</v>
      </c>
      <c r="L3599" s="9">
        <f t="shared" si="225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>
        <f t="shared" si="226"/>
        <v>103</v>
      </c>
      <c r="R3599">
        <f t="shared" si="227"/>
        <v>78</v>
      </c>
      <c r="S3599" t="s">
        <v>8320</v>
      </c>
      <c r="T3599" t="s">
        <v>8321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si="224"/>
        <v>41866.79886574074</v>
      </c>
      <c r="L3600" s="9">
        <f t="shared" si="225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>
        <f t="shared" si="226"/>
        <v>110</v>
      </c>
      <c r="R3600">
        <f t="shared" si="227"/>
        <v>41</v>
      </c>
      <c r="S3600" t="s">
        <v>8320</v>
      </c>
      <c r="T3600" t="s">
        <v>8321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si="224"/>
        <v>42220.79487268519</v>
      </c>
      <c r="L3601" s="9">
        <f t="shared" si="225"/>
        <v>42246</v>
      </c>
      <c r="M3601" t="b">
        <v>0</v>
      </c>
      <c r="N3601">
        <v>17</v>
      </c>
      <c r="O3601" t="b">
        <v>1</v>
      </c>
      <c r="P3601" t="s">
        <v>8271</v>
      </c>
      <c r="Q3601">
        <f t="shared" si="226"/>
        <v>202</v>
      </c>
      <c r="R3601">
        <f t="shared" si="227"/>
        <v>59</v>
      </c>
      <c r="S3601" t="s">
        <v>8320</v>
      </c>
      <c r="T3601" t="s">
        <v>8321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si="224"/>
        <v>42628.849120370374</v>
      </c>
      <c r="L3602" s="9">
        <f t="shared" si="225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226"/>
        <v>130</v>
      </c>
      <c r="R3602">
        <f t="shared" si="227"/>
        <v>3</v>
      </c>
      <c r="S3602" t="s">
        <v>8320</v>
      </c>
      <c r="T3602" t="s">
        <v>8321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si="224"/>
        <v>41990.99863425926</v>
      </c>
      <c r="L3603" s="9">
        <f t="shared" si="225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226"/>
        <v>104</v>
      </c>
      <c r="R3603">
        <f t="shared" si="227"/>
        <v>39</v>
      </c>
      <c r="S3603" t="s">
        <v>8320</v>
      </c>
      <c r="T3603" t="s">
        <v>8321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si="224"/>
        <v>42447.894432870366</v>
      </c>
      <c r="L3604" s="9">
        <f t="shared" si="225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226"/>
        <v>100</v>
      </c>
      <c r="R3604">
        <f t="shared" si="227"/>
        <v>82</v>
      </c>
      <c r="S3604" t="s">
        <v>8320</v>
      </c>
      <c r="T3604" t="s">
        <v>8321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si="224"/>
        <v>42283.864351851851</v>
      </c>
      <c r="L3605" s="9">
        <f t="shared" si="225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>
        <f t="shared" si="226"/>
        <v>171</v>
      </c>
      <c r="R3605">
        <f t="shared" si="227"/>
        <v>45</v>
      </c>
      <c r="S3605" t="s">
        <v>8320</v>
      </c>
      <c r="T3605" t="s">
        <v>8321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si="224"/>
        <v>42483.015694444446</v>
      </c>
      <c r="L3606" s="9">
        <f t="shared" si="225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>
        <f t="shared" si="226"/>
        <v>113</v>
      </c>
      <c r="R3606">
        <f t="shared" si="227"/>
        <v>49</v>
      </c>
      <c r="S3606" t="s">
        <v>8320</v>
      </c>
      <c r="T3606" t="s">
        <v>8321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si="224"/>
        <v>42383.793124999997</v>
      </c>
      <c r="L3607" s="9">
        <f t="shared" si="225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226"/>
        <v>184</v>
      </c>
      <c r="R3607">
        <f t="shared" si="227"/>
        <v>31</v>
      </c>
      <c r="S3607" t="s">
        <v>8320</v>
      </c>
      <c r="T3607" t="s">
        <v>8321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si="224"/>
        <v>42566.604826388888</v>
      </c>
      <c r="L3608" s="9">
        <f t="shared" si="225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226"/>
        <v>130</v>
      </c>
      <c r="R3608">
        <f t="shared" si="227"/>
        <v>61</v>
      </c>
      <c r="S3608" t="s">
        <v>8320</v>
      </c>
      <c r="T3608" t="s">
        <v>8321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si="224"/>
        <v>42338.963912037041</v>
      </c>
      <c r="L3609" s="9">
        <f t="shared" si="225"/>
        <v>42353</v>
      </c>
      <c r="M3609" t="b">
        <v>0</v>
      </c>
      <c r="N3609">
        <v>20</v>
      </c>
      <c r="O3609" t="b">
        <v>1</v>
      </c>
      <c r="P3609" t="s">
        <v>8271</v>
      </c>
      <c r="Q3609">
        <f t="shared" si="226"/>
        <v>105</v>
      </c>
      <c r="R3609">
        <f t="shared" si="227"/>
        <v>29</v>
      </c>
      <c r="S3609" t="s">
        <v>8320</v>
      </c>
      <c r="T3609" t="s">
        <v>8321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si="224"/>
        <v>42506.709375000006</v>
      </c>
      <c r="L3610" s="9">
        <f t="shared" si="225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>
        <f t="shared" si="226"/>
        <v>100</v>
      </c>
      <c r="R3610">
        <f t="shared" si="227"/>
        <v>30</v>
      </c>
      <c r="S3610" t="s">
        <v>8320</v>
      </c>
      <c r="T3610" t="s">
        <v>8321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si="224"/>
        <v>42429.991724537031</v>
      </c>
      <c r="L3611" s="9">
        <f t="shared" si="225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>
        <f t="shared" si="226"/>
        <v>153</v>
      </c>
      <c r="R3611">
        <f t="shared" si="227"/>
        <v>143</v>
      </c>
      <c r="S3611" t="s">
        <v>8320</v>
      </c>
      <c r="T3611" t="s">
        <v>8321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si="224"/>
        <v>42203.432129629626</v>
      </c>
      <c r="L3612" s="9">
        <f t="shared" si="225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226"/>
        <v>162</v>
      </c>
      <c r="R3612">
        <f t="shared" si="227"/>
        <v>52</v>
      </c>
      <c r="S3612" t="s">
        <v>8320</v>
      </c>
      <c r="T3612" t="s">
        <v>8321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si="224"/>
        <v>42072.370381944449</v>
      </c>
      <c r="L3613" s="9">
        <f t="shared" si="225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226"/>
        <v>136</v>
      </c>
      <c r="R3613">
        <f t="shared" si="227"/>
        <v>67</v>
      </c>
      <c r="S3613" t="s">
        <v>8320</v>
      </c>
      <c r="T3613" t="s">
        <v>8321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si="224"/>
        <v>41789.726979166669</v>
      </c>
      <c r="L3614" s="9">
        <f t="shared" si="225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>
        <f t="shared" si="226"/>
        <v>144</v>
      </c>
      <c r="R3614">
        <f t="shared" si="227"/>
        <v>127</v>
      </c>
      <c r="S3614" t="s">
        <v>8320</v>
      </c>
      <c r="T3614" t="s">
        <v>8321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si="224"/>
        <v>41788.58997685185</v>
      </c>
      <c r="L3615" s="9">
        <f t="shared" si="225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226"/>
        <v>100</v>
      </c>
      <c r="R3615">
        <f t="shared" si="227"/>
        <v>63</v>
      </c>
      <c r="S3615" t="s">
        <v>8320</v>
      </c>
      <c r="T3615" t="s">
        <v>8321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si="224"/>
        <v>42144.041851851856</v>
      </c>
      <c r="L3616" s="9">
        <f t="shared" si="225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226"/>
        <v>101</v>
      </c>
      <c r="R3616">
        <f t="shared" si="227"/>
        <v>35</v>
      </c>
      <c r="S3616" t="s">
        <v>8320</v>
      </c>
      <c r="T3616" t="s">
        <v>8321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si="224"/>
        <v>42318.593703703707</v>
      </c>
      <c r="L3617" s="9">
        <f t="shared" si="225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226"/>
        <v>107</v>
      </c>
      <c r="R3617">
        <f t="shared" si="227"/>
        <v>37</v>
      </c>
      <c r="S3617" t="s">
        <v>8320</v>
      </c>
      <c r="T3617" t="s">
        <v>8321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si="224"/>
        <v>42052.949814814812</v>
      </c>
      <c r="L3618" s="9">
        <f t="shared" si="225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>
        <f t="shared" si="226"/>
        <v>125</v>
      </c>
      <c r="R3618">
        <f t="shared" si="227"/>
        <v>69</v>
      </c>
      <c r="S3618" t="s">
        <v>8320</v>
      </c>
      <c r="T3618" t="s">
        <v>8321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si="224"/>
        <v>42779.610289351855</v>
      </c>
      <c r="L3619" s="9">
        <f t="shared" si="225"/>
        <v>42794</v>
      </c>
      <c r="M3619" t="b">
        <v>0</v>
      </c>
      <c r="N3619">
        <v>51</v>
      </c>
      <c r="O3619" t="b">
        <v>1</v>
      </c>
      <c r="P3619" t="s">
        <v>8271</v>
      </c>
      <c r="Q3619">
        <f t="shared" si="226"/>
        <v>119</v>
      </c>
      <c r="R3619">
        <f t="shared" si="227"/>
        <v>17</v>
      </c>
      <c r="S3619" t="s">
        <v>8320</v>
      </c>
      <c r="T3619" t="s">
        <v>8321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si="224"/>
        <v>42128.627893518518</v>
      </c>
      <c r="L3620" s="9">
        <f t="shared" si="225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226"/>
        <v>101</v>
      </c>
      <c r="R3620">
        <f t="shared" si="227"/>
        <v>36</v>
      </c>
      <c r="S3620" t="s">
        <v>8320</v>
      </c>
      <c r="T3620" t="s">
        <v>8321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si="224"/>
        <v>42661.132245370376</v>
      </c>
      <c r="L3621" s="9">
        <f t="shared" si="225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>
        <f t="shared" si="226"/>
        <v>113</v>
      </c>
      <c r="R3621">
        <f t="shared" si="227"/>
        <v>66</v>
      </c>
      <c r="S3621" t="s">
        <v>8320</v>
      </c>
      <c r="T3621" t="s">
        <v>8321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si="224"/>
        <v>42037.938206018516</v>
      </c>
      <c r="L3622" s="9">
        <f t="shared" si="225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>
        <f t="shared" si="226"/>
        <v>105</v>
      </c>
      <c r="R3622">
        <f t="shared" si="227"/>
        <v>56</v>
      </c>
      <c r="S3622" t="s">
        <v>8320</v>
      </c>
      <c r="T3622" t="s">
        <v>8321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si="224"/>
        <v>42619.935694444444</v>
      </c>
      <c r="L3623" s="9">
        <f t="shared" si="225"/>
        <v>42643.875</v>
      </c>
      <c r="M3623" t="b">
        <v>0</v>
      </c>
      <c r="N3623">
        <v>70</v>
      </c>
      <c r="O3623" t="b">
        <v>1</v>
      </c>
      <c r="P3623" t="s">
        <v>8271</v>
      </c>
      <c r="Q3623">
        <f t="shared" si="226"/>
        <v>110</v>
      </c>
      <c r="R3623">
        <f t="shared" si="227"/>
        <v>47</v>
      </c>
      <c r="S3623" t="s">
        <v>8320</v>
      </c>
      <c r="T3623" t="s">
        <v>8321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si="224"/>
        <v>41877.221886574072</v>
      </c>
      <c r="L3624" s="9">
        <f t="shared" si="225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>
        <f t="shared" si="226"/>
        <v>100</v>
      </c>
      <c r="R3624">
        <f t="shared" si="227"/>
        <v>48</v>
      </c>
      <c r="S3624" t="s">
        <v>8320</v>
      </c>
      <c r="T3624" t="s">
        <v>8321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si="224"/>
        <v>41828.736921296295</v>
      </c>
      <c r="L3625" s="9">
        <f t="shared" si="225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>
        <f t="shared" si="226"/>
        <v>120</v>
      </c>
      <c r="R3625">
        <f t="shared" si="227"/>
        <v>88</v>
      </c>
      <c r="S3625" t="s">
        <v>8320</v>
      </c>
      <c r="T3625" t="s">
        <v>8321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si="224"/>
        <v>42545.774189814809</v>
      </c>
      <c r="L3626" s="9">
        <f t="shared" si="225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>
        <f t="shared" si="226"/>
        <v>105</v>
      </c>
      <c r="R3626">
        <f t="shared" si="227"/>
        <v>81</v>
      </c>
      <c r="S3626" t="s">
        <v>8320</v>
      </c>
      <c r="T3626" t="s">
        <v>8321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si="224"/>
        <v>42157.652511574073</v>
      </c>
      <c r="L3627" s="9">
        <f t="shared" si="225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226"/>
        <v>103</v>
      </c>
      <c r="R3627">
        <f t="shared" si="227"/>
        <v>39</v>
      </c>
      <c r="S3627" t="s">
        <v>8320</v>
      </c>
      <c r="T3627" t="s">
        <v>8321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si="224"/>
        <v>41846.667326388888</v>
      </c>
      <c r="L3628" s="9">
        <f t="shared" si="225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226"/>
        <v>102</v>
      </c>
      <c r="R3628">
        <f t="shared" si="227"/>
        <v>85</v>
      </c>
      <c r="S3628" t="s">
        <v>8320</v>
      </c>
      <c r="T3628" t="s">
        <v>8321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si="224"/>
        <v>42460.741747685184</v>
      </c>
      <c r="L3629" s="9">
        <f t="shared" si="225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>
        <f t="shared" si="226"/>
        <v>100</v>
      </c>
      <c r="R3629">
        <f t="shared" si="227"/>
        <v>69</v>
      </c>
      <c r="S3629" t="s">
        <v>8320</v>
      </c>
      <c r="T3629" t="s">
        <v>8321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si="224"/>
        <v>42291.833287037036</v>
      </c>
      <c r="L3630" s="9">
        <f t="shared" si="225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>
        <f t="shared" si="226"/>
        <v>0</v>
      </c>
      <c r="R3630">
        <f t="shared" si="227"/>
        <v>0</v>
      </c>
      <c r="S3630" t="s">
        <v>8320</v>
      </c>
      <c r="T3630" t="s">
        <v>8361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si="224"/>
        <v>42437.094490740739</v>
      </c>
      <c r="L3631" s="9">
        <f t="shared" si="225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>
        <f t="shared" si="226"/>
        <v>0</v>
      </c>
      <c r="R3631">
        <f t="shared" si="227"/>
        <v>1</v>
      </c>
      <c r="S3631" t="s">
        <v>8320</v>
      </c>
      <c r="T3631" t="s">
        <v>8361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si="224"/>
        <v>41942.84710648148</v>
      </c>
      <c r="L3632" s="9">
        <f t="shared" si="225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>
        <f t="shared" si="226"/>
        <v>0</v>
      </c>
      <c r="R3632">
        <f t="shared" si="227"/>
        <v>1</v>
      </c>
      <c r="S3632" t="s">
        <v>8320</v>
      </c>
      <c r="T3632" t="s">
        <v>8361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si="224"/>
        <v>41880.753437499996</v>
      </c>
      <c r="L3633" s="9">
        <f t="shared" si="225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>
        <f t="shared" si="226"/>
        <v>51</v>
      </c>
      <c r="R3633">
        <f t="shared" si="227"/>
        <v>148</v>
      </c>
      <c r="S3633" t="s">
        <v>8320</v>
      </c>
      <c r="T3633" t="s">
        <v>8361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si="224"/>
        <v>41946.936909722222</v>
      </c>
      <c r="L3634" s="9">
        <f t="shared" si="225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226"/>
        <v>20</v>
      </c>
      <c r="R3634">
        <f t="shared" si="227"/>
        <v>100</v>
      </c>
      <c r="S3634" t="s">
        <v>8320</v>
      </c>
      <c r="T3634" t="s">
        <v>8361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si="224"/>
        <v>42649.623460648145</v>
      </c>
      <c r="L3635" s="9">
        <f t="shared" si="225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>
        <f t="shared" si="226"/>
        <v>35</v>
      </c>
      <c r="R3635">
        <f t="shared" si="227"/>
        <v>57</v>
      </c>
      <c r="S3635" t="s">
        <v>8320</v>
      </c>
      <c r="T3635" t="s">
        <v>8361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si="224"/>
        <v>42701.166365740741</v>
      </c>
      <c r="L3636" s="9">
        <f t="shared" si="225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>
        <f t="shared" si="226"/>
        <v>4</v>
      </c>
      <c r="R3636">
        <f t="shared" si="227"/>
        <v>177</v>
      </c>
      <c r="S3636" t="s">
        <v>8320</v>
      </c>
      <c r="T3636" t="s">
        <v>8361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si="224"/>
        <v>42450.88282407407</v>
      </c>
      <c r="L3637" s="9">
        <f t="shared" si="225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226"/>
        <v>36</v>
      </c>
      <c r="R3637">
        <f t="shared" si="227"/>
        <v>128</v>
      </c>
      <c r="S3637" t="s">
        <v>8320</v>
      </c>
      <c r="T3637" t="s">
        <v>8361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si="224"/>
        <v>42226.694780092599</v>
      </c>
      <c r="L3638" s="9">
        <f t="shared" si="225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>
        <f t="shared" si="226"/>
        <v>0</v>
      </c>
      <c r="R3638">
        <f t="shared" si="227"/>
        <v>0</v>
      </c>
      <c r="S3638" t="s">
        <v>8320</v>
      </c>
      <c r="T3638" t="s">
        <v>8361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si="224"/>
        <v>41975.700636574074</v>
      </c>
      <c r="L3639" s="9">
        <f t="shared" si="225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226"/>
        <v>31</v>
      </c>
      <c r="R3639">
        <f t="shared" si="227"/>
        <v>66</v>
      </c>
      <c r="S3639" t="s">
        <v>8320</v>
      </c>
      <c r="T3639" t="s">
        <v>8361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si="224"/>
        <v>42053.672824074078</v>
      </c>
      <c r="L3640" s="9">
        <f t="shared" si="225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>
        <f t="shared" si="226"/>
        <v>7</v>
      </c>
      <c r="R3640">
        <f t="shared" si="227"/>
        <v>108</v>
      </c>
      <c r="S3640" t="s">
        <v>8320</v>
      </c>
      <c r="T3640" t="s">
        <v>8361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si="224"/>
        <v>42590.677152777775</v>
      </c>
      <c r="L3641" s="9">
        <f t="shared" si="225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>
        <f t="shared" si="226"/>
        <v>0</v>
      </c>
      <c r="R3641">
        <f t="shared" si="227"/>
        <v>1</v>
      </c>
      <c r="S3641" t="s">
        <v>8320</v>
      </c>
      <c r="T3641" t="s">
        <v>8361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si="224"/>
        <v>42104.781597222223</v>
      </c>
      <c r="L3642" s="9">
        <f t="shared" si="225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226"/>
        <v>6</v>
      </c>
      <c r="R3642">
        <f t="shared" si="227"/>
        <v>18</v>
      </c>
      <c r="S3642" t="s">
        <v>8320</v>
      </c>
      <c r="T3642" t="s">
        <v>8361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si="224"/>
        <v>41899.627071759263</v>
      </c>
      <c r="L3643" s="9">
        <f t="shared" si="225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>
        <f t="shared" si="226"/>
        <v>0</v>
      </c>
      <c r="R3643">
        <f t="shared" si="227"/>
        <v>0</v>
      </c>
      <c r="S3643" t="s">
        <v>8320</v>
      </c>
      <c r="T3643" t="s">
        <v>8361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si="224"/>
        <v>42297.816284722227</v>
      </c>
      <c r="L3644" s="9">
        <f t="shared" si="225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>
        <f t="shared" si="226"/>
        <v>2</v>
      </c>
      <c r="R3644">
        <f t="shared" si="227"/>
        <v>8</v>
      </c>
      <c r="S3644" t="s">
        <v>8320</v>
      </c>
      <c r="T3644" t="s">
        <v>8361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si="224"/>
        <v>42285.143969907411</v>
      </c>
      <c r="L3645" s="9">
        <f t="shared" si="225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>
        <f t="shared" si="226"/>
        <v>0</v>
      </c>
      <c r="R3645">
        <f t="shared" si="227"/>
        <v>0</v>
      </c>
      <c r="S3645" t="s">
        <v>8320</v>
      </c>
      <c r="T3645" t="s">
        <v>8361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si="224"/>
        <v>42409.241747685184</v>
      </c>
      <c r="L3646" s="9">
        <f t="shared" si="225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>
        <f t="shared" si="226"/>
        <v>16</v>
      </c>
      <c r="R3646">
        <f t="shared" si="227"/>
        <v>68</v>
      </c>
      <c r="S3646" t="s">
        <v>8320</v>
      </c>
      <c r="T3646" t="s">
        <v>8361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si="224"/>
        <v>42665.970347222217</v>
      </c>
      <c r="L3647" s="9">
        <f t="shared" si="225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>
        <f t="shared" si="226"/>
        <v>0</v>
      </c>
      <c r="R3647">
        <f t="shared" si="227"/>
        <v>1</v>
      </c>
      <c r="S3647" t="s">
        <v>8320</v>
      </c>
      <c r="T3647" t="s">
        <v>8361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si="224"/>
        <v>42140.421319444446</v>
      </c>
      <c r="L3648" s="9">
        <f t="shared" si="225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>
        <f t="shared" si="226"/>
        <v>5</v>
      </c>
      <c r="R3648">
        <f t="shared" si="227"/>
        <v>60</v>
      </c>
      <c r="S3648" t="s">
        <v>8320</v>
      </c>
      <c r="T3648" t="s">
        <v>8361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si="224"/>
        <v>42598.749155092592</v>
      </c>
      <c r="L3649" s="9">
        <f t="shared" si="225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226"/>
        <v>6</v>
      </c>
      <c r="R3649">
        <f t="shared" si="227"/>
        <v>15</v>
      </c>
      <c r="S3649" t="s">
        <v>8320</v>
      </c>
      <c r="T3649" t="s">
        <v>8361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si="224"/>
        <v>41887.292187500003</v>
      </c>
      <c r="L3650" s="9">
        <f t="shared" si="225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si="226"/>
        <v>100</v>
      </c>
      <c r="R3650">
        <f t="shared" si="227"/>
        <v>550</v>
      </c>
      <c r="S3650" t="s">
        <v>8320</v>
      </c>
      <c r="T3650" t="s">
        <v>8321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ref="K3651:K3714" si="228">(((J3651/60)/60)/24)+DATE(1970,1,1)</f>
        <v>41780.712893518517</v>
      </c>
      <c r="L3651" s="9">
        <f t="shared" ref="L3651:L3714" si="22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ref="Q3651:Q3714" si="230">ROUND((E3651/D3651)*100,0)</f>
        <v>104</v>
      </c>
      <c r="R3651">
        <f t="shared" ref="R3651:R3714" si="231">ROUND(IFERROR(E3651/N3651,0),0)</f>
        <v>98</v>
      </c>
      <c r="S3651" t="s">
        <v>8320</v>
      </c>
      <c r="T3651" t="s">
        <v>8321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si="228"/>
        <v>42381.478981481487</v>
      </c>
      <c r="L3652" s="9">
        <f t="shared" si="229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si="230"/>
        <v>100</v>
      </c>
      <c r="R3652">
        <f t="shared" si="231"/>
        <v>29</v>
      </c>
      <c r="S3652" t="s">
        <v>8320</v>
      </c>
      <c r="T3652" t="s">
        <v>8321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si="228"/>
        <v>41828.646319444444</v>
      </c>
      <c r="L3653" s="9">
        <f t="shared" si="229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>
        <f t="shared" si="230"/>
        <v>104</v>
      </c>
      <c r="R3653">
        <f t="shared" si="231"/>
        <v>58</v>
      </c>
      <c r="S3653" t="s">
        <v>8320</v>
      </c>
      <c r="T3653" t="s">
        <v>8321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si="228"/>
        <v>42596.644699074073</v>
      </c>
      <c r="L3654" s="9">
        <f t="shared" si="229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>
        <f t="shared" si="230"/>
        <v>251</v>
      </c>
      <c r="R3654">
        <f t="shared" si="231"/>
        <v>44</v>
      </c>
      <c r="S3654" t="s">
        <v>8320</v>
      </c>
      <c r="T3654" t="s">
        <v>8321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si="228"/>
        <v>42191.363506944443</v>
      </c>
      <c r="L3655" s="9">
        <f t="shared" si="229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230"/>
        <v>101</v>
      </c>
      <c r="R3655">
        <f t="shared" si="231"/>
        <v>61</v>
      </c>
      <c r="S3655" t="s">
        <v>8320</v>
      </c>
      <c r="T3655" t="s">
        <v>8321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si="228"/>
        <v>42440.416504629626</v>
      </c>
      <c r="L3656" s="9">
        <f t="shared" si="229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>
        <f t="shared" si="230"/>
        <v>174</v>
      </c>
      <c r="R3656">
        <f t="shared" si="231"/>
        <v>69</v>
      </c>
      <c r="S3656" t="s">
        <v>8320</v>
      </c>
      <c r="T3656" t="s">
        <v>8321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si="228"/>
        <v>42173.803217592591</v>
      </c>
      <c r="L3657" s="9">
        <f t="shared" si="229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>
        <f t="shared" si="230"/>
        <v>116</v>
      </c>
      <c r="R3657">
        <f t="shared" si="231"/>
        <v>74</v>
      </c>
      <c r="S3657" t="s">
        <v>8320</v>
      </c>
      <c r="T3657" t="s">
        <v>8321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si="228"/>
        <v>42737.910138888896</v>
      </c>
      <c r="L3658" s="9">
        <f t="shared" si="229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>
        <f t="shared" si="230"/>
        <v>106</v>
      </c>
      <c r="R3658">
        <f t="shared" si="231"/>
        <v>115</v>
      </c>
      <c r="S3658" t="s">
        <v>8320</v>
      </c>
      <c r="T3658" t="s">
        <v>8321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si="228"/>
        <v>42499.629849537043</v>
      </c>
      <c r="L3659" s="9">
        <f t="shared" si="229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>
        <f t="shared" si="230"/>
        <v>111</v>
      </c>
      <c r="R3659">
        <f t="shared" si="231"/>
        <v>111</v>
      </c>
      <c r="S3659" t="s">
        <v>8320</v>
      </c>
      <c r="T3659" t="s">
        <v>8321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si="228"/>
        <v>41775.858564814815</v>
      </c>
      <c r="L3660" s="9">
        <f t="shared" si="229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>
        <f t="shared" si="230"/>
        <v>101</v>
      </c>
      <c r="R3660">
        <f t="shared" si="231"/>
        <v>76</v>
      </c>
      <c r="S3660" t="s">
        <v>8320</v>
      </c>
      <c r="T3660" t="s">
        <v>8321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si="228"/>
        <v>42055.277199074073</v>
      </c>
      <c r="L3661" s="9">
        <f t="shared" si="229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>
        <f t="shared" si="230"/>
        <v>102</v>
      </c>
      <c r="R3661">
        <f t="shared" si="231"/>
        <v>235</v>
      </c>
      <c r="S3661" t="s">
        <v>8320</v>
      </c>
      <c r="T3661" t="s">
        <v>8321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si="228"/>
        <v>41971.881076388891</v>
      </c>
      <c r="L3662" s="9">
        <f t="shared" si="229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230"/>
        <v>100</v>
      </c>
      <c r="R3662">
        <f t="shared" si="231"/>
        <v>11</v>
      </c>
      <c r="S3662" t="s">
        <v>8320</v>
      </c>
      <c r="T3662" t="s">
        <v>8321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si="228"/>
        <v>42447.896666666667</v>
      </c>
      <c r="L3663" s="9">
        <f t="shared" si="229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>
        <f t="shared" si="230"/>
        <v>111</v>
      </c>
      <c r="R3663">
        <f t="shared" si="231"/>
        <v>93</v>
      </c>
      <c r="S3663" t="s">
        <v>8320</v>
      </c>
      <c r="T3663" t="s">
        <v>8321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si="228"/>
        <v>42064.220069444447</v>
      </c>
      <c r="L3664" s="9">
        <f t="shared" si="229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>
        <f t="shared" si="230"/>
        <v>101</v>
      </c>
      <c r="R3664">
        <f t="shared" si="231"/>
        <v>203</v>
      </c>
      <c r="S3664" t="s">
        <v>8320</v>
      </c>
      <c r="T3664" t="s">
        <v>8321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si="228"/>
        <v>42665.451736111107</v>
      </c>
      <c r="L3665" s="9">
        <f t="shared" si="229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>
        <f t="shared" si="230"/>
        <v>104</v>
      </c>
      <c r="R3665">
        <f t="shared" si="231"/>
        <v>26</v>
      </c>
      <c r="S3665" t="s">
        <v>8320</v>
      </c>
      <c r="T3665" t="s">
        <v>8321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si="228"/>
        <v>42523.248715277776</v>
      </c>
      <c r="L3666" s="9">
        <f t="shared" si="229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230"/>
        <v>109</v>
      </c>
      <c r="R3666">
        <f t="shared" si="231"/>
        <v>46</v>
      </c>
      <c r="S3666" t="s">
        <v>8320</v>
      </c>
      <c r="T3666" t="s">
        <v>8321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si="228"/>
        <v>42294.808124999996</v>
      </c>
      <c r="L3667" s="9">
        <f t="shared" si="229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>
        <f t="shared" si="230"/>
        <v>115</v>
      </c>
      <c r="R3667">
        <f t="shared" si="231"/>
        <v>51</v>
      </c>
      <c r="S3667" t="s">
        <v>8320</v>
      </c>
      <c r="T3667" t="s">
        <v>8321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si="228"/>
        <v>41822.90488425926</v>
      </c>
      <c r="L3668" s="9">
        <f t="shared" si="229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>
        <f t="shared" si="230"/>
        <v>100</v>
      </c>
      <c r="R3668">
        <f t="shared" si="231"/>
        <v>32</v>
      </c>
      <c r="S3668" t="s">
        <v>8320</v>
      </c>
      <c r="T3668" t="s">
        <v>8321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si="228"/>
        <v>42173.970127314817</v>
      </c>
      <c r="L3669" s="9">
        <f t="shared" si="229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>
        <f t="shared" si="230"/>
        <v>103</v>
      </c>
      <c r="R3669">
        <f t="shared" si="231"/>
        <v>53</v>
      </c>
      <c r="S3669" t="s">
        <v>8320</v>
      </c>
      <c r="T3669" t="s">
        <v>8321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si="228"/>
        <v>42185.556157407409</v>
      </c>
      <c r="L3670" s="9">
        <f t="shared" si="229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>
        <f t="shared" si="230"/>
        <v>104</v>
      </c>
      <c r="R3670">
        <f t="shared" si="231"/>
        <v>37</v>
      </c>
      <c r="S3670" t="s">
        <v>8320</v>
      </c>
      <c r="T3670" t="s">
        <v>8321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si="228"/>
        <v>42136.675196759257</v>
      </c>
      <c r="L3671" s="9">
        <f t="shared" si="229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230"/>
        <v>138</v>
      </c>
      <c r="R3671">
        <f t="shared" si="231"/>
        <v>81</v>
      </c>
      <c r="S3671" t="s">
        <v>8320</v>
      </c>
      <c r="T3671" t="s">
        <v>8321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si="228"/>
        <v>42142.514016203699</v>
      </c>
      <c r="L3672" s="9">
        <f t="shared" si="229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>
        <f t="shared" si="230"/>
        <v>110</v>
      </c>
      <c r="R3672">
        <f t="shared" si="231"/>
        <v>20</v>
      </c>
      <c r="S3672" t="s">
        <v>8320</v>
      </c>
      <c r="T3672" t="s">
        <v>8321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si="228"/>
        <v>41820.62809027778</v>
      </c>
      <c r="L3673" s="9">
        <f t="shared" si="229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>
        <f t="shared" si="230"/>
        <v>101</v>
      </c>
      <c r="R3673">
        <f t="shared" si="231"/>
        <v>88</v>
      </c>
      <c r="S3673" t="s">
        <v>8320</v>
      </c>
      <c r="T3673" t="s">
        <v>8321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si="228"/>
        <v>41878.946574074071</v>
      </c>
      <c r="L3674" s="9">
        <f t="shared" si="229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230"/>
        <v>102</v>
      </c>
      <c r="R3674">
        <f t="shared" si="231"/>
        <v>53</v>
      </c>
      <c r="S3674" t="s">
        <v>8320</v>
      </c>
      <c r="T3674" t="s">
        <v>8321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si="228"/>
        <v>41914.295104166667</v>
      </c>
      <c r="L3675" s="9">
        <f t="shared" si="229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>
        <f t="shared" si="230"/>
        <v>114</v>
      </c>
      <c r="R3675">
        <f t="shared" si="231"/>
        <v>40</v>
      </c>
      <c r="S3675" t="s">
        <v>8320</v>
      </c>
      <c r="T3675" t="s">
        <v>8321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si="228"/>
        <v>42556.873020833329</v>
      </c>
      <c r="L3676" s="9">
        <f t="shared" si="229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230"/>
        <v>100</v>
      </c>
      <c r="R3676">
        <f t="shared" si="231"/>
        <v>145</v>
      </c>
      <c r="S3676" t="s">
        <v>8320</v>
      </c>
      <c r="T3676" t="s">
        <v>8321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si="228"/>
        <v>42493.597013888888</v>
      </c>
      <c r="L3677" s="9">
        <f t="shared" si="229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>
        <f t="shared" si="230"/>
        <v>140</v>
      </c>
      <c r="R3677">
        <f t="shared" si="231"/>
        <v>23</v>
      </c>
      <c r="S3677" t="s">
        <v>8320</v>
      </c>
      <c r="T3677" t="s">
        <v>8321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si="228"/>
        <v>41876.815787037034</v>
      </c>
      <c r="L3678" s="9">
        <f t="shared" si="229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230"/>
        <v>129</v>
      </c>
      <c r="R3678">
        <f t="shared" si="231"/>
        <v>64</v>
      </c>
      <c r="S3678" t="s">
        <v>8320</v>
      </c>
      <c r="T3678" t="s">
        <v>8321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si="228"/>
        <v>41802.574282407404</v>
      </c>
      <c r="L3679" s="9">
        <f t="shared" si="229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>
        <f t="shared" si="230"/>
        <v>103</v>
      </c>
      <c r="R3679">
        <f t="shared" si="231"/>
        <v>62</v>
      </c>
      <c r="S3679" t="s">
        <v>8320</v>
      </c>
      <c r="T3679" t="s">
        <v>8321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si="228"/>
        <v>42120.531226851846</v>
      </c>
      <c r="L3680" s="9">
        <f t="shared" si="229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230"/>
        <v>103</v>
      </c>
      <c r="R3680">
        <f t="shared" si="231"/>
        <v>66</v>
      </c>
      <c r="S3680" t="s">
        <v>8320</v>
      </c>
      <c r="T3680" t="s">
        <v>8321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si="228"/>
        <v>41786.761354166665</v>
      </c>
      <c r="L3681" s="9">
        <f t="shared" si="229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>
        <f t="shared" si="230"/>
        <v>110</v>
      </c>
      <c r="R3681">
        <f t="shared" si="231"/>
        <v>73</v>
      </c>
      <c r="S3681" t="s">
        <v>8320</v>
      </c>
      <c r="T3681" t="s">
        <v>8321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si="228"/>
        <v>42627.454097222217</v>
      </c>
      <c r="L3682" s="9">
        <f t="shared" si="229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>
        <f t="shared" si="230"/>
        <v>113</v>
      </c>
      <c r="R3682">
        <f t="shared" si="231"/>
        <v>100</v>
      </c>
      <c r="S3682" t="s">
        <v>8320</v>
      </c>
      <c r="T3682" t="s">
        <v>8321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si="228"/>
        <v>42374.651504629626</v>
      </c>
      <c r="L3683" s="9">
        <f t="shared" si="229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230"/>
        <v>112</v>
      </c>
      <c r="R3683">
        <f t="shared" si="231"/>
        <v>62</v>
      </c>
      <c r="S3683" t="s">
        <v>8320</v>
      </c>
      <c r="T3683" t="s">
        <v>8321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si="228"/>
        <v>41772.685393518521</v>
      </c>
      <c r="L3684" s="9">
        <f t="shared" si="229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>
        <f t="shared" si="230"/>
        <v>139</v>
      </c>
      <c r="R3684">
        <f t="shared" si="231"/>
        <v>62</v>
      </c>
      <c r="S3684" t="s">
        <v>8320</v>
      </c>
      <c r="T3684" t="s">
        <v>8321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si="228"/>
        <v>42633.116851851853</v>
      </c>
      <c r="L3685" s="9">
        <f t="shared" si="229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230"/>
        <v>111</v>
      </c>
      <c r="R3685">
        <f t="shared" si="231"/>
        <v>59</v>
      </c>
      <c r="S3685" t="s">
        <v>8320</v>
      </c>
      <c r="T3685" t="s">
        <v>8321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si="228"/>
        <v>42219.180393518516</v>
      </c>
      <c r="L3686" s="9">
        <f t="shared" si="229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230"/>
        <v>139</v>
      </c>
      <c r="R3686">
        <f t="shared" si="231"/>
        <v>45</v>
      </c>
      <c r="S3686" t="s">
        <v>8320</v>
      </c>
      <c r="T3686" t="s">
        <v>8321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si="228"/>
        <v>41753.593275462961</v>
      </c>
      <c r="L3687" s="9">
        <f t="shared" si="229"/>
        <v>41778.875</v>
      </c>
      <c r="M3687" t="b">
        <v>0</v>
      </c>
      <c r="N3687">
        <v>126</v>
      </c>
      <c r="O3687" t="b">
        <v>1</v>
      </c>
      <c r="P3687" t="s">
        <v>8271</v>
      </c>
      <c r="Q3687">
        <f t="shared" si="230"/>
        <v>106</v>
      </c>
      <c r="R3687">
        <f t="shared" si="231"/>
        <v>42</v>
      </c>
      <c r="S3687" t="s">
        <v>8320</v>
      </c>
      <c r="T3687" t="s">
        <v>8321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si="228"/>
        <v>42230.662731481483</v>
      </c>
      <c r="L3688" s="9">
        <f t="shared" si="229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>
        <f t="shared" si="230"/>
        <v>101</v>
      </c>
      <c r="R3688">
        <f t="shared" si="231"/>
        <v>59</v>
      </c>
      <c r="S3688" t="s">
        <v>8320</v>
      </c>
      <c r="T3688" t="s">
        <v>8321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si="228"/>
        <v>41787.218229166669</v>
      </c>
      <c r="L3689" s="9">
        <f t="shared" si="229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230"/>
        <v>100</v>
      </c>
      <c r="R3689">
        <f t="shared" si="231"/>
        <v>200</v>
      </c>
      <c r="S3689" t="s">
        <v>8320</v>
      </c>
      <c r="T3689" t="s">
        <v>8321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si="228"/>
        <v>41829.787083333329</v>
      </c>
      <c r="L3690" s="9">
        <f t="shared" si="229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230"/>
        <v>109</v>
      </c>
      <c r="R3690">
        <f t="shared" si="231"/>
        <v>84</v>
      </c>
      <c r="S3690" t="s">
        <v>8320</v>
      </c>
      <c r="T3690" t="s">
        <v>8321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si="228"/>
        <v>42147.826840277776</v>
      </c>
      <c r="L3691" s="9">
        <f t="shared" si="229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>
        <f t="shared" si="230"/>
        <v>118</v>
      </c>
      <c r="R3691">
        <f t="shared" si="231"/>
        <v>57</v>
      </c>
      <c r="S3691" t="s">
        <v>8320</v>
      </c>
      <c r="T3691" t="s">
        <v>8321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si="228"/>
        <v>41940.598182870373</v>
      </c>
      <c r="L3692" s="9">
        <f t="shared" si="229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>
        <f t="shared" si="230"/>
        <v>120</v>
      </c>
      <c r="R3692">
        <f t="shared" si="231"/>
        <v>58</v>
      </c>
      <c r="S3692" t="s">
        <v>8320</v>
      </c>
      <c r="T3692" t="s">
        <v>8321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si="228"/>
        <v>42020.700567129628</v>
      </c>
      <c r="L3693" s="9">
        <f t="shared" si="229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>
        <f t="shared" si="230"/>
        <v>128</v>
      </c>
      <c r="R3693">
        <f t="shared" si="231"/>
        <v>187</v>
      </c>
      <c r="S3693" t="s">
        <v>8320</v>
      </c>
      <c r="T3693" t="s">
        <v>8321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si="228"/>
        <v>41891.96503472222</v>
      </c>
      <c r="L3694" s="9">
        <f t="shared" si="229"/>
        <v>41901</v>
      </c>
      <c r="M3694" t="b">
        <v>0</v>
      </c>
      <c r="N3694">
        <v>17</v>
      </c>
      <c r="O3694" t="b">
        <v>1</v>
      </c>
      <c r="P3694" t="s">
        <v>8271</v>
      </c>
      <c r="Q3694">
        <f t="shared" si="230"/>
        <v>126</v>
      </c>
      <c r="R3694">
        <f t="shared" si="231"/>
        <v>74</v>
      </c>
      <c r="S3694" t="s">
        <v>8320</v>
      </c>
      <c r="T3694" t="s">
        <v>8321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si="228"/>
        <v>42309.191307870366</v>
      </c>
      <c r="L3695" s="9">
        <f t="shared" si="229"/>
        <v>42338.9375</v>
      </c>
      <c r="M3695" t="b">
        <v>0</v>
      </c>
      <c r="N3695">
        <v>14</v>
      </c>
      <c r="O3695" t="b">
        <v>1</v>
      </c>
      <c r="P3695" t="s">
        <v>8271</v>
      </c>
      <c r="Q3695">
        <f t="shared" si="230"/>
        <v>129</v>
      </c>
      <c r="R3695">
        <f t="shared" si="231"/>
        <v>31</v>
      </c>
      <c r="S3695" t="s">
        <v>8320</v>
      </c>
      <c r="T3695" t="s">
        <v>8321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si="228"/>
        <v>42490.133877314816</v>
      </c>
      <c r="L3696" s="9">
        <f t="shared" si="229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>
        <f t="shared" si="230"/>
        <v>107</v>
      </c>
      <c r="R3696">
        <f t="shared" si="231"/>
        <v>63</v>
      </c>
      <c r="S3696" t="s">
        <v>8320</v>
      </c>
      <c r="T3696" t="s">
        <v>8321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si="228"/>
        <v>41995.870486111111</v>
      </c>
      <c r="L3697" s="9">
        <f t="shared" si="229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230"/>
        <v>100</v>
      </c>
      <c r="R3697">
        <f t="shared" si="231"/>
        <v>121</v>
      </c>
      <c r="S3697" t="s">
        <v>8320</v>
      </c>
      <c r="T3697" t="s">
        <v>8321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si="228"/>
        <v>41988.617083333331</v>
      </c>
      <c r="L3698" s="9">
        <f t="shared" si="229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230"/>
        <v>155</v>
      </c>
      <c r="R3698">
        <f t="shared" si="231"/>
        <v>40</v>
      </c>
      <c r="S3698" t="s">
        <v>8320</v>
      </c>
      <c r="T3698" t="s">
        <v>8321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si="228"/>
        <v>42479.465833333335</v>
      </c>
      <c r="L3699" s="9">
        <f t="shared" si="229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230"/>
        <v>108</v>
      </c>
      <c r="R3699">
        <f t="shared" si="231"/>
        <v>72</v>
      </c>
      <c r="S3699" t="s">
        <v>8320</v>
      </c>
      <c r="T3699" t="s">
        <v>8321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si="228"/>
        <v>42401.806562500002</v>
      </c>
      <c r="L3700" s="9">
        <f t="shared" si="229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230"/>
        <v>111</v>
      </c>
      <c r="R3700">
        <f t="shared" si="231"/>
        <v>41</v>
      </c>
      <c r="S3700" t="s">
        <v>8320</v>
      </c>
      <c r="T3700" t="s">
        <v>8321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si="228"/>
        <v>41897.602037037039</v>
      </c>
      <c r="L3701" s="9">
        <f t="shared" si="229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230"/>
        <v>101</v>
      </c>
      <c r="R3701">
        <f t="shared" si="231"/>
        <v>63</v>
      </c>
      <c r="S3701" t="s">
        <v>8320</v>
      </c>
      <c r="T3701" t="s">
        <v>8321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si="228"/>
        <v>41882.585648148146</v>
      </c>
      <c r="L3702" s="9">
        <f t="shared" si="229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>
        <f t="shared" si="230"/>
        <v>121</v>
      </c>
      <c r="R3702">
        <f t="shared" si="231"/>
        <v>34</v>
      </c>
      <c r="S3702" t="s">
        <v>8320</v>
      </c>
      <c r="T3702" t="s">
        <v>8321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si="228"/>
        <v>42129.541585648149</v>
      </c>
      <c r="L3703" s="9">
        <f t="shared" si="229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230"/>
        <v>100</v>
      </c>
      <c r="R3703">
        <f t="shared" si="231"/>
        <v>39</v>
      </c>
      <c r="S3703" t="s">
        <v>8320</v>
      </c>
      <c r="T3703" t="s">
        <v>8321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si="228"/>
        <v>42524.53800925926</v>
      </c>
      <c r="L3704" s="9">
        <f t="shared" si="229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>
        <f t="shared" si="230"/>
        <v>109</v>
      </c>
      <c r="R3704">
        <f t="shared" si="231"/>
        <v>156</v>
      </c>
      <c r="S3704" t="s">
        <v>8320</v>
      </c>
      <c r="T3704" t="s">
        <v>8321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si="228"/>
        <v>42556.504490740743</v>
      </c>
      <c r="L3705" s="9">
        <f t="shared" si="229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>
        <f t="shared" si="230"/>
        <v>123</v>
      </c>
      <c r="R3705">
        <f t="shared" si="231"/>
        <v>43</v>
      </c>
      <c r="S3705" t="s">
        <v>8320</v>
      </c>
      <c r="T3705" t="s">
        <v>8321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si="228"/>
        <v>42461.689745370371</v>
      </c>
      <c r="L3706" s="9">
        <f t="shared" si="229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230"/>
        <v>136</v>
      </c>
      <c r="R3706">
        <f t="shared" si="231"/>
        <v>15</v>
      </c>
      <c r="S3706" t="s">
        <v>8320</v>
      </c>
      <c r="T3706" t="s">
        <v>8321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si="228"/>
        <v>41792.542986111112</v>
      </c>
      <c r="L3707" s="9">
        <f t="shared" si="229"/>
        <v>41813.75</v>
      </c>
      <c r="M3707" t="b">
        <v>0</v>
      </c>
      <c r="N3707">
        <v>35</v>
      </c>
      <c r="O3707" t="b">
        <v>1</v>
      </c>
      <c r="P3707" t="s">
        <v>8271</v>
      </c>
      <c r="Q3707">
        <f t="shared" si="230"/>
        <v>103</v>
      </c>
      <c r="R3707">
        <f t="shared" si="231"/>
        <v>84</v>
      </c>
      <c r="S3707" t="s">
        <v>8320</v>
      </c>
      <c r="T3707" t="s">
        <v>8321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si="228"/>
        <v>41879.913761574076</v>
      </c>
      <c r="L3708" s="9">
        <f t="shared" si="229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230"/>
        <v>121</v>
      </c>
      <c r="R3708">
        <f t="shared" si="231"/>
        <v>140</v>
      </c>
      <c r="S3708" t="s">
        <v>8320</v>
      </c>
      <c r="T3708" t="s">
        <v>8321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si="228"/>
        <v>42552.048356481479</v>
      </c>
      <c r="L3709" s="9">
        <f t="shared" si="229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>
        <f t="shared" si="230"/>
        <v>186</v>
      </c>
      <c r="R3709">
        <f t="shared" si="231"/>
        <v>81</v>
      </c>
      <c r="S3709" t="s">
        <v>8320</v>
      </c>
      <c r="T3709" t="s">
        <v>8321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si="228"/>
        <v>41810.142199074071</v>
      </c>
      <c r="L3710" s="9">
        <f t="shared" si="229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>
        <f t="shared" si="230"/>
        <v>300</v>
      </c>
      <c r="R3710">
        <f t="shared" si="231"/>
        <v>54</v>
      </c>
      <c r="S3710" t="s">
        <v>8320</v>
      </c>
      <c r="T3710" t="s">
        <v>8321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si="228"/>
        <v>41785.707708333335</v>
      </c>
      <c r="L3711" s="9">
        <f t="shared" si="229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230"/>
        <v>108</v>
      </c>
      <c r="R3711">
        <f t="shared" si="231"/>
        <v>31</v>
      </c>
      <c r="S3711" t="s">
        <v>8320</v>
      </c>
      <c r="T3711" t="s">
        <v>8321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si="228"/>
        <v>42072.576249999998</v>
      </c>
      <c r="L3712" s="9">
        <f t="shared" si="229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230"/>
        <v>141</v>
      </c>
      <c r="R3712">
        <f t="shared" si="231"/>
        <v>68</v>
      </c>
      <c r="S3712" t="s">
        <v>8320</v>
      </c>
      <c r="T3712" t="s">
        <v>8321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si="228"/>
        <v>41779.724224537036</v>
      </c>
      <c r="L3713" s="9">
        <f t="shared" si="229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>
        <f t="shared" si="230"/>
        <v>114</v>
      </c>
      <c r="R3713">
        <f t="shared" si="231"/>
        <v>27</v>
      </c>
      <c r="S3713" t="s">
        <v>8320</v>
      </c>
      <c r="T3713" t="s">
        <v>8321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si="228"/>
        <v>42134.172071759262</v>
      </c>
      <c r="L3714" s="9">
        <f t="shared" si="229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>
        <f t="shared" si="230"/>
        <v>154</v>
      </c>
      <c r="R3714">
        <f t="shared" si="231"/>
        <v>111</v>
      </c>
      <c r="S3714" t="s">
        <v>8320</v>
      </c>
      <c r="T3714" t="s">
        <v>8321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ref="K3715:K3778" si="232">(((J3715/60)/60)/24)+DATE(1970,1,1)</f>
        <v>42505.738032407404</v>
      </c>
      <c r="L3715" s="9">
        <f t="shared" ref="L3715:L3778" si="23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ref="Q3715:Q3778" si="234">ROUND((E3715/D3715)*100,0)</f>
        <v>102</v>
      </c>
      <c r="R3715">
        <f t="shared" ref="R3715:R3778" si="235">ROUND(IFERROR(E3715/N3715,0),0)</f>
        <v>107</v>
      </c>
      <c r="S3715" t="s">
        <v>8320</v>
      </c>
      <c r="T3715" t="s">
        <v>8321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si="232"/>
        <v>42118.556331018524</v>
      </c>
      <c r="L3716" s="9">
        <f t="shared" si="23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>
        <f t="shared" si="234"/>
        <v>102</v>
      </c>
      <c r="R3716">
        <f t="shared" si="235"/>
        <v>106</v>
      </c>
      <c r="S3716" t="s">
        <v>8320</v>
      </c>
      <c r="T3716" t="s">
        <v>8321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si="232"/>
        <v>42036.995590277773</v>
      </c>
      <c r="L3717" s="9">
        <f t="shared" si="23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>
        <f t="shared" si="234"/>
        <v>103</v>
      </c>
      <c r="R3717">
        <f t="shared" si="235"/>
        <v>133</v>
      </c>
      <c r="S3717" t="s">
        <v>8320</v>
      </c>
      <c r="T3717" t="s">
        <v>8321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si="232"/>
        <v>42360.887835648144</v>
      </c>
      <c r="L3718" s="9">
        <f t="shared" si="23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234"/>
        <v>156</v>
      </c>
      <c r="R3718">
        <f t="shared" si="235"/>
        <v>52</v>
      </c>
      <c r="S3718" t="s">
        <v>8320</v>
      </c>
      <c r="T3718" t="s">
        <v>8321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si="232"/>
        <v>42102.866307870368</v>
      </c>
      <c r="L3719" s="9">
        <f t="shared" si="23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234"/>
        <v>101</v>
      </c>
      <c r="R3719">
        <f t="shared" si="235"/>
        <v>310</v>
      </c>
      <c r="S3719" t="s">
        <v>8320</v>
      </c>
      <c r="T3719" t="s">
        <v>8321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si="232"/>
        <v>42032.716145833328</v>
      </c>
      <c r="L3720" s="9">
        <f t="shared" si="23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234"/>
        <v>239</v>
      </c>
      <c r="R3720">
        <f t="shared" si="235"/>
        <v>26</v>
      </c>
      <c r="S3720" t="s">
        <v>8320</v>
      </c>
      <c r="T3720" t="s">
        <v>8321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si="232"/>
        <v>42147.729930555557</v>
      </c>
      <c r="L3721" s="9">
        <f t="shared" si="23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234"/>
        <v>210</v>
      </c>
      <c r="R3721">
        <f t="shared" si="235"/>
        <v>105</v>
      </c>
      <c r="S3721" t="s">
        <v>8320</v>
      </c>
      <c r="T3721" t="s">
        <v>8321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si="232"/>
        <v>42165.993125000001</v>
      </c>
      <c r="L3722" s="9">
        <f t="shared" si="23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234"/>
        <v>105</v>
      </c>
      <c r="R3722">
        <f t="shared" si="235"/>
        <v>86</v>
      </c>
      <c r="S3722" t="s">
        <v>8320</v>
      </c>
      <c r="T3722" t="s">
        <v>8321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si="232"/>
        <v>41927.936157407406</v>
      </c>
      <c r="L3723" s="9">
        <f t="shared" si="23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>
        <f t="shared" si="234"/>
        <v>101</v>
      </c>
      <c r="R3723">
        <f t="shared" si="235"/>
        <v>115</v>
      </c>
      <c r="S3723" t="s">
        <v>8320</v>
      </c>
      <c r="T3723" t="s">
        <v>8321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si="232"/>
        <v>42381.671840277777</v>
      </c>
      <c r="L3724" s="9">
        <f t="shared" si="23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>
        <f t="shared" si="234"/>
        <v>111</v>
      </c>
      <c r="R3724">
        <f t="shared" si="235"/>
        <v>48</v>
      </c>
      <c r="S3724" t="s">
        <v>8320</v>
      </c>
      <c r="T3724" t="s">
        <v>8321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si="232"/>
        <v>41943.753032407411</v>
      </c>
      <c r="L3725" s="9">
        <f t="shared" si="23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>
        <f t="shared" si="234"/>
        <v>102</v>
      </c>
      <c r="R3725">
        <f t="shared" si="235"/>
        <v>73</v>
      </c>
      <c r="S3725" t="s">
        <v>8320</v>
      </c>
      <c r="T3725" t="s">
        <v>8321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si="232"/>
        <v>42465.491435185191</v>
      </c>
      <c r="L3726" s="9">
        <f t="shared" si="23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>
        <f t="shared" si="234"/>
        <v>103</v>
      </c>
      <c r="R3726">
        <f t="shared" si="235"/>
        <v>50</v>
      </c>
      <c r="S3726" t="s">
        <v>8320</v>
      </c>
      <c r="T3726" t="s">
        <v>8321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si="232"/>
        <v>42401.945219907408</v>
      </c>
      <c r="L3727" s="9">
        <f t="shared" si="23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>
        <f t="shared" si="234"/>
        <v>127</v>
      </c>
      <c r="R3727">
        <f t="shared" si="235"/>
        <v>25</v>
      </c>
      <c r="S3727" t="s">
        <v>8320</v>
      </c>
      <c r="T3727" t="s">
        <v>8321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si="232"/>
        <v>42462.140868055561</v>
      </c>
      <c r="L3728" s="9">
        <f t="shared" si="233"/>
        <v>42489.875</v>
      </c>
      <c r="M3728" t="b">
        <v>0</v>
      </c>
      <c r="N3728">
        <v>46</v>
      </c>
      <c r="O3728" t="b">
        <v>1</v>
      </c>
      <c r="P3728" t="s">
        <v>8271</v>
      </c>
      <c r="Q3728">
        <f t="shared" si="234"/>
        <v>339</v>
      </c>
      <c r="R3728">
        <f t="shared" si="235"/>
        <v>63</v>
      </c>
      <c r="S3728" t="s">
        <v>8320</v>
      </c>
      <c r="T3728" t="s">
        <v>8321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si="232"/>
        <v>42632.348310185189</v>
      </c>
      <c r="L3729" s="9">
        <f t="shared" si="23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>
        <f t="shared" si="234"/>
        <v>101</v>
      </c>
      <c r="R3729">
        <f t="shared" si="235"/>
        <v>61</v>
      </c>
      <c r="S3729" t="s">
        <v>8320</v>
      </c>
      <c r="T3729" t="s">
        <v>8321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si="232"/>
        <v>42205.171018518522</v>
      </c>
      <c r="L3730" s="9">
        <f t="shared" si="23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234"/>
        <v>9</v>
      </c>
      <c r="R3730">
        <f t="shared" si="235"/>
        <v>60</v>
      </c>
      <c r="S3730" t="s">
        <v>8320</v>
      </c>
      <c r="T3730" t="s">
        <v>8321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si="232"/>
        <v>42041.205000000002</v>
      </c>
      <c r="L3731" s="9">
        <f t="shared" si="23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>
        <f t="shared" si="234"/>
        <v>7</v>
      </c>
      <c r="R3731">
        <f t="shared" si="235"/>
        <v>72</v>
      </c>
      <c r="S3731" t="s">
        <v>8320</v>
      </c>
      <c r="T3731" t="s">
        <v>8321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si="232"/>
        <v>42203.677766203706</v>
      </c>
      <c r="L3732" s="9">
        <f t="shared" si="23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234"/>
        <v>10</v>
      </c>
      <c r="R3732">
        <f t="shared" si="235"/>
        <v>100</v>
      </c>
      <c r="S3732" t="s">
        <v>8320</v>
      </c>
      <c r="T3732" t="s">
        <v>8321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si="232"/>
        <v>41983.752847222218</v>
      </c>
      <c r="L3733" s="9">
        <f t="shared" si="23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>
        <f t="shared" si="234"/>
        <v>11</v>
      </c>
      <c r="R3733">
        <f t="shared" si="235"/>
        <v>52</v>
      </c>
      <c r="S3733" t="s">
        <v>8320</v>
      </c>
      <c r="T3733" t="s">
        <v>8321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si="232"/>
        <v>41968.677465277782</v>
      </c>
      <c r="L3734" s="9">
        <f t="shared" si="233"/>
        <v>42028.5</v>
      </c>
      <c r="M3734" t="b">
        <v>0</v>
      </c>
      <c r="N3734">
        <v>4</v>
      </c>
      <c r="O3734" t="b">
        <v>0</v>
      </c>
      <c r="P3734" t="s">
        <v>8271</v>
      </c>
      <c r="Q3734">
        <f t="shared" si="234"/>
        <v>15</v>
      </c>
      <c r="R3734">
        <f t="shared" si="235"/>
        <v>33</v>
      </c>
      <c r="S3734" t="s">
        <v>8320</v>
      </c>
      <c r="T3734" t="s">
        <v>8321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si="232"/>
        <v>42103.024398148147</v>
      </c>
      <c r="L3735" s="9">
        <f t="shared" si="233"/>
        <v>42112.9375</v>
      </c>
      <c r="M3735" t="b">
        <v>0</v>
      </c>
      <c r="N3735">
        <v>0</v>
      </c>
      <c r="O3735" t="b">
        <v>0</v>
      </c>
      <c r="P3735" t="s">
        <v>8271</v>
      </c>
      <c r="Q3735">
        <f t="shared" si="234"/>
        <v>0</v>
      </c>
      <c r="R3735">
        <f t="shared" si="235"/>
        <v>0</v>
      </c>
      <c r="S3735" t="s">
        <v>8320</v>
      </c>
      <c r="T3735" t="s">
        <v>8321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si="232"/>
        <v>42089.901574074072</v>
      </c>
      <c r="L3736" s="9">
        <f t="shared" si="23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234"/>
        <v>28</v>
      </c>
      <c r="R3736">
        <f t="shared" si="235"/>
        <v>61</v>
      </c>
      <c r="S3736" t="s">
        <v>8320</v>
      </c>
      <c r="T3736" t="s">
        <v>8321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si="232"/>
        <v>42122.693159722221</v>
      </c>
      <c r="L3737" s="9">
        <f t="shared" si="23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234"/>
        <v>13</v>
      </c>
      <c r="R3737">
        <f t="shared" si="235"/>
        <v>10</v>
      </c>
      <c r="S3737" t="s">
        <v>8320</v>
      </c>
      <c r="T3737" t="s">
        <v>8321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si="232"/>
        <v>42048.711724537032</v>
      </c>
      <c r="L3738" s="9">
        <f t="shared" si="233"/>
        <v>42086.75</v>
      </c>
      <c r="M3738" t="b">
        <v>0</v>
      </c>
      <c r="N3738">
        <v>1</v>
      </c>
      <c r="O3738" t="b">
        <v>0</v>
      </c>
      <c r="P3738" t="s">
        <v>8271</v>
      </c>
      <c r="Q3738">
        <f t="shared" si="234"/>
        <v>1</v>
      </c>
      <c r="R3738">
        <f t="shared" si="235"/>
        <v>10</v>
      </c>
      <c r="S3738" t="s">
        <v>8320</v>
      </c>
      <c r="T3738" t="s">
        <v>8321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si="232"/>
        <v>42297.691006944442</v>
      </c>
      <c r="L3739" s="9">
        <f t="shared" si="23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>
        <f t="shared" si="234"/>
        <v>21</v>
      </c>
      <c r="R3739">
        <f t="shared" si="235"/>
        <v>38</v>
      </c>
      <c r="S3739" t="s">
        <v>8320</v>
      </c>
      <c r="T3739" t="s">
        <v>8321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si="232"/>
        <v>41813.938715277778</v>
      </c>
      <c r="L3740" s="9">
        <f t="shared" si="23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>
        <f t="shared" si="234"/>
        <v>18</v>
      </c>
      <c r="R3740">
        <f t="shared" si="235"/>
        <v>45</v>
      </c>
      <c r="S3740" t="s">
        <v>8320</v>
      </c>
      <c r="T3740" t="s">
        <v>8321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si="232"/>
        <v>42548.449861111112</v>
      </c>
      <c r="L3741" s="9">
        <f t="shared" si="23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234"/>
        <v>20</v>
      </c>
      <c r="R3741">
        <f t="shared" si="235"/>
        <v>101</v>
      </c>
      <c r="S3741" t="s">
        <v>8320</v>
      </c>
      <c r="T3741" t="s">
        <v>8321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si="232"/>
        <v>41833.089756944442</v>
      </c>
      <c r="L3742" s="9">
        <f t="shared" si="23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>
        <f t="shared" si="234"/>
        <v>18</v>
      </c>
      <c r="R3742">
        <f t="shared" si="235"/>
        <v>26</v>
      </c>
      <c r="S3742" t="s">
        <v>8320</v>
      </c>
      <c r="T3742" t="s">
        <v>8321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si="232"/>
        <v>42325.920717592591</v>
      </c>
      <c r="L3743" s="9">
        <f t="shared" si="23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234"/>
        <v>0</v>
      </c>
      <c r="R3743">
        <f t="shared" si="235"/>
        <v>0</v>
      </c>
      <c r="S3743" t="s">
        <v>8320</v>
      </c>
      <c r="T3743" t="s">
        <v>8321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si="232"/>
        <v>41858.214629629627</v>
      </c>
      <c r="L3744" s="9">
        <f t="shared" si="23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234"/>
        <v>2</v>
      </c>
      <c r="R3744">
        <f t="shared" si="235"/>
        <v>25</v>
      </c>
      <c r="S3744" t="s">
        <v>8320</v>
      </c>
      <c r="T3744" t="s">
        <v>8321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si="232"/>
        <v>41793.710231481484</v>
      </c>
      <c r="L3745" s="9">
        <f t="shared" si="23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234"/>
        <v>0</v>
      </c>
      <c r="R3745">
        <f t="shared" si="235"/>
        <v>0</v>
      </c>
      <c r="S3745" t="s">
        <v>8320</v>
      </c>
      <c r="T3745" t="s">
        <v>8321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si="232"/>
        <v>41793.814259259263</v>
      </c>
      <c r="L3746" s="9">
        <f t="shared" si="23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>
        <f t="shared" si="234"/>
        <v>0</v>
      </c>
      <c r="R3746">
        <f t="shared" si="235"/>
        <v>0</v>
      </c>
      <c r="S3746" t="s">
        <v>8320</v>
      </c>
      <c r="T3746" t="s">
        <v>8321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si="232"/>
        <v>41831.697939814818</v>
      </c>
      <c r="L3747" s="9">
        <f t="shared" si="23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>
        <f t="shared" si="234"/>
        <v>10</v>
      </c>
      <c r="R3747">
        <f t="shared" si="235"/>
        <v>10</v>
      </c>
      <c r="S3747" t="s">
        <v>8320</v>
      </c>
      <c r="T3747" t="s">
        <v>8321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si="232"/>
        <v>42621.389340277776</v>
      </c>
      <c r="L3748" s="9">
        <f t="shared" si="23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234"/>
        <v>2</v>
      </c>
      <c r="R3748">
        <f t="shared" si="235"/>
        <v>202</v>
      </c>
      <c r="S3748" t="s">
        <v>8320</v>
      </c>
      <c r="T3748" t="s">
        <v>8321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si="232"/>
        <v>42164.299722222218</v>
      </c>
      <c r="L3749" s="9">
        <f t="shared" si="23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>
        <f t="shared" si="234"/>
        <v>1</v>
      </c>
      <c r="R3749">
        <f t="shared" si="235"/>
        <v>25</v>
      </c>
      <c r="S3749" t="s">
        <v>8320</v>
      </c>
      <c r="T3749" t="s">
        <v>8321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si="232"/>
        <v>42395.706435185188</v>
      </c>
      <c r="L3750" s="9">
        <f t="shared" si="23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>
        <f t="shared" si="234"/>
        <v>104</v>
      </c>
      <c r="R3750">
        <f t="shared" si="235"/>
        <v>100</v>
      </c>
      <c r="S3750" t="s">
        <v>8320</v>
      </c>
      <c r="T3750" t="s">
        <v>8361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si="232"/>
        <v>42458.127175925925</v>
      </c>
      <c r="L3751" s="9">
        <f t="shared" si="23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>
        <f t="shared" si="234"/>
        <v>105</v>
      </c>
      <c r="R3751">
        <f t="shared" si="235"/>
        <v>75</v>
      </c>
      <c r="S3751" t="s">
        <v>8320</v>
      </c>
      <c r="T3751" t="s">
        <v>8361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si="232"/>
        <v>42016.981574074074</v>
      </c>
      <c r="L3752" s="9">
        <f t="shared" si="23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>
        <f t="shared" si="234"/>
        <v>100</v>
      </c>
      <c r="R3752">
        <f t="shared" si="235"/>
        <v>215</v>
      </c>
      <c r="S3752" t="s">
        <v>8320</v>
      </c>
      <c r="T3752" t="s">
        <v>8361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si="232"/>
        <v>42403.035567129627</v>
      </c>
      <c r="L3753" s="9">
        <f t="shared" si="23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>
        <f t="shared" si="234"/>
        <v>133</v>
      </c>
      <c r="R3753">
        <f t="shared" si="235"/>
        <v>121</v>
      </c>
      <c r="S3753" t="s">
        <v>8320</v>
      </c>
      <c r="T3753" t="s">
        <v>8361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si="232"/>
        <v>42619.802488425921</v>
      </c>
      <c r="L3754" s="9">
        <f t="shared" si="233"/>
        <v>42659.875</v>
      </c>
      <c r="M3754" t="b">
        <v>0</v>
      </c>
      <c r="N3754">
        <v>15</v>
      </c>
      <c r="O3754" t="b">
        <v>1</v>
      </c>
      <c r="P3754" t="s">
        <v>8305</v>
      </c>
      <c r="Q3754">
        <f t="shared" si="234"/>
        <v>113</v>
      </c>
      <c r="R3754">
        <f t="shared" si="235"/>
        <v>38</v>
      </c>
      <c r="S3754" t="s">
        <v>8320</v>
      </c>
      <c r="T3754" t="s">
        <v>8361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si="232"/>
        <v>42128.824074074073</v>
      </c>
      <c r="L3755" s="9">
        <f t="shared" si="233"/>
        <v>42158</v>
      </c>
      <c r="M3755" t="b">
        <v>0</v>
      </c>
      <c r="N3755">
        <v>30</v>
      </c>
      <c r="O3755" t="b">
        <v>1</v>
      </c>
      <c r="P3755" t="s">
        <v>8305</v>
      </c>
      <c r="Q3755">
        <f t="shared" si="234"/>
        <v>103</v>
      </c>
      <c r="R3755">
        <f t="shared" si="235"/>
        <v>172</v>
      </c>
      <c r="S3755" t="s">
        <v>8320</v>
      </c>
      <c r="T3755" t="s">
        <v>8361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si="232"/>
        <v>41808.881215277775</v>
      </c>
      <c r="L3756" s="9">
        <f t="shared" si="23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>
        <f t="shared" si="234"/>
        <v>120</v>
      </c>
      <c r="R3756">
        <f t="shared" si="235"/>
        <v>111</v>
      </c>
      <c r="S3756" t="s">
        <v>8320</v>
      </c>
      <c r="T3756" t="s">
        <v>8361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si="232"/>
        <v>42445.866979166662</v>
      </c>
      <c r="L3757" s="9">
        <f t="shared" si="23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234"/>
        <v>130</v>
      </c>
      <c r="R3757">
        <f t="shared" si="235"/>
        <v>25</v>
      </c>
      <c r="S3757" t="s">
        <v>8320</v>
      </c>
      <c r="T3757" t="s">
        <v>8361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si="232"/>
        <v>41771.814791666664</v>
      </c>
      <c r="L3758" s="9">
        <f t="shared" si="23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234"/>
        <v>101</v>
      </c>
      <c r="R3758">
        <f t="shared" si="235"/>
        <v>268</v>
      </c>
      <c r="S3758" t="s">
        <v>8320</v>
      </c>
      <c r="T3758" t="s">
        <v>8361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si="232"/>
        <v>41954.850868055553</v>
      </c>
      <c r="L3759" s="9">
        <f t="shared" si="23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234"/>
        <v>109</v>
      </c>
      <c r="R3759">
        <f t="shared" si="235"/>
        <v>76</v>
      </c>
      <c r="S3759" t="s">
        <v>8320</v>
      </c>
      <c r="T3759" t="s">
        <v>8361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si="232"/>
        <v>41747.471504629626</v>
      </c>
      <c r="L3760" s="9">
        <f t="shared" si="23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>
        <f t="shared" si="234"/>
        <v>102</v>
      </c>
      <c r="R3760">
        <f t="shared" si="235"/>
        <v>59</v>
      </c>
      <c r="S3760" t="s">
        <v>8320</v>
      </c>
      <c r="T3760" t="s">
        <v>8361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si="232"/>
        <v>42182.108252314814</v>
      </c>
      <c r="L3761" s="9">
        <f t="shared" si="23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234"/>
        <v>110</v>
      </c>
      <c r="R3761">
        <f t="shared" si="235"/>
        <v>50</v>
      </c>
      <c r="S3761" t="s">
        <v>8320</v>
      </c>
      <c r="T3761" t="s">
        <v>8361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si="232"/>
        <v>41739.525300925925</v>
      </c>
      <c r="L3762" s="9">
        <f t="shared" si="23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234"/>
        <v>101</v>
      </c>
      <c r="R3762">
        <f t="shared" si="235"/>
        <v>56</v>
      </c>
      <c r="S3762" t="s">
        <v>8320</v>
      </c>
      <c r="T3762" t="s">
        <v>8361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si="232"/>
        <v>42173.466863425929</v>
      </c>
      <c r="L3763" s="9">
        <f t="shared" si="23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>
        <f t="shared" si="234"/>
        <v>100</v>
      </c>
      <c r="R3763">
        <f t="shared" si="235"/>
        <v>167</v>
      </c>
      <c r="S3763" t="s">
        <v>8320</v>
      </c>
      <c r="T3763" t="s">
        <v>8361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si="232"/>
        <v>42193.813530092593</v>
      </c>
      <c r="L3764" s="9">
        <f t="shared" si="23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234"/>
        <v>106</v>
      </c>
      <c r="R3764">
        <f t="shared" si="235"/>
        <v>47</v>
      </c>
      <c r="S3764" t="s">
        <v>8320</v>
      </c>
      <c r="T3764" t="s">
        <v>8361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si="232"/>
        <v>42065.750300925924</v>
      </c>
      <c r="L3765" s="9">
        <f t="shared" si="23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>
        <f t="shared" si="234"/>
        <v>100</v>
      </c>
      <c r="R3765">
        <f t="shared" si="235"/>
        <v>65</v>
      </c>
      <c r="S3765" t="s">
        <v>8320</v>
      </c>
      <c r="T3765" t="s">
        <v>8361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si="232"/>
        <v>42499.842962962968</v>
      </c>
      <c r="L3766" s="9">
        <f t="shared" si="23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>
        <f t="shared" si="234"/>
        <v>100</v>
      </c>
      <c r="R3766">
        <f t="shared" si="235"/>
        <v>56</v>
      </c>
      <c r="S3766" t="s">
        <v>8320</v>
      </c>
      <c r="T3766" t="s">
        <v>8361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si="232"/>
        <v>41820.776412037041</v>
      </c>
      <c r="L3767" s="9">
        <f t="shared" si="23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234"/>
        <v>113</v>
      </c>
      <c r="R3767">
        <f t="shared" si="235"/>
        <v>74</v>
      </c>
      <c r="S3767" t="s">
        <v>8320</v>
      </c>
      <c r="T3767" t="s">
        <v>8361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si="232"/>
        <v>41788.167187500003</v>
      </c>
      <c r="L3768" s="9">
        <f t="shared" si="23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234"/>
        <v>103</v>
      </c>
      <c r="R3768">
        <f t="shared" si="235"/>
        <v>107</v>
      </c>
      <c r="S3768" t="s">
        <v>8320</v>
      </c>
      <c r="T3768" t="s">
        <v>8361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si="232"/>
        <v>42050.019641203704</v>
      </c>
      <c r="L3769" s="9">
        <f t="shared" si="23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>
        <f t="shared" si="234"/>
        <v>117</v>
      </c>
      <c r="R3769">
        <f t="shared" si="235"/>
        <v>42</v>
      </c>
      <c r="S3769" t="s">
        <v>8320</v>
      </c>
      <c r="T3769" t="s">
        <v>8361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si="232"/>
        <v>41772.727893518517</v>
      </c>
      <c r="L3770" s="9">
        <f t="shared" si="23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234"/>
        <v>108</v>
      </c>
      <c r="R3770">
        <f t="shared" si="235"/>
        <v>74</v>
      </c>
      <c r="S3770" t="s">
        <v>8320</v>
      </c>
      <c r="T3770" t="s">
        <v>8361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si="232"/>
        <v>42445.598136574074</v>
      </c>
      <c r="L3771" s="9">
        <f t="shared" si="23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234"/>
        <v>100</v>
      </c>
      <c r="R3771">
        <f t="shared" si="235"/>
        <v>73</v>
      </c>
      <c r="S3771" t="s">
        <v>8320</v>
      </c>
      <c r="T3771" t="s">
        <v>8361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si="232"/>
        <v>42138.930671296301</v>
      </c>
      <c r="L3772" s="9">
        <f t="shared" si="23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234"/>
        <v>100</v>
      </c>
      <c r="R3772">
        <f t="shared" si="235"/>
        <v>100</v>
      </c>
      <c r="S3772" t="s">
        <v>8320</v>
      </c>
      <c r="T3772" t="s">
        <v>8361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si="232"/>
        <v>42493.857083333336</v>
      </c>
      <c r="L3773" s="9">
        <f t="shared" si="233"/>
        <v>42508</v>
      </c>
      <c r="M3773" t="b">
        <v>0</v>
      </c>
      <c r="N3773">
        <v>38</v>
      </c>
      <c r="O3773" t="b">
        <v>1</v>
      </c>
      <c r="P3773" t="s">
        <v>8305</v>
      </c>
      <c r="Q3773">
        <f t="shared" si="234"/>
        <v>146</v>
      </c>
      <c r="R3773">
        <f t="shared" si="235"/>
        <v>38</v>
      </c>
      <c r="S3773" t="s">
        <v>8320</v>
      </c>
      <c r="T3773" t="s">
        <v>8361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si="232"/>
        <v>42682.616967592592</v>
      </c>
      <c r="L3774" s="9">
        <f t="shared" si="233"/>
        <v>42703.25</v>
      </c>
      <c r="M3774" t="b">
        <v>0</v>
      </c>
      <c r="N3774">
        <v>33</v>
      </c>
      <c r="O3774" t="b">
        <v>1</v>
      </c>
      <c r="P3774" t="s">
        <v>8305</v>
      </c>
      <c r="Q3774">
        <f t="shared" si="234"/>
        <v>110</v>
      </c>
      <c r="R3774">
        <f t="shared" si="235"/>
        <v>167</v>
      </c>
      <c r="S3774" t="s">
        <v>8320</v>
      </c>
      <c r="T3774" t="s">
        <v>8361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si="232"/>
        <v>42656.005173611105</v>
      </c>
      <c r="L3775" s="9">
        <f t="shared" si="23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>
        <f t="shared" si="234"/>
        <v>108</v>
      </c>
      <c r="R3775">
        <f t="shared" si="235"/>
        <v>95</v>
      </c>
      <c r="S3775" t="s">
        <v>8320</v>
      </c>
      <c r="T3775" t="s">
        <v>8361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si="232"/>
        <v>42087.792303240742</v>
      </c>
      <c r="L3776" s="9">
        <f t="shared" si="23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234"/>
        <v>100</v>
      </c>
      <c r="R3776">
        <f t="shared" si="235"/>
        <v>100</v>
      </c>
      <c r="S3776" t="s">
        <v>8320</v>
      </c>
      <c r="T3776" t="s">
        <v>8361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si="232"/>
        <v>42075.942627314813</v>
      </c>
      <c r="L3777" s="9">
        <f t="shared" si="23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>
        <f t="shared" si="234"/>
        <v>100</v>
      </c>
      <c r="R3777">
        <f t="shared" si="235"/>
        <v>143</v>
      </c>
      <c r="S3777" t="s">
        <v>8320</v>
      </c>
      <c r="T3777" t="s">
        <v>8361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si="232"/>
        <v>41814.367800925924</v>
      </c>
      <c r="L3778" s="9">
        <f t="shared" si="23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>
        <f t="shared" si="234"/>
        <v>107</v>
      </c>
      <c r="R3778">
        <f t="shared" si="235"/>
        <v>91</v>
      </c>
      <c r="S3778" t="s">
        <v>8320</v>
      </c>
      <c r="T3778" t="s">
        <v>8361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ref="K3779:K3842" si="236">(((J3779/60)/60)/24)+DATE(1970,1,1)</f>
        <v>41887.111354166671</v>
      </c>
      <c r="L3779" s="9">
        <f t="shared" ref="L3779:L3842" si="23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>
        <f t="shared" ref="Q3779:Q3842" si="238">ROUND((E3779/D3779)*100,0)</f>
        <v>143</v>
      </c>
      <c r="R3779">
        <f t="shared" ref="R3779:R3842" si="239">ROUND(IFERROR(E3779/N3779,0),0)</f>
        <v>49</v>
      </c>
      <c r="S3779" t="s">
        <v>8320</v>
      </c>
      <c r="T3779" t="s">
        <v>8361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si="236"/>
        <v>41989.819212962961</v>
      </c>
      <c r="L3780" s="9">
        <f t="shared" si="23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si="238"/>
        <v>105</v>
      </c>
      <c r="R3780">
        <f t="shared" si="239"/>
        <v>70</v>
      </c>
      <c r="S3780" t="s">
        <v>8320</v>
      </c>
      <c r="T3780" t="s">
        <v>8361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si="236"/>
        <v>42425.735416666663</v>
      </c>
      <c r="L3781" s="9">
        <f t="shared" si="23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>
        <f t="shared" si="238"/>
        <v>104</v>
      </c>
      <c r="R3781">
        <f t="shared" si="239"/>
        <v>136</v>
      </c>
      <c r="S3781" t="s">
        <v>8320</v>
      </c>
      <c r="T3781" t="s">
        <v>8361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si="236"/>
        <v>42166.219733796301</v>
      </c>
      <c r="L3782" s="9">
        <f t="shared" si="23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>
        <f t="shared" si="238"/>
        <v>120</v>
      </c>
      <c r="R3782">
        <f t="shared" si="239"/>
        <v>100</v>
      </c>
      <c r="S3782" t="s">
        <v>8320</v>
      </c>
      <c r="T3782" t="s">
        <v>8361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si="236"/>
        <v>41865.882928240739</v>
      </c>
      <c r="L3783" s="9">
        <f t="shared" si="23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238"/>
        <v>110</v>
      </c>
      <c r="R3783">
        <f t="shared" si="239"/>
        <v>95</v>
      </c>
      <c r="S3783" t="s">
        <v>8320</v>
      </c>
      <c r="T3783" t="s">
        <v>8361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si="236"/>
        <v>42546.862233796302</v>
      </c>
      <c r="L3784" s="9">
        <f t="shared" si="23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>
        <f t="shared" si="238"/>
        <v>102</v>
      </c>
      <c r="R3784">
        <f t="shared" si="239"/>
        <v>75</v>
      </c>
      <c r="S3784" t="s">
        <v>8320</v>
      </c>
      <c r="T3784" t="s">
        <v>8361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si="236"/>
        <v>42420.140277777777</v>
      </c>
      <c r="L3785" s="9">
        <f t="shared" si="23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>
        <f t="shared" si="238"/>
        <v>129</v>
      </c>
      <c r="R3785">
        <f t="shared" si="239"/>
        <v>64</v>
      </c>
      <c r="S3785" t="s">
        <v>8320</v>
      </c>
      <c r="T3785" t="s">
        <v>8361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si="236"/>
        <v>42531.980694444443</v>
      </c>
      <c r="L3786" s="9">
        <f t="shared" si="23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238"/>
        <v>115</v>
      </c>
      <c r="R3786">
        <f t="shared" si="239"/>
        <v>115</v>
      </c>
      <c r="S3786" t="s">
        <v>8320</v>
      </c>
      <c r="T3786" t="s">
        <v>8361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si="236"/>
        <v>42548.63853009259</v>
      </c>
      <c r="L3787" s="9">
        <f t="shared" si="23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>
        <f t="shared" si="238"/>
        <v>151</v>
      </c>
      <c r="R3787">
        <f t="shared" si="239"/>
        <v>101</v>
      </c>
      <c r="S3787" t="s">
        <v>8320</v>
      </c>
      <c r="T3787" t="s">
        <v>8361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si="236"/>
        <v>42487.037905092591</v>
      </c>
      <c r="L3788" s="9">
        <f t="shared" si="23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238"/>
        <v>111</v>
      </c>
      <c r="R3788">
        <f t="shared" si="239"/>
        <v>94</v>
      </c>
      <c r="S3788" t="s">
        <v>8320</v>
      </c>
      <c r="T3788" t="s">
        <v>8361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si="236"/>
        <v>42167.534791666665</v>
      </c>
      <c r="L3789" s="9">
        <f t="shared" si="23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>
        <f t="shared" si="238"/>
        <v>100</v>
      </c>
      <c r="R3789">
        <f t="shared" si="239"/>
        <v>35</v>
      </c>
      <c r="S3789" t="s">
        <v>8320</v>
      </c>
      <c r="T3789" t="s">
        <v>8361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si="236"/>
        <v>42333.695821759262</v>
      </c>
      <c r="L3790" s="9">
        <f t="shared" si="23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>
        <f t="shared" si="238"/>
        <v>1</v>
      </c>
      <c r="R3790">
        <f t="shared" si="239"/>
        <v>500</v>
      </c>
      <c r="S3790" t="s">
        <v>8320</v>
      </c>
      <c r="T3790" t="s">
        <v>8361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si="236"/>
        <v>42138.798819444448</v>
      </c>
      <c r="L3791" s="9">
        <f t="shared" si="23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238"/>
        <v>3</v>
      </c>
      <c r="R3791">
        <f t="shared" si="239"/>
        <v>29</v>
      </c>
      <c r="S3791" t="s">
        <v>8320</v>
      </c>
      <c r="T3791" t="s">
        <v>8361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si="236"/>
        <v>42666.666932870372</v>
      </c>
      <c r="L3792" s="9">
        <f t="shared" si="23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>
        <f t="shared" si="238"/>
        <v>0</v>
      </c>
      <c r="R3792">
        <f t="shared" si="239"/>
        <v>0</v>
      </c>
      <c r="S3792" t="s">
        <v>8320</v>
      </c>
      <c r="T3792" t="s">
        <v>8361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si="236"/>
        <v>41766.692037037035</v>
      </c>
      <c r="L3793" s="9">
        <f t="shared" si="23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238"/>
        <v>0</v>
      </c>
      <c r="R3793">
        <f t="shared" si="239"/>
        <v>0</v>
      </c>
      <c r="S3793" t="s">
        <v>8320</v>
      </c>
      <c r="T3793" t="s">
        <v>8361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si="236"/>
        <v>42170.447013888886</v>
      </c>
      <c r="L3794" s="9">
        <f t="shared" si="23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238"/>
        <v>0</v>
      </c>
      <c r="R3794">
        <f t="shared" si="239"/>
        <v>18</v>
      </c>
      <c r="S3794" t="s">
        <v>8320</v>
      </c>
      <c r="T3794" t="s">
        <v>8361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si="236"/>
        <v>41968.938993055555</v>
      </c>
      <c r="L3795" s="9">
        <f t="shared" si="23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238"/>
        <v>60</v>
      </c>
      <c r="R3795">
        <f t="shared" si="239"/>
        <v>174</v>
      </c>
      <c r="S3795" t="s">
        <v>8320</v>
      </c>
      <c r="T3795" t="s">
        <v>8361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si="236"/>
        <v>42132.58048611111</v>
      </c>
      <c r="L3796" s="9">
        <f t="shared" si="23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238"/>
        <v>1</v>
      </c>
      <c r="R3796">
        <f t="shared" si="239"/>
        <v>50</v>
      </c>
      <c r="S3796" t="s">
        <v>8320</v>
      </c>
      <c r="T3796" t="s">
        <v>8361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si="236"/>
        <v>42201.436226851853</v>
      </c>
      <c r="L3797" s="9">
        <f t="shared" si="237"/>
        <v>42244.9375</v>
      </c>
      <c r="M3797" t="b">
        <v>0</v>
      </c>
      <c r="N3797">
        <v>2</v>
      </c>
      <c r="O3797" t="b">
        <v>0</v>
      </c>
      <c r="P3797" t="s">
        <v>8305</v>
      </c>
      <c r="Q3797">
        <f t="shared" si="238"/>
        <v>2</v>
      </c>
      <c r="R3797">
        <f t="shared" si="239"/>
        <v>5</v>
      </c>
      <c r="S3797" t="s">
        <v>8320</v>
      </c>
      <c r="T3797" t="s">
        <v>8361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si="236"/>
        <v>42689.029583333337</v>
      </c>
      <c r="L3798" s="9">
        <f t="shared" si="23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238"/>
        <v>0</v>
      </c>
      <c r="R3798">
        <f t="shared" si="239"/>
        <v>1</v>
      </c>
      <c r="S3798" t="s">
        <v>8320</v>
      </c>
      <c r="T3798" t="s">
        <v>8361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si="236"/>
        <v>42084.881539351853</v>
      </c>
      <c r="L3799" s="9">
        <f t="shared" si="23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238"/>
        <v>90</v>
      </c>
      <c r="R3799">
        <f t="shared" si="239"/>
        <v>145</v>
      </c>
      <c r="S3799" t="s">
        <v>8320</v>
      </c>
      <c r="T3799" t="s">
        <v>8361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si="236"/>
        <v>41831.722777777781</v>
      </c>
      <c r="L3800" s="9">
        <f t="shared" si="23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>
        <f t="shared" si="238"/>
        <v>1</v>
      </c>
      <c r="R3800">
        <f t="shared" si="239"/>
        <v>205</v>
      </c>
      <c r="S3800" t="s">
        <v>8320</v>
      </c>
      <c r="T3800" t="s">
        <v>8361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si="236"/>
        <v>42410.93105324074</v>
      </c>
      <c r="L3801" s="9">
        <f t="shared" si="23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238"/>
        <v>4</v>
      </c>
      <c r="R3801">
        <f t="shared" si="239"/>
        <v>101</v>
      </c>
      <c r="S3801" t="s">
        <v>8320</v>
      </c>
      <c r="T3801" t="s">
        <v>8361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si="236"/>
        <v>41982.737071759257</v>
      </c>
      <c r="L3802" s="9">
        <f t="shared" si="23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>
        <f t="shared" si="238"/>
        <v>4</v>
      </c>
      <c r="R3802">
        <f t="shared" si="239"/>
        <v>55</v>
      </c>
      <c r="S3802" t="s">
        <v>8320</v>
      </c>
      <c r="T3802" t="s">
        <v>8361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si="236"/>
        <v>41975.676111111112</v>
      </c>
      <c r="L3803" s="9">
        <f t="shared" si="23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238"/>
        <v>9</v>
      </c>
      <c r="R3803">
        <f t="shared" si="239"/>
        <v>47</v>
      </c>
      <c r="S3803" t="s">
        <v>8320</v>
      </c>
      <c r="T3803" t="s">
        <v>8361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si="236"/>
        <v>42269.126226851848</v>
      </c>
      <c r="L3804" s="9">
        <f t="shared" si="23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238"/>
        <v>0</v>
      </c>
      <c r="R3804">
        <f t="shared" si="239"/>
        <v>0</v>
      </c>
      <c r="S3804" t="s">
        <v>8320</v>
      </c>
      <c r="T3804" t="s">
        <v>8361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si="236"/>
        <v>42403.971851851849</v>
      </c>
      <c r="L3805" s="9">
        <f t="shared" si="23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238"/>
        <v>20</v>
      </c>
      <c r="R3805">
        <f t="shared" si="239"/>
        <v>59</v>
      </c>
      <c r="S3805" t="s">
        <v>8320</v>
      </c>
      <c r="T3805" t="s">
        <v>8361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si="236"/>
        <v>42527.00953703704</v>
      </c>
      <c r="L3806" s="9">
        <f t="shared" si="23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>
        <f t="shared" si="238"/>
        <v>0</v>
      </c>
      <c r="R3806">
        <f t="shared" si="239"/>
        <v>0</v>
      </c>
      <c r="S3806" t="s">
        <v>8320</v>
      </c>
      <c r="T3806" t="s">
        <v>8361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si="236"/>
        <v>41849.887037037035</v>
      </c>
      <c r="L3807" s="9">
        <f t="shared" si="23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238"/>
        <v>0</v>
      </c>
      <c r="R3807">
        <f t="shared" si="239"/>
        <v>2</v>
      </c>
      <c r="S3807" t="s">
        <v>8320</v>
      </c>
      <c r="T3807" t="s">
        <v>8361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si="236"/>
        <v>41799.259039351848</v>
      </c>
      <c r="L3808" s="9">
        <f t="shared" si="23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238"/>
        <v>0</v>
      </c>
      <c r="R3808">
        <f t="shared" si="239"/>
        <v>5</v>
      </c>
      <c r="S3808" t="s">
        <v>8320</v>
      </c>
      <c r="T3808" t="s">
        <v>8361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si="236"/>
        <v>42090.909016203703</v>
      </c>
      <c r="L3809" s="9">
        <f t="shared" si="23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238"/>
        <v>30</v>
      </c>
      <c r="R3809">
        <f t="shared" si="239"/>
        <v>51</v>
      </c>
      <c r="S3809" t="s">
        <v>8320</v>
      </c>
      <c r="T3809" t="s">
        <v>8361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si="236"/>
        <v>42059.453923611116</v>
      </c>
      <c r="L3810" s="9">
        <f t="shared" si="23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>
        <f t="shared" si="238"/>
        <v>100</v>
      </c>
      <c r="R3810">
        <f t="shared" si="239"/>
        <v>42</v>
      </c>
      <c r="S3810" t="s">
        <v>8320</v>
      </c>
      <c r="T3810" t="s">
        <v>8321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si="236"/>
        <v>41800.526701388888</v>
      </c>
      <c r="L3811" s="9">
        <f t="shared" si="23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>
        <f t="shared" si="238"/>
        <v>101</v>
      </c>
      <c r="R3811">
        <f t="shared" si="239"/>
        <v>53</v>
      </c>
      <c r="S3811" t="s">
        <v>8320</v>
      </c>
      <c r="T3811" t="s">
        <v>8321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si="236"/>
        <v>42054.849050925928</v>
      </c>
      <c r="L3812" s="9">
        <f t="shared" si="23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>
        <f t="shared" si="238"/>
        <v>122</v>
      </c>
      <c r="R3812">
        <f t="shared" si="239"/>
        <v>70</v>
      </c>
      <c r="S3812" t="s">
        <v>8320</v>
      </c>
      <c r="T3812" t="s">
        <v>8321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si="236"/>
        <v>42487.62700231481</v>
      </c>
      <c r="L3813" s="9">
        <f t="shared" si="23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>
        <f t="shared" si="238"/>
        <v>330</v>
      </c>
      <c r="R3813">
        <f t="shared" si="239"/>
        <v>43</v>
      </c>
      <c r="S3813" t="s">
        <v>8320</v>
      </c>
      <c r="T3813" t="s">
        <v>8321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si="236"/>
        <v>42109.751250000001</v>
      </c>
      <c r="L3814" s="9">
        <f t="shared" si="23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>
        <f t="shared" si="238"/>
        <v>110</v>
      </c>
      <c r="R3814">
        <f t="shared" si="239"/>
        <v>199</v>
      </c>
      <c r="S3814" t="s">
        <v>8320</v>
      </c>
      <c r="T3814" t="s">
        <v>8321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si="236"/>
        <v>42497.275706018518</v>
      </c>
      <c r="L3815" s="9">
        <f t="shared" si="23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>
        <f t="shared" si="238"/>
        <v>101</v>
      </c>
      <c r="R3815">
        <f t="shared" si="239"/>
        <v>79</v>
      </c>
      <c r="S3815" t="s">
        <v>8320</v>
      </c>
      <c r="T3815" t="s">
        <v>8321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si="236"/>
        <v>42058.904074074075</v>
      </c>
      <c r="L3816" s="9">
        <f t="shared" si="23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>
        <f t="shared" si="238"/>
        <v>140</v>
      </c>
      <c r="R3816">
        <f t="shared" si="239"/>
        <v>62</v>
      </c>
      <c r="S3816" t="s">
        <v>8320</v>
      </c>
      <c r="T3816" t="s">
        <v>8321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si="236"/>
        <v>42207.259918981479</v>
      </c>
      <c r="L3817" s="9">
        <f t="shared" si="23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>
        <f t="shared" si="238"/>
        <v>100</v>
      </c>
      <c r="R3817">
        <f t="shared" si="239"/>
        <v>50</v>
      </c>
      <c r="S3817" t="s">
        <v>8320</v>
      </c>
      <c r="T3817" t="s">
        <v>8321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si="236"/>
        <v>41807.690081018518</v>
      </c>
      <c r="L3818" s="9">
        <f t="shared" si="23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238"/>
        <v>119</v>
      </c>
      <c r="R3818">
        <f t="shared" si="239"/>
        <v>48</v>
      </c>
      <c r="S3818" t="s">
        <v>8320</v>
      </c>
      <c r="T3818" t="s">
        <v>8321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si="236"/>
        <v>42284.69694444444</v>
      </c>
      <c r="L3819" s="9">
        <f t="shared" si="23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>
        <f t="shared" si="238"/>
        <v>107</v>
      </c>
      <c r="R3819">
        <f t="shared" si="239"/>
        <v>107</v>
      </c>
      <c r="S3819" t="s">
        <v>8320</v>
      </c>
      <c r="T3819" t="s">
        <v>8321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si="236"/>
        <v>42045.84238425926</v>
      </c>
      <c r="L3820" s="9">
        <f t="shared" si="23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>
        <f t="shared" si="238"/>
        <v>228</v>
      </c>
      <c r="R3820">
        <f t="shared" si="239"/>
        <v>57</v>
      </c>
      <c r="S3820" t="s">
        <v>8320</v>
      </c>
      <c r="T3820" t="s">
        <v>8321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si="236"/>
        <v>42184.209537037037</v>
      </c>
      <c r="L3821" s="9">
        <f t="shared" si="23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>
        <f t="shared" si="238"/>
        <v>106</v>
      </c>
      <c r="R3821">
        <f t="shared" si="239"/>
        <v>41</v>
      </c>
      <c r="S3821" t="s">
        <v>8320</v>
      </c>
      <c r="T3821" t="s">
        <v>8321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si="236"/>
        <v>42160.651817129634</v>
      </c>
      <c r="L3822" s="9">
        <f t="shared" si="23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238"/>
        <v>143</v>
      </c>
      <c r="R3822">
        <f t="shared" si="239"/>
        <v>22</v>
      </c>
      <c r="S3822" t="s">
        <v>8320</v>
      </c>
      <c r="T3822" t="s">
        <v>8321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si="236"/>
        <v>42341.180636574078</v>
      </c>
      <c r="L3823" s="9">
        <f t="shared" si="23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238"/>
        <v>105</v>
      </c>
      <c r="R3823">
        <f t="shared" si="239"/>
        <v>80</v>
      </c>
      <c r="S3823" t="s">
        <v>8320</v>
      </c>
      <c r="T3823" t="s">
        <v>8321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si="236"/>
        <v>42329.838159722218</v>
      </c>
      <c r="L3824" s="9">
        <f t="shared" si="23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>
        <f t="shared" si="238"/>
        <v>110</v>
      </c>
      <c r="R3824">
        <f t="shared" si="239"/>
        <v>72</v>
      </c>
      <c r="S3824" t="s">
        <v>8320</v>
      </c>
      <c r="T3824" t="s">
        <v>8321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si="236"/>
        <v>42170.910231481481</v>
      </c>
      <c r="L3825" s="9">
        <f t="shared" si="23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>
        <f t="shared" si="238"/>
        <v>106</v>
      </c>
      <c r="R3825">
        <f t="shared" si="239"/>
        <v>65</v>
      </c>
      <c r="S3825" t="s">
        <v>8320</v>
      </c>
      <c r="T3825" t="s">
        <v>8321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si="236"/>
        <v>42571.626192129625</v>
      </c>
      <c r="L3826" s="9">
        <f t="shared" si="23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>
        <f t="shared" si="238"/>
        <v>108</v>
      </c>
      <c r="R3826">
        <f t="shared" si="239"/>
        <v>39</v>
      </c>
      <c r="S3826" t="s">
        <v>8320</v>
      </c>
      <c r="T3826" t="s">
        <v>8321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si="236"/>
        <v>42151.069606481484</v>
      </c>
      <c r="L3827" s="9">
        <f t="shared" si="23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238"/>
        <v>105</v>
      </c>
      <c r="R3827">
        <f t="shared" si="239"/>
        <v>108</v>
      </c>
      <c r="S3827" t="s">
        <v>8320</v>
      </c>
      <c r="T3827" t="s">
        <v>8321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si="236"/>
        <v>42101.423541666663</v>
      </c>
      <c r="L3828" s="9">
        <f t="shared" si="23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238"/>
        <v>119</v>
      </c>
      <c r="R3828">
        <f t="shared" si="239"/>
        <v>28</v>
      </c>
      <c r="S3828" t="s">
        <v>8320</v>
      </c>
      <c r="T3828" t="s">
        <v>8321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si="236"/>
        <v>42034.928252314814</v>
      </c>
      <c r="L3829" s="9">
        <f t="shared" si="237"/>
        <v>42090</v>
      </c>
      <c r="M3829" t="b">
        <v>0</v>
      </c>
      <c r="N3829">
        <v>65</v>
      </c>
      <c r="O3829" t="b">
        <v>1</v>
      </c>
      <c r="P3829" t="s">
        <v>8271</v>
      </c>
      <c r="Q3829">
        <f t="shared" si="238"/>
        <v>153</v>
      </c>
      <c r="R3829">
        <f t="shared" si="239"/>
        <v>70</v>
      </c>
      <c r="S3829" t="s">
        <v>8320</v>
      </c>
      <c r="T3829" t="s">
        <v>8321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si="236"/>
        <v>41944.527627314819</v>
      </c>
      <c r="L3830" s="9">
        <f t="shared" si="23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>
        <f t="shared" si="238"/>
        <v>100</v>
      </c>
      <c r="R3830">
        <f t="shared" si="239"/>
        <v>179</v>
      </c>
      <c r="S3830" t="s">
        <v>8320</v>
      </c>
      <c r="T3830" t="s">
        <v>8321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si="236"/>
        <v>42593.865405092598</v>
      </c>
      <c r="L3831" s="9">
        <f t="shared" si="23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238"/>
        <v>100</v>
      </c>
      <c r="R3831">
        <f t="shared" si="239"/>
        <v>63</v>
      </c>
      <c r="S3831" t="s">
        <v>8320</v>
      </c>
      <c r="T3831" t="s">
        <v>8321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si="236"/>
        <v>42503.740868055553</v>
      </c>
      <c r="L3832" s="9">
        <f t="shared" si="23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238"/>
        <v>225</v>
      </c>
      <c r="R3832">
        <f t="shared" si="239"/>
        <v>75</v>
      </c>
      <c r="S3832" t="s">
        <v>8320</v>
      </c>
      <c r="T3832" t="s">
        <v>8321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si="236"/>
        <v>41927.848900462966</v>
      </c>
      <c r="L3833" s="9">
        <f t="shared" si="23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>
        <f t="shared" si="238"/>
        <v>106</v>
      </c>
      <c r="R3833">
        <f t="shared" si="239"/>
        <v>59</v>
      </c>
      <c r="S3833" t="s">
        <v>8320</v>
      </c>
      <c r="T3833" t="s">
        <v>8321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si="236"/>
        <v>42375.114988425921</v>
      </c>
      <c r="L3834" s="9">
        <f t="shared" si="23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238"/>
        <v>105</v>
      </c>
      <c r="R3834">
        <f t="shared" si="239"/>
        <v>140</v>
      </c>
      <c r="S3834" t="s">
        <v>8320</v>
      </c>
      <c r="T3834" t="s">
        <v>8321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si="236"/>
        <v>41963.872361111105</v>
      </c>
      <c r="L3835" s="9">
        <f t="shared" si="23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>
        <f t="shared" si="238"/>
        <v>117</v>
      </c>
      <c r="R3835">
        <f t="shared" si="239"/>
        <v>70</v>
      </c>
      <c r="S3835" t="s">
        <v>8320</v>
      </c>
      <c r="T3835" t="s">
        <v>8321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si="236"/>
        <v>42143.445219907408</v>
      </c>
      <c r="L3836" s="9">
        <f t="shared" si="23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238"/>
        <v>109</v>
      </c>
      <c r="R3836">
        <f t="shared" si="239"/>
        <v>57</v>
      </c>
      <c r="S3836" t="s">
        <v>8320</v>
      </c>
      <c r="T3836" t="s">
        <v>8321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si="236"/>
        <v>42460.94222222222</v>
      </c>
      <c r="L3837" s="9">
        <f t="shared" si="23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238"/>
        <v>160</v>
      </c>
      <c r="R3837">
        <f t="shared" si="239"/>
        <v>40</v>
      </c>
      <c r="S3837" t="s">
        <v>8320</v>
      </c>
      <c r="T3837" t="s">
        <v>8321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si="236"/>
        <v>42553.926527777774</v>
      </c>
      <c r="L3838" s="9">
        <f t="shared" si="23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>
        <f t="shared" si="238"/>
        <v>113</v>
      </c>
      <c r="R3838">
        <f t="shared" si="239"/>
        <v>64</v>
      </c>
      <c r="S3838" t="s">
        <v>8320</v>
      </c>
      <c r="T3838" t="s">
        <v>8321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si="236"/>
        <v>42152.765717592592</v>
      </c>
      <c r="L3839" s="9">
        <f t="shared" si="23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238"/>
        <v>102</v>
      </c>
      <c r="R3839">
        <f t="shared" si="239"/>
        <v>120</v>
      </c>
      <c r="S3839" t="s">
        <v>8320</v>
      </c>
      <c r="T3839" t="s">
        <v>8321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si="236"/>
        <v>42116.710752314815</v>
      </c>
      <c r="L3840" s="9">
        <f t="shared" si="23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238"/>
        <v>101</v>
      </c>
      <c r="R3840">
        <f t="shared" si="239"/>
        <v>1008</v>
      </c>
      <c r="S3840" t="s">
        <v>8320</v>
      </c>
      <c r="T3840" t="s">
        <v>8321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si="236"/>
        <v>42155.142638888887</v>
      </c>
      <c r="L3841" s="9">
        <f t="shared" si="23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>
        <f t="shared" si="238"/>
        <v>101</v>
      </c>
      <c r="R3841">
        <f t="shared" si="239"/>
        <v>63</v>
      </c>
      <c r="S3841" t="s">
        <v>8320</v>
      </c>
      <c r="T3841" t="s">
        <v>8321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si="236"/>
        <v>42432.701724537037</v>
      </c>
      <c r="L3842" s="9">
        <f t="shared" si="23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>
        <f t="shared" si="238"/>
        <v>6500</v>
      </c>
      <c r="R3842">
        <f t="shared" si="239"/>
        <v>22</v>
      </c>
      <c r="S3842" t="s">
        <v>8320</v>
      </c>
      <c r="T3842" t="s">
        <v>8321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ref="K3843:K3906" si="240">(((J3843/60)/60)/24)+DATE(1970,1,1)</f>
        <v>41780.785729166666</v>
      </c>
      <c r="L3843" s="9">
        <f t="shared" ref="L3843:L3906" si="24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ref="Q3843:Q3906" si="242">ROUND((E3843/D3843)*100,0)</f>
        <v>9</v>
      </c>
      <c r="R3843">
        <f t="shared" ref="R3843:R3906" si="243">ROUND(IFERROR(E3843/N3843,0),0)</f>
        <v>26</v>
      </c>
      <c r="S3843" t="s">
        <v>8320</v>
      </c>
      <c r="T3843" t="s">
        <v>8321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si="240"/>
        <v>41740.493657407409</v>
      </c>
      <c r="L3844" s="9">
        <f t="shared" si="24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si="242"/>
        <v>22</v>
      </c>
      <c r="R3844">
        <f t="shared" si="243"/>
        <v>48</v>
      </c>
      <c r="S3844" t="s">
        <v>8320</v>
      </c>
      <c r="T3844" t="s">
        <v>8321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si="240"/>
        <v>41766.072500000002</v>
      </c>
      <c r="L3845" s="9">
        <f t="shared" si="24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242"/>
        <v>21</v>
      </c>
      <c r="R3845">
        <f t="shared" si="243"/>
        <v>56</v>
      </c>
      <c r="S3845" t="s">
        <v>8320</v>
      </c>
      <c r="T3845" t="s">
        <v>8321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si="240"/>
        <v>41766.617291666669</v>
      </c>
      <c r="L3846" s="9">
        <f t="shared" si="24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>
        <f t="shared" si="242"/>
        <v>41</v>
      </c>
      <c r="R3846">
        <f t="shared" si="243"/>
        <v>81</v>
      </c>
      <c r="S3846" t="s">
        <v>8320</v>
      </c>
      <c r="T3846" t="s">
        <v>8321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si="240"/>
        <v>42248.627013888887</v>
      </c>
      <c r="L3847" s="9">
        <f t="shared" si="24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>
        <f t="shared" si="242"/>
        <v>2</v>
      </c>
      <c r="R3847">
        <f t="shared" si="243"/>
        <v>70</v>
      </c>
      <c r="S3847" t="s">
        <v>8320</v>
      </c>
      <c r="T3847" t="s">
        <v>8321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si="240"/>
        <v>41885.221550925926</v>
      </c>
      <c r="L3848" s="9">
        <f t="shared" si="24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>
        <f t="shared" si="242"/>
        <v>3</v>
      </c>
      <c r="R3848">
        <f t="shared" si="243"/>
        <v>24</v>
      </c>
      <c r="S3848" t="s">
        <v>8320</v>
      </c>
      <c r="T3848" t="s">
        <v>8321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si="240"/>
        <v>42159.224432870367</v>
      </c>
      <c r="L3849" s="9">
        <f t="shared" si="24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242"/>
        <v>16</v>
      </c>
      <c r="R3849">
        <f t="shared" si="243"/>
        <v>189</v>
      </c>
      <c r="S3849" t="s">
        <v>8320</v>
      </c>
      <c r="T3849" t="s">
        <v>8321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si="240"/>
        <v>42265.817002314812</v>
      </c>
      <c r="L3850" s="9">
        <f t="shared" si="24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242"/>
        <v>16</v>
      </c>
      <c r="R3850">
        <f t="shared" si="243"/>
        <v>50</v>
      </c>
      <c r="S3850" t="s">
        <v>8320</v>
      </c>
      <c r="T3850" t="s">
        <v>8321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si="240"/>
        <v>42136.767175925925</v>
      </c>
      <c r="L3851" s="9">
        <f t="shared" si="24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242"/>
        <v>7</v>
      </c>
      <c r="R3851">
        <f t="shared" si="243"/>
        <v>75</v>
      </c>
      <c r="S3851" t="s">
        <v>8320</v>
      </c>
      <c r="T3851" t="s">
        <v>8321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si="240"/>
        <v>41975.124340277776</v>
      </c>
      <c r="L3852" s="9">
        <f t="shared" si="24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242"/>
        <v>4</v>
      </c>
      <c r="R3852">
        <f t="shared" si="243"/>
        <v>10</v>
      </c>
      <c r="S3852" t="s">
        <v>8320</v>
      </c>
      <c r="T3852" t="s">
        <v>8321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si="240"/>
        <v>42172.439571759256</v>
      </c>
      <c r="L3853" s="9">
        <f t="shared" si="24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242"/>
        <v>34</v>
      </c>
      <c r="R3853">
        <f t="shared" si="243"/>
        <v>36</v>
      </c>
      <c r="S3853" t="s">
        <v>8320</v>
      </c>
      <c r="T3853" t="s">
        <v>8321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si="240"/>
        <v>42065.190694444449</v>
      </c>
      <c r="L3854" s="9">
        <f t="shared" si="24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>
        <f t="shared" si="242"/>
        <v>0</v>
      </c>
      <c r="R3854">
        <f t="shared" si="243"/>
        <v>10</v>
      </c>
      <c r="S3854" t="s">
        <v>8320</v>
      </c>
      <c r="T3854" t="s">
        <v>8321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si="240"/>
        <v>41848.84002314815</v>
      </c>
      <c r="L3855" s="9">
        <f t="shared" si="24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242"/>
        <v>0</v>
      </c>
      <c r="R3855">
        <f t="shared" si="243"/>
        <v>13</v>
      </c>
      <c r="S3855" t="s">
        <v>8320</v>
      </c>
      <c r="T3855" t="s">
        <v>8321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si="240"/>
        <v>42103.884930555556</v>
      </c>
      <c r="L3856" s="9">
        <f t="shared" si="24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242"/>
        <v>16</v>
      </c>
      <c r="R3856">
        <f t="shared" si="243"/>
        <v>89</v>
      </c>
      <c r="S3856" t="s">
        <v>8320</v>
      </c>
      <c r="T3856" t="s">
        <v>8321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si="240"/>
        <v>42059.970729166671</v>
      </c>
      <c r="L3857" s="9">
        <f t="shared" si="24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>
        <f t="shared" si="242"/>
        <v>3</v>
      </c>
      <c r="R3857">
        <f t="shared" si="243"/>
        <v>25</v>
      </c>
      <c r="S3857" t="s">
        <v>8320</v>
      </c>
      <c r="T3857" t="s">
        <v>8321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si="240"/>
        <v>42041.743090277778</v>
      </c>
      <c r="L3858" s="9">
        <f t="shared" si="24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>
        <f t="shared" si="242"/>
        <v>0</v>
      </c>
      <c r="R3858">
        <f t="shared" si="243"/>
        <v>1</v>
      </c>
      <c r="S3858" t="s">
        <v>8320</v>
      </c>
      <c r="T3858" t="s">
        <v>8321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si="240"/>
        <v>41829.73715277778</v>
      </c>
      <c r="L3859" s="9">
        <f t="shared" si="24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>
        <f t="shared" si="242"/>
        <v>5</v>
      </c>
      <c r="R3859">
        <f t="shared" si="243"/>
        <v>65</v>
      </c>
      <c r="S3859" t="s">
        <v>8320</v>
      </c>
      <c r="T3859" t="s">
        <v>8321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si="240"/>
        <v>42128.431064814817</v>
      </c>
      <c r="L3860" s="9">
        <f t="shared" si="241"/>
        <v>42146.875</v>
      </c>
      <c r="M3860" t="b">
        <v>0</v>
      </c>
      <c r="N3860">
        <v>1</v>
      </c>
      <c r="O3860" t="b">
        <v>0</v>
      </c>
      <c r="P3860" t="s">
        <v>8271</v>
      </c>
      <c r="Q3860">
        <f t="shared" si="242"/>
        <v>2</v>
      </c>
      <c r="R3860">
        <f t="shared" si="243"/>
        <v>10</v>
      </c>
      <c r="S3860" t="s">
        <v>8320</v>
      </c>
      <c r="T3860" t="s">
        <v>8321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si="240"/>
        <v>41789.893599537041</v>
      </c>
      <c r="L3861" s="9">
        <f t="shared" si="241"/>
        <v>41815.875</v>
      </c>
      <c r="M3861" t="b">
        <v>0</v>
      </c>
      <c r="N3861">
        <v>1</v>
      </c>
      <c r="O3861" t="b">
        <v>0</v>
      </c>
      <c r="P3861" t="s">
        <v>8271</v>
      </c>
      <c r="Q3861">
        <f t="shared" si="242"/>
        <v>0</v>
      </c>
      <c r="R3861">
        <f t="shared" si="243"/>
        <v>1</v>
      </c>
      <c r="S3861" t="s">
        <v>8320</v>
      </c>
      <c r="T3861" t="s">
        <v>8321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si="240"/>
        <v>41833.660995370366</v>
      </c>
      <c r="L3862" s="9">
        <f t="shared" si="24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>
        <f t="shared" si="242"/>
        <v>18</v>
      </c>
      <c r="R3862">
        <f t="shared" si="243"/>
        <v>82</v>
      </c>
      <c r="S3862" t="s">
        <v>8320</v>
      </c>
      <c r="T3862" t="s">
        <v>8321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si="240"/>
        <v>41914.590011574073</v>
      </c>
      <c r="L3863" s="9">
        <f t="shared" si="24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>
        <f t="shared" si="242"/>
        <v>5</v>
      </c>
      <c r="R3863">
        <f t="shared" si="243"/>
        <v>100</v>
      </c>
      <c r="S3863" t="s">
        <v>8320</v>
      </c>
      <c r="T3863" t="s">
        <v>8321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si="240"/>
        <v>42611.261064814811</v>
      </c>
      <c r="L3864" s="9">
        <f t="shared" si="24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>
        <f t="shared" si="242"/>
        <v>0</v>
      </c>
      <c r="R3864">
        <f t="shared" si="243"/>
        <v>1</v>
      </c>
      <c r="S3864" t="s">
        <v>8320</v>
      </c>
      <c r="T3864" t="s">
        <v>8321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si="240"/>
        <v>42253.633159722223</v>
      </c>
      <c r="L3865" s="9">
        <f t="shared" si="24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>
        <f t="shared" si="242"/>
        <v>0</v>
      </c>
      <c r="R3865">
        <f t="shared" si="243"/>
        <v>0</v>
      </c>
      <c r="S3865" t="s">
        <v>8320</v>
      </c>
      <c r="T3865" t="s">
        <v>8321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si="240"/>
        <v>42295.891828703709</v>
      </c>
      <c r="L3866" s="9">
        <f t="shared" si="24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>
        <f t="shared" si="242"/>
        <v>1</v>
      </c>
      <c r="R3866">
        <f t="shared" si="243"/>
        <v>20</v>
      </c>
      <c r="S3866" t="s">
        <v>8320</v>
      </c>
      <c r="T3866" t="s">
        <v>8321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si="240"/>
        <v>41841.651597222226</v>
      </c>
      <c r="L3867" s="9">
        <f t="shared" si="24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>
        <f t="shared" si="242"/>
        <v>27</v>
      </c>
      <c r="R3867">
        <f t="shared" si="243"/>
        <v>46</v>
      </c>
      <c r="S3867" t="s">
        <v>8320</v>
      </c>
      <c r="T3867" t="s">
        <v>8321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si="240"/>
        <v>42402.947002314817</v>
      </c>
      <c r="L3868" s="9">
        <f t="shared" si="24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>
        <f t="shared" si="242"/>
        <v>1</v>
      </c>
      <c r="R3868">
        <f t="shared" si="243"/>
        <v>6</v>
      </c>
      <c r="S3868" t="s">
        <v>8320</v>
      </c>
      <c r="T3868" t="s">
        <v>8321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si="240"/>
        <v>42509.814108796301</v>
      </c>
      <c r="L3869" s="9">
        <f t="shared" si="24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242"/>
        <v>13</v>
      </c>
      <c r="R3869">
        <f t="shared" si="243"/>
        <v>50</v>
      </c>
      <c r="S3869" t="s">
        <v>8320</v>
      </c>
      <c r="T3869" t="s">
        <v>8321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si="240"/>
        <v>41865.659780092588</v>
      </c>
      <c r="L3870" s="9">
        <f t="shared" si="24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>
        <f t="shared" si="242"/>
        <v>0</v>
      </c>
      <c r="R3870">
        <f t="shared" si="243"/>
        <v>10</v>
      </c>
      <c r="S3870" t="s">
        <v>8320</v>
      </c>
      <c r="T3870" t="s">
        <v>8361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si="240"/>
        <v>42047.724444444444</v>
      </c>
      <c r="L3871" s="9">
        <f t="shared" si="24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>
        <f t="shared" si="242"/>
        <v>3</v>
      </c>
      <c r="R3871">
        <f t="shared" si="243"/>
        <v>30</v>
      </c>
      <c r="S3871" t="s">
        <v>8320</v>
      </c>
      <c r="T3871" t="s">
        <v>8361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si="240"/>
        <v>41793.17219907407</v>
      </c>
      <c r="L3872" s="9">
        <f t="shared" si="24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>
        <f t="shared" si="242"/>
        <v>15</v>
      </c>
      <c r="R3872">
        <f t="shared" si="243"/>
        <v>150</v>
      </c>
      <c r="S3872" t="s">
        <v>8320</v>
      </c>
      <c r="T3872" t="s">
        <v>8361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si="240"/>
        <v>42763.780671296292</v>
      </c>
      <c r="L3873" s="9">
        <f t="shared" si="24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>
        <f t="shared" si="242"/>
        <v>3</v>
      </c>
      <c r="R3873">
        <f t="shared" si="243"/>
        <v>13</v>
      </c>
      <c r="S3873" t="s">
        <v>8320</v>
      </c>
      <c r="T3873" t="s">
        <v>8361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si="240"/>
        <v>42180.145787037036</v>
      </c>
      <c r="L3874" s="9">
        <f t="shared" si="24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242"/>
        <v>0</v>
      </c>
      <c r="R3874">
        <f t="shared" si="243"/>
        <v>0</v>
      </c>
      <c r="S3874" t="s">
        <v>8320</v>
      </c>
      <c r="T3874" t="s">
        <v>8361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si="240"/>
        <v>42255.696006944447</v>
      </c>
      <c r="L3875" s="9">
        <f t="shared" si="24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242"/>
        <v>0</v>
      </c>
      <c r="R3875">
        <f t="shared" si="243"/>
        <v>0</v>
      </c>
      <c r="S3875" t="s">
        <v>8320</v>
      </c>
      <c r="T3875" t="s">
        <v>8361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si="240"/>
        <v>42007.016458333332</v>
      </c>
      <c r="L3876" s="9">
        <f t="shared" si="24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>
        <f t="shared" si="242"/>
        <v>0</v>
      </c>
      <c r="R3876">
        <f t="shared" si="243"/>
        <v>0</v>
      </c>
      <c r="S3876" t="s">
        <v>8320</v>
      </c>
      <c r="T3876" t="s">
        <v>8361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si="240"/>
        <v>42615.346817129626</v>
      </c>
      <c r="L3877" s="9">
        <f t="shared" si="24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>
        <f t="shared" si="242"/>
        <v>0</v>
      </c>
      <c r="R3877">
        <f t="shared" si="243"/>
        <v>0</v>
      </c>
      <c r="S3877" t="s">
        <v>8320</v>
      </c>
      <c r="T3877" t="s">
        <v>8361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si="240"/>
        <v>42372.624166666668</v>
      </c>
      <c r="L3878" s="9">
        <f t="shared" si="24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242"/>
        <v>53</v>
      </c>
      <c r="R3878">
        <f t="shared" si="243"/>
        <v>45</v>
      </c>
      <c r="S3878" t="s">
        <v>8320</v>
      </c>
      <c r="T3878" t="s">
        <v>8361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si="240"/>
        <v>42682.67768518519</v>
      </c>
      <c r="L3879" s="9">
        <f t="shared" si="24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242"/>
        <v>5</v>
      </c>
      <c r="R3879">
        <f t="shared" si="243"/>
        <v>89</v>
      </c>
      <c r="S3879" t="s">
        <v>8320</v>
      </c>
      <c r="T3879" t="s">
        <v>8361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si="240"/>
        <v>42154.818819444445</v>
      </c>
      <c r="L3880" s="9">
        <f t="shared" si="24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>
        <f t="shared" si="242"/>
        <v>0</v>
      </c>
      <c r="R3880">
        <f t="shared" si="243"/>
        <v>10</v>
      </c>
      <c r="S3880" t="s">
        <v>8320</v>
      </c>
      <c r="T3880" t="s">
        <v>8361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si="240"/>
        <v>41999.861064814817</v>
      </c>
      <c r="L3881" s="9">
        <f t="shared" si="24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242"/>
        <v>0</v>
      </c>
      <c r="R3881">
        <f t="shared" si="243"/>
        <v>0</v>
      </c>
      <c r="S3881" t="s">
        <v>8320</v>
      </c>
      <c r="T3881" t="s">
        <v>8361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si="240"/>
        <v>41815.815046296295</v>
      </c>
      <c r="L3882" s="9">
        <f t="shared" si="24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>
        <f t="shared" si="242"/>
        <v>13</v>
      </c>
      <c r="R3882">
        <f t="shared" si="243"/>
        <v>58</v>
      </c>
      <c r="S3882" t="s">
        <v>8320</v>
      </c>
      <c r="T3882" t="s">
        <v>8361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si="240"/>
        <v>42756.018506944441</v>
      </c>
      <c r="L3883" s="9">
        <f t="shared" si="24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242"/>
        <v>5</v>
      </c>
      <c r="R3883">
        <f t="shared" si="243"/>
        <v>25</v>
      </c>
      <c r="S3883" t="s">
        <v>8320</v>
      </c>
      <c r="T3883" t="s">
        <v>8361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si="240"/>
        <v>42373.983449074076</v>
      </c>
      <c r="L3884" s="9">
        <f t="shared" si="24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>
        <f t="shared" si="242"/>
        <v>0</v>
      </c>
      <c r="R3884">
        <f t="shared" si="243"/>
        <v>0</v>
      </c>
      <c r="S3884" t="s">
        <v>8320</v>
      </c>
      <c r="T3884" t="s">
        <v>8361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si="240"/>
        <v>41854.602650462963</v>
      </c>
      <c r="L3885" s="9">
        <f t="shared" si="24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242"/>
        <v>0</v>
      </c>
      <c r="R3885">
        <f t="shared" si="243"/>
        <v>0</v>
      </c>
      <c r="S3885" t="s">
        <v>8320</v>
      </c>
      <c r="T3885" t="s">
        <v>8361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si="240"/>
        <v>42065.791574074072</v>
      </c>
      <c r="L3886" s="9">
        <f t="shared" si="24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>
        <f t="shared" si="242"/>
        <v>0</v>
      </c>
      <c r="R3886">
        <f t="shared" si="243"/>
        <v>0</v>
      </c>
      <c r="S3886" t="s">
        <v>8320</v>
      </c>
      <c r="T3886" t="s">
        <v>8361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si="240"/>
        <v>42469.951284722221</v>
      </c>
      <c r="L3887" s="9">
        <f t="shared" si="24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242"/>
        <v>0</v>
      </c>
      <c r="R3887">
        <f t="shared" si="243"/>
        <v>0</v>
      </c>
      <c r="S3887" t="s">
        <v>8320</v>
      </c>
      <c r="T3887" t="s">
        <v>8361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si="240"/>
        <v>41954.228032407409</v>
      </c>
      <c r="L3888" s="9">
        <f t="shared" si="24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242"/>
        <v>0</v>
      </c>
      <c r="R3888">
        <f t="shared" si="243"/>
        <v>0</v>
      </c>
      <c r="S3888" t="s">
        <v>8320</v>
      </c>
      <c r="T3888" t="s">
        <v>8361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si="240"/>
        <v>42079.857974537037</v>
      </c>
      <c r="L3889" s="9">
        <f t="shared" si="24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>
        <f t="shared" si="242"/>
        <v>2</v>
      </c>
      <c r="R3889">
        <f t="shared" si="243"/>
        <v>18</v>
      </c>
      <c r="S3889" t="s">
        <v>8320</v>
      </c>
      <c r="T3889" t="s">
        <v>8361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si="240"/>
        <v>42762.545810185184</v>
      </c>
      <c r="L3890" s="9">
        <f t="shared" si="24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242"/>
        <v>27</v>
      </c>
      <c r="R3890">
        <f t="shared" si="243"/>
        <v>39</v>
      </c>
      <c r="S3890" t="s">
        <v>8320</v>
      </c>
      <c r="T3890" t="s">
        <v>8321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si="240"/>
        <v>41977.004976851851</v>
      </c>
      <c r="L3891" s="9">
        <f t="shared" si="24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>
        <f t="shared" si="242"/>
        <v>1</v>
      </c>
      <c r="R3891">
        <f t="shared" si="243"/>
        <v>13</v>
      </c>
      <c r="S3891" t="s">
        <v>8320</v>
      </c>
      <c r="T3891" t="s">
        <v>8321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si="240"/>
        <v>42171.758611111116</v>
      </c>
      <c r="L3892" s="9">
        <f t="shared" si="24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242"/>
        <v>17</v>
      </c>
      <c r="R3892">
        <f t="shared" si="243"/>
        <v>316</v>
      </c>
      <c r="S3892" t="s">
        <v>8320</v>
      </c>
      <c r="T3892" t="s">
        <v>8321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si="240"/>
        <v>42056.1324537037</v>
      </c>
      <c r="L3893" s="9">
        <f t="shared" si="24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>
        <f t="shared" si="242"/>
        <v>33</v>
      </c>
      <c r="R3893">
        <f t="shared" si="243"/>
        <v>37</v>
      </c>
      <c r="S3893" t="s">
        <v>8320</v>
      </c>
      <c r="T3893" t="s">
        <v>8321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si="240"/>
        <v>41867.652280092596</v>
      </c>
      <c r="L3894" s="9">
        <f t="shared" si="24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>
        <f t="shared" si="242"/>
        <v>0</v>
      </c>
      <c r="R3894">
        <f t="shared" si="243"/>
        <v>0</v>
      </c>
      <c r="S3894" t="s">
        <v>8320</v>
      </c>
      <c r="T3894" t="s">
        <v>8321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si="240"/>
        <v>41779.657870370371</v>
      </c>
      <c r="L3895" s="9">
        <f t="shared" si="241"/>
        <v>41821.25</v>
      </c>
      <c r="M3895" t="b">
        <v>0</v>
      </c>
      <c r="N3895">
        <v>84</v>
      </c>
      <c r="O3895" t="b">
        <v>0</v>
      </c>
      <c r="P3895" t="s">
        <v>8271</v>
      </c>
      <c r="Q3895">
        <f t="shared" si="242"/>
        <v>22</v>
      </c>
      <c r="R3895">
        <f t="shared" si="243"/>
        <v>128</v>
      </c>
      <c r="S3895" t="s">
        <v>8320</v>
      </c>
      <c r="T3895" t="s">
        <v>8321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si="240"/>
        <v>42679.958472222221</v>
      </c>
      <c r="L3896" s="9">
        <f t="shared" si="24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>
        <f t="shared" si="242"/>
        <v>3</v>
      </c>
      <c r="R3896">
        <f t="shared" si="243"/>
        <v>47</v>
      </c>
      <c r="S3896" t="s">
        <v>8320</v>
      </c>
      <c r="T3896" t="s">
        <v>8321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si="240"/>
        <v>42032.250208333338</v>
      </c>
      <c r="L3897" s="9">
        <f t="shared" si="24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242"/>
        <v>5</v>
      </c>
      <c r="R3897">
        <f t="shared" si="243"/>
        <v>50</v>
      </c>
      <c r="S3897" t="s">
        <v>8320</v>
      </c>
      <c r="T3897" t="s">
        <v>8321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si="240"/>
        <v>41793.191875000004</v>
      </c>
      <c r="L3898" s="9">
        <f t="shared" si="24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242"/>
        <v>11</v>
      </c>
      <c r="R3898">
        <f t="shared" si="243"/>
        <v>43</v>
      </c>
      <c r="S3898" t="s">
        <v>8320</v>
      </c>
      <c r="T3898" t="s">
        <v>8321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si="240"/>
        <v>41982.87364583333</v>
      </c>
      <c r="L3899" s="9">
        <f t="shared" si="24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242"/>
        <v>18</v>
      </c>
      <c r="R3899">
        <f t="shared" si="243"/>
        <v>44</v>
      </c>
      <c r="S3899" t="s">
        <v>8320</v>
      </c>
      <c r="T3899" t="s">
        <v>8321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si="240"/>
        <v>42193.482291666667</v>
      </c>
      <c r="L3900" s="9">
        <f t="shared" si="24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>
        <f t="shared" si="242"/>
        <v>33</v>
      </c>
      <c r="R3900">
        <f t="shared" si="243"/>
        <v>51</v>
      </c>
      <c r="S3900" t="s">
        <v>8320</v>
      </c>
      <c r="T3900" t="s">
        <v>8321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si="240"/>
        <v>41843.775011574071</v>
      </c>
      <c r="L3901" s="9">
        <f t="shared" si="24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>
        <f t="shared" si="242"/>
        <v>1</v>
      </c>
      <c r="R3901">
        <f t="shared" si="243"/>
        <v>63</v>
      </c>
      <c r="S3901" t="s">
        <v>8320</v>
      </c>
      <c r="T3901" t="s">
        <v>8321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si="240"/>
        <v>42136.092488425929</v>
      </c>
      <c r="L3902" s="9">
        <f t="shared" si="24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242"/>
        <v>5</v>
      </c>
      <c r="R3902">
        <f t="shared" si="243"/>
        <v>27</v>
      </c>
      <c r="S3902" t="s">
        <v>8320</v>
      </c>
      <c r="T3902" t="s">
        <v>8321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si="240"/>
        <v>42317.826377314821</v>
      </c>
      <c r="L3903" s="9">
        <f t="shared" si="24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>
        <f t="shared" si="242"/>
        <v>1</v>
      </c>
      <c r="R3903">
        <f t="shared" si="243"/>
        <v>25</v>
      </c>
      <c r="S3903" t="s">
        <v>8320</v>
      </c>
      <c r="T3903" t="s">
        <v>8321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si="240"/>
        <v>42663.468078703707</v>
      </c>
      <c r="L3904" s="9">
        <f t="shared" si="24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>
        <f t="shared" si="242"/>
        <v>49</v>
      </c>
      <c r="R3904">
        <f t="shared" si="243"/>
        <v>47</v>
      </c>
      <c r="S3904" t="s">
        <v>8320</v>
      </c>
      <c r="T3904" t="s">
        <v>8321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si="240"/>
        <v>42186.01116898148</v>
      </c>
      <c r="L3905" s="9">
        <f t="shared" si="24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>
        <f t="shared" si="242"/>
        <v>0</v>
      </c>
      <c r="R3905">
        <f t="shared" si="243"/>
        <v>0</v>
      </c>
      <c r="S3905" t="s">
        <v>8320</v>
      </c>
      <c r="T3905" t="s">
        <v>8321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si="240"/>
        <v>42095.229166666672</v>
      </c>
      <c r="L3906" s="9">
        <f t="shared" si="24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>
        <f t="shared" si="242"/>
        <v>0</v>
      </c>
      <c r="R3906">
        <f t="shared" si="243"/>
        <v>2</v>
      </c>
      <c r="S3906" t="s">
        <v>8320</v>
      </c>
      <c r="T3906" t="s">
        <v>8321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ref="K3907:K3970" si="244">(((J3907/60)/60)/24)+DATE(1970,1,1)</f>
        <v>42124.623877314814</v>
      </c>
      <c r="L3907" s="9">
        <f t="shared" ref="L3907:L3970" si="24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>
        <f t="shared" ref="Q3907:Q3970" si="246">ROUND((E3907/D3907)*100,0)</f>
        <v>12</v>
      </c>
      <c r="R3907">
        <f t="shared" ref="R3907:R3970" si="247">ROUND(IFERROR(E3907/N3907,0),0)</f>
        <v>25</v>
      </c>
      <c r="S3907" t="s">
        <v>8320</v>
      </c>
      <c r="T3907" t="s">
        <v>8321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si="244"/>
        <v>42143.917743055557</v>
      </c>
      <c r="L3908" s="9">
        <f t="shared" si="245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>
        <f t="shared" si="246"/>
        <v>67</v>
      </c>
      <c r="R3908">
        <f t="shared" si="247"/>
        <v>63</v>
      </c>
      <c r="S3908" t="s">
        <v>8320</v>
      </c>
      <c r="T3908" t="s">
        <v>8321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si="244"/>
        <v>41906.819513888891</v>
      </c>
      <c r="L3909" s="9">
        <f t="shared" si="245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>
        <f t="shared" si="246"/>
        <v>15</v>
      </c>
      <c r="R3909">
        <f t="shared" si="247"/>
        <v>38</v>
      </c>
      <c r="S3909" t="s">
        <v>8320</v>
      </c>
      <c r="T3909" t="s">
        <v>8321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si="244"/>
        <v>41834.135370370372</v>
      </c>
      <c r="L3910" s="9">
        <f t="shared" si="245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246"/>
        <v>9</v>
      </c>
      <c r="R3910">
        <f t="shared" si="247"/>
        <v>16</v>
      </c>
      <c r="S3910" t="s">
        <v>8320</v>
      </c>
      <c r="T3910" t="s">
        <v>8321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si="244"/>
        <v>41863.359282407408</v>
      </c>
      <c r="L3911" s="9">
        <f t="shared" si="245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246"/>
        <v>0</v>
      </c>
      <c r="R3911">
        <f t="shared" si="247"/>
        <v>34</v>
      </c>
      <c r="S3911" t="s">
        <v>8320</v>
      </c>
      <c r="T3911" t="s">
        <v>8321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si="244"/>
        <v>42224.756909722222</v>
      </c>
      <c r="L3912" s="9">
        <f t="shared" si="245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246"/>
        <v>3</v>
      </c>
      <c r="R3912">
        <f t="shared" si="247"/>
        <v>62</v>
      </c>
      <c r="S3912" t="s">
        <v>8320</v>
      </c>
      <c r="T3912" t="s">
        <v>8321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si="244"/>
        <v>41939.8122337963</v>
      </c>
      <c r="L3913" s="9">
        <f t="shared" si="245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>
        <f t="shared" si="246"/>
        <v>37</v>
      </c>
      <c r="R3913">
        <f t="shared" si="247"/>
        <v>83</v>
      </c>
      <c r="S3913" t="s">
        <v>8320</v>
      </c>
      <c r="T3913" t="s">
        <v>8321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si="244"/>
        <v>42059.270023148143</v>
      </c>
      <c r="L3914" s="9">
        <f t="shared" si="245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>
        <f t="shared" si="246"/>
        <v>0</v>
      </c>
      <c r="R3914">
        <f t="shared" si="247"/>
        <v>1</v>
      </c>
      <c r="S3914" t="s">
        <v>8320</v>
      </c>
      <c r="T3914" t="s">
        <v>8321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si="244"/>
        <v>42308.211215277777</v>
      </c>
      <c r="L3915" s="9">
        <f t="shared" si="245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>
        <f t="shared" si="246"/>
        <v>10</v>
      </c>
      <c r="R3915">
        <f t="shared" si="247"/>
        <v>143</v>
      </c>
      <c r="S3915" t="s">
        <v>8320</v>
      </c>
      <c r="T3915" t="s">
        <v>8321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si="244"/>
        <v>42114.818935185183</v>
      </c>
      <c r="L3916" s="9">
        <f t="shared" si="245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>
        <f t="shared" si="246"/>
        <v>36</v>
      </c>
      <c r="R3916">
        <f t="shared" si="247"/>
        <v>34</v>
      </c>
      <c r="S3916" t="s">
        <v>8320</v>
      </c>
      <c r="T3916" t="s">
        <v>8321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si="244"/>
        <v>42492.98505787037</v>
      </c>
      <c r="L3917" s="9">
        <f t="shared" si="245"/>
        <v>42522.98505787037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246"/>
        <v>0</v>
      </c>
      <c r="R3917">
        <f t="shared" si="247"/>
        <v>5</v>
      </c>
      <c r="S3917" t="s">
        <v>8320</v>
      </c>
      <c r="T3917" t="s">
        <v>8321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si="244"/>
        <v>42494.471666666665</v>
      </c>
      <c r="L3918" s="9">
        <f t="shared" si="245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246"/>
        <v>0</v>
      </c>
      <c r="R3918">
        <f t="shared" si="247"/>
        <v>0</v>
      </c>
      <c r="S3918" t="s">
        <v>8320</v>
      </c>
      <c r="T3918" t="s">
        <v>8321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si="244"/>
        <v>41863.527326388888</v>
      </c>
      <c r="L3919" s="9">
        <f t="shared" si="245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246"/>
        <v>0</v>
      </c>
      <c r="R3919">
        <f t="shared" si="247"/>
        <v>10</v>
      </c>
      <c r="S3919" t="s">
        <v>8320</v>
      </c>
      <c r="T3919" t="s">
        <v>8321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si="244"/>
        <v>41843.664618055554</v>
      </c>
      <c r="L3920" s="9">
        <f t="shared" si="245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>
        <f t="shared" si="246"/>
        <v>0</v>
      </c>
      <c r="R3920">
        <f t="shared" si="247"/>
        <v>40</v>
      </c>
      <c r="S3920" t="s">
        <v>8320</v>
      </c>
      <c r="T3920" t="s">
        <v>8321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si="244"/>
        <v>42358.684872685189</v>
      </c>
      <c r="L3921" s="9">
        <f t="shared" si="245"/>
        <v>42387</v>
      </c>
      <c r="M3921" t="b">
        <v>0</v>
      </c>
      <c r="N3921">
        <v>3</v>
      </c>
      <c r="O3921" t="b">
        <v>0</v>
      </c>
      <c r="P3921" t="s">
        <v>8271</v>
      </c>
      <c r="Q3921">
        <f t="shared" si="246"/>
        <v>2</v>
      </c>
      <c r="R3921">
        <f t="shared" si="247"/>
        <v>30</v>
      </c>
      <c r="S3921" t="s">
        <v>8320</v>
      </c>
      <c r="T3921" t="s">
        <v>8321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si="244"/>
        <v>42657.38726851852</v>
      </c>
      <c r="L3922" s="9">
        <f t="shared" si="245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>
        <f t="shared" si="246"/>
        <v>5</v>
      </c>
      <c r="R3922">
        <f t="shared" si="247"/>
        <v>45</v>
      </c>
      <c r="S3922" t="s">
        <v>8320</v>
      </c>
      <c r="T3922" t="s">
        <v>8321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si="244"/>
        <v>41926.542303240742</v>
      </c>
      <c r="L3923" s="9">
        <f t="shared" si="245"/>
        <v>41938.75</v>
      </c>
      <c r="M3923" t="b">
        <v>0</v>
      </c>
      <c r="N3923">
        <v>0</v>
      </c>
      <c r="O3923" t="b">
        <v>0</v>
      </c>
      <c r="P3923" t="s">
        <v>8271</v>
      </c>
      <c r="Q3923">
        <f t="shared" si="246"/>
        <v>0</v>
      </c>
      <c r="R3923">
        <f t="shared" si="247"/>
        <v>0</v>
      </c>
      <c r="S3923" t="s">
        <v>8320</v>
      </c>
      <c r="T3923" t="s">
        <v>8321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si="244"/>
        <v>42020.768634259264</v>
      </c>
      <c r="L3924" s="9">
        <f t="shared" si="245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>
        <f t="shared" si="246"/>
        <v>8</v>
      </c>
      <c r="R3924">
        <f t="shared" si="247"/>
        <v>10</v>
      </c>
      <c r="S3924" t="s">
        <v>8320</v>
      </c>
      <c r="T3924" t="s">
        <v>8321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si="244"/>
        <v>42075.979988425926</v>
      </c>
      <c r="L3925" s="9">
        <f t="shared" si="245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246"/>
        <v>12</v>
      </c>
      <c r="R3925">
        <f t="shared" si="247"/>
        <v>81</v>
      </c>
      <c r="S3925" t="s">
        <v>8320</v>
      </c>
      <c r="T3925" t="s">
        <v>8321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si="244"/>
        <v>41786.959745370368</v>
      </c>
      <c r="L3926" s="9">
        <f t="shared" si="245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246"/>
        <v>15</v>
      </c>
      <c r="R3926">
        <f t="shared" si="247"/>
        <v>57</v>
      </c>
      <c r="S3926" t="s">
        <v>8320</v>
      </c>
      <c r="T3926" t="s">
        <v>8321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si="244"/>
        <v>41820.870821759258</v>
      </c>
      <c r="L3927" s="9">
        <f t="shared" si="245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246"/>
        <v>10</v>
      </c>
      <c r="R3927">
        <f t="shared" si="247"/>
        <v>5</v>
      </c>
      <c r="S3927" t="s">
        <v>8320</v>
      </c>
      <c r="T3927" t="s">
        <v>8321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si="244"/>
        <v>41970.085046296299</v>
      </c>
      <c r="L3928" s="9">
        <f t="shared" si="245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246"/>
        <v>0</v>
      </c>
      <c r="R3928">
        <f t="shared" si="247"/>
        <v>15</v>
      </c>
      <c r="S3928" t="s">
        <v>8320</v>
      </c>
      <c r="T3928" t="s">
        <v>8321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si="244"/>
        <v>41830.267407407409</v>
      </c>
      <c r="L3929" s="9">
        <f t="shared" si="245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246"/>
        <v>1</v>
      </c>
      <c r="R3929">
        <f t="shared" si="247"/>
        <v>13</v>
      </c>
      <c r="S3929" t="s">
        <v>8320</v>
      </c>
      <c r="T3929" t="s">
        <v>8321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si="244"/>
        <v>42265.683182870373</v>
      </c>
      <c r="L3930" s="9">
        <f t="shared" si="245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>
        <f t="shared" si="246"/>
        <v>13</v>
      </c>
      <c r="R3930">
        <f t="shared" si="247"/>
        <v>93</v>
      </c>
      <c r="S3930" t="s">
        <v>8320</v>
      </c>
      <c r="T3930" t="s">
        <v>8321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si="244"/>
        <v>42601.827141203699</v>
      </c>
      <c r="L3931" s="9">
        <f t="shared" si="245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246"/>
        <v>2</v>
      </c>
      <c r="R3931">
        <f t="shared" si="247"/>
        <v>32</v>
      </c>
      <c r="S3931" t="s">
        <v>8320</v>
      </c>
      <c r="T3931" t="s">
        <v>8321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si="244"/>
        <v>42433.338749999995</v>
      </c>
      <c r="L3932" s="9">
        <f t="shared" si="245"/>
        <v>42461.25</v>
      </c>
      <c r="M3932" t="b">
        <v>0</v>
      </c>
      <c r="N3932">
        <v>0</v>
      </c>
      <c r="O3932" t="b">
        <v>0</v>
      </c>
      <c r="P3932" t="s">
        <v>8271</v>
      </c>
      <c r="Q3932">
        <f t="shared" si="246"/>
        <v>0</v>
      </c>
      <c r="R3932">
        <f t="shared" si="247"/>
        <v>0</v>
      </c>
      <c r="S3932" t="s">
        <v>8320</v>
      </c>
      <c r="T3932" t="s">
        <v>8321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si="244"/>
        <v>42228.151701388888</v>
      </c>
      <c r="L3933" s="9">
        <f t="shared" si="245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246"/>
        <v>0</v>
      </c>
      <c r="R3933">
        <f t="shared" si="247"/>
        <v>0</v>
      </c>
      <c r="S3933" t="s">
        <v>8320</v>
      </c>
      <c r="T3933" t="s">
        <v>8321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si="244"/>
        <v>42415.168564814812</v>
      </c>
      <c r="L3934" s="9">
        <f t="shared" si="245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>
        <f t="shared" si="246"/>
        <v>0</v>
      </c>
      <c r="R3934">
        <f t="shared" si="247"/>
        <v>1</v>
      </c>
      <c r="S3934" t="s">
        <v>8320</v>
      </c>
      <c r="T3934" t="s">
        <v>8321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si="244"/>
        <v>42538.968310185184</v>
      </c>
      <c r="L3935" s="9">
        <f t="shared" si="245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>
        <f t="shared" si="246"/>
        <v>16</v>
      </c>
      <c r="R3935">
        <f t="shared" si="247"/>
        <v>92</v>
      </c>
      <c r="S3935" t="s">
        <v>8320</v>
      </c>
      <c r="T3935" t="s">
        <v>8321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si="244"/>
        <v>42233.671747685185</v>
      </c>
      <c r="L3936" s="9">
        <f t="shared" si="245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>
        <f t="shared" si="246"/>
        <v>11</v>
      </c>
      <c r="R3936">
        <f t="shared" si="247"/>
        <v>46</v>
      </c>
      <c r="S3936" t="s">
        <v>8320</v>
      </c>
      <c r="T3936" t="s">
        <v>8321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si="244"/>
        <v>42221.656782407401</v>
      </c>
      <c r="L3937" s="9">
        <f t="shared" si="245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>
        <f t="shared" si="246"/>
        <v>44</v>
      </c>
      <c r="R3937">
        <f t="shared" si="247"/>
        <v>57</v>
      </c>
      <c r="S3937" t="s">
        <v>8320</v>
      </c>
      <c r="T3937" t="s">
        <v>8321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si="244"/>
        <v>42675.262962962966</v>
      </c>
      <c r="L3938" s="9">
        <f t="shared" si="245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>
        <f t="shared" si="246"/>
        <v>0</v>
      </c>
      <c r="R3938">
        <f t="shared" si="247"/>
        <v>0</v>
      </c>
      <c r="S3938" t="s">
        <v>8320</v>
      </c>
      <c r="T3938" t="s">
        <v>8321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si="244"/>
        <v>42534.631481481483</v>
      </c>
      <c r="L3939" s="9">
        <f t="shared" si="245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246"/>
        <v>86</v>
      </c>
      <c r="R3939">
        <f t="shared" si="247"/>
        <v>249</v>
      </c>
      <c r="S3939" t="s">
        <v>8320</v>
      </c>
      <c r="T3939" t="s">
        <v>8321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si="244"/>
        <v>42151.905717592599</v>
      </c>
      <c r="L3940" s="9">
        <f t="shared" si="245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>
        <f t="shared" si="246"/>
        <v>12</v>
      </c>
      <c r="R3940">
        <f t="shared" si="247"/>
        <v>79</v>
      </c>
      <c r="S3940" t="s">
        <v>8320</v>
      </c>
      <c r="T3940" t="s">
        <v>8321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si="244"/>
        <v>41915.400219907409</v>
      </c>
      <c r="L3941" s="9">
        <f t="shared" si="245"/>
        <v>41919.1875</v>
      </c>
      <c r="M3941" t="b">
        <v>0</v>
      </c>
      <c r="N3941">
        <v>1</v>
      </c>
      <c r="O3941" t="b">
        <v>0</v>
      </c>
      <c r="P3941" t="s">
        <v>8271</v>
      </c>
      <c r="Q3941">
        <f t="shared" si="246"/>
        <v>0</v>
      </c>
      <c r="R3941">
        <f t="shared" si="247"/>
        <v>5</v>
      </c>
      <c r="S3941" t="s">
        <v>8320</v>
      </c>
      <c r="T3941" t="s">
        <v>8321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si="244"/>
        <v>41961.492488425924</v>
      </c>
      <c r="L3942" s="9">
        <f t="shared" si="245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246"/>
        <v>0</v>
      </c>
      <c r="R3942">
        <f t="shared" si="247"/>
        <v>6</v>
      </c>
      <c r="S3942" t="s">
        <v>8320</v>
      </c>
      <c r="T3942" t="s">
        <v>8321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si="244"/>
        <v>41940.587233796294</v>
      </c>
      <c r="L3943" s="9">
        <f t="shared" si="245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>
        <f t="shared" si="246"/>
        <v>1</v>
      </c>
      <c r="R3943">
        <f t="shared" si="247"/>
        <v>25</v>
      </c>
      <c r="S3943" t="s">
        <v>8320</v>
      </c>
      <c r="T3943" t="s">
        <v>8321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si="244"/>
        <v>42111.904097222221</v>
      </c>
      <c r="L3944" s="9">
        <f t="shared" si="245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246"/>
        <v>0</v>
      </c>
      <c r="R3944">
        <f t="shared" si="247"/>
        <v>0</v>
      </c>
      <c r="S3944" t="s">
        <v>8320</v>
      </c>
      <c r="T3944" t="s">
        <v>8321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si="244"/>
        <v>42279.778564814813</v>
      </c>
      <c r="L3945" s="9">
        <f t="shared" si="245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>
        <f t="shared" si="246"/>
        <v>36</v>
      </c>
      <c r="R3945">
        <f t="shared" si="247"/>
        <v>137</v>
      </c>
      <c r="S3945" t="s">
        <v>8320</v>
      </c>
      <c r="T3945" t="s">
        <v>8321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si="244"/>
        <v>42213.662905092591</v>
      </c>
      <c r="L3946" s="9">
        <f t="shared" si="245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246"/>
        <v>0</v>
      </c>
      <c r="R3946">
        <f t="shared" si="247"/>
        <v>0</v>
      </c>
      <c r="S3946" t="s">
        <v>8320</v>
      </c>
      <c r="T3946" t="s">
        <v>8321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si="244"/>
        <v>42109.801712962959</v>
      </c>
      <c r="L3947" s="9">
        <f t="shared" si="245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246"/>
        <v>0</v>
      </c>
      <c r="R3947">
        <f t="shared" si="247"/>
        <v>5</v>
      </c>
      <c r="S3947" t="s">
        <v>8320</v>
      </c>
      <c r="T3947" t="s">
        <v>8321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si="244"/>
        <v>42031.833587962959</v>
      </c>
      <c r="L3948" s="9">
        <f t="shared" si="245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>
        <f t="shared" si="246"/>
        <v>3</v>
      </c>
      <c r="R3948">
        <f t="shared" si="247"/>
        <v>39</v>
      </c>
      <c r="S3948" t="s">
        <v>8320</v>
      </c>
      <c r="T3948" t="s">
        <v>8321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si="244"/>
        <v>42615.142870370371</v>
      </c>
      <c r="L3949" s="9">
        <f t="shared" si="245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246"/>
        <v>3</v>
      </c>
      <c r="R3949">
        <f t="shared" si="247"/>
        <v>51</v>
      </c>
      <c r="S3949" t="s">
        <v>8320</v>
      </c>
      <c r="T3949" t="s">
        <v>8321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si="244"/>
        <v>41829.325497685182</v>
      </c>
      <c r="L3950" s="9">
        <f t="shared" si="245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>
        <f t="shared" si="246"/>
        <v>0</v>
      </c>
      <c r="R3950">
        <f t="shared" si="247"/>
        <v>0</v>
      </c>
      <c r="S3950" t="s">
        <v>8320</v>
      </c>
      <c r="T3950" t="s">
        <v>8321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si="244"/>
        <v>42016.120613425926</v>
      </c>
      <c r="L3951" s="9">
        <f t="shared" si="245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246"/>
        <v>16</v>
      </c>
      <c r="R3951">
        <f t="shared" si="247"/>
        <v>49</v>
      </c>
      <c r="S3951" t="s">
        <v>8320</v>
      </c>
      <c r="T3951" t="s">
        <v>8321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si="244"/>
        <v>42439.702314814815</v>
      </c>
      <c r="L3952" s="9">
        <f t="shared" si="245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>
        <f t="shared" si="246"/>
        <v>1</v>
      </c>
      <c r="R3952">
        <f t="shared" si="247"/>
        <v>25</v>
      </c>
      <c r="S3952" t="s">
        <v>8320</v>
      </c>
      <c r="T3952" t="s">
        <v>8321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si="244"/>
        <v>42433.825717592597</v>
      </c>
      <c r="L3953" s="9">
        <f t="shared" si="245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>
        <f t="shared" si="246"/>
        <v>0</v>
      </c>
      <c r="R3953">
        <f t="shared" si="247"/>
        <v>1</v>
      </c>
      <c r="S3953" t="s">
        <v>8320</v>
      </c>
      <c r="T3953" t="s">
        <v>8321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si="244"/>
        <v>42243.790393518517</v>
      </c>
      <c r="L3954" s="9">
        <f t="shared" si="245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246"/>
        <v>0</v>
      </c>
      <c r="R3954">
        <f t="shared" si="247"/>
        <v>25</v>
      </c>
      <c r="S3954" t="s">
        <v>8320</v>
      </c>
      <c r="T3954" t="s">
        <v>8321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si="244"/>
        <v>42550.048449074078</v>
      </c>
      <c r="L3955" s="9">
        <f t="shared" si="245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>
        <f t="shared" si="246"/>
        <v>0</v>
      </c>
      <c r="R3955">
        <f t="shared" si="247"/>
        <v>0</v>
      </c>
      <c r="S3955" t="s">
        <v>8320</v>
      </c>
      <c r="T3955" t="s">
        <v>8321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si="244"/>
        <v>41774.651203703703</v>
      </c>
      <c r="L3956" s="9">
        <f t="shared" si="245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246"/>
        <v>0</v>
      </c>
      <c r="R3956">
        <f t="shared" si="247"/>
        <v>0</v>
      </c>
      <c r="S3956" t="s">
        <v>8320</v>
      </c>
      <c r="T3956" t="s">
        <v>8321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si="244"/>
        <v>42306.848854166667</v>
      </c>
      <c r="L3957" s="9">
        <f t="shared" si="245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>
        <f t="shared" si="246"/>
        <v>24</v>
      </c>
      <c r="R3957">
        <f t="shared" si="247"/>
        <v>53</v>
      </c>
      <c r="S3957" t="s">
        <v>8320</v>
      </c>
      <c r="T3957" t="s">
        <v>8321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si="244"/>
        <v>42457.932025462964</v>
      </c>
      <c r="L3958" s="9">
        <f t="shared" si="245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>
        <f t="shared" si="246"/>
        <v>0</v>
      </c>
      <c r="R3958">
        <f t="shared" si="247"/>
        <v>0</v>
      </c>
      <c r="S3958" t="s">
        <v>8320</v>
      </c>
      <c r="T3958" t="s">
        <v>8321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si="244"/>
        <v>42513.976319444439</v>
      </c>
      <c r="L3959" s="9">
        <f t="shared" si="245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>
        <f t="shared" si="246"/>
        <v>0</v>
      </c>
      <c r="R3959">
        <f t="shared" si="247"/>
        <v>7</v>
      </c>
      <c r="S3959" t="s">
        <v>8320</v>
      </c>
      <c r="T3959" t="s">
        <v>8321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si="244"/>
        <v>41816.950370370374</v>
      </c>
      <c r="L3960" s="9">
        <f t="shared" si="245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>
        <f t="shared" si="246"/>
        <v>32</v>
      </c>
      <c r="R3960">
        <f t="shared" si="247"/>
        <v>40</v>
      </c>
      <c r="S3960" t="s">
        <v>8320</v>
      </c>
      <c r="T3960" t="s">
        <v>8321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si="244"/>
        <v>41880.788842592592</v>
      </c>
      <c r="L3961" s="9">
        <f t="shared" si="245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246"/>
        <v>24</v>
      </c>
      <c r="R3961">
        <f t="shared" si="247"/>
        <v>24</v>
      </c>
      <c r="S3961" t="s">
        <v>8320</v>
      </c>
      <c r="T3961" t="s">
        <v>8321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si="244"/>
        <v>42342.845555555556</v>
      </c>
      <c r="L3962" s="9">
        <f t="shared" si="245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246"/>
        <v>2</v>
      </c>
      <c r="R3962">
        <f t="shared" si="247"/>
        <v>11</v>
      </c>
      <c r="S3962" t="s">
        <v>8320</v>
      </c>
      <c r="T3962" t="s">
        <v>8321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si="244"/>
        <v>41745.891319444447</v>
      </c>
      <c r="L3963" s="9">
        <f t="shared" si="245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246"/>
        <v>0</v>
      </c>
      <c r="R3963">
        <f t="shared" si="247"/>
        <v>11</v>
      </c>
      <c r="S3963" t="s">
        <v>8320</v>
      </c>
      <c r="T3963" t="s">
        <v>8321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si="244"/>
        <v>42311.621458333335</v>
      </c>
      <c r="L3964" s="9">
        <f t="shared" si="245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246"/>
        <v>3</v>
      </c>
      <c r="R3964">
        <f t="shared" si="247"/>
        <v>15</v>
      </c>
      <c r="S3964" t="s">
        <v>8320</v>
      </c>
      <c r="T3964" t="s">
        <v>8321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si="244"/>
        <v>42296.154131944444</v>
      </c>
      <c r="L3965" s="9">
        <f t="shared" si="245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>
        <f t="shared" si="246"/>
        <v>0</v>
      </c>
      <c r="R3965">
        <f t="shared" si="247"/>
        <v>0</v>
      </c>
      <c r="S3965" t="s">
        <v>8320</v>
      </c>
      <c r="T3965" t="s">
        <v>8321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si="244"/>
        <v>42053.722060185188</v>
      </c>
      <c r="L3966" s="9">
        <f t="shared" si="245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>
        <f t="shared" si="246"/>
        <v>6</v>
      </c>
      <c r="R3966">
        <f t="shared" si="247"/>
        <v>42</v>
      </c>
      <c r="S3966" t="s">
        <v>8320</v>
      </c>
      <c r="T3966" t="s">
        <v>8321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si="244"/>
        <v>42414.235879629632</v>
      </c>
      <c r="L3967" s="9">
        <f t="shared" si="245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>
        <f t="shared" si="246"/>
        <v>14</v>
      </c>
      <c r="R3967">
        <f t="shared" si="247"/>
        <v>71</v>
      </c>
      <c r="S3967" t="s">
        <v>8320</v>
      </c>
      <c r="T3967" t="s">
        <v>8321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si="244"/>
        <v>41801.711550925924</v>
      </c>
      <c r="L3968" s="9">
        <f t="shared" si="245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>
        <f t="shared" si="246"/>
        <v>1</v>
      </c>
      <c r="R3968">
        <f t="shared" si="247"/>
        <v>23</v>
      </c>
      <c r="S3968" t="s">
        <v>8320</v>
      </c>
      <c r="T3968" t="s">
        <v>8321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si="244"/>
        <v>42770.290590277778</v>
      </c>
      <c r="L3969" s="9">
        <f t="shared" si="245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246"/>
        <v>24</v>
      </c>
      <c r="R3969">
        <f t="shared" si="247"/>
        <v>41</v>
      </c>
      <c r="S3969" t="s">
        <v>8320</v>
      </c>
      <c r="T3969" t="s">
        <v>8321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si="244"/>
        <v>42452.815659722226</v>
      </c>
      <c r="L3970" s="9">
        <f t="shared" si="245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si="246"/>
        <v>11</v>
      </c>
      <c r="R3970">
        <f t="shared" si="247"/>
        <v>48</v>
      </c>
      <c r="S3970" t="s">
        <v>8320</v>
      </c>
      <c r="T3970" t="s">
        <v>8321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ref="K3971:K4034" si="248">(((J3971/60)/60)/24)+DATE(1970,1,1)</f>
        <v>42601.854699074072</v>
      </c>
      <c r="L3971" s="9">
        <f t="shared" ref="L3971:L4034" si="24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>
        <f t="shared" ref="Q3971:Q4034" si="250">ROUND((E3971/D3971)*100,0)</f>
        <v>7</v>
      </c>
      <c r="R3971">
        <f t="shared" ref="R3971:R4034" si="251">ROUND(IFERROR(E3971/N3971,0),0)</f>
        <v>35</v>
      </c>
      <c r="S3971" t="s">
        <v>8320</v>
      </c>
      <c r="T3971" t="s">
        <v>8321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si="248"/>
        <v>42447.863553240735</v>
      </c>
      <c r="L3972" s="9">
        <f t="shared" si="249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>
        <f t="shared" si="250"/>
        <v>0</v>
      </c>
      <c r="R3972">
        <f t="shared" si="251"/>
        <v>6</v>
      </c>
      <c r="S3972" t="s">
        <v>8320</v>
      </c>
      <c r="T3972" t="s">
        <v>8321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si="248"/>
        <v>41811.536180555559</v>
      </c>
      <c r="L3973" s="9">
        <f t="shared" si="249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250"/>
        <v>1</v>
      </c>
      <c r="R3973">
        <f t="shared" si="251"/>
        <v>23</v>
      </c>
      <c r="S3973" t="s">
        <v>8320</v>
      </c>
      <c r="T3973" t="s">
        <v>8321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si="248"/>
        <v>41981.067523148144</v>
      </c>
      <c r="L3974" s="9">
        <f t="shared" si="249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250"/>
        <v>21</v>
      </c>
      <c r="R3974">
        <f t="shared" si="251"/>
        <v>26</v>
      </c>
      <c r="S3974" t="s">
        <v>8320</v>
      </c>
      <c r="T3974" t="s">
        <v>8321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si="248"/>
        <v>42469.68414351852</v>
      </c>
      <c r="L3975" s="9">
        <f t="shared" si="249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>
        <f t="shared" si="250"/>
        <v>78</v>
      </c>
      <c r="R3975">
        <f t="shared" si="251"/>
        <v>106</v>
      </c>
      <c r="S3975" t="s">
        <v>8320</v>
      </c>
      <c r="T3975" t="s">
        <v>8321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si="248"/>
        <v>42493.546851851846</v>
      </c>
      <c r="L3976" s="9">
        <f t="shared" si="249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250"/>
        <v>32</v>
      </c>
      <c r="R3976">
        <f t="shared" si="251"/>
        <v>29</v>
      </c>
      <c r="S3976" t="s">
        <v>8320</v>
      </c>
      <c r="T3976" t="s">
        <v>8321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si="248"/>
        <v>42534.866875</v>
      </c>
      <c r="L3977" s="9">
        <f t="shared" si="249"/>
        <v>42564.866875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250"/>
        <v>0</v>
      </c>
      <c r="R3977">
        <f t="shared" si="251"/>
        <v>0</v>
      </c>
      <c r="S3977" t="s">
        <v>8320</v>
      </c>
      <c r="T3977" t="s">
        <v>8321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si="248"/>
        <v>41830.858344907407</v>
      </c>
      <c r="L3978" s="9">
        <f t="shared" si="249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>
        <f t="shared" si="250"/>
        <v>48</v>
      </c>
      <c r="R3978">
        <f t="shared" si="251"/>
        <v>62</v>
      </c>
      <c r="S3978" t="s">
        <v>8320</v>
      </c>
      <c r="T3978" t="s">
        <v>8321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si="248"/>
        <v>42543.788564814815</v>
      </c>
      <c r="L3979" s="9">
        <f t="shared" si="249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250"/>
        <v>1</v>
      </c>
      <c r="R3979">
        <f t="shared" si="251"/>
        <v>218</v>
      </c>
      <c r="S3979" t="s">
        <v>8320</v>
      </c>
      <c r="T3979" t="s">
        <v>8321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si="248"/>
        <v>41975.642974537041</v>
      </c>
      <c r="L3980" s="9">
        <f t="shared" si="249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250"/>
        <v>11</v>
      </c>
      <c r="R3980">
        <f t="shared" si="251"/>
        <v>27</v>
      </c>
      <c r="S3980" t="s">
        <v>8320</v>
      </c>
      <c r="T3980" t="s">
        <v>8321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si="248"/>
        <v>42069.903437500005</v>
      </c>
      <c r="L3981" s="9">
        <f t="shared" si="249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>
        <f t="shared" si="250"/>
        <v>2</v>
      </c>
      <c r="R3981">
        <f t="shared" si="251"/>
        <v>18</v>
      </c>
      <c r="S3981" t="s">
        <v>8320</v>
      </c>
      <c r="T3981" t="s">
        <v>8321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si="248"/>
        <v>41795.598923611113</v>
      </c>
      <c r="L3982" s="9">
        <f t="shared" si="249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250"/>
        <v>18</v>
      </c>
      <c r="R3982">
        <f t="shared" si="251"/>
        <v>64</v>
      </c>
      <c r="S3982" t="s">
        <v>8320</v>
      </c>
      <c r="T3982" t="s">
        <v>8321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si="248"/>
        <v>42508.179965277777</v>
      </c>
      <c r="L3983" s="9">
        <f t="shared" si="249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250"/>
        <v>4</v>
      </c>
      <c r="R3983">
        <f t="shared" si="251"/>
        <v>175</v>
      </c>
      <c r="S3983" t="s">
        <v>8320</v>
      </c>
      <c r="T3983" t="s">
        <v>8321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si="248"/>
        <v>42132.809953703705</v>
      </c>
      <c r="L3984" s="9">
        <f t="shared" si="249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250"/>
        <v>20</v>
      </c>
      <c r="R3984">
        <f t="shared" si="251"/>
        <v>34</v>
      </c>
      <c r="S3984" t="s">
        <v>8320</v>
      </c>
      <c r="T3984" t="s">
        <v>8321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si="248"/>
        <v>41747.86986111111</v>
      </c>
      <c r="L3985" s="9">
        <f t="shared" si="249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>
        <f t="shared" si="250"/>
        <v>35</v>
      </c>
      <c r="R3985">
        <f t="shared" si="251"/>
        <v>84</v>
      </c>
      <c r="S3985" t="s">
        <v>8320</v>
      </c>
      <c r="T3985" t="s">
        <v>8321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si="248"/>
        <v>41920.963472222218</v>
      </c>
      <c r="L3986" s="9">
        <f t="shared" si="249"/>
        <v>41951</v>
      </c>
      <c r="M3986" t="b">
        <v>0</v>
      </c>
      <c r="N3986">
        <v>10</v>
      </c>
      <c r="O3986" t="b">
        <v>0</v>
      </c>
      <c r="P3986" t="s">
        <v>8271</v>
      </c>
      <c r="Q3986">
        <f t="shared" si="250"/>
        <v>6</v>
      </c>
      <c r="R3986">
        <f t="shared" si="251"/>
        <v>10</v>
      </c>
      <c r="S3986" t="s">
        <v>8320</v>
      </c>
      <c r="T3986" t="s">
        <v>8321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si="248"/>
        <v>42399.707407407404</v>
      </c>
      <c r="L3987" s="9">
        <f t="shared" si="249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>
        <f t="shared" si="250"/>
        <v>32</v>
      </c>
      <c r="R3987">
        <f t="shared" si="251"/>
        <v>34</v>
      </c>
      <c r="S3987" t="s">
        <v>8320</v>
      </c>
      <c r="T3987" t="s">
        <v>8321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si="248"/>
        <v>42467.548541666663</v>
      </c>
      <c r="L3988" s="9">
        <f t="shared" si="249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>
        <f t="shared" si="250"/>
        <v>10</v>
      </c>
      <c r="R3988">
        <f t="shared" si="251"/>
        <v>38</v>
      </c>
      <c r="S3988" t="s">
        <v>8320</v>
      </c>
      <c r="T3988" t="s">
        <v>8321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si="248"/>
        <v>41765.92465277778</v>
      </c>
      <c r="L3989" s="9">
        <f t="shared" si="249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250"/>
        <v>38</v>
      </c>
      <c r="R3989">
        <f t="shared" si="251"/>
        <v>12</v>
      </c>
      <c r="S3989" t="s">
        <v>8320</v>
      </c>
      <c r="T3989" t="s">
        <v>8321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si="248"/>
        <v>42230.08116898148</v>
      </c>
      <c r="L3990" s="9">
        <f t="shared" si="249"/>
        <v>42245.08116898148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250"/>
        <v>2</v>
      </c>
      <c r="R3990">
        <f t="shared" si="251"/>
        <v>8</v>
      </c>
      <c r="S3990" t="s">
        <v>8320</v>
      </c>
      <c r="T3990" t="s">
        <v>8321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si="248"/>
        <v>42286.749780092592</v>
      </c>
      <c r="L3991" s="9">
        <f t="shared" si="249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>
        <f t="shared" si="250"/>
        <v>0</v>
      </c>
      <c r="R3991">
        <f t="shared" si="251"/>
        <v>0</v>
      </c>
      <c r="S3991" t="s">
        <v>8320</v>
      </c>
      <c r="T3991" t="s">
        <v>8321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si="248"/>
        <v>42401.672372685185</v>
      </c>
      <c r="L3992" s="9">
        <f t="shared" si="249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250"/>
        <v>4</v>
      </c>
      <c r="R3992">
        <f t="shared" si="251"/>
        <v>23</v>
      </c>
      <c r="S3992" t="s">
        <v>8320</v>
      </c>
      <c r="T3992" t="s">
        <v>8321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si="248"/>
        <v>42125.644467592589</v>
      </c>
      <c r="L3993" s="9">
        <f t="shared" si="249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250"/>
        <v>20</v>
      </c>
      <c r="R3993">
        <f t="shared" si="251"/>
        <v>100</v>
      </c>
      <c r="S3993" t="s">
        <v>8320</v>
      </c>
      <c r="T3993" t="s">
        <v>8321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si="248"/>
        <v>42289.94049768518</v>
      </c>
      <c r="L3994" s="9">
        <f t="shared" si="249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>
        <f t="shared" si="250"/>
        <v>5</v>
      </c>
      <c r="R3994">
        <f t="shared" si="251"/>
        <v>60</v>
      </c>
      <c r="S3994" t="s">
        <v>8320</v>
      </c>
      <c r="T3994" t="s">
        <v>8321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si="248"/>
        <v>42107.864722222221</v>
      </c>
      <c r="L3995" s="9">
        <f t="shared" si="249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250"/>
        <v>0</v>
      </c>
      <c r="R3995">
        <f t="shared" si="251"/>
        <v>3</v>
      </c>
      <c r="S3995" t="s">
        <v>8320</v>
      </c>
      <c r="T3995" t="s">
        <v>8321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si="248"/>
        <v>41809.389930555553</v>
      </c>
      <c r="L3996" s="9">
        <f t="shared" si="249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250"/>
        <v>0</v>
      </c>
      <c r="R3996">
        <f t="shared" si="251"/>
        <v>5</v>
      </c>
      <c r="S3996" t="s">
        <v>8320</v>
      </c>
      <c r="T3996" t="s">
        <v>8321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si="248"/>
        <v>42019.683761574073</v>
      </c>
      <c r="L3997" s="9">
        <f t="shared" si="249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>
        <f t="shared" si="250"/>
        <v>35</v>
      </c>
      <c r="R3997">
        <f t="shared" si="251"/>
        <v>18</v>
      </c>
      <c r="S3997" t="s">
        <v>8320</v>
      </c>
      <c r="T3997" t="s">
        <v>8321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si="248"/>
        <v>41950.26694444444</v>
      </c>
      <c r="L3998" s="9">
        <f t="shared" si="249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>
        <f t="shared" si="250"/>
        <v>17</v>
      </c>
      <c r="R3998">
        <f t="shared" si="251"/>
        <v>29</v>
      </c>
      <c r="S3998" t="s">
        <v>8320</v>
      </c>
      <c r="T3998" t="s">
        <v>8321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si="248"/>
        <v>42069.391446759255</v>
      </c>
      <c r="L3999" s="9">
        <f t="shared" si="249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>
        <f t="shared" si="250"/>
        <v>0</v>
      </c>
      <c r="R3999">
        <f t="shared" si="251"/>
        <v>0</v>
      </c>
      <c r="S3999" t="s">
        <v>8320</v>
      </c>
      <c r="T3999" t="s">
        <v>8321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si="248"/>
        <v>42061.963263888887</v>
      </c>
      <c r="L4000" s="9">
        <f t="shared" si="249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>
        <f t="shared" si="250"/>
        <v>57</v>
      </c>
      <c r="R4000">
        <f t="shared" si="251"/>
        <v>60</v>
      </c>
      <c r="S4000" t="s">
        <v>8320</v>
      </c>
      <c r="T4000" t="s">
        <v>8321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si="248"/>
        <v>41842.828680555554</v>
      </c>
      <c r="L4001" s="9">
        <f t="shared" si="249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>
        <f t="shared" si="250"/>
        <v>17</v>
      </c>
      <c r="R4001">
        <f t="shared" si="251"/>
        <v>83</v>
      </c>
      <c r="S4001" t="s">
        <v>8320</v>
      </c>
      <c r="T4001" t="s">
        <v>8321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si="248"/>
        <v>42437.64534722222</v>
      </c>
      <c r="L4002" s="9">
        <f t="shared" si="249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>
        <f t="shared" si="250"/>
        <v>0</v>
      </c>
      <c r="R4002">
        <f t="shared" si="251"/>
        <v>10</v>
      </c>
      <c r="S4002" t="s">
        <v>8320</v>
      </c>
      <c r="T4002" t="s">
        <v>8321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si="248"/>
        <v>42775.964212962965</v>
      </c>
      <c r="L4003" s="9">
        <f t="shared" si="249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>
        <f t="shared" si="250"/>
        <v>38</v>
      </c>
      <c r="R4003">
        <f t="shared" si="251"/>
        <v>32</v>
      </c>
      <c r="S4003" t="s">
        <v>8320</v>
      </c>
      <c r="T4003" t="s">
        <v>8321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si="248"/>
        <v>41879.043530092589</v>
      </c>
      <c r="L4004" s="9">
        <f t="shared" si="249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250"/>
        <v>2</v>
      </c>
      <c r="R4004">
        <f t="shared" si="251"/>
        <v>6</v>
      </c>
      <c r="S4004" t="s">
        <v>8320</v>
      </c>
      <c r="T4004" t="s">
        <v>8321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si="248"/>
        <v>42020.587349537032</v>
      </c>
      <c r="L4005" s="9">
        <f t="shared" si="249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250"/>
        <v>10</v>
      </c>
      <c r="R4005">
        <f t="shared" si="251"/>
        <v>101</v>
      </c>
      <c r="S4005" t="s">
        <v>8320</v>
      </c>
      <c r="T4005" t="s">
        <v>8321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si="248"/>
        <v>41890.16269675926</v>
      </c>
      <c r="L4006" s="9">
        <f t="shared" si="249"/>
        <v>41920.16269675926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250"/>
        <v>0</v>
      </c>
      <c r="R4006">
        <f t="shared" si="251"/>
        <v>1</v>
      </c>
      <c r="S4006" t="s">
        <v>8320</v>
      </c>
      <c r="T4006" t="s">
        <v>8321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si="248"/>
        <v>41872.807696759257</v>
      </c>
      <c r="L4007" s="9">
        <f t="shared" si="249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250"/>
        <v>1</v>
      </c>
      <c r="R4007">
        <f t="shared" si="251"/>
        <v>20</v>
      </c>
      <c r="S4007" t="s">
        <v>8320</v>
      </c>
      <c r="T4007" t="s">
        <v>8321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si="248"/>
        <v>42391.772997685184</v>
      </c>
      <c r="L4008" s="9">
        <f t="shared" si="249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250"/>
        <v>0</v>
      </c>
      <c r="R4008">
        <f t="shared" si="251"/>
        <v>2</v>
      </c>
      <c r="S4008" t="s">
        <v>8320</v>
      </c>
      <c r="T4008" t="s">
        <v>8321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si="248"/>
        <v>41848.772928240738</v>
      </c>
      <c r="L4009" s="9">
        <f t="shared" si="249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>
        <f t="shared" si="250"/>
        <v>0</v>
      </c>
      <c r="R4009">
        <f t="shared" si="251"/>
        <v>5</v>
      </c>
      <c r="S4009" t="s">
        <v>8320</v>
      </c>
      <c r="T4009" t="s">
        <v>8321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si="248"/>
        <v>42177.964201388888</v>
      </c>
      <c r="L4010" s="9">
        <f t="shared" si="249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250"/>
        <v>6</v>
      </c>
      <c r="R4010">
        <f t="shared" si="251"/>
        <v>15</v>
      </c>
      <c r="S4010" t="s">
        <v>8320</v>
      </c>
      <c r="T4010" t="s">
        <v>8321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si="248"/>
        <v>41851.700925925928</v>
      </c>
      <c r="L4011" s="9">
        <f t="shared" si="249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250"/>
        <v>4</v>
      </c>
      <c r="R4011">
        <f t="shared" si="251"/>
        <v>25</v>
      </c>
      <c r="S4011" t="s">
        <v>8320</v>
      </c>
      <c r="T4011" t="s">
        <v>8321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si="248"/>
        <v>41921.770439814813</v>
      </c>
      <c r="L4012" s="9">
        <f t="shared" si="249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250"/>
        <v>24</v>
      </c>
      <c r="R4012">
        <f t="shared" si="251"/>
        <v>46</v>
      </c>
      <c r="S4012" t="s">
        <v>8320</v>
      </c>
      <c r="T4012" t="s">
        <v>8321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si="248"/>
        <v>42002.54488425926</v>
      </c>
      <c r="L4013" s="9">
        <f t="shared" si="249"/>
        <v>42032.54488425926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250"/>
        <v>8</v>
      </c>
      <c r="R4013">
        <f t="shared" si="251"/>
        <v>5</v>
      </c>
      <c r="S4013" t="s">
        <v>8320</v>
      </c>
      <c r="T4013" t="s">
        <v>8321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si="248"/>
        <v>42096.544548611113</v>
      </c>
      <c r="L4014" s="9">
        <f t="shared" si="249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250"/>
        <v>0</v>
      </c>
      <c r="R4014">
        <f t="shared" si="251"/>
        <v>0</v>
      </c>
      <c r="S4014" t="s">
        <v>8320</v>
      </c>
      <c r="T4014" t="s">
        <v>8321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si="248"/>
        <v>42021.301192129627</v>
      </c>
      <c r="L4015" s="9">
        <f t="shared" si="249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250"/>
        <v>1</v>
      </c>
      <c r="R4015">
        <f t="shared" si="251"/>
        <v>13</v>
      </c>
      <c r="S4015" t="s">
        <v>8320</v>
      </c>
      <c r="T4015" t="s">
        <v>8321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si="248"/>
        <v>42419.246168981481</v>
      </c>
      <c r="L4016" s="9">
        <f t="shared" si="249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250"/>
        <v>0</v>
      </c>
      <c r="R4016">
        <f t="shared" si="251"/>
        <v>0</v>
      </c>
      <c r="S4016" t="s">
        <v>8320</v>
      </c>
      <c r="T4016" t="s">
        <v>8321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si="248"/>
        <v>42174.780821759254</v>
      </c>
      <c r="L4017" s="9">
        <f t="shared" si="249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>
        <f t="shared" si="250"/>
        <v>0</v>
      </c>
      <c r="R4017">
        <f t="shared" si="251"/>
        <v>1</v>
      </c>
      <c r="S4017" t="s">
        <v>8320</v>
      </c>
      <c r="T4017" t="s">
        <v>8321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si="248"/>
        <v>41869.872685185182</v>
      </c>
      <c r="L4018" s="9">
        <f t="shared" si="249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250"/>
        <v>14</v>
      </c>
      <c r="R4018">
        <f t="shared" si="251"/>
        <v>10</v>
      </c>
      <c r="S4018" t="s">
        <v>8320</v>
      </c>
      <c r="T4018" t="s">
        <v>8321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si="248"/>
        <v>41856.672152777777</v>
      </c>
      <c r="L4019" s="9">
        <f t="shared" si="249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250"/>
        <v>1</v>
      </c>
      <c r="R4019">
        <f t="shared" si="251"/>
        <v>53</v>
      </c>
      <c r="S4019" t="s">
        <v>8320</v>
      </c>
      <c r="T4019" t="s">
        <v>8321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si="248"/>
        <v>42620.91097222222</v>
      </c>
      <c r="L4020" s="9">
        <f t="shared" si="249"/>
        <v>42650.91097222222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250"/>
        <v>9</v>
      </c>
      <c r="R4020">
        <f t="shared" si="251"/>
        <v>33</v>
      </c>
      <c r="S4020" t="s">
        <v>8320</v>
      </c>
      <c r="T4020" t="s">
        <v>8321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si="248"/>
        <v>42417.675879629634</v>
      </c>
      <c r="L4021" s="9">
        <f t="shared" si="249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>
        <f t="shared" si="250"/>
        <v>1</v>
      </c>
      <c r="R4021">
        <f t="shared" si="251"/>
        <v>7</v>
      </c>
      <c r="S4021" t="s">
        <v>8320</v>
      </c>
      <c r="T4021" t="s">
        <v>8321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si="248"/>
        <v>42057.190960648149</v>
      </c>
      <c r="L4022" s="9">
        <f t="shared" si="249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>
        <f t="shared" si="250"/>
        <v>17</v>
      </c>
      <c r="R4022">
        <f t="shared" si="251"/>
        <v>33</v>
      </c>
      <c r="S4022" t="s">
        <v>8320</v>
      </c>
      <c r="T4022" t="s">
        <v>8321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si="248"/>
        <v>41878.911550925928</v>
      </c>
      <c r="L4023" s="9">
        <f t="shared" si="249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250"/>
        <v>1</v>
      </c>
      <c r="R4023">
        <f t="shared" si="251"/>
        <v>63</v>
      </c>
      <c r="S4023" t="s">
        <v>8320</v>
      </c>
      <c r="T4023" t="s">
        <v>8321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si="248"/>
        <v>41990.584108796291</v>
      </c>
      <c r="L4024" s="9">
        <f t="shared" si="249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>
        <f t="shared" si="250"/>
        <v>70</v>
      </c>
      <c r="R4024">
        <f t="shared" si="251"/>
        <v>64</v>
      </c>
      <c r="S4024" t="s">
        <v>8320</v>
      </c>
      <c r="T4024" t="s">
        <v>8321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si="248"/>
        <v>42408.999571759254</v>
      </c>
      <c r="L4025" s="9">
        <f t="shared" si="249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>
        <f t="shared" si="250"/>
        <v>0</v>
      </c>
      <c r="R4025">
        <f t="shared" si="251"/>
        <v>0</v>
      </c>
      <c r="S4025" t="s">
        <v>8320</v>
      </c>
      <c r="T4025" t="s">
        <v>8321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si="248"/>
        <v>42217.670104166667</v>
      </c>
      <c r="L4026" s="9">
        <f t="shared" si="249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250"/>
        <v>1</v>
      </c>
      <c r="R4026">
        <f t="shared" si="251"/>
        <v>10</v>
      </c>
      <c r="S4026" t="s">
        <v>8320</v>
      </c>
      <c r="T4026" t="s">
        <v>8321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si="248"/>
        <v>42151.237685185188</v>
      </c>
      <c r="L4027" s="9">
        <f t="shared" si="249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250"/>
        <v>5</v>
      </c>
      <c r="R4027">
        <f t="shared" si="251"/>
        <v>63</v>
      </c>
      <c r="S4027" t="s">
        <v>8320</v>
      </c>
      <c r="T4027" t="s">
        <v>8321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si="248"/>
        <v>42282.655543981484</v>
      </c>
      <c r="L4028" s="9">
        <f t="shared" si="249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>
        <f t="shared" si="250"/>
        <v>0</v>
      </c>
      <c r="R4028">
        <f t="shared" si="251"/>
        <v>0</v>
      </c>
      <c r="S4028" t="s">
        <v>8320</v>
      </c>
      <c r="T4028" t="s">
        <v>8321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si="248"/>
        <v>42768.97084490741</v>
      </c>
      <c r="L4029" s="9">
        <f t="shared" si="249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>
        <f t="shared" si="250"/>
        <v>7</v>
      </c>
      <c r="R4029">
        <f t="shared" si="251"/>
        <v>31</v>
      </c>
      <c r="S4029" t="s">
        <v>8320</v>
      </c>
      <c r="T4029" t="s">
        <v>8321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si="248"/>
        <v>41765.938657407409</v>
      </c>
      <c r="L4030" s="9">
        <f t="shared" si="249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250"/>
        <v>28</v>
      </c>
      <c r="R4030">
        <f t="shared" si="251"/>
        <v>51</v>
      </c>
      <c r="S4030" t="s">
        <v>8320</v>
      </c>
      <c r="T4030" t="s">
        <v>8321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si="248"/>
        <v>42322.025115740747</v>
      </c>
      <c r="L4031" s="9">
        <f t="shared" si="249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>
        <f t="shared" si="250"/>
        <v>0</v>
      </c>
      <c r="R4031">
        <f t="shared" si="251"/>
        <v>0</v>
      </c>
      <c r="S4031" t="s">
        <v>8320</v>
      </c>
      <c r="T4031" t="s">
        <v>8321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si="248"/>
        <v>42374.655081018514</v>
      </c>
      <c r="L4032" s="9">
        <f t="shared" si="249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>
        <f t="shared" si="250"/>
        <v>16</v>
      </c>
      <c r="R4032">
        <f t="shared" si="251"/>
        <v>67</v>
      </c>
      <c r="S4032" t="s">
        <v>8320</v>
      </c>
      <c r="T4032" t="s">
        <v>8321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si="248"/>
        <v>41941.585231481484</v>
      </c>
      <c r="L4033" s="9">
        <f t="shared" si="249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>
        <f t="shared" si="250"/>
        <v>0</v>
      </c>
      <c r="R4033">
        <f t="shared" si="251"/>
        <v>0</v>
      </c>
      <c r="S4033" t="s">
        <v>8320</v>
      </c>
      <c r="T4033" t="s">
        <v>8321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si="248"/>
        <v>42293.809212962966</v>
      </c>
      <c r="L4034" s="9">
        <f t="shared" si="249"/>
        <v>42353.85087962963</v>
      </c>
      <c r="M4034" t="b">
        <v>0</v>
      </c>
      <c r="N4034">
        <v>7</v>
      </c>
      <c r="O4034" t="b">
        <v>0</v>
      </c>
      <c r="P4034" t="s">
        <v>8271</v>
      </c>
      <c r="Q4034">
        <f t="shared" si="250"/>
        <v>7</v>
      </c>
      <c r="R4034">
        <f t="shared" si="251"/>
        <v>59</v>
      </c>
      <c r="S4034" t="s">
        <v>8320</v>
      </c>
      <c r="T4034" t="s">
        <v>8321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ref="K4035:K4098" si="252">(((J4035/60)/60)/24)+DATE(1970,1,1)</f>
        <v>42614.268796296295</v>
      </c>
      <c r="L4035" s="9">
        <f t="shared" ref="L4035:L4098" si="253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>
        <f t="shared" ref="Q4035:Q4098" si="254">ROUND((E4035/D4035)*100,0)</f>
        <v>26</v>
      </c>
      <c r="R4035">
        <f t="shared" ref="R4035:R4098" si="255">ROUND(IFERROR(E4035/N4035,0),0)</f>
        <v>65</v>
      </c>
      <c r="S4035" t="s">
        <v>8320</v>
      </c>
      <c r="T4035" t="s">
        <v>8321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si="252"/>
        <v>42067.947337962964</v>
      </c>
      <c r="L4036" s="9">
        <f t="shared" si="253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>
        <f t="shared" si="254"/>
        <v>1</v>
      </c>
      <c r="R4036">
        <f t="shared" si="255"/>
        <v>100</v>
      </c>
      <c r="S4036" t="s">
        <v>8320</v>
      </c>
      <c r="T4036" t="s">
        <v>8321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si="252"/>
        <v>41903.882951388885</v>
      </c>
      <c r="L4037" s="9">
        <f t="shared" si="253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>
        <f t="shared" si="254"/>
        <v>37</v>
      </c>
      <c r="R4037">
        <f t="shared" si="255"/>
        <v>147</v>
      </c>
      <c r="S4037" t="s">
        <v>8320</v>
      </c>
      <c r="T4037" t="s">
        <v>8321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si="252"/>
        <v>41804.937083333331</v>
      </c>
      <c r="L4038" s="9">
        <f t="shared" si="253"/>
        <v>41821.9375</v>
      </c>
      <c r="M4038" t="b">
        <v>0</v>
      </c>
      <c r="N4038">
        <v>17</v>
      </c>
      <c r="O4038" t="b">
        <v>0</v>
      </c>
      <c r="P4038" t="s">
        <v>8271</v>
      </c>
      <c r="Q4038">
        <f t="shared" si="254"/>
        <v>47</v>
      </c>
      <c r="R4038">
        <f t="shared" si="255"/>
        <v>166</v>
      </c>
      <c r="S4038" t="s">
        <v>8320</v>
      </c>
      <c r="T4038" t="s">
        <v>8321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si="252"/>
        <v>42497.070775462969</v>
      </c>
      <c r="L4039" s="9">
        <f t="shared" si="253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>
        <f t="shared" si="254"/>
        <v>11</v>
      </c>
      <c r="R4039">
        <f t="shared" si="255"/>
        <v>40</v>
      </c>
      <c r="S4039" t="s">
        <v>8320</v>
      </c>
      <c r="T4039" t="s">
        <v>8321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si="252"/>
        <v>41869.798726851855</v>
      </c>
      <c r="L4040" s="9">
        <f t="shared" si="253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>
        <f t="shared" si="254"/>
        <v>12</v>
      </c>
      <c r="R4040">
        <f t="shared" si="255"/>
        <v>75</v>
      </c>
      <c r="S4040" t="s">
        <v>8320</v>
      </c>
      <c r="T4040" t="s">
        <v>8321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si="252"/>
        <v>42305.670914351853</v>
      </c>
      <c r="L4041" s="9">
        <f t="shared" si="253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>
        <f t="shared" si="254"/>
        <v>60</v>
      </c>
      <c r="R4041">
        <f t="shared" si="255"/>
        <v>60</v>
      </c>
      <c r="S4041" t="s">
        <v>8320</v>
      </c>
      <c r="T4041" t="s">
        <v>8321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si="252"/>
        <v>42144.231527777782</v>
      </c>
      <c r="L4042" s="9">
        <f t="shared" si="253"/>
        <v>42203.125</v>
      </c>
      <c r="M4042" t="b">
        <v>0</v>
      </c>
      <c r="N4042">
        <v>2</v>
      </c>
      <c r="O4042" t="b">
        <v>0</v>
      </c>
      <c r="P4042" t="s">
        <v>8271</v>
      </c>
      <c r="Q4042">
        <f t="shared" si="254"/>
        <v>31</v>
      </c>
      <c r="R4042">
        <f t="shared" si="255"/>
        <v>1250</v>
      </c>
      <c r="S4042" t="s">
        <v>8320</v>
      </c>
      <c r="T4042" t="s">
        <v>8321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si="252"/>
        <v>42559.474004629628</v>
      </c>
      <c r="L4043" s="9">
        <f t="shared" si="253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254"/>
        <v>0</v>
      </c>
      <c r="R4043">
        <f t="shared" si="255"/>
        <v>11</v>
      </c>
      <c r="S4043" t="s">
        <v>8320</v>
      </c>
      <c r="T4043" t="s">
        <v>8321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si="252"/>
        <v>41995.084074074075</v>
      </c>
      <c r="L4044" s="9">
        <f t="shared" si="253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>
        <f t="shared" si="254"/>
        <v>0</v>
      </c>
      <c r="R4044">
        <f t="shared" si="255"/>
        <v>7</v>
      </c>
      <c r="S4044" t="s">
        <v>8320</v>
      </c>
      <c r="T4044" t="s">
        <v>8321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si="252"/>
        <v>41948.957465277781</v>
      </c>
      <c r="L4045" s="9">
        <f t="shared" si="253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254"/>
        <v>0</v>
      </c>
      <c r="R4045">
        <f t="shared" si="255"/>
        <v>0</v>
      </c>
      <c r="S4045" t="s">
        <v>8320</v>
      </c>
      <c r="T4045" t="s">
        <v>8321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si="252"/>
        <v>42074.219699074078</v>
      </c>
      <c r="L4046" s="9">
        <f t="shared" si="253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>
        <f t="shared" si="254"/>
        <v>38</v>
      </c>
      <c r="R4046">
        <f t="shared" si="255"/>
        <v>56</v>
      </c>
      <c r="S4046" t="s">
        <v>8320</v>
      </c>
      <c r="T4046" t="s">
        <v>8321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si="252"/>
        <v>41842.201261574075</v>
      </c>
      <c r="L4047" s="9">
        <f t="shared" si="253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254"/>
        <v>0</v>
      </c>
      <c r="R4047">
        <f t="shared" si="255"/>
        <v>1</v>
      </c>
      <c r="S4047" t="s">
        <v>8320</v>
      </c>
      <c r="T4047" t="s">
        <v>8321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si="252"/>
        <v>41904.650578703702</v>
      </c>
      <c r="L4048" s="9">
        <f t="shared" si="253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254"/>
        <v>8</v>
      </c>
      <c r="R4048">
        <f t="shared" si="255"/>
        <v>38</v>
      </c>
      <c r="S4048" t="s">
        <v>8320</v>
      </c>
      <c r="T4048" t="s">
        <v>8321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si="252"/>
        <v>41991.022488425922</v>
      </c>
      <c r="L4049" s="9">
        <f t="shared" si="253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>
        <f t="shared" si="254"/>
        <v>2</v>
      </c>
      <c r="R4049">
        <f t="shared" si="255"/>
        <v>28</v>
      </c>
      <c r="S4049" t="s">
        <v>8320</v>
      </c>
      <c r="T4049" t="s">
        <v>8321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si="252"/>
        <v>42436.509108796294</v>
      </c>
      <c r="L4050" s="9">
        <f t="shared" si="253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>
        <f t="shared" si="254"/>
        <v>18</v>
      </c>
      <c r="R4050">
        <f t="shared" si="255"/>
        <v>33</v>
      </c>
      <c r="S4050" t="s">
        <v>8320</v>
      </c>
      <c r="T4050" t="s">
        <v>8321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si="252"/>
        <v>42169.958506944444</v>
      </c>
      <c r="L4051" s="9">
        <f t="shared" si="253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254"/>
        <v>0</v>
      </c>
      <c r="R4051">
        <f t="shared" si="255"/>
        <v>16</v>
      </c>
      <c r="S4051" t="s">
        <v>8320</v>
      </c>
      <c r="T4051" t="s">
        <v>8321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si="252"/>
        <v>41905.636469907404</v>
      </c>
      <c r="L4052" s="9">
        <f t="shared" si="253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254"/>
        <v>0</v>
      </c>
      <c r="R4052">
        <f t="shared" si="255"/>
        <v>1</v>
      </c>
      <c r="S4052" t="s">
        <v>8320</v>
      </c>
      <c r="T4052" t="s">
        <v>8321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si="252"/>
        <v>41761.810150462967</v>
      </c>
      <c r="L4053" s="9">
        <f t="shared" si="253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>
        <f t="shared" si="254"/>
        <v>0</v>
      </c>
      <c r="R4053">
        <f t="shared" si="255"/>
        <v>0</v>
      </c>
      <c r="S4053" t="s">
        <v>8320</v>
      </c>
      <c r="T4053" t="s">
        <v>8321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si="252"/>
        <v>41865.878657407404</v>
      </c>
      <c r="L4054" s="9">
        <f t="shared" si="253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254"/>
        <v>38</v>
      </c>
      <c r="R4054">
        <f t="shared" si="255"/>
        <v>87</v>
      </c>
      <c r="S4054" t="s">
        <v>8320</v>
      </c>
      <c r="T4054" t="s">
        <v>8321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si="252"/>
        <v>41928.690138888887</v>
      </c>
      <c r="L4055" s="9">
        <f t="shared" si="253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>
        <f t="shared" si="254"/>
        <v>22</v>
      </c>
      <c r="R4055">
        <f t="shared" si="255"/>
        <v>55</v>
      </c>
      <c r="S4055" t="s">
        <v>8320</v>
      </c>
      <c r="T4055" t="s">
        <v>8321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si="252"/>
        <v>42613.841261574074</v>
      </c>
      <c r="L4056" s="9">
        <f t="shared" si="253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>
        <f t="shared" si="254"/>
        <v>0</v>
      </c>
      <c r="R4056">
        <f t="shared" si="255"/>
        <v>0</v>
      </c>
      <c r="S4056" t="s">
        <v>8320</v>
      </c>
      <c r="T4056" t="s">
        <v>8321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si="252"/>
        <v>41779.648506944446</v>
      </c>
      <c r="L4057" s="9">
        <f t="shared" si="253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254"/>
        <v>18</v>
      </c>
      <c r="R4057">
        <f t="shared" si="255"/>
        <v>42</v>
      </c>
      <c r="S4057" t="s">
        <v>8320</v>
      </c>
      <c r="T4057" t="s">
        <v>8321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si="252"/>
        <v>42534.933321759265</v>
      </c>
      <c r="L4058" s="9">
        <f t="shared" si="253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>
        <f t="shared" si="254"/>
        <v>53</v>
      </c>
      <c r="R4058">
        <f t="shared" si="255"/>
        <v>88</v>
      </c>
      <c r="S4058" t="s">
        <v>8320</v>
      </c>
      <c r="T4058" t="s">
        <v>8321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si="252"/>
        <v>42310.968518518523</v>
      </c>
      <c r="L4059" s="9">
        <f t="shared" si="253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>
        <f t="shared" si="254"/>
        <v>22</v>
      </c>
      <c r="R4059">
        <f t="shared" si="255"/>
        <v>129</v>
      </c>
      <c r="S4059" t="s">
        <v>8320</v>
      </c>
      <c r="T4059" t="s">
        <v>8321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si="252"/>
        <v>42446.060694444444</v>
      </c>
      <c r="L4060" s="9">
        <f t="shared" si="253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>
        <f t="shared" si="254"/>
        <v>3</v>
      </c>
      <c r="R4060">
        <f t="shared" si="255"/>
        <v>24</v>
      </c>
      <c r="S4060" t="s">
        <v>8320</v>
      </c>
      <c r="T4060" t="s">
        <v>8321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si="252"/>
        <v>41866.640648148146</v>
      </c>
      <c r="L4061" s="9">
        <f t="shared" si="253"/>
        <v>41898.125</v>
      </c>
      <c r="M4061" t="b">
        <v>0</v>
      </c>
      <c r="N4061">
        <v>7</v>
      </c>
      <c r="O4061" t="b">
        <v>0</v>
      </c>
      <c r="P4061" t="s">
        <v>8271</v>
      </c>
      <c r="Q4061">
        <f t="shared" si="254"/>
        <v>3</v>
      </c>
      <c r="R4061">
        <f t="shared" si="255"/>
        <v>36</v>
      </c>
      <c r="S4061" t="s">
        <v>8320</v>
      </c>
      <c r="T4061" t="s">
        <v>8321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si="252"/>
        <v>41779.695092592592</v>
      </c>
      <c r="L4062" s="9">
        <f t="shared" si="253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>
        <f t="shared" si="254"/>
        <v>3</v>
      </c>
      <c r="R4062">
        <f t="shared" si="255"/>
        <v>57</v>
      </c>
      <c r="S4062" t="s">
        <v>8320</v>
      </c>
      <c r="T4062" t="s">
        <v>8321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si="252"/>
        <v>42421.141469907408</v>
      </c>
      <c r="L4063" s="9">
        <f t="shared" si="253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>
        <f t="shared" si="254"/>
        <v>0</v>
      </c>
      <c r="R4063">
        <f t="shared" si="255"/>
        <v>0</v>
      </c>
      <c r="S4063" t="s">
        <v>8320</v>
      </c>
      <c r="T4063" t="s">
        <v>8321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si="252"/>
        <v>42523.739212962959</v>
      </c>
      <c r="L4064" s="9">
        <f t="shared" si="253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254"/>
        <v>2</v>
      </c>
      <c r="R4064">
        <f t="shared" si="255"/>
        <v>163</v>
      </c>
      <c r="S4064" t="s">
        <v>8320</v>
      </c>
      <c r="T4064" t="s">
        <v>8321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si="252"/>
        <v>41787.681527777779</v>
      </c>
      <c r="L4065" s="9">
        <f t="shared" si="253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254"/>
        <v>1</v>
      </c>
      <c r="R4065">
        <f t="shared" si="255"/>
        <v>15</v>
      </c>
      <c r="S4065" t="s">
        <v>8320</v>
      </c>
      <c r="T4065" t="s">
        <v>8321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si="252"/>
        <v>42093.588263888887</v>
      </c>
      <c r="L4066" s="9">
        <f t="shared" si="253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254"/>
        <v>19</v>
      </c>
      <c r="R4066">
        <f t="shared" si="255"/>
        <v>64</v>
      </c>
      <c r="S4066" t="s">
        <v>8320</v>
      </c>
      <c r="T4066" t="s">
        <v>8321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si="252"/>
        <v>41833.951516203706</v>
      </c>
      <c r="L4067" s="9">
        <f t="shared" si="253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254"/>
        <v>1</v>
      </c>
      <c r="R4067">
        <f t="shared" si="255"/>
        <v>7</v>
      </c>
      <c r="S4067" t="s">
        <v>8320</v>
      </c>
      <c r="T4067" t="s">
        <v>8321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si="252"/>
        <v>42479.039212962962</v>
      </c>
      <c r="L4068" s="9">
        <f t="shared" si="253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254"/>
        <v>0</v>
      </c>
      <c r="R4068">
        <f t="shared" si="255"/>
        <v>25</v>
      </c>
      <c r="S4068" t="s">
        <v>8320</v>
      </c>
      <c r="T4068" t="s">
        <v>8321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si="252"/>
        <v>42235.117476851854</v>
      </c>
      <c r="L4069" s="9">
        <f t="shared" si="253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254"/>
        <v>61</v>
      </c>
      <c r="R4069">
        <f t="shared" si="255"/>
        <v>179</v>
      </c>
      <c r="S4069" t="s">
        <v>8320</v>
      </c>
      <c r="T4069" t="s">
        <v>8321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si="252"/>
        <v>42718.963599537034</v>
      </c>
      <c r="L4070" s="9">
        <f t="shared" si="253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>
        <f t="shared" si="254"/>
        <v>1</v>
      </c>
      <c r="R4070">
        <f t="shared" si="255"/>
        <v>35</v>
      </c>
      <c r="S4070" t="s">
        <v>8320</v>
      </c>
      <c r="T4070" t="s">
        <v>8321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si="252"/>
        <v>42022.661527777775</v>
      </c>
      <c r="L4071" s="9">
        <f t="shared" si="253"/>
        <v>42063.5</v>
      </c>
      <c r="M4071" t="b">
        <v>0</v>
      </c>
      <c r="N4071">
        <v>13</v>
      </c>
      <c r="O4071" t="b">
        <v>0</v>
      </c>
      <c r="P4071" t="s">
        <v>8271</v>
      </c>
      <c r="Q4071">
        <f t="shared" si="254"/>
        <v>34</v>
      </c>
      <c r="R4071">
        <f t="shared" si="255"/>
        <v>33</v>
      </c>
      <c r="S4071" t="s">
        <v>8320</v>
      </c>
      <c r="T4071" t="s">
        <v>8321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si="252"/>
        <v>42031.666898148149</v>
      </c>
      <c r="L4072" s="9">
        <f t="shared" si="253"/>
        <v>42064.125</v>
      </c>
      <c r="M4072" t="b">
        <v>0</v>
      </c>
      <c r="N4072">
        <v>6</v>
      </c>
      <c r="O4072" t="b">
        <v>0</v>
      </c>
      <c r="P4072" t="s">
        <v>8271</v>
      </c>
      <c r="Q4072">
        <f t="shared" si="254"/>
        <v>17</v>
      </c>
      <c r="R4072">
        <f t="shared" si="255"/>
        <v>28</v>
      </c>
      <c r="S4072" t="s">
        <v>8320</v>
      </c>
      <c r="T4072" t="s">
        <v>8321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si="252"/>
        <v>42700.804756944446</v>
      </c>
      <c r="L4073" s="9">
        <f t="shared" si="253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254"/>
        <v>0</v>
      </c>
      <c r="R4073">
        <f t="shared" si="255"/>
        <v>0</v>
      </c>
      <c r="S4073" t="s">
        <v>8320</v>
      </c>
      <c r="T4073" t="s">
        <v>8321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si="252"/>
        <v>41812.77443287037</v>
      </c>
      <c r="L4074" s="9">
        <f t="shared" si="253"/>
        <v>41872.77443287037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254"/>
        <v>0</v>
      </c>
      <c r="R4074">
        <f t="shared" si="255"/>
        <v>2</v>
      </c>
      <c r="S4074" t="s">
        <v>8320</v>
      </c>
      <c r="T4074" t="s">
        <v>8321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si="252"/>
        <v>42078.34520833334</v>
      </c>
      <c r="L4075" s="9">
        <f t="shared" si="253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>
        <f t="shared" si="254"/>
        <v>1</v>
      </c>
      <c r="R4075">
        <f t="shared" si="255"/>
        <v>19</v>
      </c>
      <c r="S4075" t="s">
        <v>8320</v>
      </c>
      <c r="T4075" t="s">
        <v>8321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si="252"/>
        <v>42283.552951388891</v>
      </c>
      <c r="L4076" s="9">
        <f t="shared" si="253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>
        <f t="shared" si="254"/>
        <v>27</v>
      </c>
      <c r="R4076">
        <f t="shared" si="255"/>
        <v>35</v>
      </c>
      <c r="S4076" t="s">
        <v>8320</v>
      </c>
      <c r="T4076" t="s">
        <v>8321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si="252"/>
        <v>41779.045937499999</v>
      </c>
      <c r="L4077" s="9">
        <f t="shared" si="253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>
        <f t="shared" si="254"/>
        <v>29</v>
      </c>
      <c r="R4077">
        <f t="shared" si="255"/>
        <v>44</v>
      </c>
      <c r="S4077" t="s">
        <v>8320</v>
      </c>
      <c r="T4077" t="s">
        <v>8321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si="252"/>
        <v>41905.795706018522</v>
      </c>
      <c r="L4078" s="9">
        <f t="shared" si="253"/>
        <v>41933.82708333333</v>
      </c>
      <c r="M4078" t="b">
        <v>0</v>
      </c>
      <c r="N4078">
        <v>0</v>
      </c>
      <c r="O4078" t="b">
        <v>0</v>
      </c>
      <c r="P4078" t="s">
        <v>8271</v>
      </c>
      <c r="Q4078">
        <f t="shared" si="254"/>
        <v>0</v>
      </c>
      <c r="R4078">
        <f t="shared" si="255"/>
        <v>0</v>
      </c>
      <c r="S4078" t="s">
        <v>8320</v>
      </c>
      <c r="T4078" t="s">
        <v>8321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si="252"/>
        <v>42695.7105787037</v>
      </c>
      <c r="L4079" s="9">
        <f t="shared" si="253"/>
        <v>42725.7105787037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254"/>
        <v>9</v>
      </c>
      <c r="R4079">
        <f t="shared" si="255"/>
        <v>223</v>
      </c>
      <c r="S4079" t="s">
        <v>8320</v>
      </c>
      <c r="T4079" t="s">
        <v>8321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si="252"/>
        <v>42732.787523148145</v>
      </c>
      <c r="L4080" s="9">
        <f t="shared" si="253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254"/>
        <v>0</v>
      </c>
      <c r="R4080">
        <f t="shared" si="255"/>
        <v>0</v>
      </c>
      <c r="S4080" t="s">
        <v>8320</v>
      </c>
      <c r="T4080" t="s">
        <v>8321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si="252"/>
        <v>42510.938900462963</v>
      </c>
      <c r="L4081" s="9">
        <f t="shared" si="253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254"/>
        <v>0</v>
      </c>
      <c r="R4081">
        <f t="shared" si="255"/>
        <v>5</v>
      </c>
      <c r="S4081" t="s">
        <v>8320</v>
      </c>
      <c r="T4081" t="s">
        <v>8321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si="252"/>
        <v>42511.698101851856</v>
      </c>
      <c r="L4082" s="9">
        <f t="shared" si="253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>
        <f t="shared" si="254"/>
        <v>0</v>
      </c>
      <c r="R4082">
        <f t="shared" si="255"/>
        <v>0</v>
      </c>
      <c r="S4082" t="s">
        <v>8320</v>
      </c>
      <c r="T4082" t="s">
        <v>8321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si="252"/>
        <v>42041.581307870365</v>
      </c>
      <c r="L4083" s="9">
        <f t="shared" si="253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>
        <f t="shared" si="254"/>
        <v>16</v>
      </c>
      <c r="R4083">
        <f t="shared" si="255"/>
        <v>29</v>
      </c>
      <c r="S4083" t="s">
        <v>8320</v>
      </c>
      <c r="T4083" t="s">
        <v>8321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si="252"/>
        <v>42307.189270833333</v>
      </c>
      <c r="L4084" s="9">
        <f t="shared" si="253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>
        <f t="shared" si="254"/>
        <v>2</v>
      </c>
      <c r="R4084">
        <f t="shared" si="255"/>
        <v>2</v>
      </c>
      <c r="S4084" t="s">
        <v>8320</v>
      </c>
      <c r="T4084" t="s">
        <v>8321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si="252"/>
        <v>42353.761759259258</v>
      </c>
      <c r="L4085" s="9">
        <f t="shared" si="253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254"/>
        <v>22</v>
      </c>
      <c r="R4085">
        <f t="shared" si="255"/>
        <v>127</v>
      </c>
      <c r="S4085" t="s">
        <v>8320</v>
      </c>
      <c r="T4085" t="s">
        <v>8321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si="252"/>
        <v>42622.436412037037</v>
      </c>
      <c r="L4086" s="9">
        <f t="shared" si="253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254"/>
        <v>0</v>
      </c>
      <c r="R4086">
        <f t="shared" si="255"/>
        <v>10</v>
      </c>
      <c r="S4086" t="s">
        <v>8320</v>
      </c>
      <c r="T4086" t="s">
        <v>8321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si="252"/>
        <v>42058.603877314818</v>
      </c>
      <c r="L4087" s="9">
        <f t="shared" si="253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>
        <f t="shared" si="254"/>
        <v>0</v>
      </c>
      <c r="R4087">
        <f t="shared" si="255"/>
        <v>10</v>
      </c>
      <c r="S4087" t="s">
        <v>8320</v>
      </c>
      <c r="T4087" t="s">
        <v>8321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si="252"/>
        <v>42304.940960648149</v>
      </c>
      <c r="L4088" s="9">
        <f t="shared" si="253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>
        <f t="shared" si="254"/>
        <v>5</v>
      </c>
      <c r="R4088">
        <f t="shared" si="255"/>
        <v>9</v>
      </c>
      <c r="S4088" t="s">
        <v>8320</v>
      </c>
      <c r="T4088" t="s">
        <v>8321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si="252"/>
        <v>42538.742893518516</v>
      </c>
      <c r="L4089" s="9">
        <f t="shared" si="253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254"/>
        <v>0</v>
      </c>
      <c r="R4089">
        <f t="shared" si="255"/>
        <v>0</v>
      </c>
      <c r="S4089" t="s">
        <v>8320</v>
      </c>
      <c r="T4089" t="s">
        <v>8321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si="252"/>
        <v>41990.612546296295</v>
      </c>
      <c r="L4090" s="9">
        <f t="shared" si="253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>
        <f t="shared" si="254"/>
        <v>11</v>
      </c>
      <c r="R4090">
        <f t="shared" si="255"/>
        <v>72</v>
      </c>
      <c r="S4090" t="s">
        <v>8320</v>
      </c>
      <c r="T4090" t="s">
        <v>8321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si="252"/>
        <v>42122.732499999998</v>
      </c>
      <c r="L4091" s="9">
        <f t="shared" si="253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>
        <f t="shared" si="254"/>
        <v>5</v>
      </c>
      <c r="R4091">
        <f t="shared" si="255"/>
        <v>30</v>
      </c>
      <c r="S4091" t="s">
        <v>8320</v>
      </c>
      <c r="T4091" t="s">
        <v>8321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si="252"/>
        <v>42209.67288194444</v>
      </c>
      <c r="L4092" s="9">
        <f t="shared" si="253"/>
        <v>42223.625</v>
      </c>
      <c r="M4092" t="b">
        <v>0</v>
      </c>
      <c r="N4092">
        <v>3</v>
      </c>
      <c r="O4092" t="b">
        <v>0</v>
      </c>
      <c r="P4092" t="s">
        <v>8271</v>
      </c>
      <c r="Q4092">
        <f t="shared" si="254"/>
        <v>3</v>
      </c>
      <c r="R4092">
        <f t="shared" si="255"/>
        <v>11</v>
      </c>
      <c r="S4092" t="s">
        <v>8320</v>
      </c>
      <c r="T4092" t="s">
        <v>8321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si="252"/>
        <v>41990.506377314814</v>
      </c>
      <c r="L4093" s="9">
        <f t="shared" si="253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254"/>
        <v>13</v>
      </c>
      <c r="R4093">
        <f t="shared" si="255"/>
        <v>26</v>
      </c>
      <c r="S4093" t="s">
        <v>8320</v>
      </c>
      <c r="T4093" t="s">
        <v>8321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si="252"/>
        <v>42039.194988425923</v>
      </c>
      <c r="L4094" s="9">
        <f t="shared" si="253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>
        <f t="shared" si="254"/>
        <v>0</v>
      </c>
      <c r="R4094">
        <f t="shared" si="255"/>
        <v>20</v>
      </c>
      <c r="S4094" t="s">
        <v>8320</v>
      </c>
      <c r="T4094" t="s">
        <v>8321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si="252"/>
        <v>42178.815891203703</v>
      </c>
      <c r="L4095" s="9">
        <f t="shared" si="253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254"/>
        <v>2</v>
      </c>
      <c r="R4095">
        <f t="shared" si="255"/>
        <v>15</v>
      </c>
      <c r="S4095" t="s">
        <v>8320</v>
      </c>
      <c r="T4095" t="s">
        <v>8321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si="252"/>
        <v>41890.086805555555</v>
      </c>
      <c r="L4096" s="9">
        <f t="shared" si="253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>
        <f t="shared" si="254"/>
        <v>37</v>
      </c>
      <c r="R4096">
        <f t="shared" si="255"/>
        <v>91</v>
      </c>
      <c r="S4096" t="s">
        <v>8320</v>
      </c>
      <c r="T4096" t="s">
        <v>8321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si="252"/>
        <v>42693.031828703708</v>
      </c>
      <c r="L4097" s="9">
        <f t="shared" si="253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254"/>
        <v>3</v>
      </c>
      <c r="R4097">
        <f t="shared" si="255"/>
        <v>800</v>
      </c>
      <c r="S4097" t="s">
        <v>8320</v>
      </c>
      <c r="T4097" t="s">
        <v>8321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si="252"/>
        <v>42750.530312499999</v>
      </c>
      <c r="L4098" s="9">
        <f t="shared" si="253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>
        <f t="shared" si="254"/>
        <v>11</v>
      </c>
      <c r="R4098">
        <f t="shared" si="255"/>
        <v>80</v>
      </c>
      <c r="S4098" t="s">
        <v>8320</v>
      </c>
      <c r="T4098" t="s">
        <v>8321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ref="K4099:K4115" si="256">(((J4099/60)/60)/24)+DATE(1970,1,1)</f>
        <v>42344.824502314819</v>
      </c>
      <c r="L4099" s="9">
        <f t="shared" ref="L4099:L4115" si="25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>
        <f t="shared" ref="Q4099:Q4115" si="258">ROUND((E4099/D4099)*100,0)</f>
        <v>0</v>
      </c>
      <c r="R4099">
        <f t="shared" ref="R4099:R4115" si="259">ROUND(IFERROR(E4099/N4099,0),0)</f>
        <v>0</v>
      </c>
      <c r="S4099" t="s">
        <v>8320</v>
      </c>
      <c r="T4099" t="s">
        <v>8321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si="256"/>
        <v>42495.722187499996</v>
      </c>
      <c r="L4100" s="9">
        <f t="shared" si="25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si="258"/>
        <v>0</v>
      </c>
      <c r="R4100">
        <f t="shared" si="259"/>
        <v>0</v>
      </c>
      <c r="S4100" t="s">
        <v>8320</v>
      </c>
      <c r="T4100" t="s">
        <v>8321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si="256"/>
        <v>42570.850381944445</v>
      </c>
      <c r="L4101" s="9">
        <f t="shared" si="25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258"/>
        <v>1</v>
      </c>
      <c r="R4101">
        <f t="shared" si="259"/>
        <v>50</v>
      </c>
      <c r="S4101" t="s">
        <v>8320</v>
      </c>
      <c r="T4101" t="s">
        <v>8321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si="256"/>
        <v>41927.124884259261</v>
      </c>
      <c r="L4102" s="9">
        <f t="shared" si="25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258"/>
        <v>0</v>
      </c>
      <c r="R4102">
        <f t="shared" si="259"/>
        <v>0</v>
      </c>
      <c r="S4102" t="s">
        <v>8320</v>
      </c>
      <c r="T4102" t="s">
        <v>8321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si="256"/>
        <v>42730.903726851851</v>
      </c>
      <c r="L4103" s="9">
        <f t="shared" si="25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258"/>
        <v>0</v>
      </c>
      <c r="R4103">
        <f t="shared" si="259"/>
        <v>0</v>
      </c>
      <c r="S4103" t="s">
        <v>8320</v>
      </c>
      <c r="T4103" t="s">
        <v>8321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si="256"/>
        <v>42475.848067129627</v>
      </c>
      <c r="L4104" s="9">
        <f t="shared" si="25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258"/>
        <v>27</v>
      </c>
      <c r="R4104">
        <f t="shared" si="259"/>
        <v>23</v>
      </c>
      <c r="S4104" t="s">
        <v>8320</v>
      </c>
      <c r="T4104" t="s">
        <v>8321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si="256"/>
        <v>42188.83293981482</v>
      </c>
      <c r="L4105" s="9">
        <f t="shared" si="25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>
        <f t="shared" si="258"/>
        <v>10</v>
      </c>
      <c r="R4105">
        <f t="shared" si="259"/>
        <v>17</v>
      </c>
      <c r="S4105" t="s">
        <v>8320</v>
      </c>
      <c r="T4105" t="s">
        <v>8321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si="256"/>
        <v>42640.278171296297</v>
      </c>
      <c r="L4106" s="9">
        <f t="shared" si="25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258"/>
        <v>21</v>
      </c>
      <c r="R4106">
        <f t="shared" si="259"/>
        <v>46</v>
      </c>
      <c r="S4106" t="s">
        <v>8320</v>
      </c>
      <c r="T4106" t="s">
        <v>8321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si="256"/>
        <v>42697.010520833333</v>
      </c>
      <c r="L4107" s="9">
        <f t="shared" si="25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258"/>
        <v>7</v>
      </c>
      <c r="R4107">
        <f t="shared" si="259"/>
        <v>383</v>
      </c>
      <c r="S4107" t="s">
        <v>8320</v>
      </c>
      <c r="T4107" t="s">
        <v>8321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si="256"/>
        <v>42053.049375000002</v>
      </c>
      <c r="L4108" s="9">
        <f t="shared" si="25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>
        <f t="shared" si="258"/>
        <v>71</v>
      </c>
      <c r="R4108">
        <f t="shared" si="259"/>
        <v>107</v>
      </c>
      <c r="S4108" t="s">
        <v>8320</v>
      </c>
      <c r="T4108" t="s">
        <v>8321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si="256"/>
        <v>41883.916678240741</v>
      </c>
      <c r="L4109" s="9">
        <f t="shared" si="25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258"/>
        <v>2</v>
      </c>
      <c r="R4109">
        <f t="shared" si="259"/>
        <v>10</v>
      </c>
      <c r="S4109" t="s">
        <v>8320</v>
      </c>
      <c r="T4109" t="s">
        <v>8321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si="256"/>
        <v>42767.031678240746</v>
      </c>
      <c r="L4110" s="9">
        <f t="shared" si="25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>
        <f t="shared" si="258"/>
        <v>2</v>
      </c>
      <c r="R4110">
        <f t="shared" si="259"/>
        <v>59</v>
      </c>
      <c r="S4110" t="s">
        <v>8320</v>
      </c>
      <c r="T4110" t="s">
        <v>8321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si="256"/>
        <v>42307.539398148147</v>
      </c>
      <c r="L4111" s="9">
        <f t="shared" si="25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>
        <f t="shared" si="258"/>
        <v>0</v>
      </c>
      <c r="R4111">
        <f t="shared" si="259"/>
        <v>0</v>
      </c>
      <c r="S4111" t="s">
        <v>8320</v>
      </c>
      <c r="T4111" t="s">
        <v>8321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si="256"/>
        <v>42512.626747685179</v>
      </c>
      <c r="L4112" s="9">
        <f t="shared" si="25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>
        <f t="shared" si="258"/>
        <v>29</v>
      </c>
      <c r="R4112">
        <f t="shared" si="259"/>
        <v>14</v>
      </c>
      <c r="S4112" t="s">
        <v>8320</v>
      </c>
      <c r="T4112" t="s">
        <v>8321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si="256"/>
        <v>42029.135879629626</v>
      </c>
      <c r="L4113" s="9">
        <f t="shared" si="25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258"/>
        <v>3</v>
      </c>
      <c r="R4113">
        <f t="shared" si="259"/>
        <v>16</v>
      </c>
      <c r="S4113" t="s">
        <v>8320</v>
      </c>
      <c r="T4113" t="s">
        <v>8321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si="256"/>
        <v>42400.946597222224</v>
      </c>
      <c r="L4114" s="9">
        <f t="shared" si="257"/>
        <v>42428</v>
      </c>
      <c r="M4114" t="b">
        <v>0</v>
      </c>
      <c r="N4114">
        <v>1</v>
      </c>
      <c r="O4114" t="b">
        <v>0</v>
      </c>
      <c r="P4114" t="s">
        <v>8271</v>
      </c>
      <c r="Q4114">
        <f t="shared" si="258"/>
        <v>0</v>
      </c>
      <c r="R4114">
        <f t="shared" si="259"/>
        <v>1</v>
      </c>
      <c r="S4114" t="s">
        <v>8320</v>
      </c>
      <c r="T4114" t="s">
        <v>8321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si="256"/>
        <v>42358.573182870372</v>
      </c>
      <c r="L4115" s="9">
        <f t="shared" si="25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>
        <f t="shared" si="258"/>
        <v>0</v>
      </c>
      <c r="R4115">
        <f t="shared" si="259"/>
        <v>1</v>
      </c>
      <c r="S4115" t="s">
        <v>8320</v>
      </c>
      <c r="T4115" t="s">
        <v>8321</v>
      </c>
    </row>
  </sheetData>
  <conditionalFormatting sqref="F1:F1048576">
    <cfRule type="containsText" dxfId="23" priority="14" operator="containsText" text="live">
      <formula>NOT(ISERROR(SEARCH("live",F1)))</formula>
    </cfRule>
    <cfRule type="containsText" dxfId="22" priority="15" operator="containsText" text="canceled">
      <formula>NOT(ISERROR(SEARCH("canceled",F1)))</formula>
    </cfRule>
    <cfRule type="containsText" dxfId="21" priority="16" operator="containsText" text="fail">
      <formula>NOT(ISERROR(SEARCH("fail",F1)))</formula>
    </cfRule>
    <cfRule type="containsText" dxfId="20" priority="17" operator="containsText" text="successful">
      <formula>NOT(ISERROR(SEARCH("successful",F1)))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R1:S1">
    <cfRule type="colorScale" priority="9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  <cfRule type="colorScale" priority="10">
      <colorScale>
        <cfvo type="min"/>
        <cfvo type="percentile" val="50"/>
        <cfvo type="max"/>
        <color rgb="FFFF0000"/>
        <color theme="9" tint="-0.249977111117893"/>
        <color theme="8" tint="-0.249977111117893"/>
      </colorScale>
    </cfRule>
    <cfRule type="colorScale" priority="11">
      <colorScale>
        <cfvo type="percent" val="0"/>
        <cfvo type="percentile" val="100"/>
        <cfvo type="max"/>
        <color rgb="FFFF7128"/>
        <color theme="9" tint="-0.249977111117893"/>
        <color theme="4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">
    <cfRule type="colorScale" priority="5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  <cfRule type="colorScale" priority="6">
      <colorScale>
        <cfvo type="min"/>
        <cfvo type="percentile" val="50"/>
        <cfvo type="max"/>
        <color rgb="FFFF0000"/>
        <color theme="9" tint="-0.249977111117893"/>
        <color theme="8" tint="-0.249977111117893"/>
      </colorScale>
    </cfRule>
    <cfRule type="colorScale" priority="7">
      <colorScale>
        <cfvo type="percent" val="0"/>
        <cfvo type="percentile" val="100"/>
        <cfvo type="max"/>
        <color rgb="FFFF7128"/>
        <color theme="9" tint="-0.249977111117893"/>
        <color theme="4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  <cfRule type="colorScale" priority="2">
      <colorScale>
        <cfvo type="min"/>
        <cfvo type="percentile" val="50"/>
        <cfvo type="max"/>
        <color rgb="FFFF0000"/>
        <color theme="9" tint="-0.249977111117893"/>
        <color theme="8" tint="-0.249977111117893"/>
      </colorScale>
    </cfRule>
    <cfRule type="colorScale" priority="3">
      <colorScale>
        <cfvo type="percent" val="0"/>
        <cfvo type="percentile" val="100"/>
        <cfvo type="max"/>
        <color rgb="FFFF7128"/>
        <color theme="9" tint="-0.249977111117893"/>
        <color theme="4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995B8-C19D-1E4C-BCEA-ABBB64EB87D2}">
  <sheetPr codeName="Sheet2"/>
  <dimension ref="A1:F14"/>
  <sheetViews>
    <sheetView workbookViewId="0">
      <selection activeCell="C36" sqref="C3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8309</v>
      </c>
      <c r="B3" s="6" t="s">
        <v>8362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8328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8340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8325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8320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0B947-5A33-C64F-81E2-383CC0AE0563}">
  <sheetPr codeName="Sheet3"/>
  <dimension ref="A1:F47"/>
  <sheetViews>
    <sheetView workbookViewId="0">
      <selection activeCell="H51" sqref="H5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8363</v>
      </c>
    </row>
    <row r="2" spans="1:6" x14ac:dyDescent="0.2">
      <c r="A2" s="6" t="s">
        <v>8379</v>
      </c>
      <c r="B2" t="s">
        <v>8363</v>
      </c>
    </row>
    <row r="4" spans="1:6" x14ac:dyDescent="0.2">
      <c r="A4" s="6" t="s">
        <v>8309</v>
      </c>
      <c r="B4" s="6" t="s">
        <v>8362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8319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8346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8335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8360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8356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8317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8333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8349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8327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8339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8350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8351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8332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8330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8338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8361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8345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8326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8352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8341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8321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8348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8344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8355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8329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8316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8315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8359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8353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8314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8343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8337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8324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8342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D5E0A-6CBC-E94C-8E1E-2D7F7593B0BB}">
  <sheetPr codeName="Sheet4"/>
  <dimension ref="A1:E18"/>
  <sheetViews>
    <sheetView workbookViewId="0">
      <selection activeCell="C39" sqref="C39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8376</v>
      </c>
      <c r="B1" t="s">
        <v>8363</v>
      </c>
    </row>
    <row r="2" spans="1:5" x14ac:dyDescent="0.2">
      <c r="A2" s="6" t="s">
        <v>8379</v>
      </c>
      <c r="B2" t="s">
        <v>8363</v>
      </c>
    </row>
    <row r="4" spans="1:5" x14ac:dyDescent="0.2">
      <c r="A4" s="6" t="s">
        <v>8309</v>
      </c>
      <c r="B4" s="6" t="s">
        <v>8362</v>
      </c>
    </row>
    <row r="5" spans="1:5" x14ac:dyDescent="0.2">
      <c r="A5" s="6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8" t="s">
        <v>8370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8" t="s">
        <v>8371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8" t="s">
        <v>8372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8" t="s">
        <v>8373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8" t="s">
        <v>8364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8" t="s">
        <v>8374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8" t="s">
        <v>8365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8" t="s">
        <v>8366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8" t="s">
        <v>8367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8" t="s">
        <v>8368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8" t="s">
        <v>8369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8" t="s">
        <v>8375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8" t="s">
        <v>8311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47DB8-AD93-AB45-BFDC-FEEC184F6F4F}">
  <sheetPr codeName="Sheet5"/>
  <dimension ref="A1:H13"/>
  <sheetViews>
    <sheetView workbookViewId="0">
      <selection activeCell="A42" sqref="A4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COUNTIFS(Kickstarter!F:F,Kickstarter!F2,Kickstarter!D:D,"&lt;1000")</f>
        <v>322</v>
      </c>
      <c r="C2">
        <f>COUNTIFS(Kickstarter!F:F,Kickstarter!F162,Kickstarter!D:D,"&lt;1000")</f>
        <v>113</v>
      </c>
      <c r="D2">
        <f>COUNTIFS(Kickstarter!F:F,Kickstarter!F122,Kickstarter!D:D,"&lt;1000")</f>
        <v>18</v>
      </c>
      <c r="E2">
        <f>SUM(B2:D2)</f>
        <v>453</v>
      </c>
      <c r="F2" s="12">
        <f>(B2/E2)</f>
        <v>0.71081677704194257</v>
      </c>
      <c r="G2" s="12">
        <f>(C2/E2)</f>
        <v>0.24944812362030905</v>
      </c>
      <c r="H2" s="12">
        <f>(D2/E2)</f>
        <v>3.9735099337748346E-2</v>
      </c>
    </row>
    <row r="3" spans="1:8" x14ac:dyDescent="0.2">
      <c r="A3" t="s">
        <v>8389</v>
      </c>
      <c r="B3">
        <f>COUNTIFS(Kickstarter!F:F,Kickstarter!F2,Kickstarter!D:D,"&gt;=1000",Kickstarter!D:D,"&lt;4999")</f>
        <v>931</v>
      </c>
      <c r="C3">
        <f>COUNTIFS(Kickstarter!F:F,Kickstarter!F163,Kickstarter!D:D,"&gt;=1000",Kickstarter!D:D,"&lt;4999")</f>
        <v>420</v>
      </c>
      <c r="D3">
        <f>COUNTIFS(Kickstarter!F:F,Kickstarter!F123,Kickstarter!D:D,"&gt;=1000",Kickstarter!D:D,"&lt;4999")</f>
        <v>60</v>
      </c>
      <c r="E3">
        <f t="shared" ref="E3:E13" si="0">SUM(B3:D3)</f>
        <v>1411</v>
      </c>
      <c r="F3" s="12">
        <f t="shared" ref="F3:F13" si="1">(B3/E3)</f>
        <v>0.65981573352232459</v>
      </c>
      <c r="G3" s="12">
        <f t="shared" ref="G3:G13" si="2">(C3/E3)</f>
        <v>0.297661233167966</v>
      </c>
      <c r="H3" s="12">
        <f t="shared" ref="H3:H13" si="3">(D3/E3)</f>
        <v>4.2523033309709427E-2</v>
      </c>
    </row>
    <row r="4" spans="1:8" x14ac:dyDescent="0.2">
      <c r="A4" t="s">
        <v>8390</v>
      </c>
      <c r="B4">
        <f>COUNTIFS(Kickstarter!F:F,Kickstarter!F3,Kickstarter!D:D,"&gt;=5000",Kickstarter!D:D,"&lt;9999")</f>
        <v>380</v>
      </c>
      <c r="C4">
        <f>COUNTIFS(Kickstarter!F:F,Kickstarter!F164,Kickstarter!D:D,"&gt;=5000",Kickstarter!D:D,"&lt;9999")</f>
        <v>282</v>
      </c>
      <c r="D4">
        <f>COUNTIFS(Kickstarter!F:F,Kickstarter!F124,Kickstarter!D:D,"&gt;=5000",Kickstarter!D:D,"&lt;9999")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2">
      <c r="A5" t="s">
        <v>8391</v>
      </c>
      <c r="B5">
        <f>COUNTIFS(Kickstarter!F:F,Kickstarter!F4,Kickstarter!D:D,"&gt;=10000",Kickstarter!D:D,"&lt;14999")</f>
        <v>168</v>
      </c>
      <c r="C5">
        <f>COUNTIFS(Kickstarter!F:F,Kickstarter!F165,Kickstarter!D:D,"&gt;=10000",Kickstarter!D:D,"&lt;14999")</f>
        <v>144</v>
      </c>
      <c r="D5">
        <f>COUNTIFS(Kickstarter!F:F,Kickstarter!F125,Kickstarter!D:D,"&gt;=10000",Kickstarter!D:D,"&lt;14999")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8392</v>
      </c>
      <c r="B6">
        <f>COUNTIFS(Kickstarter!F:F,Kickstarter!F5,Kickstarter!D:D,"&gt;=15000",Kickstarter!D:D,"&lt;19999")</f>
        <v>94</v>
      </c>
      <c r="C6">
        <f>COUNTIFS(Kickstarter!F:F,Kickstarter!F166,Kickstarter!D:D,"&gt;=15000",Kickstarter!D:D,"&lt;19999")</f>
        <v>90</v>
      </c>
      <c r="D6">
        <f>COUNTIFS(Kickstarter!F:F,Kickstarter!F126,Kickstarter!D:D,"&gt;=15000",Kickstarter!D:D,"&lt;19999")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8393</v>
      </c>
      <c r="B7">
        <f>COUNTIFS(Kickstarter!F:F,Kickstarter!F6,Kickstarter!D:D,"&gt;=20000",Kickstarter!D:D,"&lt;24999")</f>
        <v>62</v>
      </c>
      <c r="C7">
        <f>COUNTIFS(Kickstarter!F:F,Kickstarter!F167,Kickstarter!D:D,"&gt;=20000",Kickstarter!D:D,"&lt;24999")</f>
        <v>72</v>
      </c>
      <c r="D7">
        <f>COUNTIFS(Kickstarter!F:F,Kickstarter!F127,Kickstarter!D:D,"&gt;=20000",Kickstarter!D:D,"&lt;24999")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8394</v>
      </c>
      <c r="B8">
        <f>COUNTIFS(Kickstarter!F:F,Kickstarter!F7,Kickstarter!D:D,"&gt;=25000",Kickstarter!D:D,"&lt;29999")</f>
        <v>55</v>
      </c>
      <c r="C8">
        <f>COUNTIFS(Kickstarter!F:F,Kickstarter!F168,Kickstarter!D:D,"&gt;=25000",Kickstarter!D:D,"&lt;29999")</f>
        <v>64</v>
      </c>
      <c r="D8">
        <f>COUNTIFS(Kickstarter!F:F,Kickstarter!F128,Kickstarter!D:D,"&gt;=25000",Kickstarter!D:D,"&lt;29999")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8395</v>
      </c>
      <c r="B9">
        <f>COUNTIFS(Kickstarter!F:F,Kickstarter!F8,Kickstarter!D:D,"&gt;=30000",Kickstarter!D:D,"&lt;34999")</f>
        <v>32</v>
      </c>
      <c r="C9">
        <f>COUNTIFS(Kickstarter!F:F,Kickstarter!F169,Kickstarter!D:D,"&gt;=30000",Kickstarter!D:D,"&lt;34999")</f>
        <v>37</v>
      </c>
      <c r="D9">
        <f>COUNTIFS(Kickstarter!F:F,Kickstarter!F129,Kickstarter!D:D,"&gt;=30000",Kickstarter!D:D,"&lt;34999")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8396</v>
      </c>
      <c r="B10">
        <f>COUNTIFS(Kickstarter!F:F,Kickstarter!F9,Kickstarter!D:D,"&gt;=35000",Kickstarter!D:D,"&lt;39999")</f>
        <v>26</v>
      </c>
      <c r="C10">
        <f>COUNTIFS(Kickstarter!F:F,Kickstarter!F170,Kickstarter!D:D,"&gt;=35000",Kickstarter!D:D,"&lt;39999")</f>
        <v>22</v>
      </c>
      <c r="D10">
        <f>COUNTIFS(Kickstarter!F:F,Kickstarter!F130,Kickstarter!D:D,"&gt;=35000",Kickstarter!D:D,"&lt;39999")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8397</v>
      </c>
      <c r="B11">
        <f>COUNTIFS(Kickstarter!F:F,Kickstarter!F10,Kickstarter!D:D,"&gt;=40000",Kickstarter!D:D,"&lt;44999")</f>
        <v>21</v>
      </c>
      <c r="C11">
        <f>COUNTIFS(Kickstarter!F:F,Kickstarter!F171,Kickstarter!D:D,"&gt;=40000",Kickstarter!D:D,"&lt;44999")</f>
        <v>16</v>
      </c>
      <c r="D11">
        <f>COUNTIFS(Kickstarter!F:F,Kickstarter!F131,Kickstarter!D:D,"&gt;=40000",Kickstarter!D:D,"&lt;44999")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8398</v>
      </c>
      <c r="B12">
        <f>COUNTIFS(Kickstarter!F:F,Kickstarter!F11,Kickstarter!D:D,"&gt;=45000",Kickstarter!D:D,"&lt;49999")</f>
        <v>6</v>
      </c>
      <c r="C12">
        <f>COUNTIFS(Kickstarter!F:F,Kickstarter!F172,Kickstarter!D:D,"&gt;=45000",Kickstarter!D:D,"&lt;49999")</f>
        <v>11</v>
      </c>
      <c r="D12">
        <f>COUNTIFS(Kickstarter!F:F,Kickstarter!F132,Kickstarter!D:D,"&gt;=45000",Kickstarter!D:D,"&lt;49999")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8399</v>
      </c>
      <c r="B13">
        <f>COUNTIFS(Kickstarter!F:F,Kickstarter!F12,Kickstarter!D:D,"&gt;=50000")</f>
        <v>86</v>
      </c>
      <c r="C13">
        <f>COUNTIFS(Kickstarter!F:F,Kickstarter!F173,Kickstarter!D:D,"&gt;=50000")</f>
        <v>258</v>
      </c>
      <c r="D13">
        <f>COUNTIFS(Kickstarter!F:F,Kickstarter!F133,Kickstarter!D:D,"&gt;=50000")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04FEF-5861-374A-B810-AC7FF8204100}">
  <sheetPr codeName="Sheet8"/>
  <dimension ref="A1:L2186"/>
  <sheetViews>
    <sheetView tabSelected="1" zoomScale="125" workbookViewId="0">
      <selection activeCell="F29" sqref="F29"/>
    </sheetView>
  </sheetViews>
  <sheetFormatPr baseColWidth="10" defaultRowHeight="15" x14ac:dyDescent="0.2"/>
  <cols>
    <col min="1" max="1" width="21.33203125" customWidth="1"/>
    <col min="2" max="2" width="24.5" customWidth="1"/>
    <col min="3" max="3" width="21.33203125" customWidth="1"/>
    <col min="4" max="4" width="24.5" customWidth="1"/>
    <col min="5" max="5" width="8.83203125" bestFit="1" customWidth="1"/>
    <col min="6" max="6" width="12.5" bestFit="1" customWidth="1"/>
    <col min="7" max="7" width="18" bestFit="1" customWidth="1"/>
    <col min="8" max="8" width="19" bestFit="1" customWidth="1"/>
    <col min="10" max="129" width="14.83203125" bestFit="1" customWidth="1"/>
    <col min="130" max="130" width="9.6640625" bestFit="1" customWidth="1"/>
    <col min="131" max="614" width="10.5" bestFit="1" customWidth="1"/>
    <col min="615" max="615" width="13" bestFit="1" customWidth="1"/>
    <col min="616" max="616" width="10" bestFit="1" customWidth="1"/>
  </cols>
  <sheetData>
    <row r="1" spans="1:12" x14ac:dyDescent="0.2">
      <c r="A1" t="s">
        <v>8218</v>
      </c>
      <c r="B1" s="1" t="s">
        <v>8262</v>
      </c>
      <c r="C1" t="s">
        <v>8218</v>
      </c>
      <c r="D1" s="1" t="s">
        <v>8262</v>
      </c>
      <c r="F1" t="s">
        <v>8400</v>
      </c>
      <c r="G1" t="s">
        <v>8401</v>
      </c>
      <c r="H1" t="s">
        <v>8402</v>
      </c>
      <c r="I1" t="s">
        <v>8404</v>
      </c>
      <c r="J1" t="s">
        <v>8403</v>
      </c>
      <c r="K1" t="s">
        <v>8405</v>
      </c>
      <c r="L1" t="s">
        <v>8406</v>
      </c>
    </row>
    <row r="2" spans="1:12" x14ac:dyDescent="0.2">
      <c r="A2" t="s">
        <v>8219</v>
      </c>
      <c r="B2">
        <v>182</v>
      </c>
      <c r="C2" t="s">
        <v>8221</v>
      </c>
      <c r="D2">
        <v>0</v>
      </c>
      <c r="F2" t="s">
        <v>8219</v>
      </c>
      <c r="G2">
        <f>AVERAGE(B:B)</f>
        <v>194.42517162471395</v>
      </c>
      <c r="H2">
        <f>MEDIAN(B:B)</f>
        <v>62</v>
      </c>
      <c r="I2">
        <f>MIN(B:B)</f>
        <v>1</v>
      </c>
      <c r="J2">
        <f>MAX(B:B)</f>
        <v>26457</v>
      </c>
      <c r="K2">
        <f>_xlfn.VAR.P(B:B)</f>
        <v>712840.9867348104</v>
      </c>
      <c r="L2">
        <f>_xlfn.STDEV.P(B:B)</f>
        <v>844.29910975602149</v>
      </c>
    </row>
    <row r="3" spans="1:12" x14ac:dyDescent="0.2">
      <c r="A3" t="s">
        <v>8219</v>
      </c>
      <c r="B3">
        <v>79</v>
      </c>
      <c r="C3" t="s">
        <v>8221</v>
      </c>
      <c r="D3">
        <v>1</v>
      </c>
      <c r="F3" t="s">
        <v>8221</v>
      </c>
      <c r="G3">
        <f>AVERAGE(D:D)</f>
        <v>17.709803921568628</v>
      </c>
      <c r="H3">
        <f>MEDIAN(D:D)</f>
        <v>4</v>
      </c>
      <c r="I3">
        <f>MIN(D:D)</f>
        <v>0</v>
      </c>
      <c r="J3">
        <f>MAX(D:D)</f>
        <v>1293</v>
      </c>
      <c r="K3">
        <f>_xlfn.VAR.P(D:D)</f>
        <v>3773.2216685890044</v>
      </c>
      <c r="L3">
        <f>_xlfn.STDEV.P(D:D)</f>
        <v>61.426555076684906</v>
      </c>
    </row>
    <row r="4" spans="1:12" x14ac:dyDescent="0.2">
      <c r="A4" t="s">
        <v>8219</v>
      </c>
      <c r="B4">
        <v>35</v>
      </c>
      <c r="C4" t="s">
        <v>8221</v>
      </c>
      <c r="D4">
        <v>10</v>
      </c>
    </row>
    <row r="5" spans="1:12" x14ac:dyDescent="0.2">
      <c r="A5" t="s">
        <v>8219</v>
      </c>
      <c r="B5">
        <v>150</v>
      </c>
      <c r="C5" t="s">
        <v>8221</v>
      </c>
      <c r="D5">
        <v>0</v>
      </c>
    </row>
    <row r="6" spans="1:12" x14ac:dyDescent="0.2">
      <c r="A6" t="s">
        <v>8219</v>
      </c>
      <c r="B6">
        <v>284</v>
      </c>
      <c r="C6" t="s">
        <v>8221</v>
      </c>
      <c r="D6">
        <v>7</v>
      </c>
    </row>
    <row r="7" spans="1:12" x14ac:dyDescent="0.2">
      <c r="A7" t="s">
        <v>8219</v>
      </c>
      <c r="B7">
        <v>47</v>
      </c>
      <c r="C7" t="s">
        <v>8221</v>
      </c>
      <c r="D7">
        <v>0</v>
      </c>
    </row>
    <row r="8" spans="1:12" x14ac:dyDescent="0.2">
      <c r="A8" t="s">
        <v>8219</v>
      </c>
      <c r="B8">
        <v>58</v>
      </c>
      <c r="C8" t="s">
        <v>8221</v>
      </c>
      <c r="D8">
        <v>1</v>
      </c>
    </row>
    <row r="9" spans="1:12" x14ac:dyDescent="0.2">
      <c r="A9" t="s">
        <v>8219</v>
      </c>
      <c r="B9">
        <v>57</v>
      </c>
      <c r="C9" t="s">
        <v>8221</v>
      </c>
      <c r="D9">
        <v>2</v>
      </c>
    </row>
    <row r="10" spans="1:12" x14ac:dyDescent="0.2">
      <c r="A10" t="s">
        <v>8219</v>
      </c>
      <c r="B10">
        <v>12</v>
      </c>
      <c r="C10" t="s">
        <v>8221</v>
      </c>
      <c r="D10">
        <v>3</v>
      </c>
    </row>
    <row r="11" spans="1:12" x14ac:dyDescent="0.2">
      <c r="A11" t="s">
        <v>8219</v>
      </c>
      <c r="B11">
        <v>20</v>
      </c>
      <c r="C11" t="s">
        <v>8221</v>
      </c>
      <c r="D11">
        <v>10</v>
      </c>
    </row>
    <row r="12" spans="1:12" x14ac:dyDescent="0.2">
      <c r="A12" t="s">
        <v>8219</v>
      </c>
      <c r="B12">
        <v>19</v>
      </c>
      <c r="C12" t="s">
        <v>8221</v>
      </c>
      <c r="D12">
        <v>10</v>
      </c>
    </row>
    <row r="13" spans="1:12" x14ac:dyDescent="0.2">
      <c r="A13" t="s">
        <v>8219</v>
      </c>
      <c r="B13">
        <v>75</v>
      </c>
      <c r="C13" t="s">
        <v>8221</v>
      </c>
      <c r="D13">
        <v>1</v>
      </c>
    </row>
    <row r="14" spans="1:12" x14ac:dyDescent="0.2">
      <c r="A14" t="s">
        <v>8219</v>
      </c>
      <c r="B14">
        <v>827</v>
      </c>
      <c r="C14" t="s">
        <v>8221</v>
      </c>
      <c r="D14">
        <v>0</v>
      </c>
    </row>
    <row r="15" spans="1:12" x14ac:dyDescent="0.2">
      <c r="A15" t="s">
        <v>8219</v>
      </c>
      <c r="B15">
        <v>51</v>
      </c>
      <c r="C15" t="s">
        <v>8221</v>
      </c>
      <c r="D15">
        <v>0</v>
      </c>
    </row>
    <row r="16" spans="1:12" x14ac:dyDescent="0.2">
      <c r="A16" t="s">
        <v>8219</v>
      </c>
      <c r="B16">
        <v>41</v>
      </c>
      <c r="C16" t="s">
        <v>8221</v>
      </c>
      <c r="D16">
        <v>0</v>
      </c>
    </row>
    <row r="17" spans="1:6" x14ac:dyDescent="0.2">
      <c r="A17" t="s">
        <v>8219</v>
      </c>
      <c r="B17">
        <v>98</v>
      </c>
      <c r="C17" t="s">
        <v>8221</v>
      </c>
      <c r="D17">
        <v>26</v>
      </c>
    </row>
    <row r="18" spans="1:6" x14ac:dyDescent="0.2">
      <c r="A18" t="s">
        <v>8219</v>
      </c>
      <c r="B18">
        <v>70</v>
      </c>
      <c r="C18" t="s">
        <v>8221</v>
      </c>
      <c r="D18">
        <v>0</v>
      </c>
    </row>
    <row r="19" spans="1:6" x14ac:dyDescent="0.2">
      <c r="A19" t="s">
        <v>8219</v>
      </c>
      <c r="B19">
        <v>36</v>
      </c>
      <c r="C19" t="s">
        <v>8221</v>
      </c>
      <c r="D19">
        <v>7</v>
      </c>
    </row>
    <row r="20" spans="1:6" x14ac:dyDescent="0.2">
      <c r="A20" t="s">
        <v>8219</v>
      </c>
      <c r="B20">
        <v>342</v>
      </c>
      <c r="C20" t="s">
        <v>8221</v>
      </c>
      <c r="D20">
        <v>0</v>
      </c>
    </row>
    <row r="21" spans="1:6" x14ac:dyDescent="0.2">
      <c r="A21" t="s">
        <v>8219</v>
      </c>
      <c r="B21">
        <v>22</v>
      </c>
      <c r="C21" t="s">
        <v>8221</v>
      </c>
      <c r="D21">
        <v>2</v>
      </c>
    </row>
    <row r="22" spans="1:6" x14ac:dyDescent="0.2">
      <c r="A22" t="s">
        <v>8219</v>
      </c>
      <c r="B22">
        <v>25</v>
      </c>
      <c r="C22" t="s">
        <v>8221</v>
      </c>
      <c r="D22">
        <v>13</v>
      </c>
    </row>
    <row r="23" spans="1:6" x14ac:dyDescent="0.2">
      <c r="A23" t="s">
        <v>8219</v>
      </c>
      <c r="B23">
        <v>101</v>
      </c>
      <c r="C23" t="s">
        <v>8221</v>
      </c>
      <c r="D23">
        <v>4</v>
      </c>
    </row>
    <row r="24" spans="1:6" x14ac:dyDescent="0.2">
      <c r="A24" t="s">
        <v>8219</v>
      </c>
      <c r="B24">
        <v>8</v>
      </c>
      <c r="C24" t="s">
        <v>8221</v>
      </c>
      <c r="D24">
        <v>0</v>
      </c>
    </row>
    <row r="25" spans="1:6" x14ac:dyDescent="0.2">
      <c r="A25" t="s">
        <v>8219</v>
      </c>
      <c r="B25">
        <v>23</v>
      </c>
      <c r="C25" t="s">
        <v>8221</v>
      </c>
      <c r="D25">
        <v>12</v>
      </c>
    </row>
    <row r="26" spans="1:6" x14ac:dyDescent="0.2">
      <c r="A26" t="s">
        <v>8219</v>
      </c>
      <c r="B26">
        <v>574</v>
      </c>
      <c r="C26" t="s">
        <v>8221</v>
      </c>
      <c r="D26">
        <v>2</v>
      </c>
      <c r="F26" t="s">
        <v>8408</v>
      </c>
    </row>
    <row r="27" spans="1:6" x14ac:dyDescent="0.2">
      <c r="A27" t="s">
        <v>8219</v>
      </c>
      <c r="B27">
        <v>14</v>
      </c>
      <c r="C27" t="s">
        <v>8221</v>
      </c>
      <c r="D27">
        <v>10</v>
      </c>
      <c r="F27" t="s">
        <v>8409</v>
      </c>
    </row>
    <row r="28" spans="1:6" x14ac:dyDescent="0.2">
      <c r="A28" t="s">
        <v>8219</v>
      </c>
      <c r="B28">
        <v>19</v>
      </c>
      <c r="C28" t="s">
        <v>8221</v>
      </c>
      <c r="D28">
        <v>0</v>
      </c>
      <c r="F28" t="s">
        <v>8407</v>
      </c>
    </row>
    <row r="29" spans="1:6" x14ac:dyDescent="0.2">
      <c r="A29" t="s">
        <v>8219</v>
      </c>
      <c r="B29">
        <v>150</v>
      </c>
      <c r="C29" t="s">
        <v>8221</v>
      </c>
      <c r="D29">
        <v>5</v>
      </c>
    </row>
    <row r="30" spans="1:6" x14ac:dyDescent="0.2">
      <c r="A30" t="s">
        <v>8219</v>
      </c>
      <c r="B30">
        <v>71</v>
      </c>
      <c r="C30" t="s">
        <v>8221</v>
      </c>
      <c r="D30">
        <v>0</v>
      </c>
    </row>
    <row r="31" spans="1:6" x14ac:dyDescent="0.2">
      <c r="A31" t="s">
        <v>8219</v>
      </c>
      <c r="B31">
        <v>117</v>
      </c>
      <c r="C31" t="s">
        <v>8221</v>
      </c>
      <c r="D31">
        <v>5</v>
      </c>
    </row>
    <row r="32" spans="1:6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sortState xmlns:xlrd2="http://schemas.microsoft.com/office/spreadsheetml/2017/richdata2" ref="A1:B4117">
    <sortCondition ref="A4084"/>
  </sortState>
  <conditionalFormatting sqref="A1:A1048576">
    <cfRule type="containsText" dxfId="31" priority="31" operator="containsText" text="live">
      <formula>NOT(ISERROR(SEARCH("live",A1)))</formula>
    </cfRule>
    <cfRule type="containsText" dxfId="30" priority="32" operator="containsText" text="canceled">
      <formula>NOT(ISERROR(SEARCH("canceled",A1)))</formula>
    </cfRule>
    <cfRule type="containsText" dxfId="29" priority="33" operator="containsText" text="fail">
      <formula>NOT(ISERROR(SEARCH("fail",A1)))</formula>
    </cfRule>
    <cfRule type="containsText" dxfId="28" priority="34" operator="containsText" text="successful">
      <formula>NOT(ISERROR(SEARCH("successful",A1)))</formula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82:C1048576 C1 C3:C1532">
    <cfRule type="containsText" dxfId="27" priority="26" operator="containsText" text="live">
      <formula>NOT(ISERROR(SEARCH("live",C1)))</formula>
    </cfRule>
    <cfRule type="containsText" dxfId="26" priority="27" operator="containsText" text="canceled">
      <formula>NOT(ISERROR(SEARCH("canceled",C1)))</formula>
    </cfRule>
    <cfRule type="containsText" dxfId="25" priority="28" operator="containsText" text="fail">
      <formula>NOT(ISERROR(SEARCH("fail",C1)))</formula>
    </cfRule>
    <cfRule type="containsText" dxfId="24" priority="29" operator="containsText" text="successful">
      <formula>NOT(ISERROR(SEARCH("successful",C1)))</formula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ntainsText" dxfId="19" priority="21" operator="containsText" text="live">
      <formula>NOT(ISERROR(SEARCH("live",F2)))</formula>
    </cfRule>
    <cfRule type="containsText" dxfId="18" priority="22" operator="containsText" text="canceled">
      <formula>NOT(ISERROR(SEARCH("canceled",F2)))</formula>
    </cfRule>
    <cfRule type="containsText" dxfId="17" priority="23" operator="containsText" text="fail">
      <formula>NOT(ISERROR(SEARCH("fail",F2)))</formula>
    </cfRule>
    <cfRule type="containsText" dxfId="16" priority="24" operator="containsText" text="successful">
      <formula>NOT(ISERROR(SEARCH("successful",F2)))</formula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">
    <cfRule type="containsText" dxfId="7" priority="6" operator="containsText" text="live">
      <formula>NOT(ISERROR(SEARCH("live",C2)))</formula>
    </cfRule>
    <cfRule type="containsText" dxfId="6" priority="7" operator="containsText" text="canceled">
      <formula>NOT(ISERROR(SEARCH("canceled",C2)))</formula>
    </cfRule>
    <cfRule type="containsText" dxfId="5" priority="8" operator="containsText" text="fail">
      <formula>NOT(ISERROR(SEARCH("fail",C2)))</formula>
    </cfRule>
    <cfRule type="containsText" dxfId="4" priority="9" operator="containsText" text="successful">
      <formula>NOT(ISERROR(SEARCH("successful",C2)))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">
    <cfRule type="containsText" dxfId="3" priority="1" operator="containsText" text="live">
      <formula>NOT(ISERROR(SEARCH("live",F3)))</formula>
    </cfRule>
    <cfRule type="containsText" dxfId="2" priority="2" operator="containsText" text="canceled">
      <formula>NOT(ISERROR(SEARCH("canceled",F3)))</formula>
    </cfRule>
    <cfRule type="containsText" dxfId="1" priority="3" operator="containsText" text="fail">
      <formula>NOT(ISERROR(SEARCH("fail",F3)))</formula>
    </cfRule>
    <cfRule type="containsText" dxfId="0" priority="4" operator="containsText" text="successful">
      <formula>NOT(ISERROR(SEARCH("successful",F3)))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Launch Date Outcomes </vt:lpstr>
      <vt:lpstr>Goal Outcomes</vt:lpstr>
      <vt:lpstr>Backers Count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2020-06-15T20:18:33Z</dcterms:modified>
</cp:coreProperties>
</file>