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ran\MSDS\NLP\NLP_Remote\Medical_Guardian\"/>
    </mc:Choice>
  </mc:AlternateContent>
  <bookViews>
    <workbookView xWindow="0" yWindow="0" windowWidth="23040" windowHeight="8496"/>
  </bookViews>
  <sheets>
    <sheet name="cohen_kappa_calc" sheetId="1" r:id="rId1"/>
    <sheet name="guidelin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N15" i="1" s="1"/>
  <c r="J9" i="1" l="1"/>
  <c r="N12" i="1"/>
  <c r="N14" i="1"/>
  <c r="H15" i="1" s="1"/>
  <c r="N11" i="1"/>
  <c r="N17" i="1"/>
  <c r="N18" i="1"/>
  <c r="H14" i="1" l="1"/>
  <c r="H16" i="1"/>
  <c r="J21" i="1" s="1"/>
  <c r="H26" i="1" s="1"/>
</calcChain>
</file>

<file path=xl/sharedStrings.xml><?xml version="1.0" encoding="utf-8"?>
<sst xmlns="http://schemas.openxmlformats.org/spreadsheetml/2006/main" count="34" uniqueCount="30">
  <si>
    <t>Annotator1</t>
  </si>
  <si>
    <t>Annotator2</t>
  </si>
  <si>
    <t>Class A</t>
  </si>
  <si>
    <t>Class B</t>
  </si>
  <si>
    <t>Class C</t>
  </si>
  <si>
    <t>Total</t>
  </si>
  <si>
    <t>Observed Agreement:</t>
  </si>
  <si>
    <t>Annotator 1 - A probability</t>
  </si>
  <si>
    <t>Annotator 2 said A in 40/120 and B in 41/120 and C in 39/120</t>
  </si>
  <si>
    <t>Annotator 1 said A in 39/120 and B in 41/120 and C in 40/120</t>
  </si>
  <si>
    <t>Annotator 2 - A probability</t>
  </si>
  <si>
    <t>Probability of both saying A</t>
  </si>
  <si>
    <t>Probability of both saying B</t>
  </si>
  <si>
    <t>Probability of both saying C</t>
  </si>
  <si>
    <t>Annotator 1 - C probability</t>
  </si>
  <si>
    <t>Annotator 1 - B probability</t>
  </si>
  <si>
    <t>Annotator 2 - B probability</t>
  </si>
  <si>
    <t>Annotator 2 - C probability</t>
  </si>
  <si>
    <t>The overall probability of Chance Aggreement(CA)</t>
  </si>
  <si>
    <t>Computation of Cohen's Kappa</t>
  </si>
  <si>
    <t>Classes</t>
  </si>
  <si>
    <t>Positive == 1 == Class A</t>
  </si>
  <si>
    <t>Neutral == 0 == Class B</t>
  </si>
  <si>
    <t>Negative == -1 == Class C</t>
  </si>
  <si>
    <t>A review is deemed positive if it expresses satisfaction with every detail of the subject or situation it is addressing.</t>
  </si>
  <si>
    <t>If a review has both positive and neutral information, the positive information will predominate, and the sentence should be categorized as positive.</t>
  </si>
  <si>
    <t>If a review has both negative and neutral information, the negative information will predominate, and the sentence should be categorized as negative.</t>
  </si>
  <si>
    <t>A review is deemed negative if it conveys unfavourable sentiments.</t>
  </si>
  <si>
    <t>When a negative word appears in a review with a positive adjective, the sentence is deemed negative.</t>
  </si>
  <si>
    <t>Guidelines: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</si>
</sst>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</patternFill>
    </fill>
  </fills>
  <borders count="2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3" borderId="1" applyNumberFormat="0" applyAlignment="0" applyProtection="0"/>
    <xf numFmtId="0" fontId="2" fillId="4" borderId="3" applyNumberFormat="0" applyAlignment="0" applyProtection="0"/>
    <xf numFmtId="0" fontId="3" fillId="0" borderId="0" applyNumberFormat="0" applyFill="0" applyBorder="0" applyAlignment="0" applyProtection="0"/>
    <xf numFmtId="0" fontId="5" fillId="5" borderId="0" applyNumberFormat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0" fillId="0" borderId="0" xfId="0" applyBorder="1"/>
    <xf numFmtId="0" fontId="0" fillId="0" borderId="4" xfId="0" applyBorder="1"/>
    <xf numFmtId="0" fontId="4" fillId="0" borderId="5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1" fillId="3" borderId="1" xfId="1"/>
    <xf numFmtId="0" fontId="0" fillId="0" borderId="7" xfId="0" applyBorder="1" applyAlignment="1"/>
    <xf numFmtId="0" fontId="4" fillId="0" borderId="7" xfId="0" applyFont="1" applyBorder="1"/>
    <xf numFmtId="0" fontId="1" fillId="3" borderId="7" xfId="1" applyBorder="1"/>
    <xf numFmtId="0" fontId="2" fillId="4" borderId="7" xfId="2" applyBorder="1"/>
    <xf numFmtId="0" fontId="3" fillId="2" borderId="2" xfId="3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5" fillId="5" borderId="12" xfId="4" applyBorder="1" applyAlignment="1">
      <alignment horizontal="center" vertical="center"/>
    </xf>
    <xf numFmtId="0" fontId="5" fillId="5" borderId="9" xfId="4" applyBorder="1" applyAlignment="1">
      <alignment horizontal="center"/>
    </xf>
    <xf numFmtId="0" fontId="4" fillId="0" borderId="14" xfId="0" applyFont="1" applyBorder="1" applyAlignment="1">
      <alignment horizontal="left"/>
    </xf>
    <xf numFmtId="0" fontId="4" fillId="0" borderId="15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0" fontId="0" fillId="0" borderId="0" xfId="0" applyFont="1"/>
    <xf numFmtId="0" fontId="1" fillId="3" borderId="17" xfId="1" applyBorder="1"/>
    <xf numFmtId="0" fontId="0" fillId="0" borderId="18" xfId="0" applyFont="1" applyBorder="1" applyAlignment="1">
      <alignment horizontal="left" vertical="center"/>
    </xf>
    <xf numFmtId="0" fontId="6" fillId="0" borderId="1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</cellXfs>
  <cellStyles count="5">
    <cellStyle name="Accent5" xfId="4" builtinId="45"/>
    <cellStyle name="Check Cell" xfId="2" builtinId="23"/>
    <cellStyle name="Explanatory Text" xfId="3" builtinId="53"/>
    <cellStyle name="Normal" xfId="0" builtinId="0"/>
    <cellStyle name="Output" xfId="1" builtinId="21"/>
  </cellStyles>
  <dxfs count="6"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7620</xdr:colOff>
      <xdr:row>21</xdr:row>
      <xdr:rowOff>114301</xdr:rowOff>
    </xdr:from>
    <xdr:to>
      <xdr:col>11</xdr:col>
      <xdr:colOff>483109</xdr:colOff>
      <xdr:row>23</xdr:row>
      <xdr:rowOff>175261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84420" y="4320541"/>
          <a:ext cx="2913889" cy="42672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Table3" displayName="Table3" ref="F3:J7" totalsRowShown="0" headerRowDxfId="5">
  <autoFilter ref="F3:J7"/>
  <tableColumns count="5">
    <tableColumn id="1" name="Classes" dataDxfId="4"/>
    <tableColumn id="2" name="Class A" dataDxfId="3"/>
    <tableColumn id="3" name="Class B" dataDxfId="2"/>
    <tableColumn id="4" name="Class C" dataDxfId="1"/>
    <tableColumn id="5" name="Total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6"/>
  <sheetViews>
    <sheetView tabSelected="1" workbookViewId="0">
      <selection activeCell="Q16" sqref="Q16"/>
    </sheetView>
  </sheetViews>
  <sheetFormatPr defaultRowHeight="14.4" x14ac:dyDescent="0.3"/>
  <cols>
    <col min="2" max="2" width="8.88671875" customWidth="1"/>
    <col min="3" max="3" width="13.6640625" customWidth="1"/>
    <col min="5" max="5" width="11.33203125" customWidth="1"/>
    <col min="6" max="6" width="10.109375" customWidth="1"/>
  </cols>
  <sheetData>
    <row r="1" spans="2:14" ht="15" thickBot="1" x14ac:dyDescent="0.35"/>
    <row r="2" spans="2:14" x14ac:dyDescent="0.3">
      <c r="E2" s="8"/>
      <c r="F2" s="9"/>
      <c r="G2" s="23" t="s">
        <v>0</v>
      </c>
      <c r="H2" s="23"/>
      <c r="I2" s="23"/>
      <c r="J2" s="10"/>
    </row>
    <row r="3" spans="2:14" ht="15" thickBot="1" x14ac:dyDescent="0.35">
      <c r="B3" s="18" t="s">
        <v>21</v>
      </c>
      <c r="C3" s="18"/>
      <c r="E3" s="11"/>
      <c r="F3" s="2" t="s">
        <v>20</v>
      </c>
      <c r="G3" s="2" t="s">
        <v>2</v>
      </c>
      <c r="H3" s="2" t="s">
        <v>3</v>
      </c>
      <c r="I3" s="2" t="s">
        <v>4</v>
      </c>
      <c r="J3" s="3" t="s">
        <v>5</v>
      </c>
    </row>
    <row r="4" spans="2:14" ht="14.4" customHeight="1" thickTop="1" thickBot="1" x14ac:dyDescent="0.35">
      <c r="B4" s="18" t="s">
        <v>22</v>
      </c>
      <c r="C4" s="18"/>
      <c r="E4" s="22" t="s">
        <v>1</v>
      </c>
      <c r="F4" s="2" t="s">
        <v>2</v>
      </c>
      <c r="G4" s="2">
        <v>38</v>
      </c>
      <c r="H4" s="2">
        <v>2</v>
      </c>
      <c r="I4" s="2">
        <v>0</v>
      </c>
      <c r="J4" s="3">
        <v>40</v>
      </c>
    </row>
    <row r="5" spans="2:14" ht="15.6" thickTop="1" thickBot="1" x14ac:dyDescent="0.35">
      <c r="B5" s="18" t="s">
        <v>23</v>
      </c>
      <c r="C5" s="18"/>
      <c r="E5" s="22"/>
      <c r="F5" s="2" t="s">
        <v>3</v>
      </c>
      <c r="G5" s="2">
        <v>1</v>
      </c>
      <c r="H5" s="2">
        <v>39</v>
      </c>
      <c r="I5" s="2">
        <v>1</v>
      </c>
      <c r="J5" s="3">
        <v>41</v>
      </c>
    </row>
    <row r="6" spans="2:14" ht="15" thickTop="1" x14ac:dyDescent="0.3">
      <c r="E6" s="22"/>
      <c r="F6" s="2" t="s">
        <v>4</v>
      </c>
      <c r="G6" s="2">
        <v>0</v>
      </c>
      <c r="H6" s="2">
        <v>0</v>
      </c>
      <c r="I6" s="2">
        <v>39</v>
      </c>
      <c r="J6" s="3">
        <v>39</v>
      </c>
    </row>
    <row r="7" spans="2:14" ht="14.4" customHeight="1" thickBot="1" x14ac:dyDescent="0.35">
      <c r="E7" s="12"/>
      <c r="F7" s="4" t="s">
        <v>5</v>
      </c>
      <c r="G7" s="5">
        <v>39</v>
      </c>
      <c r="H7" s="5">
        <v>41</v>
      </c>
      <c r="I7" s="5">
        <v>40</v>
      </c>
      <c r="J7" s="6">
        <f>SUM(J4:J6)</f>
        <v>120</v>
      </c>
    </row>
    <row r="9" spans="2:14" x14ac:dyDescent="0.3">
      <c r="G9" s="13" t="s">
        <v>6</v>
      </c>
      <c r="H9" s="13"/>
      <c r="I9" s="13"/>
      <c r="J9" s="13">
        <f>(G4+H5+I6)/J7</f>
        <v>0.96666666666666667</v>
      </c>
      <c r="K9" s="1"/>
    </row>
    <row r="11" spans="2:14" x14ac:dyDescent="0.3">
      <c r="E11" s="14" t="s">
        <v>9</v>
      </c>
      <c r="F11" s="7"/>
      <c r="G11" s="7"/>
      <c r="H11" s="7"/>
      <c r="I11" s="7"/>
      <c r="J11" s="7"/>
      <c r="K11" s="19" t="s">
        <v>7</v>
      </c>
      <c r="L11" s="20"/>
      <c r="M11" s="21"/>
      <c r="N11" s="7">
        <f>G7/J7</f>
        <v>0.32500000000000001</v>
      </c>
    </row>
    <row r="12" spans="2:14" x14ac:dyDescent="0.3">
      <c r="E12" s="14" t="s">
        <v>8</v>
      </c>
      <c r="F12" s="7"/>
      <c r="G12" s="7"/>
      <c r="H12" s="7"/>
      <c r="I12" s="7"/>
      <c r="J12" s="7"/>
      <c r="K12" s="19" t="s">
        <v>10</v>
      </c>
      <c r="L12" s="20"/>
      <c r="M12" s="21"/>
      <c r="N12" s="7">
        <f>J4/J7</f>
        <v>0.33333333333333331</v>
      </c>
    </row>
    <row r="13" spans="2:14" x14ac:dyDescent="0.3"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2:14" x14ac:dyDescent="0.3">
      <c r="E14" s="24" t="s">
        <v>11</v>
      </c>
      <c r="F14" s="25"/>
      <c r="G14" s="26"/>
      <c r="H14" s="15">
        <f>N11*N12</f>
        <v>0.10833333333333334</v>
      </c>
      <c r="I14" s="7"/>
      <c r="J14" s="7"/>
      <c r="K14" s="19" t="s">
        <v>15</v>
      </c>
      <c r="L14" s="20"/>
      <c r="M14" s="21"/>
      <c r="N14" s="7">
        <f>H7/J7</f>
        <v>0.34166666666666667</v>
      </c>
    </row>
    <row r="15" spans="2:14" x14ac:dyDescent="0.3">
      <c r="E15" s="24" t="s">
        <v>12</v>
      </c>
      <c r="F15" s="25"/>
      <c r="G15" s="26"/>
      <c r="H15" s="15">
        <f>N14*N15</f>
        <v>0.11673611111111111</v>
      </c>
      <c r="I15" s="7"/>
      <c r="J15" s="7"/>
      <c r="K15" s="19" t="s">
        <v>16</v>
      </c>
      <c r="L15" s="20"/>
      <c r="M15" s="21"/>
      <c r="N15" s="7">
        <f>J5/J7</f>
        <v>0.34166666666666667</v>
      </c>
    </row>
    <row r="16" spans="2:14" x14ac:dyDescent="0.3">
      <c r="E16" s="24" t="s">
        <v>13</v>
      </c>
      <c r="F16" s="25"/>
      <c r="G16" s="26"/>
      <c r="H16" s="15">
        <f>N17*N18</f>
        <v>0.10833333333333334</v>
      </c>
      <c r="I16" s="7"/>
      <c r="J16" s="7"/>
      <c r="K16" s="7"/>
      <c r="L16" s="7"/>
      <c r="M16" s="7"/>
      <c r="N16" s="7"/>
    </row>
    <row r="17" spans="5:14" x14ac:dyDescent="0.3">
      <c r="E17" s="7"/>
      <c r="F17" s="7"/>
      <c r="G17" s="7"/>
      <c r="H17" s="7"/>
      <c r="I17" s="7"/>
      <c r="J17" s="7"/>
      <c r="K17" s="19" t="s">
        <v>14</v>
      </c>
      <c r="L17" s="20"/>
      <c r="M17" s="21"/>
      <c r="N17" s="7">
        <f>J6/J7</f>
        <v>0.32500000000000001</v>
      </c>
    </row>
    <row r="18" spans="5:14" x14ac:dyDescent="0.3">
      <c r="E18" s="7"/>
      <c r="F18" s="7"/>
      <c r="G18" s="7"/>
      <c r="H18" s="7"/>
      <c r="I18" s="7"/>
      <c r="J18" s="7"/>
      <c r="K18" s="19" t="s">
        <v>17</v>
      </c>
      <c r="L18" s="20"/>
      <c r="M18" s="21"/>
      <c r="N18" s="7">
        <f>I7/J7</f>
        <v>0.33333333333333331</v>
      </c>
    </row>
    <row r="21" spans="5:14" x14ac:dyDescent="0.3">
      <c r="E21" s="16" t="s">
        <v>18</v>
      </c>
      <c r="F21" s="16"/>
      <c r="G21" s="16"/>
      <c r="H21" s="16"/>
      <c r="I21" s="16"/>
      <c r="J21" s="16">
        <f>H14+H16+H15</f>
        <v>0.33340277777777777</v>
      </c>
      <c r="K21" s="7"/>
      <c r="L21" s="7"/>
    </row>
    <row r="22" spans="5:14" x14ac:dyDescent="0.3">
      <c r="E22" s="7"/>
      <c r="F22" s="7"/>
      <c r="G22" s="7"/>
      <c r="H22" s="7"/>
      <c r="I22" s="7"/>
      <c r="J22" s="7"/>
      <c r="K22" s="7"/>
      <c r="L22" s="7"/>
    </row>
    <row r="23" spans="5:14" x14ac:dyDescent="0.3">
      <c r="E23" s="7" t="s">
        <v>19</v>
      </c>
      <c r="F23" s="7"/>
      <c r="G23" s="7"/>
      <c r="H23" s="7"/>
      <c r="I23" s="7"/>
      <c r="J23" s="7"/>
      <c r="K23" s="7"/>
      <c r="L23" s="7"/>
    </row>
    <row r="24" spans="5:14" x14ac:dyDescent="0.3">
      <c r="E24" s="7"/>
      <c r="F24" s="7"/>
      <c r="G24" s="7"/>
      <c r="H24" s="7"/>
      <c r="I24" s="7"/>
      <c r="J24" s="7"/>
      <c r="K24" s="7"/>
      <c r="L24" s="7"/>
    </row>
    <row r="25" spans="5:14" x14ac:dyDescent="0.3">
      <c r="E25" s="7"/>
      <c r="F25" s="7"/>
      <c r="G25" s="7"/>
      <c r="H25" s="7"/>
      <c r="I25" s="7"/>
      <c r="J25" s="7"/>
      <c r="K25" s="7"/>
      <c r="L25" s="7"/>
    </row>
    <row r="26" spans="5:14" x14ac:dyDescent="0.3">
      <c r="E26" s="7"/>
      <c r="F26" s="7"/>
      <c r="G26" s="7"/>
      <c r="H26" s="17">
        <f>(J9-J21)/(1-J21)</f>
        <v>0.94999479112407526</v>
      </c>
      <c r="I26" s="7"/>
      <c r="J26" s="7"/>
      <c r="K26" s="7"/>
      <c r="L26" s="7"/>
    </row>
  </sheetData>
  <mergeCells count="11">
    <mergeCell ref="K18:M18"/>
    <mergeCell ref="E4:E6"/>
    <mergeCell ref="G2:I2"/>
    <mergeCell ref="E14:G14"/>
    <mergeCell ref="E15:G15"/>
    <mergeCell ref="E16:G16"/>
    <mergeCell ref="K11:M11"/>
    <mergeCell ref="K12:M12"/>
    <mergeCell ref="K14:M14"/>
    <mergeCell ref="K15:M15"/>
    <mergeCell ref="K17:M17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/>
  </sheetViews>
  <sheetFormatPr defaultRowHeight="14.4" x14ac:dyDescent="0.3"/>
  <cols>
    <col min="1" max="1" width="125.33203125" bestFit="1" customWidth="1"/>
  </cols>
  <sheetData>
    <row r="1" spans="1:11" x14ac:dyDescent="0.3">
      <c r="A1" s="28" t="s">
        <v>29</v>
      </c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x14ac:dyDescent="0.3">
      <c r="A2" s="29"/>
      <c r="B2" s="27"/>
      <c r="C2" s="27"/>
      <c r="D2" s="27"/>
      <c r="E2" s="27"/>
      <c r="F2" s="27"/>
      <c r="G2" s="27"/>
      <c r="H2" s="27"/>
      <c r="I2" s="27"/>
      <c r="J2" s="27"/>
      <c r="K2" s="27"/>
    </row>
    <row r="3" spans="1:11" x14ac:dyDescent="0.3">
      <c r="A3" s="30" t="s">
        <v>24</v>
      </c>
      <c r="B3" s="27"/>
      <c r="C3" s="27"/>
      <c r="D3" s="27"/>
      <c r="E3" s="27"/>
      <c r="F3" s="27"/>
      <c r="G3" s="27"/>
      <c r="H3" s="27"/>
      <c r="I3" s="27"/>
      <c r="J3" s="27"/>
      <c r="K3" s="27"/>
    </row>
    <row r="4" spans="1:11" x14ac:dyDescent="0.3">
      <c r="A4" s="30" t="s">
        <v>25</v>
      </c>
      <c r="B4" s="27"/>
      <c r="C4" s="27"/>
      <c r="D4" s="27"/>
      <c r="E4" s="27"/>
      <c r="F4" s="27"/>
      <c r="G4" s="27"/>
      <c r="H4" s="27"/>
      <c r="I4" s="27"/>
      <c r="J4" s="27"/>
      <c r="K4" s="27"/>
    </row>
    <row r="5" spans="1:11" x14ac:dyDescent="0.3">
      <c r="A5" s="30" t="s">
        <v>26</v>
      </c>
      <c r="B5" s="27"/>
      <c r="C5" s="27"/>
      <c r="D5" s="27"/>
      <c r="E5" s="27"/>
      <c r="F5" s="27"/>
      <c r="G5" s="27"/>
      <c r="H5" s="27"/>
      <c r="I5" s="27"/>
      <c r="J5" s="27"/>
      <c r="K5" s="27"/>
    </row>
    <row r="6" spans="1:11" x14ac:dyDescent="0.3">
      <c r="A6" s="30" t="s">
        <v>27</v>
      </c>
      <c r="B6" s="27"/>
      <c r="C6" s="27"/>
      <c r="D6" s="27"/>
      <c r="E6" s="27"/>
      <c r="F6" s="27"/>
      <c r="G6" s="27"/>
      <c r="H6" s="27"/>
      <c r="I6" s="27"/>
      <c r="J6" s="27"/>
      <c r="K6" s="27"/>
    </row>
    <row r="7" spans="1:11" ht="15" thickBot="1" x14ac:dyDescent="0.35">
      <c r="A7" s="31" t="s">
        <v>28</v>
      </c>
      <c r="B7" s="27"/>
      <c r="C7" s="27"/>
      <c r="D7" s="27"/>
      <c r="E7" s="27"/>
      <c r="F7" s="27"/>
      <c r="G7" s="27"/>
      <c r="H7" s="27"/>
      <c r="I7" s="27"/>
      <c r="J7" s="27"/>
      <c r="K7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cohen_kappa_calc</vt:lpstr>
      <vt:lpstr>guidelines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</dc:creator>
  <cp:lastModifiedBy>Kiran</cp:lastModifiedBy>
  <dcterms:created xsi:type="dcterms:W3CDTF">2022-10-01T16:49:30Z</dcterms:created>
  <dcterms:modified xsi:type="dcterms:W3CDTF">2022-10-01T18:36:29Z</dcterms:modified>
</cp:coreProperties>
</file>