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filterPrivacy="1" codeName="ThisWorkbook"/>
  <xr:revisionPtr revIDLastSave="112" documentId="8_{34DA8DFC-7E4C-426E-9A80-A4A754AC0F16}" xr6:coauthVersionLast="47" xr6:coauthVersionMax="47" xr10:uidLastSave="{00976019-73B0-4A99-AA0E-47CD2126735C}"/>
  <bookViews>
    <workbookView xWindow="-120" yWindow="-120" windowWidth="20730" windowHeight="1116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36" i="11" l="1"/>
  <c r="F30" i="11"/>
  <c r="F25" i="11"/>
  <c r="E19" i="11"/>
  <c r="F9" i="11"/>
  <c r="H38" i="11"/>
  <c r="H33" i="11"/>
  <c r="H28" i="11"/>
  <c r="H18" i="11"/>
  <c r="H23" i="11"/>
  <c r="H7" i="11"/>
  <c r="E9" i="11" l="1"/>
  <c r="E10" i="11" l="1"/>
  <c r="F10" i="11" s="1"/>
  <c r="I5" i="11"/>
  <c r="H13" i="11"/>
  <c r="H8" i="11"/>
  <c r="H9" i="11" l="1"/>
  <c r="E11" i="11"/>
  <c r="F11" i="11" s="1"/>
  <c r="I6" i="11"/>
  <c r="H10" i="11" l="1"/>
  <c r="E12" i="11"/>
  <c r="F12" i="11" s="1"/>
  <c r="E14" i="11" s="1"/>
  <c r="J5" i="11"/>
  <c r="K5" i="11" s="1"/>
  <c r="L5" i="11" s="1"/>
  <c r="M5" i="11" s="1"/>
  <c r="N5" i="11" s="1"/>
  <c r="O5" i="11" s="1"/>
  <c r="P5" i="11" s="1"/>
  <c r="I4" i="11"/>
  <c r="H11" i="11" l="1"/>
  <c r="P4" i="11"/>
  <c r="Q5" i="11"/>
  <c r="R5" i="11" s="1"/>
  <c r="S5" i="11" s="1"/>
  <c r="T5" i="11" s="1"/>
  <c r="U5" i="11" s="1"/>
  <c r="V5" i="11" s="1"/>
  <c r="W5" i="11" s="1"/>
  <c r="J6" i="11"/>
  <c r="H12" i="11" l="1"/>
  <c r="W4" i="11"/>
  <c r="X5" i="11"/>
  <c r="Y5" i="11" s="1"/>
  <c r="Z5" i="11" s="1"/>
  <c r="AA5" i="11" s="1"/>
  <c r="AB5" i="11" s="1"/>
  <c r="AC5" i="11" s="1"/>
  <c r="AD5" i="11" s="1"/>
  <c r="K6" i="11"/>
  <c r="E15" i="11" l="1"/>
  <c r="F15" i="11" s="1"/>
  <c r="AE5" i="11"/>
  <c r="AF5" i="11" s="1"/>
  <c r="AG5" i="11" s="1"/>
  <c r="AH5" i="11" s="1"/>
  <c r="AI5" i="11" s="1"/>
  <c r="AJ5" i="11" s="1"/>
  <c r="AD4" i="11"/>
  <c r="L6" i="11"/>
  <c r="H15" i="11" l="1"/>
  <c r="F14" i="11"/>
  <c r="H14" i="11" s="1"/>
  <c r="AK5" i="11"/>
  <c r="AL5" i="11" s="1"/>
  <c r="AM5" i="11" s="1"/>
  <c r="AN5" i="11" s="1"/>
  <c r="AO5" i="11" s="1"/>
  <c r="AP5" i="11" s="1"/>
  <c r="AQ5" i="11" s="1"/>
  <c r="M6" i="11"/>
  <c r="E16" i="11" l="1"/>
  <c r="E17" i="11" s="1"/>
  <c r="AR5" i="11"/>
  <c r="AS5" i="11" s="1"/>
  <c r="AK4" i="11"/>
  <c r="N6" i="11"/>
  <c r="F16" i="11" l="1"/>
  <c r="H16" i="11" s="1"/>
  <c r="AT5" i="11"/>
  <c r="AS6" i="11"/>
  <c r="AR4" i="11"/>
  <c r="O6" i="11"/>
  <c r="F19" i="11" l="1"/>
  <c r="H19" i="11" s="1"/>
  <c r="E20" i="11"/>
  <c r="F17" i="11"/>
  <c r="H17" i="11" s="1"/>
  <c r="AU5" i="11"/>
  <c r="AT6" i="11"/>
  <c r="F20" i="11" l="1"/>
  <c r="E21" i="11" s="1"/>
  <c r="AV5" i="11"/>
  <c r="AU6" i="11"/>
  <c r="P6" i="11"/>
  <c r="Q6" i="11"/>
  <c r="H20" i="11" l="1"/>
  <c r="E22" i="11"/>
  <c r="F21" i="11"/>
  <c r="H21" i="11" s="1"/>
  <c r="AW5" i="11"/>
  <c r="AV6" i="11"/>
  <c r="R6" i="11"/>
  <c r="F22" i="11" l="1"/>
  <c r="H22" i="11" s="1"/>
  <c r="E24" i="11"/>
  <c r="AX5" i="11"/>
  <c r="AY5" i="11" s="1"/>
  <c r="AW6" i="11"/>
  <c r="S6" i="11"/>
  <c r="E25" i="11" l="1"/>
  <c r="F24" i="11"/>
  <c r="H24" i="11" s="1"/>
  <c r="AY6" i="11"/>
  <c r="AZ5" i="11"/>
  <c r="AY4" i="11"/>
  <c r="AX6" i="11"/>
  <c r="T6" i="11"/>
  <c r="E26" i="11" l="1"/>
  <c r="BA5" i="11"/>
  <c r="AZ6" i="11"/>
  <c r="U6" i="11"/>
  <c r="H25" i="11" l="1"/>
  <c r="E27" i="11"/>
  <c r="F27" i="11" s="1"/>
  <c r="F26" i="11"/>
  <c r="H26" i="11" s="1"/>
  <c r="BA6" i="11"/>
  <c r="BB5" i="11"/>
  <c r="V6" i="11"/>
  <c r="H27" i="11" l="1"/>
  <c r="E29" i="11"/>
  <c r="BB6" i="11"/>
  <c r="BC5" i="11"/>
  <c r="W6" i="11"/>
  <c r="F29" i="11" l="1"/>
  <c r="E30" i="11" s="1"/>
  <c r="H29" i="11"/>
  <c r="BC6" i="11"/>
  <c r="BD5" i="11"/>
  <c r="X6" i="11"/>
  <c r="E31" i="11" l="1"/>
  <c r="H30" i="11"/>
  <c r="BE5" i="11"/>
  <c r="BD6" i="11"/>
  <c r="Y6" i="11"/>
  <c r="F31" i="11" l="1"/>
  <c r="E32" i="11" s="1"/>
  <c r="BE6" i="11"/>
  <c r="BF5" i="11"/>
  <c r="Z6" i="11"/>
  <c r="H31" i="11" l="1"/>
  <c r="F32" i="11"/>
  <c r="E34" i="11" s="1"/>
  <c r="H32" i="11"/>
  <c r="BF6" i="11"/>
  <c r="BG5" i="11"/>
  <c r="BF4" i="11"/>
  <c r="AA6" i="11"/>
  <c r="E35" i="11" l="1"/>
  <c r="F35" i="11" s="1"/>
  <c r="F34" i="11"/>
  <c r="H34" i="11" s="1"/>
  <c r="BG6" i="11"/>
  <c r="BH5" i="11"/>
  <c r="AB6" i="11"/>
  <c r="E36" i="11" l="1"/>
  <c r="E37" i="11" s="1"/>
  <c r="H35" i="11"/>
  <c r="BI5" i="11"/>
  <c r="BH6" i="11"/>
  <c r="AC6" i="11"/>
  <c r="H36" i="11" l="1"/>
  <c r="BJ5" i="11"/>
  <c r="BI6" i="11"/>
  <c r="AD6" i="11"/>
  <c r="F37" i="11" l="1"/>
  <c r="H37" i="11" s="1"/>
  <c r="BK5" i="1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<sst xmlns="http://schemas.openxmlformats.org/spreadsheetml/2006/main" count="77" uniqueCount="51">
  <si>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</si>
  <si>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</si>
  <si>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</si>
  <si>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</si>
  <si>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</si>
  <si>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</si>
  <si>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</si>
  <si>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</si>
  <si>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</si>
  <si>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</si>
  <si>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</si>
  <si>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</si>
  <si>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</si>
  <si>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</si>
  <si>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</si>
  <si>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</si>
  <si>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</si>
  <si>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</si>
  <si>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</si>
  <si>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</si>
  <si>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</si>
  <si>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</si>
  <si>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Company Name</t>
  </si>
  <si>
    <t>Project Lead</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</si>
  <si>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</si>
  <si>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</si>
  <si>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</si>
  <si>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</si>
  <si>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</si>
  <si>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</si>
  <si>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</si>
  <si>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</si>
  <si>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</si>
  <si>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</si>
  <si>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</si>
  <si>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</si>
  <si>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</si>
  <si>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</si>
  <si>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</si>
  <si>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Sprint 1</t>
  </si>
  <si>
    <t>Sprint 2</t>
  </si>
  <si>
    <t>Analysis</t>
  </si>
  <si>
    <t>Development</t>
  </si>
  <si>
    <t>Testing</t>
  </si>
  <si>
    <t>Demo</t>
  </si>
  <si>
    <t>Sprint 3</t>
  </si>
  <si>
    <t>Sprint 4</t>
  </si>
  <si>
    <t>Sprint 5</t>
  </si>
  <si>
    <t>Sprint 6</t>
  </si>
  <si>
    <t>Demo/ DEADLINE</t>
  </si>
  <si>
    <t>CS4700: Final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</si>
</sst>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0">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4" fontId="9" fillId="3" borderId="2" xfId="10" applyFill="1">
      <alignment horizontal="center" vertical="center"/>
    </xf>
    <xf numFmtId="164" fontId="9" fillId="4" borderId="2" xfId="10" applyFill="1">
      <alignment horizontal="center" vertical="center"/>
    </xf>
    <xf numFmtId="164" fontId="9" fillId="11" borderId="2" xfId="10" applyFill="1">
      <alignment horizontal="center" vertical="center"/>
    </xf>
    <xf numFmtId="164" fontId="9" fillId="10" borderId="2" xfId="10" applyFill="1">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0" fontId="9" fillId="0" borderId="0" xfId="8">
      <alignment horizontal="right" indent="1"/>
    </xf>
    <xf numFmtId="0" fontId="9" fillId="0" borderId="7" xfId="8" applyBorder="1">
      <alignment horizontal="right" indent="1"/>
    </xf>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65" fontId="9" fillId="0" borderId="3" xfId="9">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41"/>
  <sheetViews>
    <sheetView showGridLines="0" tabSelected="1" showRuler="0" zoomScale="59" zoomScaleNormal="59" zoomScalePageLayoutView="70" workbookViewId="0">
      <pane ySplit="6" topLeftCell="A28" activePane="bottomLeft" state="frozen"/>
      <selection pane="bottomLeft" activeCell="F37" sqref="F37"/>
    </sheetView>
  </sheetViews>
  <sheetFormatPr defaultRowHeight="30" customHeight="1" x14ac:dyDescent="0.25"/>
  <cols>
    <col min="1" max="1" width="2.7109375" style="57" customWidth="1"/>
    <col min="2" max="2" width="19.85546875" customWidth="1"/>
    <col min="3" max="3" width="30.7109375" customWidth="1"/>
    <col min="4" max="4" width="10.7109375" customWidth="1"/>
    <col min="5" max="5" width="10.42578125" style="5" customWidth="1"/>
    <col min="6" max="6" width="10.42578125" customWidth="1"/>
    <col min="7" max="7" width="2.7109375" customWidth="1"/>
    <col min="8" max="8" width="4.5703125" customWidth="1"/>
    <col min="9" max="10" width="3.85546875" customWidth="1"/>
    <col min="11" max="11" width="2.5703125" customWidth="1"/>
    <col min="12" max="12" width="3.140625" customWidth="1"/>
    <col min="13" max="13" width="3.7109375" customWidth="1"/>
    <col min="14" max="14" width="2.5703125" customWidth="1"/>
    <col min="15" max="15" width="3.28515625" customWidth="1"/>
    <col min="16" max="19" width="2.5703125" customWidth="1"/>
    <col min="20" max="20" width="3.85546875" customWidth="1"/>
    <col min="21" max="21" width="2.5703125" customWidth="1"/>
    <col min="22" max="22" width="4.140625" customWidth="1"/>
    <col min="23" max="23" width="3.140625" customWidth="1"/>
    <col min="24" max="25" width="3.85546875" customWidth="1"/>
    <col min="26" max="26" width="3.42578125" customWidth="1"/>
    <col min="27" max="64" width="2.5703125" customWidth="1"/>
    <col min="69" max="70" width="10.28515625"/>
  </cols>
  <sheetData>
    <row r="1" spans="1:64" ht="30" customHeight="1" x14ac:dyDescent="0.45">
      <c r="A1" s="58" t="s">
        <v>29</v>
      </c>
      <c r="B1" s="61" t="s">
        <v>50</v>
      </c>
      <c r="C1" s="1"/>
      <c r="D1" s="2"/>
      <c r="E1" s="4"/>
      <c r="F1" s="46"/>
      <c r="H1" s="2"/>
      <c r="I1" s="81" t="s">
        <v>12</v>
      </c>
    </row>
    <row r="2" spans="1:64" ht="30" customHeight="1" x14ac:dyDescent="0.3">
      <c r="A2" s="57" t="s">
        <v>26</v>
      </c>
      <c r="B2" s="62" t="s">
        <v>22</v>
      </c>
      <c r="I2" s="82" t="s">
        <v>17</v>
      </c>
    </row>
    <row r="3" spans="1:64" ht="30" customHeight="1" x14ac:dyDescent="0.25">
      <c r="A3" s="57" t="s">
        <v>36</v>
      </c>
      <c r="B3" s="63" t="s">
        <v>23</v>
      </c>
      <c r="C3" s="84" t="s">
        <v>1</v>
      </c>
      <c r="D3" s="85"/>
      <c r="E3" s="89">
        <v>44999</v>
      </c>
      <c r="F3" s="89"/>
    </row>
    <row r="4" spans="1:64" ht="30" customHeight="1" x14ac:dyDescent="0.25">
      <c r="A4" s="58" t="s">
        <v>30</v>
      </c>
      <c r="C4" s="84" t="s">
        <v>8</v>
      </c>
      <c r="D4" s="85"/>
      <c r="E4" s="7">
        <v>1</v>
      </c>
      <c r="I4" s="86">
        <f>I5</f>
        <v>44998</v>
      </c>
      <c r="J4" s="87"/>
      <c r="K4" s="87"/>
      <c r="L4" s="87"/>
      <c r="M4" s="87"/>
      <c r="N4" s="87"/>
      <c r="O4" s="88"/>
      <c r="P4" s="86">
        <f>P5</f>
        <v>45005</v>
      </c>
      <c r="Q4" s="87"/>
      <c r="R4" s="87"/>
      <c r="S4" s="87"/>
      <c r="T4" s="87"/>
      <c r="U4" s="87"/>
      <c r="V4" s="88"/>
      <c r="W4" s="86">
        <f>W5</f>
        <v>45012</v>
      </c>
      <c r="X4" s="87"/>
      <c r="Y4" s="87"/>
      <c r="Z4" s="87"/>
      <c r="AA4" s="87"/>
      <c r="AB4" s="87"/>
      <c r="AC4" s="88"/>
      <c r="AD4" s="86">
        <f>AD5</f>
        <v>45019</v>
      </c>
      <c r="AE4" s="87"/>
      <c r="AF4" s="87"/>
      <c r="AG4" s="87"/>
      <c r="AH4" s="87"/>
      <c r="AI4" s="87"/>
      <c r="AJ4" s="88"/>
      <c r="AK4" s="86">
        <f>AK5</f>
        <v>45026</v>
      </c>
      <c r="AL4" s="87"/>
      <c r="AM4" s="87"/>
      <c r="AN4" s="87"/>
      <c r="AO4" s="87"/>
      <c r="AP4" s="87"/>
      <c r="AQ4" s="88"/>
      <c r="AR4" s="86">
        <f>AR5</f>
        <v>45033</v>
      </c>
      <c r="AS4" s="87"/>
      <c r="AT4" s="87"/>
      <c r="AU4" s="87"/>
      <c r="AV4" s="87"/>
      <c r="AW4" s="87"/>
      <c r="AX4" s="88"/>
      <c r="AY4" s="86">
        <f>AY5</f>
        <v>45040</v>
      </c>
      <c r="AZ4" s="87"/>
      <c r="BA4" s="87"/>
      <c r="BB4" s="87"/>
      <c r="BC4" s="87"/>
      <c r="BD4" s="87"/>
      <c r="BE4" s="88"/>
      <c r="BF4" s="86">
        <f>BF5</f>
        <v>45047</v>
      </c>
      <c r="BG4" s="87"/>
      <c r="BH4" s="87"/>
      <c r="BI4" s="87"/>
      <c r="BJ4" s="87"/>
      <c r="BK4" s="87"/>
      <c r="BL4" s="88"/>
    </row>
    <row r="5" spans="1:64" ht="15" customHeight="1" x14ac:dyDescent="0.25">
      <c r="A5" s="58" t="s">
        <v>31</v>
      </c>
      <c r="B5" s="80"/>
      <c r="C5" s="80"/>
      <c r="D5" s="80"/>
      <c r="E5" s="80"/>
      <c r="F5" s="80"/>
      <c r="G5" s="80"/>
      <c r="I5" s="11">
        <f>Project_Start-WEEKDAY(Project_Start,1)+2+7*(Display_Week-1)</f>
        <v>44998</v>
      </c>
      <c r="J5" s="10">
        <f>I5+1</f>
        <v>44999</v>
      </c>
      <c r="K5" s="10">
        <f t="shared" ref="K5:AX5" si="0">J5+1</f>
        <v>45000</v>
      </c>
      <c r="L5" s="10">
        <f t="shared" si="0"/>
        <v>45001</v>
      </c>
      <c r="M5" s="10">
        <f t="shared" si="0"/>
        <v>45002</v>
      </c>
      <c r="N5" s="10">
        <f t="shared" si="0"/>
        <v>45003</v>
      </c>
      <c r="O5" s="12">
        <f t="shared" si="0"/>
        <v>45004</v>
      </c>
      <c r="P5" s="11">
        <f>O5+1</f>
        <v>45005</v>
      </c>
      <c r="Q5" s="10">
        <f>P5+1</f>
        <v>45006</v>
      </c>
      <c r="R5" s="10">
        <f t="shared" si="0"/>
        <v>45007</v>
      </c>
      <c r="S5" s="10">
        <f t="shared" si="0"/>
        <v>45008</v>
      </c>
      <c r="T5" s="10">
        <f t="shared" si="0"/>
        <v>45009</v>
      </c>
      <c r="U5" s="10">
        <f t="shared" si="0"/>
        <v>45010</v>
      </c>
      <c r="V5" s="12">
        <f t="shared" si="0"/>
        <v>45011</v>
      </c>
      <c r="W5" s="11">
        <f>V5+1</f>
        <v>45012</v>
      </c>
      <c r="X5" s="10">
        <f>W5+1</f>
        <v>45013</v>
      </c>
      <c r="Y5" s="10">
        <f t="shared" si="0"/>
        <v>45014</v>
      </c>
      <c r="Z5" s="10">
        <f t="shared" si="0"/>
        <v>45015</v>
      </c>
      <c r="AA5" s="10">
        <f t="shared" si="0"/>
        <v>45016</v>
      </c>
      <c r="AB5" s="10">
        <f t="shared" si="0"/>
        <v>45017</v>
      </c>
      <c r="AC5" s="12">
        <f t="shared" si="0"/>
        <v>45018</v>
      </c>
      <c r="AD5" s="11">
        <f>AC5+1</f>
        <v>45019</v>
      </c>
      <c r="AE5" s="10">
        <f>AD5+1</f>
        <v>45020</v>
      </c>
      <c r="AF5" s="10">
        <f t="shared" si="0"/>
        <v>45021</v>
      </c>
      <c r="AG5" s="10">
        <f t="shared" si="0"/>
        <v>45022</v>
      </c>
      <c r="AH5" s="10">
        <f t="shared" si="0"/>
        <v>45023</v>
      </c>
      <c r="AI5" s="10">
        <f t="shared" si="0"/>
        <v>45024</v>
      </c>
      <c r="AJ5" s="12">
        <f t="shared" si="0"/>
        <v>45025</v>
      </c>
      <c r="AK5" s="11">
        <f>AJ5+1</f>
        <v>45026</v>
      </c>
      <c r="AL5" s="10">
        <f>AK5+1</f>
        <v>45027</v>
      </c>
      <c r="AM5" s="10">
        <f t="shared" si="0"/>
        <v>45028</v>
      </c>
      <c r="AN5" s="10">
        <f t="shared" si="0"/>
        <v>45029</v>
      </c>
      <c r="AO5" s="10">
        <f t="shared" si="0"/>
        <v>45030</v>
      </c>
      <c r="AP5" s="10">
        <f t="shared" si="0"/>
        <v>45031</v>
      </c>
      <c r="AQ5" s="12">
        <f t="shared" si="0"/>
        <v>45032</v>
      </c>
      <c r="AR5" s="11">
        <f>AQ5+1</f>
        <v>45033</v>
      </c>
      <c r="AS5" s="10">
        <f>AR5+1</f>
        <v>45034</v>
      </c>
      <c r="AT5" s="10">
        <f t="shared" si="0"/>
        <v>45035</v>
      </c>
      <c r="AU5" s="10">
        <f t="shared" si="0"/>
        <v>45036</v>
      </c>
      <c r="AV5" s="10">
        <f t="shared" si="0"/>
        <v>45037</v>
      </c>
      <c r="AW5" s="10">
        <f t="shared" si="0"/>
        <v>45038</v>
      </c>
      <c r="AX5" s="12">
        <f t="shared" si="0"/>
        <v>45039</v>
      </c>
      <c r="AY5" s="11">
        <f>AX5+1</f>
        <v>45040</v>
      </c>
      <c r="AZ5" s="10">
        <f>AY5+1</f>
        <v>45041</v>
      </c>
      <c r="BA5" s="10">
        <f t="shared" ref="BA5:BE5" si="1">AZ5+1</f>
        <v>45042</v>
      </c>
      <c r="BB5" s="10">
        <f t="shared" si="1"/>
        <v>45043</v>
      </c>
      <c r="BC5" s="10">
        <f t="shared" si="1"/>
        <v>45044</v>
      </c>
      <c r="BD5" s="10">
        <f t="shared" si="1"/>
        <v>45045</v>
      </c>
      <c r="BE5" s="12">
        <f t="shared" si="1"/>
        <v>45046</v>
      </c>
      <c r="BF5" s="11">
        <f>BE5+1</f>
        <v>45047</v>
      </c>
      <c r="BG5" s="10">
        <f>BF5+1</f>
        <v>45048</v>
      </c>
      <c r="BH5" s="10">
        <f t="shared" ref="BH5:BL5" si="2">BG5+1</f>
        <v>45049</v>
      </c>
      <c r="BI5" s="10">
        <f t="shared" si="2"/>
        <v>45050</v>
      </c>
      <c r="BJ5" s="10">
        <f t="shared" si="2"/>
        <v>45051</v>
      </c>
      <c r="BK5" s="10">
        <f t="shared" si="2"/>
        <v>45052</v>
      </c>
      <c r="BL5" s="12">
        <f t="shared" si="2"/>
        <v>45053</v>
      </c>
    </row>
    <row r="6" spans="1:64" ht="30" customHeight="1" thickBot="1" x14ac:dyDescent="0.3">
      <c r="A6" s="58" t="s">
        <v>32</v>
      </c>
      <c r="B6" s="8" t="s">
        <v>9</v>
      </c>
      <c r="C6" s="9" t="s">
        <v>3</v>
      </c>
      <c r="D6" s="9" t="s">
        <v>2</v>
      </c>
      <c r="E6" s="9" t="s">
        <v>5</v>
      </c>
      <c r="F6" s="9" t="s">
        <v>6</v>
      </c>
      <c r="G6" s="9"/>
      <c r="H6" s="9" t="s">
        <v>7</v>
      </c>
      <c r="I6" s="13" t="str">
        <f t="shared" ref="I6" si="3">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t="str">
        <f t="shared" si="4"/>
        <v>S</v>
      </c>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row>
    <row r="7" spans="1:64" ht="30" hidden="1" customHeight="1" thickBot="1" x14ac:dyDescent="0.3">
      <c r="A7" s="57" t="s">
        <v>37</v>
      </c>
      <c r="C7" s="60"/>
      <c r="E7"/>
      <c r="H7" t="str">
        <f>IF(OR(ISBLANK(task_start),ISBLANK(task_end)),"",task_end-task_start+1)</f>
        <v/>
      </c>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3"/>
      <c r="BI7" s="43"/>
      <c r="BJ7" s="43"/>
      <c r="BK7" s="43"/>
      <c r="BL7" s="43"/>
    </row>
    <row r="8" spans="1:64" s="3" customFormat="1" ht="30" customHeight="1" thickBot="1" x14ac:dyDescent="0.3">
      <c r="A8" s="58" t="s">
        <v>33</v>
      </c>
      <c r="B8" s="17" t="s">
        <v>39</v>
      </c>
      <c r="C8" s="68"/>
      <c r="D8" s="18"/>
      <c r="E8" s="19"/>
      <c r="F8" s="20"/>
      <c r="G8" s="16"/>
      <c r="H8" s="16" t="str">
        <f t="shared" ref="H8:H38" si="6">IF(OR(ISBLANK(task_start),ISBLANK(task_end)),"",task_end-task_start+1)</f>
        <v/>
      </c>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c r="BJ8" s="43"/>
      <c r="BK8" s="43"/>
      <c r="BL8" s="43"/>
    </row>
    <row r="9" spans="1:64" s="3" customFormat="1" ht="30" customHeight="1" thickBot="1" x14ac:dyDescent="0.3">
      <c r="A9" s="58" t="s">
        <v>38</v>
      </c>
      <c r="B9" s="76" t="s">
        <v>41</v>
      </c>
      <c r="C9" s="69"/>
      <c r="D9" s="21"/>
      <c r="E9" s="64">
        <f>Project_Start</f>
        <v>44999</v>
      </c>
      <c r="F9" s="64">
        <f>E9+4</f>
        <v>45003</v>
      </c>
      <c r="G9" s="16"/>
      <c r="H9" s="16">
        <f t="shared" si="6"/>
        <v>5</v>
      </c>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c r="BB9" s="43"/>
      <c r="BC9" s="43"/>
      <c r="BD9" s="43"/>
      <c r="BE9" s="43"/>
      <c r="BF9" s="43"/>
      <c r="BG9" s="43"/>
      <c r="BH9" s="43"/>
      <c r="BI9" s="43"/>
      <c r="BJ9" s="43"/>
      <c r="BK9" s="43"/>
      <c r="BL9" s="43"/>
    </row>
    <row r="10" spans="1:64" s="3" customFormat="1" ht="30" customHeight="1" thickBot="1" x14ac:dyDescent="0.3">
      <c r="A10" s="58" t="s">
        <v>34</v>
      </c>
      <c r="B10" s="76" t="s">
        <v>42</v>
      </c>
      <c r="C10" s="69"/>
      <c r="D10" s="21"/>
      <c r="E10" s="64">
        <f>F9</f>
        <v>45003</v>
      </c>
      <c r="F10" s="64">
        <f>E10</f>
        <v>45003</v>
      </c>
      <c r="G10" s="16"/>
      <c r="H10" s="16">
        <f t="shared" si="6"/>
        <v>1</v>
      </c>
      <c r="I10" s="43"/>
      <c r="J10" s="43"/>
      <c r="K10" s="43"/>
      <c r="L10" s="43"/>
      <c r="M10" s="43"/>
      <c r="N10" s="43"/>
      <c r="O10" s="43"/>
      <c r="P10" s="43"/>
      <c r="Q10" s="43"/>
      <c r="R10" s="43"/>
      <c r="S10" s="43"/>
      <c r="T10" s="43"/>
      <c r="U10" s="44"/>
      <c r="V10" s="44"/>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row>
    <row r="11" spans="1:64" s="3" customFormat="1" ht="30" customHeight="1" thickBot="1" x14ac:dyDescent="0.3">
      <c r="A11" s="57"/>
      <c r="B11" s="76" t="s">
        <v>43</v>
      </c>
      <c r="C11" s="69"/>
      <c r="D11" s="21"/>
      <c r="E11" s="64">
        <f>F10</f>
        <v>45003</v>
      </c>
      <c r="F11" s="64">
        <f>E11</f>
        <v>45003</v>
      </c>
      <c r="G11" s="16"/>
      <c r="H11" s="16">
        <f t="shared" si="6"/>
        <v>1</v>
      </c>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43"/>
      <c r="BI11" s="43"/>
      <c r="BJ11" s="43"/>
      <c r="BK11" s="43"/>
      <c r="BL11" s="43"/>
    </row>
    <row r="12" spans="1:64" s="3" customFormat="1" ht="30" customHeight="1" thickBot="1" x14ac:dyDescent="0.3">
      <c r="A12" s="57"/>
      <c r="B12" s="76" t="s">
        <v>44</v>
      </c>
      <c r="C12" s="69"/>
      <c r="D12" s="21"/>
      <c r="E12" s="64">
        <f>F11</f>
        <v>45003</v>
      </c>
      <c r="F12" s="64">
        <f>E12</f>
        <v>45003</v>
      </c>
      <c r="G12" s="16"/>
      <c r="H12" s="16">
        <f t="shared" si="6"/>
        <v>1</v>
      </c>
      <c r="I12" s="43"/>
      <c r="J12" s="43"/>
      <c r="K12" s="43"/>
      <c r="L12" s="43"/>
      <c r="M12" s="43"/>
      <c r="N12" s="43"/>
      <c r="O12" s="43"/>
      <c r="P12" s="43"/>
      <c r="Q12" s="43"/>
      <c r="R12" s="43"/>
      <c r="S12" s="43"/>
      <c r="T12" s="43"/>
      <c r="U12" s="43"/>
      <c r="V12" s="43"/>
      <c r="W12" s="43"/>
      <c r="X12" s="43"/>
      <c r="Y12" s="44"/>
      <c r="Z12" s="43"/>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3"/>
      <c r="AY12" s="43"/>
      <c r="AZ12" s="43"/>
      <c r="BA12" s="43"/>
      <c r="BB12" s="43"/>
      <c r="BC12" s="43"/>
      <c r="BD12" s="43"/>
      <c r="BE12" s="43"/>
      <c r="BF12" s="43"/>
      <c r="BG12" s="43"/>
      <c r="BH12" s="43"/>
      <c r="BI12" s="43"/>
      <c r="BJ12" s="43"/>
      <c r="BK12" s="43"/>
      <c r="BL12" s="43"/>
    </row>
    <row r="13" spans="1:64" s="3" customFormat="1" ht="30" customHeight="1" thickBot="1" x14ac:dyDescent="0.3">
      <c r="A13" s="58" t="s">
        <v>35</v>
      </c>
      <c r="B13" s="22" t="s">
        <v>40</v>
      </c>
      <c r="C13" s="70"/>
      <c r="D13" s="23"/>
      <c r="E13" s="24"/>
      <c r="F13" s="25"/>
      <c r="G13" s="16"/>
      <c r="H13" s="16" t="str">
        <f t="shared" si="6"/>
        <v/>
      </c>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3"/>
      <c r="BL13" s="43"/>
    </row>
    <row r="14" spans="1:64" s="3" customFormat="1" ht="30" customHeight="1" thickBot="1" x14ac:dyDescent="0.3">
      <c r="A14" s="58"/>
      <c r="B14" s="77" t="s">
        <v>41</v>
      </c>
      <c r="C14" s="71"/>
      <c r="D14" s="26"/>
      <c r="E14" s="65">
        <f>F12</f>
        <v>45003</v>
      </c>
      <c r="F14" s="65">
        <f>E14</f>
        <v>45003</v>
      </c>
      <c r="G14" s="16"/>
      <c r="H14" s="16">
        <f t="shared" si="6"/>
        <v>1</v>
      </c>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c r="AI14" s="43"/>
      <c r="AJ14" s="43"/>
      <c r="AK14" s="43"/>
      <c r="AL14" s="43"/>
      <c r="AM14" s="43"/>
      <c r="AN14" s="43"/>
      <c r="AO14" s="43"/>
      <c r="AP14" s="43"/>
      <c r="AQ14" s="43"/>
      <c r="AR14" s="43"/>
      <c r="AS14" s="43"/>
      <c r="AT14" s="43"/>
      <c r="AU14" s="43"/>
      <c r="AV14" s="43"/>
      <c r="AW14" s="43"/>
      <c r="AX14" s="43"/>
      <c r="AY14" s="43"/>
      <c r="AZ14" s="43"/>
      <c r="BA14" s="43"/>
      <c r="BB14" s="43"/>
      <c r="BC14" s="43"/>
      <c r="BD14" s="43"/>
      <c r="BE14" s="43"/>
      <c r="BF14" s="43"/>
      <c r="BG14" s="43"/>
      <c r="BH14" s="43"/>
      <c r="BI14" s="43"/>
      <c r="BJ14" s="43"/>
      <c r="BK14" s="43"/>
      <c r="BL14" s="43"/>
    </row>
    <row r="15" spans="1:64" s="3" customFormat="1" ht="30" customHeight="1" thickBot="1" x14ac:dyDescent="0.3">
      <c r="A15" s="57"/>
      <c r="B15" s="77" t="s">
        <v>42</v>
      </c>
      <c r="C15" s="71"/>
      <c r="D15" s="26"/>
      <c r="E15" s="65">
        <f>E14+1</f>
        <v>45004</v>
      </c>
      <c r="F15" s="65">
        <f>E15+4</f>
        <v>45008</v>
      </c>
      <c r="G15" s="16"/>
      <c r="H15" s="16">
        <f t="shared" si="6"/>
        <v>5</v>
      </c>
      <c r="I15" s="43"/>
      <c r="J15" s="43"/>
      <c r="K15" s="43"/>
      <c r="L15" s="43"/>
      <c r="M15" s="43"/>
      <c r="N15" s="43"/>
      <c r="O15" s="43"/>
      <c r="P15" s="43"/>
      <c r="Q15" s="43"/>
      <c r="R15" s="43"/>
      <c r="S15" s="43"/>
      <c r="T15" s="43"/>
      <c r="U15" s="44"/>
      <c r="V15" s="44"/>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c r="BJ15" s="43"/>
      <c r="BK15" s="43"/>
      <c r="BL15" s="43"/>
    </row>
    <row r="16" spans="1:64" s="3" customFormat="1" ht="30" customHeight="1" thickBot="1" x14ac:dyDescent="0.3">
      <c r="A16" s="57"/>
      <c r="B16" s="77" t="s">
        <v>43</v>
      </c>
      <c r="C16" s="71"/>
      <c r="D16" s="26"/>
      <c r="E16" s="65">
        <f>F15</f>
        <v>45008</v>
      </c>
      <c r="F16" s="65">
        <f>E16</f>
        <v>45008</v>
      </c>
      <c r="G16" s="16"/>
      <c r="H16" s="16">
        <f t="shared" si="6"/>
        <v>1</v>
      </c>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3"/>
      <c r="BD16" s="43"/>
      <c r="BE16" s="43"/>
      <c r="BF16" s="43"/>
      <c r="BG16" s="43"/>
      <c r="BH16" s="43"/>
      <c r="BI16" s="43"/>
      <c r="BJ16" s="43"/>
      <c r="BK16" s="43"/>
      <c r="BL16" s="43"/>
    </row>
    <row r="17" spans="1:64" s="3" customFormat="1" ht="30" customHeight="1" thickBot="1" x14ac:dyDescent="0.3">
      <c r="A17" s="57"/>
      <c r="B17" s="77" t="s">
        <v>44</v>
      </c>
      <c r="C17" s="71"/>
      <c r="D17" s="26"/>
      <c r="E17" s="65">
        <f>E16</f>
        <v>45008</v>
      </c>
      <c r="F17" s="65">
        <f>E17</f>
        <v>45008</v>
      </c>
      <c r="G17" s="16"/>
      <c r="H17" s="16">
        <f t="shared" si="6"/>
        <v>1</v>
      </c>
      <c r="I17" s="43"/>
      <c r="J17" s="43"/>
      <c r="K17" s="43"/>
      <c r="L17" s="43"/>
      <c r="M17" s="43"/>
      <c r="N17" s="43"/>
      <c r="O17" s="43"/>
      <c r="P17" s="43"/>
      <c r="Q17" s="43"/>
      <c r="R17" s="43"/>
      <c r="S17" s="43"/>
      <c r="T17" s="43"/>
      <c r="U17" s="43"/>
      <c r="V17" s="43"/>
      <c r="W17" s="43"/>
      <c r="X17" s="43"/>
      <c r="Y17" s="44"/>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row>
    <row r="18" spans="1:64" s="3" customFormat="1" ht="30" customHeight="1" thickBot="1" x14ac:dyDescent="0.3">
      <c r="A18" s="57" t="s">
        <v>27</v>
      </c>
      <c r="B18" s="27" t="s">
        <v>45</v>
      </c>
      <c r="C18" s="72"/>
      <c r="D18" s="28"/>
      <c r="E18" s="29"/>
      <c r="F18" s="30"/>
      <c r="G18" s="16"/>
      <c r="H18" s="16" t="str">
        <f t="shared" si="6"/>
        <v/>
      </c>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3"/>
    </row>
    <row r="19" spans="1:64" s="3" customFormat="1" ht="30" customHeight="1" thickBot="1" x14ac:dyDescent="0.3">
      <c r="A19" s="57"/>
      <c r="B19" s="78" t="s">
        <v>41</v>
      </c>
      <c r="C19" s="73"/>
      <c r="D19" s="31"/>
      <c r="E19" s="66">
        <f>E17+1</f>
        <v>45009</v>
      </c>
      <c r="F19" s="66">
        <f>E19</f>
        <v>45009</v>
      </c>
      <c r="G19" s="16"/>
      <c r="H19" s="16">
        <f t="shared" si="6"/>
        <v>1</v>
      </c>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row>
    <row r="20" spans="1:64" s="3" customFormat="1" ht="30" customHeight="1" thickBot="1" x14ac:dyDescent="0.3">
      <c r="A20" s="57"/>
      <c r="B20" s="78" t="s">
        <v>42</v>
      </c>
      <c r="C20" s="73"/>
      <c r="D20" s="31"/>
      <c r="E20" s="66">
        <f>E19+1</f>
        <v>45010</v>
      </c>
      <c r="F20" s="66">
        <f>E20+4</f>
        <v>45014</v>
      </c>
      <c r="G20" s="16"/>
      <c r="H20" s="16">
        <f t="shared" si="6"/>
        <v>5</v>
      </c>
      <c r="I20" s="43"/>
      <c r="J20" s="43"/>
      <c r="K20" s="43"/>
      <c r="L20" s="43"/>
      <c r="M20" s="43"/>
      <c r="N20" s="43"/>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3"/>
      <c r="BI20" s="43"/>
      <c r="BJ20" s="43"/>
      <c r="BK20" s="43"/>
      <c r="BL20" s="43"/>
    </row>
    <row r="21" spans="1:64" s="3" customFormat="1" ht="30" customHeight="1" thickBot="1" x14ac:dyDescent="0.3">
      <c r="A21" s="57"/>
      <c r="B21" s="78" t="s">
        <v>43</v>
      </c>
      <c r="C21" s="73"/>
      <c r="D21" s="31"/>
      <c r="E21" s="66">
        <f>F20</f>
        <v>45014</v>
      </c>
      <c r="F21" s="66">
        <f>E21</f>
        <v>45014</v>
      </c>
      <c r="G21" s="16"/>
      <c r="H21" s="16">
        <f t="shared" si="6"/>
        <v>1</v>
      </c>
      <c r="I21" s="43"/>
      <c r="J21" s="43"/>
      <c r="K21" s="43"/>
      <c r="L21" s="43"/>
      <c r="M21" s="43"/>
      <c r="N21" s="43"/>
      <c r="O21" s="43"/>
      <c r="P21" s="4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43"/>
      <c r="BG21" s="43"/>
      <c r="BH21" s="43"/>
      <c r="BI21" s="43"/>
      <c r="BJ21" s="43"/>
      <c r="BK21" s="43"/>
      <c r="BL21" s="43"/>
    </row>
    <row r="22" spans="1:64" s="3" customFormat="1" ht="30" customHeight="1" thickBot="1" x14ac:dyDescent="0.3">
      <c r="A22" s="57"/>
      <c r="B22" s="78" t="s">
        <v>44</v>
      </c>
      <c r="C22" s="73"/>
      <c r="D22" s="31"/>
      <c r="E22" s="66">
        <f>E21+1</f>
        <v>45015</v>
      </c>
      <c r="F22" s="66">
        <f>E22</f>
        <v>45015</v>
      </c>
      <c r="G22" s="16"/>
      <c r="H22" s="16">
        <f t="shared" si="6"/>
        <v>1</v>
      </c>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s="43"/>
      <c r="BE22" s="43"/>
      <c r="BF22" s="43"/>
      <c r="BG22" s="43"/>
      <c r="BH22" s="43"/>
      <c r="BI22" s="43"/>
      <c r="BJ22" s="43"/>
      <c r="BK22" s="43"/>
      <c r="BL22" s="43"/>
    </row>
    <row r="23" spans="1:64" s="3" customFormat="1" ht="30" customHeight="1" thickBot="1" x14ac:dyDescent="0.3">
      <c r="A23" s="57" t="s">
        <v>27</v>
      </c>
      <c r="B23" s="32" t="s">
        <v>46</v>
      </c>
      <c r="C23" s="74"/>
      <c r="D23" s="33"/>
      <c r="E23" s="34"/>
      <c r="F23" s="35"/>
      <c r="G23" s="16"/>
      <c r="H23" s="16" t="str">
        <f t="shared" si="6"/>
        <v/>
      </c>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row>
    <row r="24" spans="1:64" s="3" customFormat="1" ht="30" customHeight="1" thickBot="1" x14ac:dyDescent="0.3">
      <c r="A24" s="57"/>
      <c r="B24" s="79" t="s">
        <v>41</v>
      </c>
      <c r="C24" s="75"/>
      <c r="D24" s="36"/>
      <c r="E24" s="67">
        <f>E22</f>
        <v>45015</v>
      </c>
      <c r="F24" s="67">
        <f>E24</f>
        <v>45015</v>
      </c>
      <c r="G24" s="16"/>
      <c r="H24" s="16">
        <f t="shared" si="6"/>
        <v>1</v>
      </c>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3"/>
      <c r="BE24" s="43"/>
      <c r="BF24" s="43"/>
      <c r="BG24" s="43"/>
      <c r="BH24" s="43"/>
      <c r="BI24" s="43"/>
      <c r="BJ24" s="43"/>
      <c r="BK24" s="43"/>
      <c r="BL24" s="43"/>
    </row>
    <row r="25" spans="1:64" s="3" customFormat="1" ht="30" customHeight="1" thickBot="1" x14ac:dyDescent="0.3">
      <c r="A25" s="57"/>
      <c r="B25" s="79" t="s">
        <v>42</v>
      </c>
      <c r="C25" s="75"/>
      <c r="D25" s="36"/>
      <c r="E25" s="67">
        <f>E24+1</f>
        <v>45016</v>
      </c>
      <c r="F25" s="67">
        <f>E25+10</f>
        <v>45026</v>
      </c>
      <c r="G25" s="16"/>
      <c r="H25" s="16">
        <f t="shared" si="6"/>
        <v>11</v>
      </c>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c r="BH25" s="43"/>
      <c r="BI25" s="43"/>
      <c r="BJ25" s="43"/>
      <c r="BK25" s="43"/>
      <c r="BL25" s="43"/>
    </row>
    <row r="26" spans="1:64" s="3" customFormat="1" ht="30" customHeight="1" thickBot="1" x14ac:dyDescent="0.3">
      <c r="A26" s="57"/>
      <c r="B26" s="79" t="s">
        <v>43</v>
      </c>
      <c r="C26" s="75"/>
      <c r="D26" s="36"/>
      <c r="E26" s="67">
        <f>F25</f>
        <v>45026</v>
      </c>
      <c r="F26" s="67">
        <f>E26</f>
        <v>45026</v>
      </c>
      <c r="G26" s="16"/>
      <c r="H26" s="16">
        <f t="shared" si="6"/>
        <v>1</v>
      </c>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row>
    <row r="27" spans="1:64" s="3" customFormat="1" ht="30" customHeight="1" thickBot="1" x14ac:dyDescent="0.3">
      <c r="A27" s="57"/>
      <c r="B27" s="79" t="s">
        <v>44</v>
      </c>
      <c r="C27" s="75"/>
      <c r="D27" s="36"/>
      <c r="E27" s="67">
        <f>E26+1</f>
        <v>45027</v>
      </c>
      <c r="F27" s="67">
        <f>E27</f>
        <v>45027</v>
      </c>
      <c r="G27" s="16"/>
      <c r="H27" s="16">
        <f t="shared" si="6"/>
        <v>1</v>
      </c>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c r="BE27" s="43"/>
      <c r="BF27" s="43"/>
      <c r="BG27" s="43"/>
      <c r="BH27" s="43"/>
      <c r="BI27" s="43"/>
      <c r="BJ27" s="43"/>
      <c r="BK27" s="43"/>
      <c r="BL27" s="43"/>
    </row>
    <row r="28" spans="1:64" s="3" customFormat="1" ht="30" customHeight="1" thickBot="1" x14ac:dyDescent="0.3">
      <c r="A28" s="58" t="s">
        <v>33</v>
      </c>
      <c r="B28" s="17" t="s">
        <v>47</v>
      </c>
      <c r="C28" s="68"/>
      <c r="D28" s="18"/>
      <c r="E28" s="19"/>
      <c r="F28" s="20"/>
      <c r="G28" s="16"/>
      <c r="H28" s="16" t="str">
        <f t="shared" si="6"/>
        <v/>
      </c>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43"/>
      <c r="BG28" s="43"/>
      <c r="BH28" s="43"/>
      <c r="BI28" s="43"/>
      <c r="BJ28" s="43"/>
      <c r="BK28" s="43"/>
      <c r="BL28" s="43"/>
    </row>
    <row r="29" spans="1:64" s="3" customFormat="1" ht="30" customHeight="1" thickBot="1" x14ac:dyDescent="0.3">
      <c r="A29" s="58" t="s">
        <v>38</v>
      </c>
      <c r="B29" s="76" t="s">
        <v>41</v>
      </c>
      <c r="C29" s="69"/>
      <c r="D29" s="21"/>
      <c r="E29" s="64">
        <f>F27</f>
        <v>45027</v>
      </c>
      <c r="F29" s="64">
        <f>E29</f>
        <v>45027</v>
      </c>
      <c r="G29" s="16"/>
      <c r="H29" s="16">
        <f t="shared" si="6"/>
        <v>1</v>
      </c>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3"/>
      <c r="BJ29" s="43"/>
      <c r="BK29" s="43"/>
      <c r="BL29" s="43"/>
    </row>
    <row r="30" spans="1:64" s="3" customFormat="1" ht="30" customHeight="1" thickBot="1" x14ac:dyDescent="0.3">
      <c r="A30" s="58" t="s">
        <v>34</v>
      </c>
      <c r="B30" s="76" t="s">
        <v>42</v>
      </c>
      <c r="C30" s="69"/>
      <c r="D30" s="21"/>
      <c r="E30" s="64">
        <f>F29</f>
        <v>45027</v>
      </c>
      <c r="F30" s="64">
        <f>E30+10</f>
        <v>45037</v>
      </c>
      <c r="G30" s="16"/>
      <c r="H30" s="16">
        <f t="shared" si="6"/>
        <v>11</v>
      </c>
      <c r="I30" s="43"/>
      <c r="J30" s="43"/>
      <c r="K30" s="43"/>
      <c r="L30" s="43"/>
      <c r="M30" s="43"/>
      <c r="N30" s="43"/>
      <c r="O30" s="43"/>
      <c r="P30" s="43"/>
      <c r="Q30" s="43"/>
      <c r="R30" s="43"/>
      <c r="S30" s="43"/>
      <c r="T30" s="43"/>
      <c r="U30" s="44"/>
      <c r="V30" s="44"/>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row>
    <row r="31" spans="1:64" s="3" customFormat="1" ht="30" customHeight="1" thickBot="1" x14ac:dyDescent="0.3">
      <c r="A31" s="57"/>
      <c r="B31" s="76" t="s">
        <v>43</v>
      </c>
      <c r="C31" s="69"/>
      <c r="D31" s="21"/>
      <c r="E31" s="64">
        <f>F30</f>
        <v>45037</v>
      </c>
      <c r="F31" s="64">
        <f>E31</f>
        <v>45037</v>
      </c>
      <c r="G31" s="16"/>
      <c r="H31" s="16">
        <f t="shared" si="6"/>
        <v>1</v>
      </c>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c r="BJ31" s="43"/>
      <c r="BK31" s="43"/>
      <c r="BL31" s="43"/>
    </row>
    <row r="32" spans="1:64" s="3" customFormat="1" ht="30" customHeight="1" thickBot="1" x14ac:dyDescent="0.3">
      <c r="A32" s="57"/>
      <c r="B32" s="76" t="s">
        <v>44</v>
      </c>
      <c r="C32" s="69"/>
      <c r="D32" s="21"/>
      <c r="E32" s="64">
        <f>F31+1</f>
        <v>45038</v>
      </c>
      <c r="F32" s="64">
        <f>E32</f>
        <v>45038</v>
      </c>
      <c r="G32" s="16"/>
      <c r="H32" s="16">
        <f t="shared" si="6"/>
        <v>1</v>
      </c>
      <c r="I32" s="43"/>
      <c r="J32" s="43"/>
      <c r="K32" s="43"/>
      <c r="L32" s="43"/>
      <c r="M32" s="43"/>
      <c r="N32" s="43"/>
      <c r="O32" s="43"/>
      <c r="P32" s="43"/>
      <c r="Q32" s="43"/>
      <c r="R32" s="43"/>
      <c r="S32" s="43"/>
      <c r="T32" s="43"/>
      <c r="U32" s="43"/>
      <c r="V32" s="43"/>
      <c r="W32" s="43"/>
      <c r="X32" s="43"/>
      <c r="Y32" s="44"/>
      <c r="Z32" s="43"/>
      <c r="AA32" s="43"/>
      <c r="AB32" s="43"/>
      <c r="AC32" s="43"/>
      <c r="AD32" s="43"/>
      <c r="AE32" s="43"/>
      <c r="AF32" s="43"/>
      <c r="AG32" s="43"/>
      <c r="AH32" s="43"/>
      <c r="AI32" s="43"/>
      <c r="AJ32" s="43"/>
      <c r="AK32" s="43"/>
      <c r="AL32" s="43"/>
      <c r="AM32" s="43"/>
      <c r="AN32" s="43"/>
      <c r="AO32" s="43"/>
      <c r="AP32" s="43"/>
      <c r="AQ32" s="43"/>
      <c r="AR32" s="43"/>
      <c r="AS32" s="43"/>
      <c r="AT32" s="43"/>
      <c r="AU32" s="43"/>
      <c r="AV32" s="43"/>
      <c r="AW32" s="43"/>
      <c r="AX32" s="43"/>
      <c r="AY32" s="43"/>
      <c r="AZ32" s="43"/>
      <c r="BA32" s="43"/>
      <c r="BB32" s="43"/>
      <c r="BC32" s="43"/>
      <c r="BD32" s="43"/>
      <c r="BE32" s="43"/>
      <c r="BF32" s="43"/>
      <c r="BG32" s="43"/>
      <c r="BH32" s="43"/>
      <c r="BI32" s="43"/>
      <c r="BJ32" s="43"/>
      <c r="BK32" s="43"/>
      <c r="BL32" s="43"/>
    </row>
    <row r="33" spans="1:64" s="3" customFormat="1" ht="30" customHeight="1" thickBot="1" x14ac:dyDescent="0.3">
      <c r="A33" s="58" t="s">
        <v>35</v>
      </c>
      <c r="B33" s="22" t="s">
        <v>48</v>
      </c>
      <c r="C33" s="70"/>
      <c r="D33" s="23"/>
      <c r="E33" s="24"/>
      <c r="F33" s="25"/>
      <c r="G33" s="16"/>
      <c r="H33" s="16" t="str">
        <f t="shared" si="6"/>
        <v/>
      </c>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43"/>
      <c r="AT33" s="43"/>
      <c r="AU33" s="43"/>
      <c r="AV33" s="43"/>
      <c r="AW33" s="43"/>
      <c r="AX33" s="43"/>
      <c r="AY33" s="43"/>
      <c r="AZ33" s="43"/>
      <c r="BA33" s="43"/>
      <c r="BB33" s="43"/>
      <c r="BC33" s="43"/>
      <c r="BD33" s="43"/>
      <c r="BE33" s="43"/>
      <c r="BF33" s="43"/>
      <c r="BG33" s="43"/>
      <c r="BH33" s="43"/>
      <c r="BI33" s="43"/>
      <c r="BJ33" s="43"/>
      <c r="BK33" s="43"/>
      <c r="BL33" s="43"/>
    </row>
    <row r="34" spans="1:64" s="3" customFormat="1" ht="30" customHeight="1" thickBot="1" x14ac:dyDescent="0.3">
      <c r="A34" s="58"/>
      <c r="B34" s="77" t="s">
        <v>41</v>
      </c>
      <c r="C34" s="71"/>
      <c r="D34" s="26"/>
      <c r="E34" s="65">
        <f>F32</f>
        <v>45038</v>
      </c>
      <c r="F34" s="65">
        <f>E34</f>
        <v>45038</v>
      </c>
      <c r="G34" s="16"/>
      <c r="H34" s="16">
        <f t="shared" si="6"/>
        <v>1</v>
      </c>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43"/>
      <c r="AT34" s="43"/>
      <c r="AU34" s="43"/>
      <c r="AV34" s="43"/>
      <c r="AW34" s="43"/>
      <c r="AX34" s="43"/>
      <c r="AY34" s="43"/>
      <c r="AZ34" s="43"/>
      <c r="BA34" s="43"/>
      <c r="BB34" s="43"/>
      <c r="BC34" s="43"/>
      <c r="BD34" s="43"/>
      <c r="BE34" s="43"/>
      <c r="BF34" s="43"/>
      <c r="BG34" s="43"/>
      <c r="BH34" s="43"/>
      <c r="BI34" s="43"/>
      <c r="BJ34" s="43"/>
      <c r="BK34" s="43"/>
      <c r="BL34" s="43"/>
    </row>
    <row r="35" spans="1:64" s="3" customFormat="1" ht="30" customHeight="1" thickBot="1" x14ac:dyDescent="0.3">
      <c r="A35" s="57"/>
      <c r="B35" s="77" t="s">
        <v>42</v>
      </c>
      <c r="C35" s="71"/>
      <c r="D35" s="26"/>
      <c r="E35" s="65">
        <f>E34+1</f>
        <v>45039</v>
      </c>
      <c r="F35" s="65">
        <f>E35+8</f>
        <v>45047</v>
      </c>
      <c r="G35" s="16"/>
      <c r="H35" s="16">
        <f t="shared" si="6"/>
        <v>9</v>
      </c>
      <c r="I35" s="43"/>
      <c r="J35" s="43"/>
      <c r="K35" s="43"/>
      <c r="L35" s="43"/>
      <c r="M35" s="43"/>
      <c r="N35" s="43"/>
      <c r="O35" s="43"/>
      <c r="P35" s="43"/>
      <c r="Q35" s="43"/>
      <c r="R35" s="43"/>
      <c r="S35" s="43"/>
      <c r="T35" s="43"/>
      <c r="U35" s="44"/>
      <c r="V35" s="44"/>
      <c r="W35" s="43"/>
      <c r="X35" s="43"/>
      <c r="Y35" s="43"/>
      <c r="Z35" s="43"/>
      <c r="AA35" s="43"/>
      <c r="AB35" s="43"/>
      <c r="AC35" s="43"/>
      <c r="AD35" s="43"/>
      <c r="AE35" s="43"/>
      <c r="AF35" s="43"/>
      <c r="AG35" s="43"/>
      <c r="AH35" s="43"/>
      <c r="AI35" s="43"/>
      <c r="AJ35" s="43"/>
      <c r="AK35" s="43"/>
      <c r="AL35" s="43"/>
      <c r="AM35" s="43"/>
      <c r="AN35" s="43"/>
      <c r="AO35" s="43"/>
      <c r="AP35" s="43"/>
      <c r="AQ35" s="43"/>
      <c r="AR35" s="43"/>
      <c r="AS35" s="43"/>
      <c r="AT35" s="43"/>
      <c r="AU35" s="43"/>
      <c r="AV35" s="43"/>
      <c r="AW35" s="43"/>
      <c r="AX35" s="43"/>
      <c r="AY35" s="43"/>
      <c r="AZ35" s="43"/>
      <c r="BA35" s="43"/>
      <c r="BB35" s="43"/>
      <c r="BC35" s="43"/>
      <c r="BD35" s="43"/>
      <c r="BE35" s="43"/>
      <c r="BF35" s="43"/>
      <c r="BG35" s="43"/>
      <c r="BH35" s="43"/>
      <c r="BI35" s="43"/>
      <c r="BJ35" s="43"/>
      <c r="BK35" s="43"/>
      <c r="BL35" s="43"/>
    </row>
    <row r="36" spans="1:64" s="3" customFormat="1" ht="30" customHeight="1" thickBot="1" x14ac:dyDescent="0.3">
      <c r="A36" s="57"/>
      <c r="B36" s="77" t="s">
        <v>43</v>
      </c>
      <c r="C36" s="71"/>
      <c r="D36" s="26"/>
      <c r="E36" s="65">
        <f>F35</f>
        <v>45047</v>
      </c>
      <c r="F36" s="65">
        <f>E36+2</f>
        <v>45049</v>
      </c>
      <c r="G36" s="16"/>
      <c r="H36" s="16">
        <f t="shared" si="6"/>
        <v>3</v>
      </c>
      <c r="I36" s="43"/>
      <c r="J36" s="43"/>
      <c r="K36" s="43"/>
      <c r="L36" s="43"/>
      <c r="M36" s="43"/>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43"/>
      <c r="AT36" s="43"/>
      <c r="AU36" s="43"/>
      <c r="AV36" s="43"/>
      <c r="AW36" s="43"/>
      <c r="AX36" s="43"/>
      <c r="AY36" s="43"/>
      <c r="AZ36" s="43"/>
      <c r="BA36" s="43"/>
      <c r="BB36" s="43"/>
      <c r="BC36" s="43"/>
      <c r="BD36" s="43"/>
      <c r="BE36" s="43"/>
      <c r="BF36" s="43"/>
      <c r="BG36" s="43"/>
      <c r="BH36" s="43"/>
      <c r="BI36" s="43"/>
      <c r="BJ36" s="43"/>
      <c r="BK36" s="43"/>
      <c r="BL36" s="43"/>
    </row>
    <row r="37" spans="1:64" s="3" customFormat="1" ht="30" customHeight="1" thickBot="1" x14ac:dyDescent="0.3">
      <c r="A37" s="57"/>
      <c r="B37" s="77" t="s">
        <v>49</v>
      </c>
      <c r="C37" s="71"/>
      <c r="D37" s="26"/>
      <c r="E37" s="65">
        <f>F36+1</f>
        <v>45050</v>
      </c>
      <c r="F37" s="65">
        <f>E37</f>
        <v>45050</v>
      </c>
      <c r="G37" s="16"/>
      <c r="H37" s="16">
        <f t="shared" si="6"/>
        <v>1</v>
      </c>
      <c r="I37" s="43"/>
      <c r="J37" s="43"/>
      <c r="K37" s="43"/>
      <c r="L37" s="43"/>
      <c r="M37" s="43"/>
      <c r="N37" s="43"/>
      <c r="O37" s="43"/>
      <c r="P37" s="43"/>
      <c r="Q37" s="43"/>
      <c r="R37" s="43"/>
      <c r="S37" s="43"/>
      <c r="T37" s="43"/>
      <c r="U37" s="43"/>
      <c r="V37" s="43"/>
      <c r="W37" s="43"/>
      <c r="X37" s="43"/>
      <c r="Y37" s="44"/>
      <c r="Z37" s="43"/>
      <c r="AA37" s="43"/>
      <c r="AB37" s="43"/>
      <c r="AC37" s="43"/>
      <c r="AD37" s="43"/>
      <c r="AE37" s="43"/>
      <c r="AF37" s="43"/>
      <c r="AG37" s="43"/>
      <c r="AH37" s="43"/>
      <c r="AI37" s="43"/>
      <c r="AJ37" s="43"/>
      <c r="AK37" s="43"/>
      <c r="AL37" s="43"/>
      <c r="AM37" s="43"/>
      <c r="AN37" s="43"/>
      <c r="AO37" s="43"/>
      <c r="AP37" s="43"/>
      <c r="AQ37" s="43"/>
      <c r="AR37" s="43"/>
      <c r="AS37" s="43"/>
      <c r="AT37" s="43"/>
      <c r="AU37" s="43"/>
      <c r="AV37" s="43"/>
      <c r="AW37" s="43"/>
      <c r="AX37" s="43"/>
      <c r="AY37" s="43"/>
      <c r="AZ37" s="43"/>
      <c r="BA37" s="43"/>
      <c r="BB37" s="43"/>
      <c r="BC37" s="43"/>
      <c r="BD37" s="43"/>
      <c r="BE37" s="43"/>
      <c r="BF37" s="43"/>
      <c r="BG37" s="43"/>
      <c r="BH37" s="43"/>
      <c r="BI37" s="43"/>
      <c r="BJ37" s="43"/>
      <c r="BK37" s="43"/>
      <c r="BL37" s="43"/>
    </row>
    <row r="38" spans="1:64" s="3" customFormat="1" ht="30" customHeight="1" thickBot="1" x14ac:dyDescent="0.3">
      <c r="A38" s="58" t="s">
        <v>28</v>
      </c>
      <c r="B38" s="37" t="s">
        <v>0</v>
      </c>
      <c r="C38" s="38"/>
      <c r="D38" s="39"/>
      <c r="E38" s="40"/>
      <c r="F38" s="41"/>
      <c r="G38" s="42"/>
      <c r="H38" s="42" t="str">
        <f t="shared" si="6"/>
        <v/>
      </c>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c r="AH38" s="45"/>
      <c r="AI38" s="45"/>
      <c r="AJ38" s="45"/>
      <c r="AK38" s="45"/>
      <c r="AL38" s="45"/>
      <c r="AM38" s="45"/>
      <c r="AN38" s="45"/>
      <c r="AO38" s="45"/>
      <c r="AP38" s="45"/>
      <c r="AQ38" s="45"/>
      <c r="AR38" s="45"/>
      <c r="AS38" s="45"/>
      <c r="AT38" s="45"/>
      <c r="AU38" s="45"/>
      <c r="AV38" s="45"/>
      <c r="AW38" s="45"/>
      <c r="AX38" s="45"/>
      <c r="AY38" s="45"/>
      <c r="AZ38" s="45"/>
      <c r="BA38" s="45"/>
      <c r="BB38" s="45"/>
      <c r="BC38" s="45"/>
      <c r="BD38" s="45"/>
      <c r="BE38" s="45"/>
      <c r="BF38" s="45"/>
      <c r="BG38" s="45"/>
      <c r="BH38" s="45"/>
      <c r="BI38" s="45"/>
      <c r="BJ38" s="45"/>
      <c r="BK38" s="45"/>
      <c r="BL38" s="45"/>
    </row>
    <row r="39" spans="1:64" ht="30" customHeight="1" x14ac:dyDescent="0.25">
      <c r="G39" s="6"/>
    </row>
    <row r="40" spans="1:64" ht="30" customHeight="1" x14ac:dyDescent="0.25">
      <c r="C40" s="14"/>
      <c r="F40" s="59"/>
    </row>
    <row r="41" spans="1:64" ht="30" customHeight="1" x14ac:dyDescent="0.25">
      <c r="C41" s="15"/>
    </row>
  </sheetData>
  <mergeCells count="11">
    <mergeCell ref="BF4:BL4"/>
    <mergeCell ref="E3:F3"/>
    <mergeCell ref="I4:O4"/>
    <mergeCell ref="P4:V4"/>
    <mergeCell ref="W4:AC4"/>
    <mergeCell ref="AD4:AJ4"/>
    <mergeCell ref="C3:D3"/>
    <mergeCell ref="C4:D4"/>
    <mergeCell ref="AK4:AQ4"/>
    <mergeCell ref="AR4:AX4"/>
    <mergeCell ref="AY4:BE4"/>
  </mergeCells>
  <conditionalFormatting sqref="D7:D38">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8">
    <cfRule type="expression" dxfId="2" priority="33">
      <formula>AND(TODAY()&gt;=I$5,TODAY()&lt;J$5)</formula>
    </cfRule>
  </conditionalFormatting>
  <conditionalFormatting sqref="I7:BL38">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40625" defaultRowHeight="12.75" x14ac:dyDescent="0.2"/>
  <cols>
    <col min="1" max="1" width="87.140625" style="47" customWidth="1"/>
    <col min="2" max="16384" width="9.140625" style="2"/>
  </cols>
  <sheetData>
    <row r="1" spans="1:2" ht="46.5" customHeight="1" x14ac:dyDescent="0.2"/>
    <row r="2" spans="1:2" s="49" customFormat="1" ht="15.75" x14ac:dyDescent="0.25">
      <c r="A2" s="48" t="s">
        <v>12</v>
      </c>
      <c r="B2" s="48"/>
    </row>
    <row r="3" spans="1:2" s="53" customFormat="1" ht="27" customHeight="1" x14ac:dyDescent="0.25">
      <c r="A3" s="83" t="s">
        <v>17</v>
      </c>
      <c r="B3" s="54"/>
    </row>
    <row r="4" spans="1:2" s="50" customFormat="1" ht="26.25" x14ac:dyDescent="0.4">
      <c r="A4" s="51" t="s">
        <v>11</v>
      </c>
    </row>
    <row r="5" spans="1:2" ht="74.099999999999994" customHeight="1" x14ac:dyDescent="0.2">
      <c r="A5" s="52" t="s">
        <v>20</v>
      </c>
    </row>
    <row r="6" spans="1:2" ht="26.25" customHeight="1" x14ac:dyDescent="0.2">
      <c r="A6" s="51" t="s">
        <v>25</v>
      </c>
    </row>
    <row r="7" spans="1:2" s="47" customFormat="1" ht="204.95" customHeight="1" x14ac:dyDescent="0.25">
      <c r="A7" s="56" t="s">
        <v>24</v>
      </c>
    </row>
    <row r="8" spans="1:2" s="50" customFormat="1" ht="26.25" x14ac:dyDescent="0.4">
      <c r="A8" s="51" t="s">
        <v>13</v>
      </c>
    </row>
    <row r="9" spans="1:2" ht="60" x14ac:dyDescent="0.2">
      <c r="A9" s="52" t="s">
        <v>21</v>
      </c>
    </row>
    <row r="10" spans="1:2" s="47" customFormat="1" ht="27.95" customHeight="1" x14ac:dyDescent="0.25">
      <c r="A10" s="55" t="s">
        <v>19</v>
      </c>
    </row>
    <row r="11" spans="1:2" s="50" customFormat="1" ht="26.25" x14ac:dyDescent="0.4">
      <c r="A11" s="51" t="s">
        <v>10</v>
      </c>
    </row>
    <row r="12" spans="1:2" ht="30" x14ac:dyDescent="0.2">
      <c r="A12" s="52" t="s">
        <v>18</v>
      </c>
    </row>
    <row r="13" spans="1:2" s="47" customFormat="1" ht="27.95" customHeight="1" x14ac:dyDescent="0.25">
      <c r="A13" s="55" t="s">
        <v>4</v>
      </c>
    </row>
    <row r="14" spans="1:2" s="50" customFormat="1" ht="26.25" x14ac:dyDescent="0.4">
      <c r="A14" s="51" t="s">
        <v>14</v>
      </c>
    </row>
    <row r="15" spans="1:2" ht="75" customHeight="1" x14ac:dyDescent="0.2">
      <c r="A15" s="52" t="s">
        <v>15</v>
      </c>
    </row>
    <row r="16" spans="1:2" ht="75" x14ac:dyDescent="0.2">
      <c r="A16" s="52" t="s">
        <v>16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2022-03-11T22:40:12Z</dcterms:created>
  <dcterms:modified xsi:type="dcterms:W3CDTF">2023-03-14T22:32:23Z</dcterms:modified>
</cp:coreProperties>
</file>