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koPC\Desktop\Buffer\Univ\Дискретные модели\"/>
    </mc:Choice>
  </mc:AlternateContent>
  <xr:revisionPtr revIDLastSave="0" documentId="13_ncr:40009_{CBBBE439-A0A8-4304-87C8-3EC0892AD4A3}" xr6:coauthVersionLast="47" xr6:coauthVersionMax="47" xr10:uidLastSave="{00000000-0000-0000-0000-000000000000}"/>
  <bookViews>
    <workbookView xWindow="-120" yWindow="-120" windowWidth="29040" windowHeight="15840" activeTab="1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2" l="1"/>
  <c r="B12" i="2"/>
  <c r="B13" i="2" s="1"/>
  <c r="U12" i="2"/>
  <c r="U13" i="2" s="1"/>
  <c r="V12" i="2"/>
  <c r="T29" i="2"/>
  <c r="T30" i="2"/>
  <c r="T31" i="2" s="1"/>
  <c r="T32" i="2" s="1"/>
  <c r="T33" i="2" s="1"/>
  <c r="T34" i="2" s="1"/>
  <c r="T35" i="2" s="1"/>
  <c r="T36" i="2" s="1"/>
  <c r="T37" i="2" s="1"/>
  <c r="T28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E11" i="2"/>
  <c r="D11" i="2"/>
  <c r="C11" i="2"/>
  <c r="B11" i="2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E14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B14" i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C13" i="2" l="1"/>
  <c r="C14" i="2" s="1"/>
  <c r="V13" i="2"/>
  <c r="V14" i="2" s="1"/>
  <c r="U14" i="2"/>
  <c r="B14" i="2" l="1"/>
  <c r="B15" i="2" s="1"/>
  <c r="V15" i="2"/>
  <c r="C15" i="2" l="1"/>
  <c r="C16" i="2" s="1"/>
  <c r="B17" i="2" s="1"/>
  <c r="B16" i="2"/>
  <c r="U15" i="2"/>
  <c r="V16" i="2" s="1"/>
  <c r="U16" i="2" l="1"/>
  <c r="V17" i="2" s="1"/>
  <c r="U17" i="2" l="1"/>
  <c r="V18" i="2" s="1"/>
  <c r="C17" i="2" l="1"/>
  <c r="U18" i="2"/>
  <c r="V19" i="2" s="1"/>
  <c r="C18" i="2" l="1"/>
  <c r="B18" i="2"/>
  <c r="U19" i="2"/>
  <c r="V20" i="2" s="1"/>
  <c r="B19" i="2" l="1"/>
  <c r="C19" i="2"/>
  <c r="C20" i="2" s="1"/>
  <c r="U20" i="2"/>
  <c r="V21" i="2" s="1"/>
  <c r="B20" i="2" l="1"/>
  <c r="B21" i="2" s="1"/>
  <c r="U21" i="2"/>
  <c r="V22" i="2" s="1"/>
  <c r="C21" i="2" l="1"/>
  <c r="C22" i="2" s="1"/>
  <c r="U22" i="2"/>
  <c r="V23" i="2" s="1"/>
  <c r="B22" i="2" l="1"/>
  <c r="B23" i="2" s="1"/>
  <c r="U23" i="2"/>
  <c r="V24" i="2" s="1"/>
  <c r="C23" i="2" l="1"/>
  <c r="C24" i="2" s="1"/>
  <c r="U24" i="2"/>
  <c r="V25" i="2" s="1"/>
  <c r="B24" i="2" l="1"/>
  <c r="B25" i="2" s="1"/>
  <c r="U25" i="2"/>
  <c r="V26" i="2" s="1"/>
  <c r="C25" i="2" l="1"/>
  <c r="B26" i="2" s="1"/>
  <c r="U26" i="2"/>
  <c r="V27" i="2" s="1"/>
  <c r="C26" i="2" l="1"/>
  <c r="U27" i="2"/>
  <c r="V28" i="2" s="1"/>
  <c r="U28" i="2" l="1"/>
  <c r="V29" i="2" s="1"/>
  <c r="U29" i="2" l="1"/>
  <c r="V30" i="2" s="1"/>
  <c r="U30" i="2" l="1"/>
  <c r="V31" i="2" s="1"/>
  <c r="U31" i="2" l="1"/>
  <c r="V32" i="2" s="1"/>
  <c r="U32" i="2" l="1"/>
  <c r="V33" i="2" s="1"/>
  <c r="U33" i="2" l="1"/>
  <c r="V34" i="2" s="1"/>
  <c r="U34" i="2" l="1"/>
  <c r="V35" i="2" s="1"/>
  <c r="U35" i="2" l="1"/>
  <c r="V36" i="2" s="1"/>
  <c r="U36" i="2" l="1"/>
  <c r="V37" i="2" s="1"/>
  <c r="U37" i="2" l="1"/>
</calcChain>
</file>

<file path=xl/sharedStrings.xml><?xml version="1.0" encoding="utf-8"?>
<sst xmlns="http://schemas.openxmlformats.org/spreadsheetml/2006/main" count="24" uniqueCount="18">
  <si>
    <t>i</t>
  </si>
  <si>
    <t>A</t>
  </si>
  <si>
    <t>B</t>
  </si>
  <si>
    <t>N0</t>
  </si>
  <si>
    <t>Белки</t>
  </si>
  <si>
    <t>LN</t>
  </si>
  <si>
    <t>KN</t>
  </si>
  <si>
    <t>DN</t>
  </si>
  <si>
    <t>Бурундуки</t>
  </si>
  <si>
    <t>M0</t>
  </si>
  <si>
    <t>LM</t>
  </si>
  <si>
    <t>KM</t>
  </si>
  <si>
    <t>DM</t>
  </si>
  <si>
    <t>Год</t>
  </si>
  <si>
    <t>Предел белок</t>
  </si>
  <si>
    <t>Предел бурундуков</t>
  </si>
  <si>
    <t>Рассчет вымирания бурундуков</t>
  </si>
  <si>
    <t>Dm=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</si>
</sst>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 Cyr"/>
      <charset val="204"/>
    </font>
    <font>
      <b/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right"/>
    </xf>
    <xf numFmtId="0" fontId="1" fillId="3" borderId="1" xfId="0" applyFont="1" applyFill="1" applyBorder="1"/>
    <xf numFmtId="0" fontId="0" fillId="3" borderId="2" xfId="0" applyFill="1" applyBorder="1"/>
    <xf numFmtId="0" fontId="1" fillId="3" borderId="0" xfId="0" applyFont="1" applyFill="1" applyBorder="1"/>
    <xf numFmtId="0" fontId="0" fillId="3" borderId="3" xfId="0" applyFill="1" applyBorder="1"/>
    <xf numFmtId="0" fontId="1" fillId="3" borderId="4" xfId="0" applyFont="1" applyFill="1" applyBorder="1"/>
    <xf numFmtId="0" fontId="0" fillId="3" borderId="5" xfId="0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Изменение численности популяции</a:t>
            </a:r>
          </a:p>
        </c:rich>
      </c:tx>
      <c:layout>
        <c:manualLayout>
          <c:xMode val="edge"/>
          <c:yMode val="edge"/>
          <c:x val="0.11801263972438227"/>
          <c:y val="3.97350993377483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2385364877242"/>
          <c:y val="0.15894039735099338"/>
          <c:w val="0.56314813654110163"/>
          <c:h val="0.65231788079470199"/>
        </c:manualLayout>
      </c:layout>
      <c:scatterChart>
        <c:scatterStyle val="lineMarker"/>
        <c:varyColors val="0"/>
        <c:ser>
          <c:idx val="0"/>
          <c:order val="0"/>
          <c:tx>
            <c:v>A=2, B=0.02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Лист1!$A$6:$A$21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Лист1!$B$6:$B$21</c:f>
              <c:numCache>
                <c:formatCode>General</c:formatCode>
                <c:ptCount val="16"/>
                <c:pt idx="0">
                  <c:v>10</c:v>
                </c:pt>
                <c:pt idx="1">
                  <c:v>16</c:v>
                </c:pt>
                <c:pt idx="2">
                  <c:v>21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8-4B0E-95D0-A688FD3AD204}"/>
            </c:ext>
          </c:extLst>
        </c:ser>
        <c:ser>
          <c:idx val="1"/>
          <c:order val="1"/>
          <c:tx>
            <c:v>A=2.5, B=0.01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Лист1!$A$6:$A$21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Лист1!$C$6:$C$21</c:f>
              <c:numCache>
                <c:formatCode>General</c:formatCode>
                <c:ptCount val="16"/>
                <c:pt idx="0">
                  <c:v>10</c:v>
                </c:pt>
                <c:pt idx="1">
                  <c:v>22</c:v>
                </c:pt>
                <c:pt idx="2">
                  <c:v>42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8-4B0E-95D0-A688FD3AD204}"/>
            </c:ext>
          </c:extLst>
        </c:ser>
        <c:ser>
          <c:idx val="2"/>
          <c:order val="2"/>
          <c:tx>
            <c:v>A=3, B=0.01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Лист1!$A$6:$A$21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Лист1!$D$6:$D$21</c:f>
              <c:numCache>
                <c:formatCode>General</c:formatCode>
                <c:ptCount val="16"/>
                <c:pt idx="0">
                  <c:v>10</c:v>
                </c:pt>
                <c:pt idx="1">
                  <c:v>27</c:v>
                </c:pt>
                <c:pt idx="2">
                  <c:v>59</c:v>
                </c:pt>
                <c:pt idx="3">
                  <c:v>72</c:v>
                </c:pt>
                <c:pt idx="4">
                  <c:v>60</c:v>
                </c:pt>
                <c:pt idx="5">
                  <c:v>72</c:v>
                </c:pt>
                <c:pt idx="6">
                  <c:v>60</c:v>
                </c:pt>
                <c:pt idx="7">
                  <c:v>72</c:v>
                </c:pt>
                <c:pt idx="8">
                  <c:v>60</c:v>
                </c:pt>
                <c:pt idx="9">
                  <c:v>72</c:v>
                </c:pt>
                <c:pt idx="10">
                  <c:v>60</c:v>
                </c:pt>
                <c:pt idx="11">
                  <c:v>72</c:v>
                </c:pt>
                <c:pt idx="12">
                  <c:v>60</c:v>
                </c:pt>
                <c:pt idx="13">
                  <c:v>72</c:v>
                </c:pt>
                <c:pt idx="14">
                  <c:v>60</c:v>
                </c:pt>
                <c:pt idx="15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8-4B0E-95D0-A688FD3AD204}"/>
            </c:ext>
          </c:extLst>
        </c:ser>
        <c:ser>
          <c:idx val="3"/>
          <c:order val="3"/>
          <c:tx>
            <c:v>A=4.2, B=0.01</c:v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Лист1!$A$6:$A$21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Лист1!$E$6:$E$21</c:f>
              <c:numCache>
                <c:formatCode>General</c:formatCode>
                <c:ptCount val="16"/>
                <c:pt idx="0">
                  <c:v>10</c:v>
                </c:pt>
                <c:pt idx="1">
                  <c:v>37</c:v>
                </c:pt>
                <c:pt idx="2">
                  <c:v>97</c:v>
                </c:pt>
                <c:pt idx="3">
                  <c:v>12</c:v>
                </c:pt>
                <c:pt idx="4">
                  <c:v>44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B8-4B0E-95D0-A688FD3AD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18928"/>
        <c:axId val="1"/>
      </c:scatterChart>
      <c:valAx>
        <c:axId val="1126518928"/>
        <c:scaling>
          <c:orientation val="minMax"/>
          <c:max val="15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Номер периода</a:t>
                </a:r>
              </a:p>
            </c:rich>
          </c:tx>
          <c:layout>
            <c:manualLayout>
              <c:xMode val="edge"/>
              <c:yMode val="edge"/>
              <c:x val="0.28364454443194603"/>
              <c:y val="0.89735099337748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Количество особей</a:t>
                </a:r>
              </a:p>
            </c:rich>
          </c:tx>
          <c:layout>
            <c:manualLayout>
              <c:xMode val="edge"/>
              <c:yMode val="edge"/>
              <c:x val="1.0351966873706004E-2"/>
              <c:y val="0.24172185430463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12651892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63920270835713"/>
          <c:y val="0.15894039735099338"/>
          <c:w val="0.25051803307195297"/>
          <c:h val="0.264900662251655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Лист2!$B$10</c:f>
              <c:strCache>
                <c:ptCount val="1"/>
                <c:pt idx="0">
                  <c:v>Белки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Лист2!$B$11:$B$26</c:f>
              <c:numCache>
                <c:formatCode>General</c:formatCode>
                <c:ptCount val="16"/>
                <c:pt idx="0">
                  <c:v>10</c:v>
                </c:pt>
                <c:pt idx="1">
                  <c:v>14</c:v>
                </c:pt>
                <c:pt idx="2">
                  <c:v>19</c:v>
                </c:pt>
                <c:pt idx="3">
                  <c:v>25</c:v>
                </c:pt>
                <c:pt idx="4">
                  <c:v>32</c:v>
                </c:pt>
                <c:pt idx="5">
                  <c:v>39</c:v>
                </c:pt>
                <c:pt idx="6">
                  <c:v>46</c:v>
                </c:pt>
                <c:pt idx="7">
                  <c:v>52</c:v>
                </c:pt>
                <c:pt idx="8">
                  <c:v>57</c:v>
                </c:pt>
                <c:pt idx="9">
                  <c:v>60</c:v>
                </c:pt>
                <c:pt idx="10">
                  <c:v>62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F-4B81-8B7D-0C666AD5ECB9}"/>
            </c:ext>
          </c:extLst>
        </c:ser>
        <c:ser>
          <c:idx val="1"/>
          <c:order val="1"/>
          <c:tx>
            <c:strRef>
              <c:f>Лист2!$C$10</c:f>
              <c:strCache>
                <c:ptCount val="1"/>
                <c:pt idx="0">
                  <c:v>Бурундуки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Лист2!$C$11:$C$26</c:f>
              <c:numCache>
                <c:formatCode>General</c:formatCode>
                <c:ptCount val="16"/>
                <c:pt idx="0">
                  <c:v>20</c:v>
                </c:pt>
                <c:pt idx="1">
                  <c:v>27</c:v>
                </c:pt>
                <c:pt idx="2">
                  <c:v>34</c:v>
                </c:pt>
                <c:pt idx="3">
                  <c:v>39</c:v>
                </c:pt>
                <c:pt idx="4">
                  <c:v>42</c:v>
                </c:pt>
                <c:pt idx="5">
                  <c:v>43</c:v>
                </c:pt>
                <c:pt idx="6">
                  <c:v>43</c:v>
                </c:pt>
                <c:pt idx="7">
                  <c:v>42</c:v>
                </c:pt>
                <c:pt idx="8">
                  <c:v>41</c:v>
                </c:pt>
                <c:pt idx="9">
                  <c:v>40</c:v>
                </c:pt>
                <c:pt idx="10">
                  <c:v>39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F-4B81-8B7D-0C666AD5ECB9}"/>
            </c:ext>
          </c:extLst>
        </c:ser>
        <c:ser>
          <c:idx val="2"/>
          <c:order val="2"/>
          <c:tx>
            <c:strRef>
              <c:f>Лист2!$D$10</c:f>
              <c:strCache>
                <c:ptCount val="1"/>
                <c:pt idx="0">
                  <c:v>Предел белок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Лист2!$D$11:$D$26</c:f>
              <c:numCache>
                <c:formatCode>General</c:formatCode>
                <c:ptCount val="1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7F-4B81-8B7D-0C666AD5ECB9}"/>
            </c:ext>
          </c:extLst>
        </c:ser>
        <c:ser>
          <c:idx val="3"/>
          <c:order val="3"/>
          <c:tx>
            <c:strRef>
              <c:f>Лист2!$E$10</c:f>
              <c:strCache>
                <c:ptCount val="1"/>
                <c:pt idx="0">
                  <c:v>Предел бурундуков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Лист2!$E$11:$E$26</c:f>
              <c:numCache>
                <c:formatCode>General</c:formatCode>
                <c:ptCount val="1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7F-4B81-8B7D-0C666AD5E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311920"/>
        <c:axId val="1017299440"/>
      </c:lineChart>
      <c:catAx>
        <c:axId val="101731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Период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99440"/>
        <c:crosses val="autoZero"/>
        <c:auto val="1"/>
        <c:lblAlgn val="ctr"/>
        <c:lblOffset val="100"/>
        <c:noMultiLvlLbl val="0"/>
      </c:catAx>
      <c:valAx>
        <c:axId val="10172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Популяция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1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8</xdr:row>
      <xdr:rowOff>9525</xdr:rowOff>
    </xdr:from>
    <xdr:to>
      <xdr:col>13</xdr:col>
      <xdr:colOff>19050</xdr:colOff>
      <xdr:row>25</xdr:row>
      <xdr:rowOff>133350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id="{C3109004-7E7F-197A-CEA3-D3A843856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23811</xdr:colOff>
      <xdr:row>3</xdr:row>
      <xdr:rowOff>23812</xdr:rowOff>
    </xdr:from>
    <xdr:to>
      <xdr:col>17</xdr:col>
      <xdr:colOff>104774</xdr:colOff>
      <xdr:row>23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766568-CAA0-EB2A-C7E3-11F0CFECC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workbookViewId="0">
      <selection activeCell="D11" sqref="D11"/>
    </sheetView>
  </sheetViews>
  <sheetFormatPr defaultRowHeight="12.75" x14ac:dyDescent="0.2"/>
  <sheetData>
    <row r="2" spans="1:5" x14ac:dyDescent="0.2">
      <c r="A2" t="s">
        <v>1</v>
      </c>
      <c r="B2">
        <v>2</v>
      </c>
      <c r="C2">
        <v>2.5</v>
      </c>
      <c r="D2">
        <v>3</v>
      </c>
      <c r="E2">
        <v>4.2</v>
      </c>
    </row>
    <row r="3" spans="1:5" x14ac:dyDescent="0.2">
      <c r="A3" t="s">
        <v>2</v>
      </c>
      <c r="B3">
        <v>0.02</v>
      </c>
      <c r="C3">
        <v>0.01</v>
      </c>
      <c r="D3">
        <v>0.01</v>
      </c>
      <c r="E3">
        <v>0.01</v>
      </c>
    </row>
    <row r="4" spans="1:5" x14ac:dyDescent="0.2">
      <c r="A4" t="s">
        <v>3</v>
      </c>
      <c r="B4">
        <v>10</v>
      </c>
      <c r="C4">
        <v>10</v>
      </c>
      <c r="D4">
        <v>10</v>
      </c>
      <c r="E4">
        <v>10</v>
      </c>
    </row>
    <row r="5" spans="1:5" x14ac:dyDescent="0.2">
      <c r="A5" t="s">
        <v>0</v>
      </c>
    </row>
    <row r="6" spans="1:5" x14ac:dyDescent="0.2">
      <c r="A6">
        <v>0</v>
      </c>
      <c r="B6">
        <f>B4</f>
        <v>10</v>
      </c>
      <c r="C6">
        <f>C4</f>
        <v>10</v>
      </c>
      <c r="D6">
        <f>D4</f>
        <v>10</v>
      </c>
      <c r="E6">
        <f>E4</f>
        <v>10</v>
      </c>
    </row>
    <row r="7" spans="1:5" x14ac:dyDescent="0.2">
      <c r="A7">
        <v>1</v>
      </c>
      <c r="B7">
        <f t="shared" ref="B7:B26" si="0">INT(B6*B$2*(1-B$3*B6))</f>
        <v>16</v>
      </c>
      <c r="C7">
        <f t="shared" ref="C7:C22" si="1">INT(C6*C$2*(1-C$3*C6))</f>
        <v>22</v>
      </c>
      <c r="D7">
        <f>IF(INT(D6*D$2*(1-D$3*D6))&gt;0,INT(D6*D$2*(1-D$3*D6)),0)</f>
        <v>27</v>
      </c>
      <c r="E7">
        <f>IF(INT(E6*E$2*(1-E$3*E6))&gt;0,INT(E6*E$2*(1-E$3*E6)),0)</f>
        <v>37</v>
      </c>
    </row>
    <row r="8" spans="1:5" x14ac:dyDescent="0.2">
      <c r="A8">
        <v>2</v>
      </c>
      <c r="B8">
        <f t="shared" si="0"/>
        <v>21</v>
      </c>
      <c r="C8">
        <f t="shared" si="1"/>
        <v>42</v>
      </c>
      <c r="D8">
        <f t="shared" ref="D8:E26" si="2">IF(INT(D7*D$2*(1-D$3*D7))&gt;0,INT(D7*D$2*(1-D$3*D7)),0)</f>
        <v>59</v>
      </c>
      <c r="E8">
        <f t="shared" si="2"/>
        <v>97</v>
      </c>
    </row>
    <row r="9" spans="1:5" x14ac:dyDescent="0.2">
      <c r="A9">
        <v>3</v>
      </c>
      <c r="B9">
        <f t="shared" si="0"/>
        <v>24</v>
      </c>
      <c r="C9">
        <f t="shared" si="1"/>
        <v>60</v>
      </c>
      <c r="D9">
        <f t="shared" si="2"/>
        <v>72</v>
      </c>
      <c r="E9">
        <f t="shared" si="2"/>
        <v>12</v>
      </c>
    </row>
    <row r="10" spans="1:5" x14ac:dyDescent="0.2">
      <c r="A10">
        <v>4</v>
      </c>
      <c r="B10">
        <f t="shared" si="0"/>
        <v>24</v>
      </c>
      <c r="C10">
        <f t="shared" si="1"/>
        <v>60</v>
      </c>
      <c r="D10">
        <f t="shared" si="2"/>
        <v>60</v>
      </c>
      <c r="E10">
        <f t="shared" si="2"/>
        <v>44</v>
      </c>
    </row>
    <row r="11" spans="1:5" x14ac:dyDescent="0.2">
      <c r="A11">
        <v>5</v>
      </c>
      <c r="B11">
        <f t="shared" si="0"/>
        <v>24</v>
      </c>
      <c r="C11">
        <f t="shared" si="1"/>
        <v>60</v>
      </c>
      <c r="D11">
        <f t="shared" si="2"/>
        <v>72</v>
      </c>
      <c r="E11">
        <f t="shared" si="2"/>
        <v>103</v>
      </c>
    </row>
    <row r="12" spans="1:5" x14ac:dyDescent="0.2">
      <c r="A12">
        <v>6</v>
      </c>
      <c r="B12">
        <f t="shared" si="0"/>
        <v>24</v>
      </c>
      <c r="C12">
        <f t="shared" si="1"/>
        <v>60</v>
      </c>
      <c r="D12">
        <f t="shared" si="2"/>
        <v>60</v>
      </c>
      <c r="E12">
        <f t="shared" si="2"/>
        <v>0</v>
      </c>
    </row>
    <row r="13" spans="1:5" x14ac:dyDescent="0.2">
      <c r="A13">
        <v>7</v>
      </c>
      <c r="B13">
        <f t="shared" si="0"/>
        <v>24</v>
      </c>
      <c r="C13">
        <f t="shared" si="1"/>
        <v>60</v>
      </c>
      <c r="D13">
        <f t="shared" si="2"/>
        <v>72</v>
      </c>
      <c r="E13">
        <f t="shared" si="2"/>
        <v>0</v>
      </c>
    </row>
    <row r="14" spans="1:5" x14ac:dyDescent="0.2">
      <c r="A14">
        <v>8</v>
      </c>
      <c r="B14">
        <f t="shared" si="0"/>
        <v>24</v>
      </c>
      <c r="C14">
        <f t="shared" si="1"/>
        <v>60</v>
      </c>
      <c r="D14">
        <f t="shared" si="2"/>
        <v>60</v>
      </c>
      <c r="E14">
        <f t="shared" si="2"/>
        <v>0</v>
      </c>
    </row>
    <row r="15" spans="1:5" x14ac:dyDescent="0.2">
      <c r="A15">
        <v>9</v>
      </c>
      <c r="B15">
        <f t="shared" si="0"/>
        <v>24</v>
      </c>
      <c r="C15">
        <f t="shared" si="1"/>
        <v>60</v>
      </c>
      <c r="D15">
        <f t="shared" si="2"/>
        <v>72</v>
      </c>
      <c r="E15">
        <f t="shared" si="2"/>
        <v>0</v>
      </c>
    </row>
    <row r="16" spans="1:5" x14ac:dyDescent="0.2">
      <c r="A16">
        <v>10</v>
      </c>
      <c r="B16">
        <f t="shared" si="0"/>
        <v>24</v>
      </c>
      <c r="C16">
        <f t="shared" si="1"/>
        <v>60</v>
      </c>
      <c r="D16">
        <f t="shared" si="2"/>
        <v>60</v>
      </c>
      <c r="E16">
        <f t="shared" si="2"/>
        <v>0</v>
      </c>
    </row>
    <row r="17" spans="1:5" x14ac:dyDescent="0.2">
      <c r="A17">
        <v>11</v>
      </c>
      <c r="B17">
        <f t="shared" si="0"/>
        <v>24</v>
      </c>
      <c r="C17">
        <f t="shared" si="1"/>
        <v>60</v>
      </c>
      <c r="D17">
        <f t="shared" si="2"/>
        <v>72</v>
      </c>
      <c r="E17">
        <f t="shared" si="2"/>
        <v>0</v>
      </c>
    </row>
    <row r="18" spans="1:5" x14ac:dyDescent="0.2">
      <c r="A18">
        <v>12</v>
      </c>
      <c r="B18">
        <f t="shared" si="0"/>
        <v>24</v>
      </c>
      <c r="C18">
        <f t="shared" si="1"/>
        <v>60</v>
      </c>
      <c r="D18">
        <f t="shared" si="2"/>
        <v>60</v>
      </c>
      <c r="E18">
        <f t="shared" si="2"/>
        <v>0</v>
      </c>
    </row>
    <row r="19" spans="1:5" x14ac:dyDescent="0.2">
      <c r="A19">
        <v>13</v>
      </c>
      <c r="B19">
        <f t="shared" si="0"/>
        <v>24</v>
      </c>
      <c r="C19">
        <f t="shared" si="1"/>
        <v>60</v>
      </c>
      <c r="D19">
        <f t="shared" si="2"/>
        <v>72</v>
      </c>
      <c r="E19">
        <f t="shared" si="2"/>
        <v>0</v>
      </c>
    </row>
    <row r="20" spans="1:5" x14ac:dyDescent="0.2">
      <c r="A20">
        <v>14</v>
      </c>
      <c r="B20">
        <f t="shared" si="0"/>
        <v>24</v>
      </c>
      <c r="C20">
        <f t="shared" si="1"/>
        <v>60</v>
      </c>
      <c r="D20">
        <f t="shared" si="2"/>
        <v>60</v>
      </c>
      <c r="E20">
        <f t="shared" si="2"/>
        <v>0</v>
      </c>
    </row>
    <row r="21" spans="1:5" x14ac:dyDescent="0.2">
      <c r="A21">
        <v>15</v>
      </c>
      <c r="B21">
        <f t="shared" si="0"/>
        <v>24</v>
      </c>
      <c r="C21">
        <f t="shared" si="1"/>
        <v>60</v>
      </c>
      <c r="D21">
        <f t="shared" si="2"/>
        <v>72</v>
      </c>
      <c r="E21">
        <f t="shared" si="2"/>
        <v>0</v>
      </c>
    </row>
    <row r="22" spans="1:5" x14ac:dyDescent="0.2">
      <c r="A22">
        <v>16</v>
      </c>
      <c r="B22">
        <f t="shared" si="0"/>
        <v>24</v>
      </c>
      <c r="C22">
        <f t="shared" si="1"/>
        <v>60</v>
      </c>
      <c r="D22">
        <f t="shared" si="2"/>
        <v>60</v>
      </c>
      <c r="E22">
        <f t="shared" si="2"/>
        <v>0</v>
      </c>
    </row>
    <row r="23" spans="1:5" x14ac:dyDescent="0.2">
      <c r="A23">
        <v>17</v>
      </c>
      <c r="B23">
        <f t="shared" si="0"/>
        <v>24</v>
      </c>
      <c r="C23">
        <f>INT(C22*C$2*(1-C$3*C22))</f>
        <v>60</v>
      </c>
      <c r="D23">
        <f t="shared" si="2"/>
        <v>72</v>
      </c>
      <c r="E23">
        <f t="shared" si="2"/>
        <v>0</v>
      </c>
    </row>
    <row r="24" spans="1:5" x14ac:dyDescent="0.2">
      <c r="A24">
        <v>18</v>
      </c>
      <c r="B24">
        <f t="shared" si="0"/>
        <v>24</v>
      </c>
      <c r="C24">
        <f>INT(C23*C$2*(1-C$3*C23))</f>
        <v>60</v>
      </c>
      <c r="D24">
        <f t="shared" si="2"/>
        <v>60</v>
      </c>
      <c r="E24">
        <f t="shared" si="2"/>
        <v>0</v>
      </c>
    </row>
    <row r="25" spans="1:5" x14ac:dyDescent="0.2">
      <c r="A25">
        <v>19</v>
      </c>
      <c r="B25">
        <f t="shared" si="0"/>
        <v>24</v>
      </c>
      <c r="C25">
        <f>INT(C24*C$2*(1-C$3*C24))</f>
        <v>60</v>
      </c>
      <c r="D25">
        <f t="shared" si="2"/>
        <v>72</v>
      </c>
      <c r="E25">
        <f t="shared" si="2"/>
        <v>0</v>
      </c>
    </row>
    <row r="26" spans="1:5" x14ac:dyDescent="0.2">
      <c r="A26">
        <v>20</v>
      </c>
      <c r="B26">
        <f t="shared" si="0"/>
        <v>24</v>
      </c>
      <c r="C26">
        <f>INT(C25*C$2*(1-C$3*C25))</f>
        <v>60</v>
      </c>
      <c r="D26">
        <f t="shared" si="2"/>
        <v>60</v>
      </c>
      <c r="E26">
        <f t="shared" si="2"/>
        <v>0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workbookViewId="0">
      <selection activeCell="Q28" sqref="Q28"/>
    </sheetView>
  </sheetViews>
  <sheetFormatPr defaultRowHeight="12.75" x14ac:dyDescent="0.2"/>
  <cols>
    <col min="1" max="1" width="11.28515625" customWidth="1"/>
    <col min="2" max="2" width="11.7109375" customWidth="1"/>
    <col min="3" max="3" width="15.85546875" customWidth="1"/>
    <col min="4" max="4" width="17.85546875" customWidth="1"/>
    <col min="5" max="5" width="22.85546875" customWidth="1"/>
    <col min="20" max="20" width="9.140625" customWidth="1"/>
  </cols>
  <sheetData>
    <row r="1" spans="1:22" x14ac:dyDescent="0.2">
      <c r="A1" s="8" t="s">
        <v>4</v>
      </c>
      <c r="B1" s="2" t="s">
        <v>3</v>
      </c>
      <c r="C1" s="3">
        <v>10</v>
      </c>
      <c r="T1" t="s">
        <v>16</v>
      </c>
    </row>
    <row r="2" spans="1:22" x14ac:dyDescent="0.2">
      <c r="A2" s="9"/>
      <c r="B2" s="4" t="s">
        <v>5</v>
      </c>
      <c r="C2" s="5">
        <v>70</v>
      </c>
    </row>
    <row r="3" spans="1:22" x14ac:dyDescent="0.2">
      <c r="A3" s="9"/>
      <c r="B3" s="4" t="s">
        <v>6</v>
      </c>
      <c r="C3" s="5">
        <v>0.7</v>
      </c>
    </row>
    <row r="4" spans="1:22" x14ac:dyDescent="0.2">
      <c r="A4" s="10"/>
      <c r="B4" s="6" t="s">
        <v>7</v>
      </c>
      <c r="C4" s="7">
        <v>0.1</v>
      </c>
    </row>
    <row r="5" spans="1:22" x14ac:dyDescent="0.2">
      <c r="A5" s="8" t="s">
        <v>8</v>
      </c>
      <c r="B5" s="2" t="s">
        <v>9</v>
      </c>
      <c r="C5" s="3">
        <v>20</v>
      </c>
      <c r="T5" t="s">
        <v>17</v>
      </c>
      <c r="U5">
        <v>0.14810000000000001</v>
      </c>
    </row>
    <row r="6" spans="1:22" x14ac:dyDescent="0.2">
      <c r="A6" s="9"/>
      <c r="B6" s="4" t="s">
        <v>10</v>
      </c>
      <c r="C6" s="5">
        <v>50</v>
      </c>
    </row>
    <row r="7" spans="1:22" x14ac:dyDescent="0.2">
      <c r="A7" s="9"/>
      <c r="B7" s="4" t="s">
        <v>11</v>
      </c>
      <c r="C7" s="5">
        <v>0.7</v>
      </c>
    </row>
    <row r="8" spans="1:22" x14ac:dyDescent="0.2">
      <c r="A8" s="10"/>
      <c r="B8" s="6" t="s">
        <v>12</v>
      </c>
      <c r="C8" s="7">
        <v>0.1</v>
      </c>
    </row>
    <row r="10" spans="1:22" x14ac:dyDescent="0.2">
      <c r="A10" s="1" t="s">
        <v>13</v>
      </c>
      <c r="B10" s="1" t="s">
        <v>4</v>
      </c>
      <c r="C10" s="1" t="s">
        <v>8</v>
      </c>
      <c r="D10" s="1" t="s">
        <v>14</v>
      </c>
      <c r="E10" s="1" t="s">
        <v>15</v>
      </c>
    </row>
    <row r="11" spans="1:22" x14ac:dyDescent="0.2">
      <c r="A11">
        <v>0</v>
      </c>
      <c r="B11">
        <f>C1</f>
        <v>10</v>
      </c>
      <c r="C11">
        <f>C5</f>
        <v>20</v>
      </c>
      <c r="D11">
        <f>$C$2</f>
        <v>70</v>
      </c>
      <c r="E11">
        <f>$C$6</f>
        <v>50</v>
      </c>
      <c r="T11" t="s">
        <v>13</v>
      </c>
      <c r="U11" t="s">
        <v>4</v>
      </c>
      <c r="V11" t="s">
        <v>8</v>
      </c>
    </row>
    <row r="12" spans="1:22" x14ac:dyDescent="0.2">
      <c r="A12">
        <v>1</v>
      </c>
      <c r="B12">
        <f>IF(INT((1+$C$3*(($C$2-B11)/$C$2))*B11-$C$4*C11) &gt; 0, INT((1+$C$3*(($C$2-B11)/$C$2))*B11-$C$4*C11), 0)</f>
        <v>14</v>
      </c>
      <c r="C12">
        <f>IF(INT((1+$C$7*(($C$6-C11)/$C$6))*C11-$C$8*B11)&gt;0,INT((1+$C$7*(($C$6-C11)/$C$6))*C11-$C$8*B11),0)</f>
        <v>27</v>
      </c>
      <c r="D12">
        <f t="shared" ref="D12:D26" si="0">$C$2</f>
        <v>70</v>
      </c>
      <c r="E12">
        <f t="shared" ref="E12:E26" si="1">$C$6</f>
        <v>50</v>
      </c>
      <c r="T12">
        <v>0</v>
      </c>
      <c r="U12">
        <f>C1</f>
        <v>10</v>
      </c>
      <c r="V12">
        <f>C5</f>
        <v>20</v>
      </c>
    </row>
    <row r="13" spans="1:22" x14ac:dyDescent="0.2">
      <c r="A13">
        <v>2</v>
      </c>
      <c r="B13">
        <f t="shared" ref="B13:B26" si="2">IF(INT((1+$C$3*(($C$2-B12)/$C$2))*B12-$C$4*C12) &gt; 0, INT((1+$C$3*(($C$2-B12)/$C$2))*B12-$C$4*C12), 0)</f>
        <v>19</v>
      </c>
      <c r="C13">
        <f t="shared" ref="C13:C26" si="3">IF(INT((1+$C$7*(($C$6-C12)/$C$6))*C12-$C$8*B12)&gt;0,INT((1+$C$7*(($C$6-C12)/$C$6))*C12-$C$8*B12),0)</f>
        <v>34</v>
      </c>
      <c r="D13">
        <f t="shared" si="0"/>
        <v>70</v>
      </c>
      <c r="E13">
        <f t="shared" si="1"/>
        <v>50</v>
      </c>
      <c r="T13">
        <v>1</v>
      </c>
      <c r="U13">
        <f>INT((1+$C$3*(($C$2-U12)/$C$2))*U12-$C$4*V12)</f>
        <v>14</v>
      </c>
      <c r="V13">
        <f>IF(INT((1+$C$7*(($C$6-V12)/$C$6))*V12-$U$5*U12) &gt; 0, INT((1+$C$7*(($C$6-V12)/$C$6))*V12-$U$5*U12), 0)</f>
        <v>26</v>
      </c>
    </row>
    <row r="14" spans="1:22" x14ac:dyDescent="0.2">
      <c r="A14">
        <v>3</v>
      </c>
      <c r="B14">
        <f t="shared" si="2"/>
        <v>25</v>
      </c>
      <c r="C14">
        <f t="shared" si="3"/>
        <v>39</v>
      </c>
      <c r="D14">
        <f t="shared" si="0"/>
        <v>70</v>
      </c>
      <c r="E14">
        <f t="shared" si="1"/>
        <v>50</v>
      </c>
      <c r="T14">
        <v>2</v>
      </c>
      <c r="U14">
        <f t="shared" ref="U14:U27" si="4">INT((1+$C$3*(($C$2-U13)/$C$2))*U13-$C$4*V13)</f>
        <v>19</v>
      </c>
      <c r="V14">
        <f t="shared" ref="V14:V37" si="5">IF(INT((1+$C$7*(($C$6-V13)/$C$6))*V13-$U$5*U13) &gt; 0, INT((1+$C$7*(($C$6-V13)/$C$6))*V13-$U$5*U13), 0)</f>
        <v>32</v>
      </c>
    </row>
    <row r="15" spans="1:22" x14ac:dyDescent="0.2">
      <c r="A15">
        <v>4</v>
      </c>
      <c r="B15">
        <f t="shared" si="2"/>
        <v>32</v>
      </c>
      <c r="C15">
        <f t="shared" si="3"/>
        <v>42</v>
      </c>
      <c r="D15">
        <f t="shared" si="0"/>
        <v>70</v>
      </c>
      <c r="E15">
        <f t="shared" si="1"/>
        <v>50</v>
      </c>
      <c r="T15">
        <v>3</v>
      </c>
      <c r="U15">
        <f t="shared" si="4"/>
        <v>25</v>
      </c>
      <c r="V15">
        <f t="shared" si="5"/>
        <v>37</v>
      </c>
    </row>
    <row r="16" spans="1:22" x14ac:dyDescent="0.2">
      <c r="A16">
        <v>5</v>
      </c>
      <c r="B16">
        <f t="shared" si="2"/>
        <v>39</v>
      </c>
      <c r="C16">
        <f t="shared" si="3"/>
        <v>43</v>
      </c>
      <c r="D16">
        <f t="shared" si="0"/>
        <v>70</v>
      </c>
      <c r="E16">
        <f t="shared" si="1"/>
        <v>50</v>
      </c>
      <c r="T16">
        <v>4</v>
      </c>
      <c r="U16">
        <f t="shared" si="4"/>
        <v>32</v>
      </c>
      <c r="V16">
        <f t="shared" si="5"/>
        <v>40</v>
      </c>
    </row>
    <row r="17" spans="1:22" x14ac:dyDescent="0.2">
      <c r="A17">
        <v>6</v>
      </c>
      <c r="B17">
        <f t="shared" si="2"/>
        <v>46</v>
      </c>
      <c r="C17">
        <f t="shared" si="3"/>
        <v>43</v>
      </c>
      <c r="D17">
        <f t="shared" si="0"/>
        <v>70</v>
      </c>
      <c r="E17">
        <f t="shared" si="1"/>
        <v>50</v>
      </c>
      <c r="T17">
        <v>5</v>
      </c>
      <c r="U17">
        <f t="shared" si="4"/>
        <v>40</v>
      </c>
      <c r="V17">
        <f t="shared" si="5"/>
        <v>40</v>
      </c>
    </row>
    <row r="18" spans="1:22" x14ac:dyDescent="0.2">
      <c r="A18">
        <v>7</v>
      </c>
      <c r="B18">
        <f t="shared" si="2"/>
        <v>52</v>
      </c>
      <c r="C18">
        <f t="shared" si="3"/>
        <v>42</v>
      </c>
      <c r="D18">
        <f t="shared" si="0"/>
        <v>70</v>
      </c>
      <c r="E18">
        <f t="shared" si="1"/>
        <v>50</v>
      </c>
      <c r="T18">
        <v>6</v>
      </c>
      <c r="U18">
        <f t="shared" si="4"/>
        <v>48</v>
      </c>
      <c r="V18">
        <f t="shared" si="5"/>
        <v>39</v>
      </c>
    </row>
    <row r="19" spans="1:22" x14ac:dyDescent="0.2">
      <c r="A19">
        <v>8</v>
      </c>
      <c r="B19">
        <f t="shared" si="2"/>
        <v>57</v>
      </c>
      <c r="C19">
        <f t="shared" si="3"/>
        <v>41</v>
      </c>
      <c r="D19">
        <f t="shared" si="0"/>
        <v>70</v>
      </c>
      <c r="E19">
        <f t="shared" si="1"/>
        <v>50</v>
      </c>
      <c r="T19">
        <v>7</v>
      </c>
      <c r="U19">
        <f t="shared" si="4"/>
        <v>54</v>
      </c>
      <c r="V19">
        <f t="shared" si="5"/>
        <v>37</v>
      </c>
    </row>
    <row r="20" spans="1:22" x14ac:dyDescent="0.2">
      <c r="A20">
        <v>9</v>
      </c>
      <c r="B20">
        <f t="shared" si="2"/>
        <v>60</v>
      </c>
      <c r="C20">
        <f t="shared" si="3"/>
        <v>40</v>
      </c>
      <c r="D20">
        <f t="shared" si="0"/>
        <v>70</v>
      </c>
      <c r="E20">
        <f t="shared" si="1"/>
        <v>50</v>
      </c>
      <c r="T20">
        <v>8</v>
      </c>
      <c r="U20">
        <f t="shared" si="4"/>
        <v>58</v>
      </c>
      <c r="V20">
        <f t="shared" si="5"/>
        <v>35</v>
      </c>
    </row>
    <row r="21" spans="1:22" x14ac:dyDescent="0.2">
      <c r="A21">
        <v>10</v>
      </c>
      <c r="B21">
        <f t="shared" si="2"/>
        <v>62</v>
      </c>
      <c r="C21">
        <f t="shared" si="3"/>
        <v>39</v>
      </c>
      <c r="D21">
        <f t="shared" si="0"/>
        <v>70</v>
      </c>
      <c r="E21">
        <f t="shared" si="1"/>
        <v>50</v>
      </c>
      <c r="T21">
        <v>9</v>
      </c>
      <c r="U21">
        <f t="shared" si="4"/>
        <v>61</v>
      </c>
      <c r="V21">
        <f t="shared" si="5"/>
        <v>33</v>
      </c>
    </row>
    <row r="22" spans="1:22" x14ac:dyDescent="0.2">
      <c r="A22">
        <v>11</v>
      </c>
      <c r="B22">
        <f t="shared" si="2"/>
        <v>63</v>
      </c>
      <c r="C22">
        <f t="shared" si="3"/>
        <v>38</v>
      </c>
      <c r="D22">
        <f t="shared" si="0"/>
        <v>70</v>
      </c>
      <c r="E22">
        <f t="shared" si="1"/>
        <v>50</v>
      </c>
      <c r="T22">
        <v>10</v>
      </c>
      <c r="U22">
        <f t="shared" si="4"/>
        <v>63</v>
      </c>
      <c r="V22">
        <f t="shared" si="5"/>
        <v>31</v>
      </c>
    </row>
    <row r="23" spans="1:22" x14ac:dyDescent="0.2">
      <c r="A23">
        <v>12</v>
      </c>
      <c r="B23">
        <f t="shared" si="2"/>
        <v>63</v>
      </c>
      <c r="C23">
        <f t="shared" si="3"/>
        <v>38</v>
      </c>
      <c r="D23">
        <f t="shared" si="0"/>
        <v>70</v>
      </c>
      <c r="E23">
        <f t="shared" si="1"/>
        <v>50</v>
      </c>
      <c r="T23">
        <v>11</v>
      </c>
      <c r="U23">
        <f t="shared" si="4"/>
        <v>64</v>
      </c>
      <c r="V23">
        <f t="shared" si="5"/>
        <v>29</v>
      </c>
    </row>
    <row r="24" spans="1:22" x14ac:dyDescent="0.2">
      <c r="A24">
        <v>13</v>
      </c>
      <c r="B24">
        <f t="shared" si="2"/>
        <v>63</v>
      </c>
      <c r="C24">
        <f t="shared" si="3"/>
        <v>38</v>
      </c>
      <c r="D24">
        <f t="shared" si="0"/>
        <v>70</v>
      </c>
      <c r="E24">
        <f t="shared" si="1"/>
        <v>50</v>
      </c>
      <c r="T24">
        <v>12</v>
      </c>
      <c r="U24">
        <f t="shared" si="4"/>
        <v>64</v>
      </c>
      <c r="V24">
        <f t="shared" si="5"/>
        <v>28</v>
      </c>
    </row>
    <row r="25" spans="1:22" x14ac:dyDescent="0.2">
      <c r="A25">
        <v>14</v>
      </c>
      <c r="B25">
        <f t="shared" si="2"/>
        <v>63</v>
      </c>
      <c r="C25">
        <f t="shared" si="3"/>
        <v>38</v>
      </c>
      <c r="D25">
        <f t="shared" si="0"/>
        <v>70</v>
      </c>
      <c r="E25">
        <f t="shared" si="1"/>
        <v>50</v>
      </c>
      <c r="T25">
        <v>13</v>
      </c>
      <c r="U25">
        <f t="shared" si="4"/>
        <v>65</v>
      </c>
      <c r="V25">
        <f t="shared" si="5"/>
        <v>27</v>
      </c>
    </row>
    <row r="26" spans="1:22" x14ac:dyDescent="0.2">
      <c r="A26">
        <v>15</v>
      </c>
      <c r="B26">
        <f t="shared" si="2"/>
        <v>63</v>
      </c>
      <c r="C26">
        <f t="shared" si="3"/>
        <v>38</v>
      </c>
      <c r="D26">
        <f t="shared" si="0"/>
        <v>70</v>
      </c>
      <c r="E26">
        <f t="shared" si="1"/>
        <v>50</v>
      </c>
      <c r="T26">
        <v>14</v>
      </c>
      <c r="U26">
        <f t="shared" si="4"/>
        <v>65</v>
      </c>
      <c r="V26">
        <f t="shared" si="5"/>
        <v>26</v>
      </c>
    </row>
    <row r="27" spans="1:22" x14ac:dyDescent="0.2">
      <c r="T27">
        <v>15</v>
      </c>
      <c r="U27">
        <f t="shared" si="4"/>
        <v>65</v>
      </c>
      <c r="V27">
        <f t="shared" si="5"/>
        <v>25</v>
      </c>
    </row>
    <row r="28" spans="1:22" x14ac:dyDescent="0.2">
      <c r="T28">
        <f>T27+1</f>
        <v>16</v>
      </c>
      <c r="U28">
        <f t="shared" ref="U28:U37" si="6">INT((1+$C$3*(($C$2-U27)/$C$2))*U27-$C$4*V27)</f>
        <v>65</v>
      </c>
      <c r="V28">
        <f t="shared" si="5"/>
        <v>24</v>
      </c>
    </row>
    <row r="29" spans="1:22" x14ac:dyDescent="0.2">
      <c r="T29">
        <f t="shared" ref="T29:T38" si="7">T28+1</f>
        <v>17</v>
      </c>
      <c r="U29">
        <f t="shared" si="6"/>
        <v>65</v>
      </c>
      <c r="V29">
        <f t="shared" si="5"/>
        <v>23</v>
      </c>
    </row>
    <row r="30" spans="1:22" x14ac:dyDescent="0.2">
      <c r="T30">
        <f t="shared" si="7"/>
        <v>18</v>
      </c>
      <c r="U30">
        <f t="shared" si="6"/>
        <v>65</v>
      </c>
      <c r="V30">
        <f t="shared" si="5"/>
        <v>22</v>
      </c>
    </row>
    <row r="31" spans="1:22" x14ac:dyDescent="0.2">
      <c r="T31">
        <f t="shared" si="7"/>
        <v>19</v>
      </c>
      <c r="U31">
        <f t="shared" si="6"/>
        <v>66</v>
      </c>
      <c r="V31">
        <f t="shared" si="5"/>
        <v>20</v>
      </c>
    </row>
    <row r="32" spans="1:22" x14ac:dyDescent="0.2">
      <c r="T32">
        <f t="shared" si="7"/>
        <v>20</v>
      </c>
      <c r="U32">
        <f t="shared" si="6"/>
        <v>66</v>
      </c>
      <c r="V32">
        <f t="shared" si="5"/>
        <v>18</v>
      </c>
    </row>
    <row r="33" spans="20:22" x14ac:dyDescent="0.2">
      <c r="T33">
        <f t="shared" si="7"/>
        <v>21</v>
      </c>
      <c r="U33">
        <f t="shared" si="6"/>
        <v>66</v>
      </c>
      <c r="V33">
        <f t="shared" si="5"/>
        <v>16</v>
      </c>
    </row>
    <row r="34" spans="20:22" x14ac:dyDescent="0.2">
      <c r="T34">
        <f t="shared" si="7"/>
        <v>22</v>
      </c>
      <c r="U34">
        <f t="shared" si="6"/>
        <v>67</v>
      </c>
      <c r="V34">
        <f t="shared" si="5"/>
        <v>13</v>
      </c>
    </row>
    <row r="35" spans="20:22" x14ac:dyDescent="0.2">
      <c r="T35">
        <f t="shared" si="7"/>
        <v>23</v>
      </c>
      <c r="U35">
        <f t="shared" si="6"/>
        <v>67</v>
      </c>
      <c r="V35">
        <f t="shared" si="5"/>
        <v>9</v>
      </c>
    </row>
    <row r="36" spans="20:22" x14ac:dyDescent="0.2">
      <c r="T36">
        <f t="shared" si="7"/>
        <v>24</v>
      </c>
      <c r="U36">
        <f t="shared" si="6"/>
        <v>68</v>
      </c>
      <c r="V36">
        <f t="shared" si="5"/>
        <v>4</v>
      </c>
    </row>
    <row r="37" spans="20:22" x14ac:dyDescent="0.2">
      <c r="T37">
        <f t="shared" si="7"/>
        <v>25</v>
      </c>
      <c r="U37">
        <f t="shared" si="6"/>
        <v>68</v>
      </c>
      <c r="V37">
        <f t="shared" si="5"/>
        <v>0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Polak</dc:creator>
  <cp:lastModifiedBy>MokoPC</cp:lastModifiedBy>
  <dcterms:created xsi:type="dcterms:W3CDTF">2001-12-31T15:36:49Z</dcterms:created>
  <dcterms:modified xsi:type="dcterms:W3CDTF">2022-09-19T16:11:31Z</dcterms:modified>
</cp:coreProperties>
</file>