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yrylo_kundik/PycharmProjects/stockMarkets/data/"/>
    </mc:Choice>
  </mc:AlternateContent>
  <xr:revisionPtr revIDLastSave="0" documentId="13_ncr:1_{9D935C76-A6D7-B144-8952-FCC55ECB6982}" xr6:coauthVersionLast="47" xr6:coauthVersionMax="47" xr10:uidLastSave="{00000000-0000-0000-0000-000000000000}"/>
  <bookViews>
    <workbookView xWindow="0" yWindow="460" windowWidth="33600" windowHeight="20540" activeTab="2" xr2:uid="{00000000-000D-0000-FFFF-FFFF00000000}"/>
  </bookViews>
  <sheets>
    <sheet name="Boeing Aerospace" sheetId="1" r:id="rId1"/>
    <sheet name="Airbus" sheetId="2" r:id="rId2"/>
    <sheet name="Lockheed Mart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I14" i="3"/>
  <c r="H14" i="3"/>
  <c r="G14" i="3"/>
  <c r="F14" i="3"/>
  <c r="E14" i="3"/>
  <c r="D14" i="3"/>
  <c r="C14" i="3"/>
  <c r="B14" i="3"/>
  <c r="J6" i="3"/>
  <c r="J7" i="3" s="1"/>
  <c r="I6" i="3"/>
  <c r="I7" i="3" s="1"/>
  <c r="H6" i="3"/>
  <c r="H7" i="3" s="1"/>
  <c r="G6" i="3"/>
  <c r="G7" i="3" s="1"/>
  <c r="F6" i="3"/>
  <c r="F7" i="3" s="1"/>
  <c r="E6" i="3"/>
  <c r="E7" i="3" s="1"/>
  <c r="D6" i="3"/>
  <c r="D7" i="3" s="1"/>
  <c r="C6" i="3"/>
  <c r="C7" i="3" s="1"/>
  <c r="B6" i="3"/>
  <c r="B7" i="3" s="1"/>
  <c r="J4" i="3"/>
  <c r="I4" i="3"/>
  <c r="H4" i="3"/>
  <c r="G4" i="3"/>
  <c r="F4" i="3"/>
  <c r="E4" i="3"/>
  <c r="D4" i="3"/>
  <c r="C4" i="3"/>
  <c r="B4" i="3"/>
  <c r="J12" i="2"/>
  <c r="I12" i="2"/>
  <c r="H12" i="2"/>
  <c r="G12" i="2"/>
  <c r="F12" i="2"/>
  <c r="E12" i="2"/>
  <c r="D12" i="2"/>
  <c r="C12" i="2"/>
  <c r="B12" i="2"/>
  <c r="J7" i="2"/>
  <c r="G7" i="2"/>
  <c r="D7" i="2"/>
  <c r="B7" i="2"/>
  <c r="J6" i="2"/>
  <c r="I6" i="2"/>
  <c r="I7" i="2" s="1"/>
  <c r="H6" i="2"/>
  <c r="H7" i="2" s="1"/>
  <c r="G6" i="2"/>
  <c r="F6" i="2"/>
  <c r="F7" i="2" s="1"/>
  <c r="E6" i="2"/>
  <c r="E7" i="2" s="1"/>
  <c r="D6" i="2"/>
  <c r="C6" i="2"/>
  <c r="C7" i="2" s="1"/>
  <c r="B6" i="2"/>
  <c r="J4" i="2"/>
  <c r="I4" i="2"/>
  <c r="H4" i="2"/>
  <c r="G4" i="2"/>
  <c r="F4" i="2"/>
  <c r="E4" i="2"/>
  <c r="D4" i="2"/>
  <c r="C4" i="2"/>
  <c r="B4" i="2"/>
  <c r="J14" i="1"/>
  <c r="I14" i="1"/>
  <c r="H14" i="1"/>
  <c r="G14" i="1"/>
  <c r="F14" i="1"/>
  <c r="E14" i="1"/>
  <c r="D14" i="1"/>
  <c r="C14" i="1"/>
  <c r="B14" i="1"/>
  <c r="F7" i="1"/>
  <c r="J6" i="1"/>
  <c r="J7" i="1" s="1"/>
  <c r="I6" i="1"/>
  <c r="I7" i="1" s="1"/>
  <c r="H6" i="1"/>
  <c r="H7" i="1" s="1"/>
  <c r="G6" i="1"/>
  <c r="G7" i="1" s="1"/>
  <c r="F6" i="1"/>
  <c r="E6" i="1"/>
  <c r="E7" i="1" s="1"/>
  <c r="D6" i="1"/>
  <c r="D7" i="1" s="1"/>
  <c r="C6" i="1"/>
  <c r="C7" i="1" s="1"/>
  <c r="B6" i="1"/>
  <c r="B7" i="1" s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<sst xmlns="http://schemas.openxmlformats.org/spreadsheetml/2006/main" count="40" uniqueCount="17">
  <si>
    <r>
      <rPr>
        <b/>
        <sz val="14"/>
        <color theme="1"/>
        <rFont val="Arial"/>
      </rPr>
      <t xml:space="preserve">Boeing Aerospace </t>
    </r>
    <r>
      <rPr>
        <sz val="8"/>
        <color theme="1"/>
        <rFont val="Arial"/>
      </rPr>
      <t>(Dollars in millions)</t>
    </r>
  </si>
  <si>
    <t>Total revenue</t>
  </si>
  <si>
    <t>Operating profit</t>
  </si>
  <si>
    <t>Operating profitability</t>
  </si>
  <si>
    <t>Deprecation and amortisation</t>
  </si>
  <si>
    <t>EBITDA</t>
  </si>
  <si>
    <t>EBITDA profitability</t>
  </si>
  <si>
    <t>Net income</t>
  </si>
  <si>
    <t>Total liabilities (Debt)</t>
  </si>
  <si>
    <t>Acquired Intangible assets</t>
  </si>
  <si>
    <t>Goodwill</t>
  </si>
  <si>
    <t>Deferred income taxes</t>
  </si>
  <si>
    <t>Total assets</t>
  </si>
  <si>
    <t>Book value</t>
  </si>
  <si>
    <r>
      <rPr>
        <b/>
        <sz val="14"/>
        <color theme="1"/>
        <rFont val="Arial"/>
      </rPr>
      <t xml:space="preserve">Airbus </t>
    </r>
    <r>
      <rPr>
        <sz val="8"/>
        <color theme="1"/>
        <rFont val="Arial"/>
      </rPr>
      <t>(Euros in millions)</t>
    </r>
  </si>
  <si>
    <t>Net book value</t>
  </si>
  <si>
    <r>
      <rPr>
        <b/>
        <sz val="14"/>
        <color theme="1"/>
        <rFont val="Arial"/>
      </rPr>
      <t xml:space="preserve">Lockheed Martin </t>
    </r>
    <r>
      <rPr>
        <sz val="8"/>
        <color theme="1"/>
        <rFont val="Arial"/>
      </rPr>
      <t>(Dollars in 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</si>
</sst>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rgb="FF00000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64" fontId="3" fillId="0" borderId="0" xfId="0" applyNumberFormat="1" applyFont="1" applyAlignment="1"/>
    <xf numFmtId="10" fontId="3" fillId="0" borderId="0" xfId="0" applyNumberFormat="1" applyFont="1" applyAlignment="1"/>
    <xf numFmtId="0" fontId="5" fillId="3" borderId="0" xfId="0" applyFont="1" applyFill="1" applyAlignment="1"/>
    <xf numFmtId="164" fontId="6" fillId="0" borderId="0" xfId="0" applyNumberFormat="1" applyFont="1" applyAlignment="1"/>
    <xf numFmtId="0" fontId="6" fillId="3" borderId="0" xfId="0" applyFont="1" applyFill="1"/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Boeing Data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Operating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Aerospace'!$B$3:$J$3</c:f>
              <c:numCache>
                <c:formatCode>General</c:formatCode>
                <c:ptCount val="9"/>
                <c:pt idx="0">
                  <c:v>-12767</c:v>
                </c:pt>
                <c:pt idx="1">
                  <c:v>-1975</c:v>
                </c:pt>
                <c:pt idx="2">
                  <c:v>11987</c:v>
                </c:pt>
                <c:pt idx="3">
                  <c:v>10278</c:v>
                </c:pt>
                <c:pt idx="4">
                  <c:v>5834</c:v>
                </c:pt>
                <c:pt idx="5">
                  <c:v>7443</c:v>
                </c:pt>
                <c:pt idx="6">
                  <c:v>7473</c:v>
                </c:pt>
                <c:pt idx="7">
                  <c:v>6562</c:v>
                </c:pt>
                <c:pt idx="8">
                  <c:v>6290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21-0241-802E-6A71331CCD1E}"/>
            </c:ext>
          </c:extLst>
        </c:ser>
        <c:ser>
          <c:idx val="2"/>
          <c:order val="1"/>
          <c:tx>
            <c:v>Depr and Amort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Aerospace'!$B$5:$J$5</c:f>
              <c:numCache>
                <c:formatCode>General</c:formatCode>
                <c:ptCount val="9"/>
                <c:pt idx="0">
                  <c:v>2246</c:v>
                </c:pt>
                <c:pt idx="1">
                  <c:v>2271</c:v>
                </c:pt>
                <c:pt idx="2">
                  <c:v>2114</c:v>
                </c:pt>
                <c:pt idx="3">
                  <c:v>2069</c:v>
                </c:pt>
                <c:pt idx="4">
                  <c:v>1910</c:v>
                </c:pt>
                <c:pt idx="5">
                  <c:v>1833</c:v>
                </c:pt>
                <c:pt idx="6">
                  <c:v>1906</c:v>
                </c:pt>
                <c:pt idx="7">
                  <c:v>1844</c:v>
                </c:pt>
                <c:pt idx="8">
                  <c:v>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21-0241-802E-6A71331CCD1E}"/>
            </c:ext>
          </c:extLst>
        </c:ser>
        <c:ser>
          <c:idx val="3"/>
          <c:order val="2"/>
          <c:tx>
            <c:v>EBITDA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Aerospace'!$B$6:$J$6</c:f>
              <c:numCache>
                <c:formatCode>General</c:formatCode>
                <c:ptCount val="9"/>
                <c:pt idx="0">
                  <c:v>-10521</c:v>
                </c:pt>
                <c:pt idx="1">
                  <c:v>296</c:v>
                </c:pt>
                <c:pt idx="2">
                  <c:v>14101</c:v>
                </c:pt>
                <c:pt idx="3">
                  <c:v>12347</c:v>
                </c:pt>
                <c:pt idx="4">
                  <c:v>7744</c:v>
                </c:pt>
                <c:pt idx="5">
                  <c:v>9276</c:v>
                </c:pt>
                <c:pt idx="6">
                  <c:v>9379</c:v>
                </c:pt>
                <c:pt idx="7">
                  <c:v>8406</c:v>
                </c:pt>
                <c:pt idx="8">
                  <c:v>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21-0241-802E-6A71331CCD1E}"/>
            </c:ext>
          </c:extLst>
        </c:ser>
        <c:ser>
          <c:idx val="0"/>
          <c:order val="3"/>
          <c:tx>
            <c:v>Net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'Boeing Aerospace'!$B$8:$J$8</c:f>
              <c:numCache>
                <c:formatCode>General</c:formatCode>
                <c:ptCount val="9"/>
                <c:pt idx="0">
                  <c:v>-11941</c:v>
                </c:pt>
                <c:pt idx="1">
                  <c:v>-636</c:v>
                </c:pt>
                <c:pt idx="2">
                  <c:v>10460</c:v>
                </c:pt>
                <c:pt idx="3">
                  <c:v>8197</c:v>
                </c:pt>
                <c:pt idx="4">
                  <c:v>4895</c:v>
                </c:pt>
                <c:pt idx="5">
                  <c:v>5176</c:v>
                </c:pt>
                <c:pt idx="6">
                  <c:v>5446</c:v>
                </c:pt>
                <c:pt idx="7">
                  <c:v>4585</c:v>
                </c:pt>
                <c:pt idx="8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21-0241-802E-6A71331CC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9808"/>
        <c:axId val="443191456"/>
      </c:lineChart>
      <c:catAx>
        <c:axId val="443189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91456"/>
        <c:crosses val="autoZero"/>
        <c:auto val="1"/>
        <c:lblAlgn val="ctr"/>
        <c:lblOffset val="100"/>
        <c:noMultiLvlLbl val="0"/>
      </c:catAx>
      <c:valAx>
        <c:axId val="4431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Martin'!$B$9:$J$9</c:f>
              <c:numCache>
                <c:formatCode>General</c:formatCode>
                <c:ptCount val="9"/>
                <c:pt idx="0">
                  <c:v>44672</c:v>
                </c:pt>
                <c:pt idx="1">
                  <c:v>44357</c:v>
                </c:pt>
                <c:pt idx="2">
                  <c:v>43427</c:v>
                </c:pt>
                <c:pt idx="3">
                  <c:v>47396</c:v>
                </c:pt>
                <c:pt idx="4">
                  <c:v>46200</c:v>
                </c:pt>
                <c:pt idx="5">
                  <c:v>46207</c:v>
                </c:pt>
                <c:pt idx="6">
                  <c:v>33673</c:v>
                </c:pt>
                <c:pt idx="7">
                  <c:v>31270</c:v>
                </c:pt>
                <c:pt idx="8">
                  <c:v>38618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6-984E-B2BC-9C2A51F601C7}"/>
            </c:ext>
          </c:extLst>
        </c:ser>
        <c:ser>
          <c:idx val="1"/>
          <c:order val="1"/>
          <c:tx>
            <c:v>Total assets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Martin'!$B$13:$J$13</c:f>
              <c:numCache>
                <c:formatCode>General</c:formatCode>
                <c:ptCount val="9"/>
                <c:pt idx="0">
                  <c:v>50710</c:v>
                </c:pt>
                <c:pt idx="1">
                  <c:v>47528</c:v>
                </c:pt>
                <c:pt idx="2">
                  <c:v>44876</c:v>
                </c:pt>
                <c:pt idx="3">
                  <c:v>46620</c:v>
                </c:pt>
                <c:pt idx="4">
                  <c:v>47806</c:v>
                </c:pt>
                <c:pt idx="5">
                  <c:v>49304</c:v>
                </c:pt>
                <c:pt idx="6">
                  <c:v>37073</c:v>
                </c:pt>
                <c:pt idx="7">
                  <c:v>36188</c:v>
                </c:pt>
                <c:pt idx="8">
                  <c:v>38657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6-984E-B2BC-9C2A51F6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6448"/>
        <c:axId val="504689728"/>
      </c:lineChart>
      <c:catAx>
        <c:axId val="504776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89728"/>
        <c:crosses val="autoZero"/>
        <c:auto val="1"/>
        <c:lblAlgn val="ctr"/>
        <c:lblOffset val="100"/>
        <c:noMultiLvlLbl val="0"/>
      </c:catAx>
      <c:valAx>
        <c:axId val="50468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Martin'!$B$2:$J$2</c:f>
              <c:numCache>
                <c:formatCode>General</c:formatCode>
                <c:ptCount val="9"/>
                <c:pt idx="0">
                  <c:v>65398</c:v>
                </c:pt>
                <c:pt idx="1">
                  <c:v>59812</c:v>
                </c:pt>
                <c:pt idx="2">
                  <c:v>53762</c:v>
                </c:pt>
                <c:pt idx="3">
                  <c:v>51048</c:v>
                </c:pt>
                <c:pt idx="4">
                  <c:v>47248</c:v>
                </c:pt>
                <c:pt idx="5">
                  <c:v>40536</c:v>
                </c:pt>
                <c:pt idx="6">
                  <c:v>45600</c:v>
                </c:pt>
                <c:pt idx="7">
                  <c:v>45358</c:v>
                </c:pt>
                <c:pt idx="8">
                  <c:v>47182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4-3B43-89CA-74743A80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3424"/>
        <c:axId val="467387760"/>
      </c:lineChart>
      <c:catAx>
        <c:axId val="465253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7387760"/>
        <c:crosses val="autoZero"/>
        <c:auto val="1"/>
        <c:lblAlgn val="ctr"/>
        <c:lblOffset val="100"/>
        <c:noMultiLvlLbl val="0"/>
      </c:catAx>
      <c:valAx>
        <c:axId val="467387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5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Martin'!$B$14:$J$14</c:f>
              <c:numCache>
                <c:formatCode>General</c:formatCode>
                <c:ptCount val="9"/>
                <c:pt idx="0">
                  <c:v>-11255</c:v>
                </c:pt>
                <c:pt idx="1">
                  <c:v>-13965</c:v>
                </c:pt>
                <c:pt idx="2">
                  <c:v>-16022</c:v>
                </c:pt>
                <c:pt idx="3">
                  <c:v>-18536</c:v>
                </c:pt>
                <c:pt idx="4">
                  <c:v>-19876</c:v>
                </c:pt>
                <c:pt idx="5">
                  <c:v>-17688</c:v>
                </c:pt>
                <c:pt idx="6">
                  <c:v>-11475</c:v>
                </c:pt>
                <c:pt idx="7">
                  <c:v>-8280</c:v>
                </c:pt>
                <c:pt idx="8">
                  <c:v>-15140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2-0048-8773-237DBD03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6688"/>
        <c:axId val="504641648"/>
      </c:lineChart>
      <c:catAx>
        <c:axId val="46442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41648"/>
        <c:crosses val="autoZero"/>
        <c:auto val="1"/>
        <c:lblAlgn val="ctr"/>
        <c:lblOffset val="100"/>
        <c:noMultiLvlLbl val="0"/>
      </c:catAx>
      <c:valAx>
        <c:axId val="50464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4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Aerospace'!$B$9:$J$9</c:f>
              <c:numCache>
                <c:formatCode>#\ ##0.00;\(#\ ##0.00\)</c:formatCode>
                <c:ptCount val="9"/>
                <c:pt idx="0">
                  <c:v>170211</c:v>
                </c:pt>
                <c:pt idx="1">
                  <c:v>141925</c:v>
                </c:pt>
                <c:pt idx="2">
                  <c:v>81590</c:v>
                </c:pt>
                <c:pt idx="3">
                  <c:v>74648</c:v>
                </c:pt>
                <c:pt idx="4">
                  <c:v>50134</c:v>
                </c:pt>
                <c:pt idx="5">
                  <c:v>50412</c:v>
                </c:pt>
                <c:pt idx="6">
                  <c:v>56717</c:v>
                </c:pt>
                <c:pt idx="7">
                  <c:v>51486</c:v>
                </c:pt>
                <c:pt idx="8">
                  <c:v>44982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F-B841-A2E3-0F3153A9DDC8}"/>
            </c:ext>
          </c:extLst>
        </c:ser>
        <c:ser>
          <c:idx val="1"/>
          <c:order val="1"/>
          <c:tx>
            <c:v>Total assets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'Boeing Aerospace'!$B$13:$J$13</c:f>
              <c:numCache>
                <c:formatCode>General</c:formatCode>
                <c:ptCount val="9"/>
                <c:pt idx="0">
                  <c:v>152136</c:v>
                </c:pt>
                <c:pt idx="1">
                  <c:v>133625</c:v>
                </c:pt>
                <c:pt idx="2">
                  <c:v>117359</c:v>
                </c:pt>
                <c:pt idx="3">
                  <c:v>112362</c:v>
                </c:pt>
                <c:pt idx="4">
                  <c:v>89997</c:v>
                </c:pt>
                <c:pt idx="5">
                  <c:v>94408</c:v>
                </c:pt>
                <c:pt idx="6">
                  <c:v>99198</c:v>
                </c:pt>
                <c:pt idx="7">
                  <c:v>92663</c:v>
                </c:pt>
                <c:pt idx="8">
                  <c:v>88896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F-B841-A2E3-0F3153A9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6448"/>
        <c:axId val="504689728"/>
      </c:lineChart>
      <c:catAx>
        <c:axId val="504776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89728"/>
        <c:crosses val="autoZero"/>
        <c:auto val="1"/>
        <c:lblAlgn val="ctr"/>
        <c:lblOffset val="100"/>
        <c:noMultiLvlLbl val="0"/>
      </c:catAx>
      <c:valAx>
        <c:axId val="50468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Aerospace'!$B$2:$J$2</c:f>
              <c:numCache>
                <c:formatCode>#\ ##0.00;\(#\ ##0.00\)</c:formatCode>
                <c:ptCount val="9"/>
                <c:pt idx="0">
                  <c:v>58158</c:v>
                </c:pt>
                <c:pt idx="1">
                  <c:v>76559</c:v>
                </c:pt>
                <c:pt idx="2">
                  <c:v>101127</c:v>
                </c:pt>
                <c:pt idx="3">
                  <c:v>93392</c:v>
                </c:pt>
                <c:pt idx="4">
                  <c:v>94571</c:v>
                </c:pt>
                <c:pt idx="5">
                  <c:v>96114</c:v>
                </c:pt>
                <c:pt idx="6">
                  <c:v>90762</c:v>
                </c:pt>
                <c:pt idx="7">
                  <c:v>86623</c:v>
                </c:pt>
                <c:pt idx="8">
                  <c:v>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C-2346-A34F-4D7FFAE9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3424"/>
        <c:axId val="467387760"/>
      </c:lineChart>
      <c:catAx>
        <c:axId val="465253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7387760"/>
        <c:crosses val="autoZero"/>
        <c:auto val="1"/>
        <c:lblAlgn val="ctr"/>
        <c:lblOffset val="100"/>
        <c:noMultiLvlLbl val="0"/>
      </c:catAx>
      <c:valAx>
        <c:axId val="467387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5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'Boeing Aerospace'!$B$1:$J$1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'Boeing Aerospace'!$B$14:$J$14</c:f>
              <c:numCache>
                <c:formatCode>#\ ##0.00;\(#\ ##0.00\)</c:formatCode>
                <c:ptCount val="9"/>
                <c:pt idx="0">
                  <c:v>-29085</c:v>
                </c:pt>
                <c:pt idx="1">
                  <c:v>-20381</c:v>
                </c:pt>
                <c:pt idx="2">
                  <c:v>24216</c:v>
                </c:pt>
                <c:pt idx="3">
                  <c:v>29261</c:v>
                </c:pt>
                <c:pt idx="4">
                  <c:v>31667</c:v>
                </c:pt>
                <c:pt idx="5">
                  <c:v>35948</c:v>
                </c:pt>
                <c:pt idx="6">
                  <c:v>27917</c:v>
                </c:pt>
                <c:pt idx="7">
                  <c:v>30143</c:v>
                </c:pt>
                <c:pt idx="8">
                  <c:v>29015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A-A344-AB2D-30B28F85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6688"/>
        <c:axId val="504641648"/>
      </c:lineChart>
      <c:catAx>
        <c:axId val="46442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41648"/>
        <c:crosses val="autoZero"/>
        <c:auto val="1"/>
        <c:lblAlgn val="ctr"/>
        <c:lblOffset val="100"/>
        <c:noMultiLvlLbl val="0"/>
      </c:catAx>
      <c:valAx>
        <c:axId val="50464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;\(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4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Airbus Data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Operating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Airbus!$B$3:$J$3</c:f>
              <c:numCache>
                <c:formatCode>General</c:formatCode>
                <c:ptCount val="9"/>
                <c:pt idx="0">
                  <c:v>-510</c:v>
                </c:pt>
                <c:pt idx="1">
                  <c:v>1339</c:v>
                </c:pt>
                <c:pt idx="2">
                  <c:v>5048</c:v>
                </c:pt>
                <c:pt idx="3">
                  <c:v>2665</c:v>
                </c:pt>
                <c:pt idx="4">
                  <c:v>2258</c:v>
                </c:pt>
                <c:pt idx="5">
                  <c:v>4062</c:v>
                </c:pt>
                <c:pt idx="6">
                  <c:v>3991</c:v>
                </c:pt>
                <c:pt idx="7">
                  <c:v>2570</c:v>
                </c:pt>
                <c:pt idx="8">
                  <c:v>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634F-B575-07CCA14769FB}"/>
            </c:ext>
          </c:extLst>
        </c:ser>
        <c:ser>
          <c:idx val="2"/>
          <c:order val="1"/>
          <c:tx>
            <c:v>Depr and Amort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Airbus!$B$5:$J$5</c:f>
              <c:numCache>
                <c:formatCode>General</c:formatCode>
                <c:ptCount val="9"/>
                <c:pt idx="0">
                  <c:v>2831</c:v>
                </c:pt>
                <c:pt idx="1">
                  <c:v>2927</c:v>
                </c:pt>
                <c:pt idx="2">
                  <c:v>2444</c:v>
                </c:pt>
                <c:pt idx="3">
                  <c:v>2298</c:v>
                </c:pt>
                <c:pt idx="4">
                  <c:v>2294</c:v>
                </c:pt>
                <c:pt idx="5">
                  <c:v>2466</c:v>
                </c:pt>
                <c:pt idx="6">
                  <c:v>2150</c:v>
                </c:pt>
                <c:pt idx="7">
                  <c:v>1927</c:v>
                </c:pt>
                <c:pt idx="8">
                  <c:v>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2-634F-B575-07CCA14769FB}"/>
            </c:ext>
          </c:extLst>
        </c:ser>
        <c:ser>
          <c:idx val="3"/>
          <c:order val="2"/>
          <c:tx>
            <c:v>EBITDA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Airbus!$B$6:$J$6</c:f>
              <c:numCache>
                <c:formatCode>General</c:formatCode>
                <c:ptCount val="9"/>
                <c:pt idx="0">
                  <c:v>2321</c:v>
                </c:pt>
                <c:pt idx="1">
                  <c:v>4266</c:v>
                </c:pt>
                <c:pt idx="2">
                  <c:v>7492</c:v>
                </c:pt>
                <c:pt idx="3">
                  <c:v>4963</c:v>
                </c:pt>
                <c:pt idx="4">
                  <c:v>4552</c:v>
                </c:pt>
                <c:pt idx="5">
                  <c:v>6528</c:v>
                </c:pt>
                <c:pt idx="6">
                  <c:v>6141</c:v>
                </c:pt>
                <c:pt idx="7">
                  <c:v>4497</c:v>
                </c:pt>
                <c:pt idx="8">
                  <c:v>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2-634F-B575-07CCA14769FB}"/>
            </c:ext>
          </c:extLst>
        </c:ser>
        <c:ser>
          <c:idx val="0"/>
          <c:order val="3"/>
          <c:tx>
            <c:v>Net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Airbus!$B$8:$J$8</c:f>
              <c:numCache>
                <c:formatCode>General</c:formatCode>
                <c:ptCount val="9"/>
                <c:pt idx="0">
                  <c:v>-1169</c:v>
                </c:pt>
                <c:pt idx="1">
                  <c:v>-1325</c:v>
                </c:pt>
                <c:pt idx="2">
                  <c:v>3011</c:v>
                </c:pt>
                <c:pt idx="3">
                  <c:v>2364</c:v>
                </c:pt>
                <c:pt idx="4">
                  <c:v>1000</c:v>
                </c:pt>
                <c:pt idx="5">
                  <c:v>2698</c:v>
                </c:pt>
                <c:pt idx="6">
                  <c:v>2350</c:v>
                </c:pt>
                <c:pt idx="7">
                  <c:v>1483</c:v>
                </c:pt>
                <c:pt idx="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2-634F-B575-07CCA1476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9808"/>
        <c:axId val="443191456"/>
      </c:lineChart>
      <c:catAx>
        <c:axId val="443189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91456"/>
        <c:crosses val="autoZero"/>
        <c:auto val="1"/>
        <c:lblAlgn val="ctr"/>
        <c:lblOffset val="100"/>
        <c:noMultiLvlLbl val="0"/>
      </c:catAx>
      <c:valAx>
        <c:axId val="4431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Debt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Airbus!$B$9:$J$9</c:f>
              <c:numCache>
                <c:formatCode>General</c:formatCode>
                <c:ptCount val="9"/>
                <c:pt idx="0">
                  <c:v>103639</c:v>
                </c:pt>
                <c:pt idx="1">
                  <c:v>108419</c:v>
                </c:pt>
                <c:pt idx="2">
                  <c:v>105479</c:v>
                </c:pt>
                <c:pt idx="3">
                  <c:v>98707</c:v>
                </c:pt>
                <c:pt idx="4">
                  <c:v>107481</c:v>
                </c:pt>
                <c:pt idx="5">
                  <c:v>99809</c:v>
                </c:pt>
                <c:pt idx="6">
                  <c:v>89023</c:v>
                </c:pt>
                <c:pt idx="7">
                  <c:v>79368</c:v>
                </c:pt>
                <c:pt idx="8">
                  <c:v>81668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B-B644-B7DA-DEA622FECBA6}"/>
            </c:ext>
          </c:extLst>
        </c:ser>
        <c:ser>
          <c:idx val="1"/>
          <c:order val="1"/>
          <c:tx>
            <c:v>Total assets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Airbus!$B$11:$J$11</c:f>
              <c:numCache>
                <c:formatCode>General</c:formatCode>
                <c:ptCount val="9"/>
                <c:pt idx="0">
                  <c:v>110095</c:v>
                </c:pt>
                <c:pt idx="1">
                  <c:v>114409</c:v>
                </c:pt>
                <c:pt idx="2">
                  <c:v>115198</c:v>
                </c:pt>
                <c:pt idx="3">
                  <c:v>109449</c:v>
                </c:pt>
                <c:pt idx="4">
                  <c:v>111133</c:v>
                </c:pt>
                <c:pt idx="5">
                  <c:v>105782</c:v>
                </c:pt>
                <c:pt idx="6">
                  <c:v>96102</c:v>
                </c:pt>
                <c:pt idx="7">
                  <c:v>90274</c:v>
                </c:pt>
                <c:pt idx="8">
                  <c:v>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B-B644-B7DA-DEA622FE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76448"/>
        <c:axId val="504689728"/>
      </c:lineChart>
      <c:catAx>
        <c:axId val="504776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89728"/>
        <c:crosses val="autoZero"/>
        <c:auto val="1"/>
        <c:lblAlgn val="ctr"/>
        <c:lblOffset val="100"/>
        <c:noMultiLvlLbl val="0"/>
      </c:catAx>
      <c:valAx>
        <c:axId val="50468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7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Airbus!$B$2:$J$2</c:f>
              <c:numCache>
                <c:formatCode>General</c:formatCode>
                <c:ptCount val="9"/>
                <c:pt idx="0">
                  <c:v>49912</c:v>
                </c:pt>
                <c:pt idx="1">
                  <c:v>70478</c:v>
                </c:pt>
                <c:pt idx="2">
                  <c:v>63707</c:v>
                </c:pt>
                <c:pt idx="3">
                  <c:v>59022</c:v>
                </c:pt>
                <c:pt idx="4">
                  <c:v>66581</c:v>
                </c:pt>
                <c:pt idx="5">
                  <c:v>64450</c:v>
                </c:pt>
                <c:pt idx="6">
                  <c:v>60713</c:v>
                </c:pt>
                <c:pt idx="7">
                  <c:v>57567</c:v>
                </c:pt>
                <c:pt idx="8">
                  <c:v>56480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5-1240-87EE-D38926FB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53424"/>
        <c:axId val="467387760"/>
      </c:lineChart>
      <c:catAx>
        <c:axId val="465253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7387760"/>
        <c:crosses val="autoZero"/>
        <c:auto val="1"/>
        <c:lblAlgn val="ctr"/>
        <c:lblOffset val="100"/>
        <c:noMultiLvlLbl val="0"/>
      </c:catAx>
      <c:valAx>
        <c:axId val="467387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5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Airbus!$B$1:$J$1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Airbus!$B$12:$J$12</c:f>
              <c:numCache>
                <c:formatCode>General</c:formatCode>
                <c:ptCount val="9"/>
                <c:pt idx="0">
                  <c:v>-9743</c:v>
                </c:pt>
                <c:pt idx="1">
                  <c:v>-10601</c:v>
                </c:pt>
                <c:pt idx="2">
                  <c:v>-7007</c:v>
                </c:pt>
                <c:pt idx="3">
                  <c:v>-887</c:v>
                </c:pt>
                <c:pt idx="4">
                  <c:v>-8416</c:v>
                </c:pt>
                <c:pt idx="5">
                  <c:v>-6582</c:v>
                </c:pt>
                <c:pt idx="6">
                  <c:v>-5679</c:v>
                </c:pt>
                <c:pt idx="7">
                  <c:v>-1594</c:v>
                </c:pt>
                <c:pt idx="8">
                  <c:v>-2988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664C-B83A-EC80236C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6688"/>
        <c:axId val="504641648"/>
      </c:lineChart>
      <c:catAx>
        <c:axId val="46442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4641648"/>
        <c:crosses val="autoZero"/>
        <c:auto val="1"/>
        <c:lblAlgn val="ctr"/>
        <c:lblOffset val="100"/>
        <c:noMultiLvlLbl val="0"/>
      </c:catAx>
      <c:valAx>
        <c:axId val="50464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64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Lockheed Data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Operating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Martin'!$B$3:$J$3</c:f>
              <c:numCache>
                <c:formatCode>General</c:formatCode>
                <c:ptCount val="9"/>
                <c:pt idx="0">
                  <c:v>8644</c:v>
                </c:pt>
                <c:pt idx="1">
                  <c:v>8545</c:v>
                </c:pt>
                <c:pt idx="2">
                  <c:v>7334</c:v>
                </c:pt>
                <c:pt idx="3">
                  <c:v>5921</c:v>
                </c:pt>
                <c:pt idx="4">
                  <c:v>5549</c:v>
                </c:pt>
                <c:pt idx="5">
                  <c:v>4712</c:v>
                </c:pt>
                <c:pt idx="6">
                  <c:v>5592</c:v>
                </c:pt>
                <c:pt idx="7">
                  <c:v>4505</c:v>
                </c:pt>
                <c:pt idx="8">
                  <c:v>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B-1446-9D90-AD1041CB2E21}"/>
            </c:ext>
          </c:extLst>
        </c:ser>
        <c:ser>
          <c:idx val="2"/>
          <c:order val="1"/>
          <c:tx>
            <c:v>Depr and Amort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Martin'!$B$5:$J$5</c:f>
              <c:numCache>
                <c:formatCode>General</c:formatCode>
                <c:ptCount val="9"/>
                <c:pt idx="0">
                  <c:v>1290</c:v>
                </c:pt>
                <c:pt idx="1">
                  <c:v>1189</c:v>
                </c:pt>
                <c:pt idx="2">
                  <c:v>1161</c:v>
                </c:pt>
                <c:pt idx="3">
                  <c:v>1195</c:v>
                </c:pt>
                <c:pt idx="4">
                  <c:v>1215</c:v>
                </c:pt>
                <c:pt idx="5">
                  <c:v>1026</c:v>
                </c:pt>
                <c:pt idx="6">
                  <c:v>994</c:v>
                </c:pt>
                <c:pt idx="7">
                  <c:v>990</c:v>
                </c:pt>
                <c:pt idx="8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B-1446-9D90-AD1041CB2E21}"/>
            </c:ext>
          </c:extLst>
        </c:ser>
        <c:ser>
          <c:idx val="3"/>
          <c:order val="2"/>
          <c:tx>
            <c:v>EBITDA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Martin'!$B$6:$J$6</c:f>
              <c:numCache>
                <c:formatCode>General</c:formatCode>
                <c:ptCount val="9"/>
                <c:pt idx="0">
                  <c:v>9934</c:v>
                </c:pt>
                <c:pt idx="1">
                  <c:v>9734</c:v>
                </c:pt>
                <c:pt idx="2">
                  <c:v>8495</c:v>
                </c:pt>
                <c:pt idx="3">
                  <c:v>7116</c:v>
                </c:pt>
                <c:pt idx="4">
                  <c:v>6764</c:v>
                </c:pt>
                <c:pt idx="5">
                  <c:v>5738</c:v>
                </c:pt>
                <c:pt idx="6">
                  <c:v>6586</c:v>
                </c:pt>
                <c:pt idx="7">
                  <c:v>5495</c:v>
                </c:pt>
                <c:pt idx="8">
                  <c:v>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B-1446-9D90-AD1041CB2E21}"/>
            </c:ext>
          </c:extLst>
        </c:ser>
        <c:ser>
          <c:idx val="0"/>
          <c:order val="3"/>
          <c:tx>
            <c:v>Net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'Lockheed Martin'!$B$1:$J$1</c:f>
              <c:numCache>
                <c:formatCode>General</c:formatCode>
                <c:ptCount val="9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</c:numCache>
            </c:numRef>
          </c:cat>
          <c:val>
            <c:numRef>
              <c:f>'Lockheed Martin'!$B$8:$J$8</c:f>
              <c:numCache>
                <c:formatCode>General</c:formatCode>
                <c:ptCount val="9"/>
                <c:pt idx="0">
                  <c:v>6833</c:v>
                </c:pt>
                <c:pt idx="1">
                  <c:v>6230</c:v>
                </c:pt>
                <c:pt idx="2">
                  <c:v>5046</c:v>
                </c:pt>
                <c:pt idx="3">
                  <c:v>2002</c:v>
                </c:pt>
                <c:pt idx="4">
                  <c:v>5302</c:v>
                </c:pt>
                <c:pt idx="5">
                  <c:v>3605</c:v>
                </c:pt>
                <c:pt idx="6">
                  <c:v>3614</c:v>
                </c:pt>
                <c:pt idx="7">
                  <c:v>2981</c:v>
                </c:pt>
                <c:pt idx="8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B-1446-9D90-AD1041CB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9808"/>
        <c:axId val="443191456"/>
      </c:lineChart>
      <c:catAx>
        <c:axId val="4431898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91456"/>
        <c:crosses val="autoZero"/>
        <c:auto val="1"/>
        <c:lblAlgn val="ctr"/>
        <c:lblOffset val="100"/>
        <c:noMultiLvlLbl val="0"/>
      </c:catAx>
      <c:valAx>
        <c:axId val="443191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43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57</xdr:row>
      <xdr:rowOff>6350</xdr:rowOff>
    </xdr:from>
    <xdr:to>
      <xdr:col>9</xdr:col>
      <xdr:colOff>139700</xdr:colOff>
      <xdr:row>80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82C3-5CC5-344A-9867-323C55C0B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82</xdr:row>
      <xdr:rowOff>69850</xdr:rowOff>
    </xdr:from>
    <xdr:to>
      <xdr:col>9</xdr:col>
      <xdr:colOff>190500</xdr:colOff>
      <xdr:row>107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506C9-2711-D941-B353-1496F99A2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514350</xdr:colOff>
      <xdr:row>14</xdr:row>
      <xdr:rowOff>158750</xdr:rowOff>
    </xdr:from>
    <xdr:to>
      <xdr:col>9</xdr:col>
      <xdr:colOff>127000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C1545-4517-FC4D-8230-AB44112D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615950</xdr:colOff>
      <xdr:row>35</xdr:row>
      <xdr:rowOff>57150</xdr:rowOff>
    </xdr:from>
    <xdr:to>
      <xdr:col>9</xdr:col>
      <xdr:colOff>114300</xdr:colOff>
      <xdr:row>55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F1B4E-363E-1D4D-98F9-12B0B823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55</xdr:row>
      <xdr:rowOff>38100</xdr:rowOff>
    </xdr:from>
    <xdr:to>
      <xdr:col>8</xdr:col>
      <xdr:colOff>882650</xdr:colOff>
      <xdr:row>78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D633-05BD-8649-9446-BDE347B95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80</xdr:row>
      <xdr:rowOff>50800</xdr:rowOff>
    </xdr:from>
    <xdr:to>
      <xdr:col>8</xdr:col>
      <xdr:colOff>933450</xdr:colOff>
      <xdr:row>104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6D1CF-612D-5B43-92E7-B92DEE149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13</xdr:row>
      <xdr:rowOff>0</xdr:rowOff>
    </xdr:from>
    <xdr:to>
      <xdr:col>8</xdr:col>
      <xdr:colOff>869950</xdr:colOff>
      <xdr:row>32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E6E43-4008-314F-8305-AF9FA3324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254000</xdr:colOff>
      <xdr:row>33</xdr:row>
      <xdr:rowOff>88900</xdr:rowOff>
    </xdr:from>
    <xdr:to>
      <xdr:col>8</xdr:col>
      <xdr:colOff>857250</xdr:colOff>
      <xdr:row>54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486140-83D7-6D42-97DF-1352DF819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57</xdr:row>
      <xdr:rowOff>76200</xdr:rowOff>
    </xdr:from>
    <xdr:to>
      <xdr:col>8</xdr:col>
      <xdr:colOff>844550</xdr:colOff>
      <xdr:row>81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91B17-3372-B240-9A28-5EE8E4907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82</xdr:row>
      <xdr:rowOff>139700</xdr:rowOff>
    </xdr:from>
    <xdr:to>
      <xdr:col>8</xdr:col>
      <xdr:colOff>895350</xdr:colOff>
      <xdr:row>107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7BC30-351E-1348-A76D-29DB01CA3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15</xdr:row>
      <xdr:rowOff>38100</xdr:rowOff>
    </xdr:from>
    <xdr:to>
      <xdr:col>8</xdr:col>
      <xdr:colOff>831850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BF143-0836-364A-86B4-333E3EBE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215900</xdr:colOff>
      <xdr:row>35</xdr:row>
      <xdr:rowOff>127000</xdr:rowOff>
    </xdr:from>
    <xdr:to>
      <xdr:col>8</xdr:col>
      <xdr:colOff>819150</xdr:colOff>
      <xdr:row>56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72DEB-1FD5-7747-AE25-B6DDB38C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baseColWidth="10" defaultColWidth="14.5" defaultRowHeight="15.75" customHeight="1" x14ac:dyDescent="0.15"/>
  <cols>
    <col min="1" max="1" width="38.83203125" customWidth="1"/>
  </cols>
  <sheetData>
    <row r="1" spans="1:26" x14ac:dyDescent="0.2">
      <c r="A1" s="1" t="s">
        <v>0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1</v>
      </c>
      <c r="B2" s="5">
        <v>58158</v>
      </c>
      <c r="C2" s="5">
        <v>76559</v>
      </c>
      <c r="D2" s="5">
        <v>101127</v>
      </c>
      <c r="E2" s="5">
        <v>93392</v>
      </c>
      <c r="F2" s="5">
        <v>94571</v>
      </c>
      <c r="G2" s="5">
        <v>96114</v>
      </c>
      <c r="H2" s="5">
        <v>90762</v>
      </c>
      <c r="I2" s="5">
        <v>86623</v>
      </c>
      <c r="J2" s="5">
        <v>81698</v>
      </c>
    </row>
    <row r="3" spans="1:26" ht="15.75" customHeight="1" x14ac:dyDescent="0.15">
      <c r="A3" s="4" t="s">
        <v>2</v>
      </c>
      <c r="B3" s="5">
        <v>-12767</v>
      </c>
      <c r="C3" s="5">
        <v>-1975</v>
      </c>
      <c r="D3" s="5">
        <v>11987</v>
      </c>
      <c r="E3" s="5">
        <v>10278</v>
      </c>
      <c r="F3" s="5">
        <v>5834</v>
      </c>
      <c r="G3" s="5">
        <v>7443</v>
      </c>
      <c r="H3" s="5">
        <v>7473</v>
      </c>
      <c r="I3" s="5">
        <v>6562</v>
      </c>
      <c r="J3" s="5">
        <v>6290</v>
      </c>
    </row>
    <row r="4" spans="1:26" ht="15.75" customHeight="1" x14ac:dyDescent="0.15">
      <c r="A4" s="4" t="s">
        <v>3</v>
      </c>
      <c r="B4" s="6">
        <f t="shared" ref="B4:J4" si="0">B3/B2*100%</f>
        <v>-0.21952267959696001</v>
      </c>
      <c r="C4" s="6">
        <f t="shared" si="0"/>
        <v>-2.5797097663240117E-2</v>
      </c>
      <c r="D4" s="6">
        <f t="shared" si="0"/>
        <v>0.11853412046238888</v>
      </c>
      <c r="E4" s="6">
        <f t="shared" si="0"/>
        <v>0.11005225286962481</v>
      </c>
      <c r="F4" s="6">
        <f t="shared" si="0"/>
        <v>6.1689101310126782E-2</v>
      </c>
      <c r="G4" s="6">
        <f t="shared" si="0"/>
        <v>7.7439290842124975E-2</v>
      </c>
      <c r="H4" s="6">
        <f t="shared" si="0"/>
        <v>8.2336220003966412E-2</v>
      </c>
      <c r="I4" s="6">
        <f t="shared" si="0"/>
        <v>7.5753552751578676E-2</v>
      </c>
      <c r="J4" s="6">
        <f t="shared" si="0"/>
        <v>7.6990868809517984E-2</v>
      </c>
    </row>
    <row r="5" spans="1:26" ht="15.75" customHeight="1" x14ac:dyDescent="0.15">
      <c r="A5" s="4" t="s">
        <v>4</v>
      </c>
      <c r="B5" s="5">
        <v>2246</v>
      </c>
      <c r="C5" s="5">
        <v>2271</v>
      </c>
      <c r="D5" s="5">
        <v>2114</v>
      </c>
      <c r="E5" s="5">
        <v>2069</v>
      </c>
      <c r="F5" s="5">
        <v>1910</v>
      </c>
      <c r="G5" s="5">
        <v>1833</v>
      </c>
      <c r="H5" s="5">
        <v>1906</v>
      </c>
      <c r="I5" s="5">
        <v>1844</v>
      </c>
      <c r="J5" s="5">
        <v>1811</v>
      </c>
    </row>
    <row r="6" spans="1:26" ht="15.75" customHeight="1" x14ac:dyDescent="0.15">
      <c r="A6" s="4" t="s">
        <v>5</v>
      </c>
      <c r="B6" s="5">
        <f t="shared" ref="B6:J6" si="1">B3+B5</f>
        <v>-10521</v>
      </c>
      <c r="C6" s="5">
        <f t="shared" si="1"/>
        <v>296</v>
      </c>
      <c r="D6" s="5">
        <f t="shared" si="1"/>
        <v>14101</v>
      </c>
      <c r="E6" s="5">
        <f t="shared" si="1"/>
        <v>12347</v>
      </c>
      <c r="F6" s="5">
        <f t="shared" si="1"/>
        <v>7744</v>
      </c>
      <c r="G6" s="5">
        <f t="shared" si="1"/>
        <v>9276</v>
      </c>
      <c r="H6" s="5">
        <f t="shared" si="1"/>
        <v>9379</v>
      </c>
      <c r="I6" s="5">
        <f t="shared" si="1"/>
        <v>8406</v>
      </c>
      <c r="J6" s="5">
        <f t="shared" si="1"/>
        <v>8101</v>
      </c>
    </row>
    <row r="7" spans="1:26" ht="15.75" customHeight="1" x14ac:dyDescent="0.15">
      <c r="A7" s="4" t="s">
        <v>6</v>
      </c>
      <c r="B7" s="6">
        <f t="shared" ref="B7:J7" si="2">B6/B2*100%</f>
        <v>-0.18090374497059733</v>
      </c>
      <c r="C7" s="6">
        <f t="shared" si="2"/>
        <v>3.8662991940856071E-3</v>
      </c>
      <c r="D7" s="6">
        <f t="shared" si="2"/>
        <v>0.13943852779178656</v>
      </c>
      <c r="E7" s="6">
        <f t="shared" si="2"/>
        <v>0.13220618468391296</v>
      </c>
      <c r="F7" s="6">
        <f t="shared" si="2"/>
        <v>8.1885567457254338E-2</v>
      </c>
      <c r="G7" s="6">
        <f t="shared" si="2"/>
        <v>9.6510393907235162E-2</v>
      </c>
      <c r="H7" s="6">
        <f t="shared" si="2"/>
        <v>0.10333619796831273</v>
      </c>
      <c r="I7" s="6">
        <f t="shared" si="2"/>
        <v>9.704120152846242E-2</v>
      </c>
      <c r="J7" s="6">
        <f t="shared" si="2"/>
        <v>9.9157874121765521E-2</v>
      </c>
    </row>
    <row r="8" spans="1:26" ht="15.75" customHeight="1" x14ac:dyDescent="0.15">
      <c r="A8" s="4" t="s">
        <v>7</v>
      </c>
      <c r="B8" s="5">
        <v>-11941</v>
      </c>
      <c r="C8" s="5">
        <v>-636</v>
      </c>
      <c r="D8" s="5">
        <v>10460</v>
      </c>
      <c r="E8" s="5">
        <v>8197</v>
      </c>
      <c r="F8" s="5">
        <v>4895</v>
      </c>
      <c r="G8" s="5">
        <v>5176</v>
      </c>
      <c r="H8" s="5">
        <v>5446</v>
      </c>
      <c r="I8" s="5">
        <v>4585</v>
      </c>
      <c r="J8" s="5">
        <v>3900</v>
      </c>
    </row>
    <row r="9" spans="1:26" ht="15.75" customHeight="1" x14ac:dyDescent="0.15">
      <c r="A9" s="7" t="s">
        <v>8</v>
      </c>
      <c r="B9" s="8">
        <v>170211</v>
      </c>
      <c r="C9" s="8">
        <v>141925</v>
      </c>
      <c r="D9" s="8">
        <v>81590</v>
      </c>
      <c r="E9" s="8">
        <v>74648</v>
      </c>
      <c r="F9" s="8">
        <v>50134</v>
      </c>
      <c r="G9" s="8">
        <v>50412</v>
      </c>
      <c r="H9" s="8">
        <v>56717</v>
      </c>
      <c r="I9" s="8">
        <v>51486</v>
      </c>
      <c r="J9" s="8">
        <v>44982</v>
      </c>
    </row>
    <row r="10" spans="1:26" ht="15.75" customHeight="1" x14ac:dyDescent="0.15">
      <c r="A10" s="7" t="s">
        <v>9</v>
      </c>
      <c r="B10" s="8">
        <v>2843</v>
      </c>
      <c r="C10" s="8">
        <v>3338</v>
      </c>
      <c r="D10" s="8">
        <v>3429</v>
      </c>
      <c r="E10" s="8">
        <v>2573</v>
      </c>
      <c r="F10" s="8">
        <v>2540</v>
      </c>
      <c r="G10" s="8">
        <v>2657</v>
      </c>
      <c r="H10" s="8">
        <v>2869</v>
      </c>
      <c r="I10" s="8">
        <v>3052</v>
      </c>
      <c r="J10" s="8">
        <v>3111</v>
      </c>
    </row>
    <row r="11" spans="1:26" ht="15.75" customHeight="1" x14ac:dyDescent="0.15">
      <c r="A11" s="7" t="s">
        <v>10</v>
      </c>
      <c r="B11" s="8">
        <v>8081</v>
      </c>
      <c r="C11" s="8">
        <v>8060</v>
      </c>
      <c r="D11" s="8">
        <v>7840</v>
      </c>
      <c r="E11" s="8">
        <v>5559</v>
      </c>
      <c r="F11" s="8">
        <v>5324</v>
      </c>
      <c r="G11" s="8">
        <v>5126</v>
      </c>
      <c r="H11" s="8">
        <v>5119</v>
      </c>
      <c r="I11" s="8">
        <v>5043</v>
      </c>
      <c r="J11" s="8">
        <v>5035</v>
      </c>
    </row>
    <row r="12" spans="1:26" ht="15.75" customHeight="1" x14ac:dyDescent="0.15">
      <c r="A12" s="7" t="s">
        <v>11</v>
      </c>
      <c r="B12" s="8">
        <v>86</v>
      </c>
      <c r="C12" s="8">
        <v>683</v>
      </c>
      <c r="D12" s="8">
        <v>284</v>
      </c>
      <c r="E12" s="8">
        <v>321</v>
      </c>
      <c r="F12" s="8">
        <v>332</v>
      </c>
      <c r="G12" s="8">
        <v>265</v>
      </c>
      <c r="H12" s="8">
        <v>6576</v>
      </c>
      <c r="I12" s="8">
        <v>2939</v>
      </c>
      <c r="J12" s="8">
        <v>6753</v>
      </c>
    </row>
    <row r="13" spans="1:26" ht="15.75" customHeight="1" x14ac:dyDescent="0.15">
      <c r="A13" s="7" t="s">
        <v>12</v>
      </c>
      <c r="B13" s="8">
        <v>152136</v>
      </c>
      <c r="C13" s="8">
        <v>133625</v>
      </c>
      <c r="D13" s="8">
        <v>117359</v>
      </c>
      <c r="E13" s="8">
        <v>112362</v>
      </c>
      <c r="F13" s="8">
        <v>89997</v>
      </c>
      <c r="G13" s="8">
        <v>94408</v>
      </c>
      <c r="H13" s="8">
        <v>99198</v>
      </c>
      <c r="I13" s="8">
        <v>92663</v>
      </c>
      <c r="J13" s="8">
        <v>88896</v>
      </c>
    </row>
    <row r="14" spans="1:26" ht="15.75" customHeight="1" x14ac:dyDescent="0.15">
      <c r="A14" s="7" t="s">
        <v>13</v>
      </c>
      <c r="B14" s="5">
        <f t="shared" ref="B14:J14" si="3">B13-B9-B10-B11-B12</f>
        <v>-29085</v>
      </c>
      <c r="C14" s="5">
        <f t="shared" si="3"/>
        <v>-20381</v>
      </c>
      <c r="D14" s="5">
        <f t="shared" si="3"/>
        <v>24216</v>
      </c>
      <c r="E14" s="5">
        <f t="shared" si="3"/>
        <v>29261</v>
      </c>
      <c r="F14" s="5">
        <f t="shared" si="3"/>
        <v>31667</v>
      </c>
      <c r="G14" s="5">
        <f t="shared" si="3"/>
        <v>35948</v>
      </c>
      <c r="H14" s="5">
        <f t="shared" si="3"/>
        <v>27917</v>
      </c>
      <c r="I14" s="5">
        <f t="shared" si="3"/>
        <v>30143</v>
      </c>
      <c r="J14" s="5">
        <f t="shared" si="3"/>
        <v>29015</v>
      </c>
    </row>
    <row r="15" spans="1:26" ht="15.75" customHeight="1" x14ac:dyDescent="0.15">
      <c r="A15" s="3"/>
    </row>
    <row r="16" spans="1:26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9"/>
    </row>
    <row r="22" spans="1:1" ht="15.75" customHeight="1" x14ac:dyDescent="0.15">
      <c r="A22" s="9"/>
    </row>
    <row r="23" spans="1:1" ht="15.75" customHeight="1" x14ac:dyDescent="0.15">
      <c r="A23" s="10"/>
    </row>
    <row r="24" spans="1:1" ht="15.75" customHeight="1" x14ac:dyDescent="0.15">
      <c r="A24" s="10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  <row r="1001" spans="1:1" ht="13" x14ac:dyDescent="0.15">
      <c r="A100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baseColWidth="10" defaultColWidth="14.5" defaultRowHeight="15.75" customHeight="1" x14ac:dyDescent="0.15"/>
  <cols>
    <col min="1" max="1" width="38.83203125" customWidth="1"/>
  </cols>
  <sheetData>
    <row r="1" spans="1:26" x14ac:dyDescent="0.2">
      <c r="A1" s="1" t="s">
        <v>14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1</v>
      </c>
      <c r="B2" s="5">
        <v>49912</v>
      </c>
      <c r="C2" s="5">
        <v>70478</v>
      </c>
      <c r="D2" s="5">
        <v>63707</v>
      </c>
      <c r="E2" s="5">
        <v>59022</v>
      </c>
      <c r="F2" s="5">
        <v>66581</v>
      </c>
      <c r="G2" s="5">
        <v>64450</v>
      </c>
      <c r="H2" s="5">
        <v>60713</v>
      </c>
      <c r="I2" s="5">
        <v>57567</v>
      </c>
      <c r="J2" s="5">
        <v>56480</v>
      </c>
    </row>
    <row r="3" spans="1:26" ht="15.75" customHeight="1" x14ac:dyDescent="0.15">
      <c r="A3" s="4" t="s">
        <v>2</v>
      </c>
      <c r="B3" s="5">
        <v>-510</v>
      </c>
      <c r="C3" s="5">
        <v>1339</v>
      </c>
      <c r="D3" s="5">
        <v>5048</v>
      </c>
      <c r="E3" s="5">
        <v>2665</v>
      </c>
      <c r="F3" s="5">
        <v>2258</v>
      </c>
      <c r="G3" s="5">
        <v>4062</v>
      </c>
      <c r="H3" s="5">
        <v>3991</v>
      </c>
      <c r="I3" s="5">
        <v>2570</v>
      </c>
      <c r="J3" s="5">
        <v>2131</v>
      </c>
    </row>
    <row r="4" spans="1:26" ht="15.75" customHeight="1" x14ac:dyDescent="0.15">
      <c r="A4" s="4" t="s">
        <v>3</v>
      </c>
      <c r="B4" s="6">
        <f t="shared" ref="B4:J4" si="0">B3/B2*100%</f>
        <v>-1.0217983651226158E-2</v>
      </c>
      <c r="C4" s="6">
        <f t="shared" si="0"/>
        <v>1.8998836516359714E-2</v>
      </c>
      <c r="D4" s="6">
        <f t="shared" si="0"/>
        <v>7.9237760371701702E-2</v>
      </c>
      <c r="E4" s="6">
        <f t="shared" si="0"/>
        <v>4.515265494222493E-2</v>
      </c>
      <c r="F4" s="6">
        <f t="shared" si="0"/>
        <v>3.3913578948949398E-2</v>
      </c>
      <c r="G4" s="6">
        <f t="shared" si="0"/>
        <v>6.3025601241272308E-2</v>
      </c>
      <c r="H4" s="6">
        <f t="shared" si="0"/>
        <v>6.5735509693146441E-2</v>
      </c>
      <c r="I4" s="6">
        <f t="shared" si="0"/>
        <v>4.4643632636753694E-2</v>
      </c>
      <c r="J4" s="6">
        <f t="shared" si="0"/>
        <v>3.773016997167139E-2</v>
      </c>
    </row>
    <row r="5" spans="1:26" ht="15.75" customHeight="1" x14ac:dyDescent="0.15">
      <c r="A5" s="4" t="s">
        <v>4</v>
      </c>
      <c r="B5" s="5">
        <v>2831</v>
      </c>
      <c r="C5" s="5">
        <v>2927</v>
      </c>
      <c r="D5" s="5">
        <v>2444</v>
      </c>
      <c r="E5" s="5">
        <v>2298</v>
      </c>
      <c r="F5" s="5">
        <v>2294</v>
      </c>
      <c r="G5" s="5">
        <v>2466</v>
      </c>
      <c r="H5" s="5">
        <v>2150</v>
      </c>
      <c r="I5" s="5">
        <v>1927</v>
      </c>
      <c r="J5" s="5">
        <v>2053</v>
      </c>
    </row>
    <row r="6" spans="1:26" ht="15.75" customHeight="1" x14ac:dyDescent="0.15">
      <c r="A6" s="4" t="s">
        <v>5</v>
      </c>
      <c r="B6" s="5">
        <f t="shared" ref="B6:J6" si="1">B3+B5</f>
        <v>2321</v>
      </c>
      <c r="C6" s="5">
        <f t="shared" si="1"/>
        <v>4266</v>
      </c>
      <c r="D6" s="5">
        <f t="shared" si="1"/>
        <v>7492</v>
      </c>
      <c r="E6" s="5">
        <f t="shared" si="1"/>
        <v>4963</v>
      </c>
      <c r="F6" s="5">
        <f t="shared" si="1"/>
        <v>4552</v>
      </c>
      <c r="G6" s="5">
        <f t="shared" si="1"/>
        <v>6528</v>
      </c>
      <c r="H6" s="5">
        <f t="shared" si="1"/>
        <v>6141</v>
      </c>
      <c r="I6" s="5">
        <f t="shared" si="1"/>
        <v>4497</v>
      </c>
      <c r="J6" s="5">
        <f t="shared" si="1"/>
        <v>4184</v>
      </c>
    </row>
    <row r="7" spans="1:26" ht="15.75" customHeight="1" x14ac:dyDescent="0.15">
      <c r="A7" s="4" t="s">
        <v>6</v>
      </c>
      <c r="B7" s="6">
        <f t="shared" ref="B7:J7" si="2">B6/B2*100%</f>
        <v>4.6501843244109636E-2</v>
      </c>
      <c r="C7" s="6">
        <f t="shared" si="2"/>
        <v>6.052952694457845E-2</v>
      </c>
      <c r="D7" s="6">
        <f t="shared" si="2"/>
        <v>0.11760089158177281</v>
      </c>
      <c r="E7" s="6">
        <f t="shared" si="2"/>
        <v>8.4087289485276676E-2</v>
      </c>
      <c r="F7" s="6">
        <f t="shared" si="2"/>
        <v>6.8367852690707553E-2</v>
      </c>
      <c r="G7" s="6">
        <f t="shared" si="2"/>
        <v>0.10128782001551591</v>
      </c>
      <c r="H7" s="6">
        <f t="shared" si="2"/>
        <v>0.10114802431110306</v>
      </c>
      <c r="I7" s="6">
        <f t="shared" si="2"/>
        <v>7.8117671582677572E-2</v>
      </c>
      <c r="J7" s="6">
        <f t="shared" si="2"/>
        <v>7.4079320113314445E-2</v>
      </c>
    </row>
    <row r="8" spans="1:26" ht="15.75" customHeight="1" x14ac:dyDescent="0.15">
      <c r="A8" s="4" t="s">
        <v>7</v>
      </c>
      <c r="B8" s="5">
        <v>-1169</v>
      </c>
      <c r="C8" s="5">
        <v>-1325</v>
      </c>
      <c r="D8" s="5">
        <v>3011</v>
      </c>
      <c r="E8" s="5">
        <v>2364</v>
      </c>
      <c r="F8" s="5">
        <v>1000</v>
      </c>
      <c r="G8" s="5">
        <v>2698</v>
      </c>
      <c r="H8" s="5">
        <v>2350</v>
      </c>
      <c r="I8" s="5">
        <v>1483</v>
      </c>
      <c r="J8" s="8">
        <v>1229</v>
      </c>
    </row>
    <row r="9" spans="1:26" ht="15.75" customHeight="1" x14ac:dyDescent="0.15">
      <c r="A9" s="7" t="s">
        <v>8</v>
      </c>
      <c r="B9" s="8">
        <v>103639</v>
      </c>
      <c r="C9" s="8">
        <v>108419</v>
      </c>
      <c r="D9" s="8">
        <v>105479</v>
      </c>
      <c r="E9" s="8">
        <v>98707</v>
      </c>
      <c r="F9" s="8">
        <v>107481</v>
      </c>
      <c r="G9" s="8">
        <v>99809</v>
      </c>
      <c r="H9" s="8">
        <v>89023</v>
      </c>
      <c r="I9" s="8">
        <v>79368</v>
      </c>
      <c r="J9" s="8">
        <v>81668</v>
      </c>
    </row>
    <row r="10" spans="1:26" ht="15.75" customHeight="1" x14ac:dyDescent="0.15">
      <c r="A10" s="7" t="s">
        <v>15</v>
      </c>
      <c r="B10" s="8">
        <v>16199</v>
      </c>
      <c r="C10" s="8">
        <v>16591</v>
      </c>
      <c r="D10" s="8">
        <v>16726</v>
      </c>
      <c r="E10" s="8">
        <v>11629</v>
      </c>
      <c r="F10" s="8">
        <v>12068</v>
      </c>
      <c r="G10" s="8">
        <v>12555</v>
      </c>
      <c r="H10" s="8">
        <v>12758</v>
      </c>
      <c r="I10" s="8">
        <v>12500</v>
      </c>
      <c r="J10" s="8">
        <v>13422</v>
      </c>
    </row>
    <row r="11" spans="1:26" ht="15.75" customHeight="1" x14ac:dyDescent="0.15">
      <c r="A11" s="7" t="s">
        <v>12</v>
      </c>
      <c r="B11" s="8">
        <v>110095</v>
      </c>
      <c r="C11" s="8">
        <v>114409</v>
      </c>
      <c r="D11" s="8">
        <v>115198</v>
      </c>
      <c r="E11" s="8">
        <v>109449</v>
      </c>
      <c r="F11" s="8">
        <v>111133</v>
      </c>
      <c r="G11" s="8">
        <v>105782</v>
      </c>
      <c r="H11" s="8">
        <v>96102</v>
      </c>
      <c r="I11" s="8">
        <v>90274</v>
      </c>
      <c r="J11" s="8">
        <v>92102</v>
      </c>
    </row>
    <row r="12" spans="1:26" ht="15.75" customHeight="1" x14ac:dyDescent="0.15">
      <c r="A12" s="7" t="s">
        <v>13</v>
      </c>
      <c r="B12" s="5">
        <f t="shared" ref="B12:J12" si="3">B11-B9-B10</f>
        <v>-9743</v>
      </c>
      <c r="C12" s="5">
        <f t="shared" si="3"/>
        <v>-10601</v>
      </c>
      <c r="D12" s="5">
        <f t="shared" si="3"/>
        <v>-7007</v>
      </c>
      <c r="E12" s="5">
        <f t="shared" si="3"/>
        <v>-887</v>
      </c>
      <c r="F12" s="5">
        <f t="shared" si="3"/>
        <v>-8416</v>
      </c>
      <c r="G12" s="5">
        <f t="shared" si="3"/>
        <v>-6582</v>
      </c>
      <c r="H12" s="5">
        <f t="shared" si="3"/>
        <v>-5679</v>
      </c>
      <c r="I12" s="5">
        <f t="shared" si="3"/>
        <v>-1594</v>
      </c>
      <c r="J12" s="5">
        <f t="shared" si="3"/>
        <v>-2988</v>
      </c>
    </row>
    <row r="13" spans="1:26" ht="15.75" customHeight="1" x14ac:dyDescent="0.15">
      <c r="A13" s="3"/>
    </row>
    <row r="14" spans="1:26" ht="15.75" customHeight="1" x14ac:dyDescent="0.15">
      <c r="A14" s="3"/>
    </row>
    <row r="15" spans="1:26" ht="15.75" customHeight="1" x14ac:dyDescent="0.15">
      <c r="A15" s="3"/>
    </row>
    <row r="16" spans="1:26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3"/>
    </row>
    <row r="22" spans="1:1" ht="15.75" customHeight="1" x14ac:dyDescent="0.15">
      <c r="A22" s="3"/>
    </row>
    <row r="23" spans="1:1" ht="15.75" customHeight="1" x14ac:dyDescent="0.15">
      <c r="A23" s="3"/>
    </row>
    <row r="24" spans="1:1" ht="15.75" customHeight="1" x14ac:dyDescent="0.15">
      <c r="A24" s="3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1" sqref="J61"/>
    </sheetView>
  </sheetViews>
  <sheetFormatPr baseColWidth="10" defaultColWidth="14.5" defaultRowHeight="15.75" customHeight="1" x14ac:dyDescent="0.15"/>
  <cols>
    <col min="1" max="1" width="38.83203125" customWidth="1"/>
  </cols>
  <sheetData>
    <row r="1" spans="1:26" x14ac:dyDescent="0.2">
      <c r="A1" s="1" t="s">
        <v>16</v>
      </c>
      <c r="B1" s="2">
        <v>2020</v>
      </c>
      <c r="C1" s="2">
        <v>2019</v>
      </c>
      <c r="D1" s="2">
        <v>2018</v>
      </c>
      <c r="E1" s="2">
        <v>2017</v>
      </c>
      <c r="F1" s="2">
        <v>2016</v>
      </c>
      <c r="G1" s="2">
        <v>2015</v>
      </c>
      <c r="H1" s="2">
        <v>2014</v>
      </c>
      <c r="I1" s="2">
        <v>2013</v>
      </c>
      <c r="J1" s="2">
        <v>2012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1</v>
      </c>
      <c r="B2" s="5">
        <v>65398</v>
      </c>
      <c r="C2" s="5">
        <v>59812</v>
      </c>
      <c r="D2" s="5">
        <v>53762</v>
      </c>
      <c r="E2" s="5">
        <v>51048</v>
      </c>
      <c r="F2" s="5">
        <v>47248</v>
      </c>
      <c r="G2" s="5">
        <v>40536</v>
      </c>
      <c r="H2" s="5">
        <v>45600</v>
      </c>
      <c r="I2" s="5">
        <v>45358</v>
      </c>
      <c r="J2" s="5">
        <v>47182</v>
      </c>
    </row>
    <row r="3" spans="1:26" ht="15.75" customHeight="1" x14ac:dyDescent="0.15">
      <c r="A3" s="4" t="s">
        <v>2</v>
      </c>
      <c r="B3" s="5">
        <v>8644</v>
      </c>
      <c r="C3" s="5">
        <v>8545</v>
      </c>
      <c r="D3" s="5">
        <v>7334</v>
      </c>
      <c r="E3" s="5">
        <v>5921</v>
      </c>
      <c r="F3" s="5">
        <v>5549</v>
      </c>
      <c r="G3" s="5">
        <v>4712</v>
      </c>
      <c r="H3" s="5">
        <v>5592</v>
      </c>
      <c r="I3" s="5">
        <v>4505</v>
      </c>
      <c r="J3" s="5">
        <v>4434</v>
      </c>
    </row>
    <row r="4" spans="1:26" ht="15.75" customHeight="1" x14ac:dyDescent="0.15">
      <c r="A4" s="4" t="s">
        <v>3</v>
      </c>
      <c r="B4" s="6">
        <f t="shared" ref="B4:J4" si="0">B3/B2*100%</f>
        <v>0.13217529588060797</v>
      </c>
      <c r="C4" s="6">
        <f t="shared" si="0"/>
        <v>0.14286430816558551</v>
      </c>
      <c r="D4" s="6">
        <f t="shared" si="0"/>
        <v>0.13641605595029946</v>
      </c>
      <c r="E4" s="6">
        <f t="shared" si="0"/>
        <v>0.11598887321736405</v>
      </c>
      <c r="F4" s="6">
        <f t="shared" si="0"/>
        <v>0.11744412461903149</v>
      </c>
      <c r="G4" s="6">
        <f t="shared" si="0"/>
        <v>0.11624235247681074</v>
      </c>
      <c r="H4" s="6">
        <f t="shared" si="0"/>
        <v>0.12263157894736842</v>
      </c>
      <c r="I4" s="6">
        <f t="shared" si="0"/>
        <v>9.9320957714184935E-2</v>
      </c>
      <c r="J4" s="6">
        <f t="shared" si="0"/>
        <v>9.397651646814463E-2</v>
      </c>
    </row>
    <row r="5" spans="1:26" ht="15.75" customHeight="1" x14ac:dyDescent="0.15">
      <c r="A5" s="4" t="s">
        <v>4</v>
      </c>
      <c r="B5" s="5">
        <v>1290</v>
      </c>
      <c r="C5" s="5">
        <v>1189</v>
      </c>
      <c r="D5" s="5">
        <v>1161</v>
      </c>
      <c r="E5" s="5">
        <v>1195</v>
      </c>
      <c r="F5" s="5">
        <v>1215</v>
      </c>
      <c r="G5" s="5">
        <v>1026</v>
      </c>
      <c r="H5" s="5">
        <v>994</v>
      </c>
      <c r="I5" s="5">
        <v>990</v>
      </c>
      <c r="J5" s="5">
        <v>988</v>
      </c>
    </row>
    <row r="6" spans="1:26" ht="15.75" customHeight="1" x14ac:dyDescent="0.15">
      <c r="A6" s="4" t="s">
        <v>5</v>
      </c>
      <c r="B6" s="5">
        <f t="shared" ref="B6:J6" si="1">B3+B5</f>
        <v>9934</v>
      </c>
      <c r="C6" s="5">
        <f t="shared" si="1"/>
        <v>9734</v>
      </c>
      <c r="D6" s="5">
        <f t="shared" si="1"/>
        <v>8495</v>
      </c>
      <c r="E6" s="5">
        <f t="shared" si="1"/>
        <v>7116</v>
      </c>
      <c r="F6" s="5">
        <f t="shared" si="1"/>
        <v>6764</v>
      </c>
      <c r="G6" s="5">
        <f t="shared" si="1"/>
        <v>5738</v>
      </c>
      <c r="H6" s="5">
        <f t="shared" si="1"/>
        <v>6586</v>
      </c>
      <c r="I6" s="5">
        <f t="shared" si="1"/>
        <v>5495</v>
      </c>
      <c r="J6" s="5">
        <f t="shared" si="1"/>
        <v>5422</v>
      </c>
    </row>
    <row r="7" spans="1:26" ht="15.75" customHeight="1" x14ac:dyDescent="0.15">
      <c r="A7" s="4" t="s">
        <v>6</v>
      </c>
      <c r="B7" s="6">
        <f t="shared" ref="B7:J7" si="2">B6/B2*100%</f>
        <v>0.15190066974525215</v>
      </c>
      <c r="C7" s="6">
        <f t="shared" si="2"/>
        <v>0.16274326222162777</v>
      </c>
      <c r="D7" s="6">
        <f t="shared" si="2"/>
        <v>0.15801123470108999</v>
      </c>
      <c r="E7" s="6">
        <f t="shared" si="2"/>
        <v>0.13939821344616832</v>
      </c>
      <c r="F7" s="6">
        <f t="shared" si="2"/>
        <v>0.14315949881476464</v>
      </c>
      <c r="G7" s="6">
        <f t="shared" si="2"/>
        <v>0.14155318729030986</v>
      </c>
      <c r="H7" s="6">
        <f t="shared" si="2"/>
        <v>0.14442982456140352</v>
      </c>
      <c r="I7" s="6">
        <f t="shared" si="2"/>
        <v>0.12114731690109794</v>
      </c>
      <c r="J7" s="6">
        <f t="shared" si="2"/>
        <v>0.11491670552329278</v>
      </c>
    </row>
    <row r="8" spans="1:26" ht="15.75" customHeight="1" x14ac:dyDescent="0.15">
      <c r="A8" s="4" t="s">
        <v>7</v>
      </c>
      <c r="B8" s="5">
        <v>6833</v>
      </c>
      <c r="C8" s="5">
        <v>6230</v>
      </c>
      <c r="D8" s="5">
        <v>5046</v>
      </c>
      <c r="E8" s="5">
        <v>2002</v>
      </c>
      <c r="F8" s="5">
        <v>5302</v>
      </c>
      <c r="G8" s="5">
        <v>3605</v>
      </c>
      <c r="H8" s="5">
        <v>3614</v>
      </c>
      <c r="I8" s="5">
        <v>2981</v>
      </c>
      <c r="J8" s="5">
        <v>2745</v>
      </c>
    </row>
    <row r="9" spans="1:26" ht="15.75" customHeight="1" x14ac:dyDescent="0.15">
      <c r="A9" s="7" t="s">
        <v>8</v>
      </c>
      <c r="B9" s="8">
        <v>44672</v>
      </c>
      <c r="C9" s="8">
        <v>44357</v>
      </c>
      <c r="D9" s="8">
        <v>43427</v>
      </c>
      <c r="E9" s="8">
        <v>47396</v>
      </c>
      <c r="F9" s="8">
        <v>46200</v>
      </c>
      <c r="G9" s="8">
        <v>46207</v>
      </c>
      <c r="H9" s="8">
        <v>33673</v>
      </c>
      <c r="I9" s="8">
        <v>31270</v>
      </c>
      <c r="J9" s="8">
        <v>38618</v>
      </c>
    </row>
    <row r="10" spans="1:26" ht="15.75" customHeight="1" x14ac:dyDescent="0.15">
      <c r="A10" s="7" t="s">
        <v>9</v>
      </c>
      <c r="B10" s="8">
        <v>3012</v>
      </c>
      <c r="C10" s="8">
        <v>3213</v>
      </c>
      <c r="D10" s="8">
        <v>3494</v>
      </c>
      <c r="E10" s="8">
        <v>3797</v>
      </c>
      <c r="F10" s="8">
        <v>4093</v>
      </c>
      <c r="G10" s="8">
        <v>4022</v>
      </c>
      <c r="H10" s="8">
        <v>0</v>
      </c>
      <c r="I10" s="8">
        <v>0</v>
      </c>
      <c r="J10" s="8">
        <v>0</v>
      </c>
    </row>
    <row r="11" spans="1:26" ht="15.75" customHeight="1" x14ac:dyDescent="0.15">
      <c r="A11" s="7" t="s">
        <v>10</v>
      </c>
      <c r="B11" s="8">
        <v>10806</v>
      </c>
      <c r="C11" s="8">
        <v>10604</v>
      </c>
      <c r="D11" s="8">
        <v>10769</v>
      </c>
      <c r="E11" s="8">
        <v>10807</v>
      </c>
      <c r="F11" s="8">
        <v>10764</v>
      </c>
      <c r="G11" s="8">
        <v>10695</v>
      </c>
      <c r="H11" s="8">
        <v>10862</v>
      </c>
      <c r="I11" s="8">
        <v>10348</v>
      </c>
      <c r="J11" s="8">
        <v>10370</v>
      </c>
    </row>
    <row r="12" spans="1:26" ht="15.75" customHeight="1" x14ac:dyDescent="0.15">
      <c r="A12" s="7" t="s">
        <v>11</v>
      </c>
      <c r="B12" s="8">
        <v>3475</v>
      </c>
      <c r="C12" s="8">
        <v>3319</v>
      </c>
      <c r="D12" s="8">
        <v>3208</v>
      </c>
      <c r="E12" s="8">
        <v>3156</v>
      </c>
      <c r="F12" s="8">
        <v>6625</v>
      </c>
      <c r="G12" s="8">
        <v>6068</v>
      </c>
      <c r="H12" s="8">
        <v>4013</v>
      </c>
      <c r="I12" s="8">
        <v>2850</v>
      </c>
      <c r="J12" s="8">
        <v>4809</v>
      </c>
    </row>
    <row r="13" spans="1:26" ht="15.75" customHeight="1" x14ac:dyDescent="0.15">
      <c r="A13" s="7" t="s">
        <v>12</v>
      </c>
      <c r="B13" s="8">
        <v>50710</v>
      </c>
      <c r="C13" s="8">
        <v>47528</v>
      </c>
      <c r="D13" s="8">
        <v>44876</v>
      </c>
      <c r="E13" s="8">
        <v>46620</v>
      </c>
      <c r="F13" s="8">
        <v>47806</v>
      </c>
      <c r="G13" s="8">
        <v>49304</v>
      </c>
      <c r="H13" s="8">
        <v>37073</v>
      </c>
      <c r="I13" s="8">
        <v>36188</v>
      </c>
      <c r="J13" s="8">
        <v>38657</v>
      </c>
    </row>
    <row r="14" spans="1:26" ht="15.75" customHeight="1" x14ac:dyDescent="0.15">
      <c r="A14" s="7" t="s">
        <v>13</v>
      </c>
      <c r="B14" s="5">
        <f t="shared" ref="B14:J14" si="3">B13-B9-B10-B11-B12</f>
        <v>-11255</v>
      </c>
      <c r="C14" s="5">
        <f t="shared" si="3"/>
        <v>-13965</v>
      </c>
      <c r="D14" s="5">
        <f t="shared" si="3"/>
        <v>-16022</v>
      </c>
      <c r="E14" s="5">
        <f t="shared" si="3"/>
        <v>-18536</v>
      </c>
      <c r="F14" s="5">
        <f t="shared" si="3"/>
        <v>-19876</v>
      </c>
      <c r="G14" s="5">
        <f t="shared" si="3"/>
        <v>-17688</v>
      </c>
      <c r="H14" s="5">
        <f t="shared" si="3"/>
        <v>-11475</v>
      </c>
      <c r="I14" s="5">
        <f t="shared" si="3"/>
        <v>-8280</v>
      </c>
      <c r="J14" s="5">
        <f t="shared" si="3"/>
        <v>-15140</v>
      </c>
    </row>
    <row r="15" spans="1:26" ht="15.75" customHeight="1" x14ac:dyDescent="0.15">
      <c r="A15" s="3"/>
    </row>
    <row r="16" spans="1:26" ht="15.75" customHeight="1" x14ac:dyDescent="0.15">
      <c r="A16" s="3"/>
    </row>
    <row r="17" spans="1:1" ht="15.75" customHeight="1" x14ac:dyDescent="0.15">
      <c r="A17" s="3"/>
    </row>
    <row r="18" spans="1:1" ht="15.75" customHeight="1" x14ac:dyDescent="0.15">
      <c r="A18" s="3"/>
    </row>
    <row r="19" spans="1:1" ht="15.75" customHeight="1" x14ac:dyDescent="0.15">
      <c r="A19" s="3"/>
    </row>
    <row r="20" spans="1:1" ht="15.75" customHeight="1" x14ac:dyDescent="0.15">
      <c r="A20" s="3"/>
    </row>
    <row r="21" spans="1:1" ht="15.75" customHeight="1" x14ac:dyDescent="0.15">
      <c r="A21" s="3"/>
    </row>
    <row r="22" spans="1:1" ht="15.75" customHeight="1" x14ac:dyDescent="0.15">
      <c r="A22" s="3"/>
    </row>
    <row r="23" spans="1:1" ht="15.75" customHeight="1" x14ac:dyDescent="0.15">
      <c r="A23" s="3"/>
    </row>
    <row r="24" spans="1:1" ht="15.75" customHeight="1" x14ac:dyDescent="0.15">
      <c r="A24" s="3"/>
    </row>
    <row r="25" spans="1:1" ht="15.75" customHeight="1" x14ac:dyDescent="0.15">
      <c r="A25" s="3"/>
    </row>
    <row r="26" spans="1:1" ht="15.75" customHeight="1" x14ac:dyDescent="0.15">
      <c r="A26" s="3"/>
    </row>
    <row r="27" spans="1:1" ht="15.75" customHeight="1" x14ac:dyDescent="0.15">
      <c r="A27" s="3"/>
    </row>
    <row r="28" spans="1:1" ht="15.75" customHeight="1" x14ac:dyDescent="0.15">
      <c r="A28" s="3"/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5.75" customHeight="1" x14ac:dyDescent="0.15">
      <c r="A62" s="3"/>
    </row>
    <row r="63" spans="1:1" ht="15.75" customHeight="1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  <row r="1001" spans="1:1" ht="13" x14ac:dyDescent="0.15">
      <c r="A100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Boeing Aerospace</vt:lpstr>
      <vt:lpstr>Airbus</vt:lpstr>
      <vt:lpstr>Lockheed Martin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2021-10-28T08:10:41Z</dcterms:modified>
</cp:coreProperties>
</file>