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8800" windowHeight="117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E28" i="2" s="1"/>
  <c r="D28" i="2"/>
  <c r="B17" i="2"/>
  <c r="C17" i="2"/>
  <c r="D17" i="2"/>
  <c r="E17" i="2"/>
  <c r="F17" i="2"/>
  <c r="B18" i="2"/>
  <c r="C18" i="2"/>
  <c r="D18" i="2"/>
  <c r="F18" i="2" s="1"/>
  <c r="E18" i="2"/>
  <c r="B19" i="2"/>
  <c r="C19" i="2"/>
  <c r="E19" i="2" s="1"/>
  <c r="D19" i="2"/>
  <c r="F19" i="2" s="1"/>
  <c r="B20" i="2"/>
  <c r="D20" i="2" s="1"/>
  <c r="C20" i="2"/>
  <c r="E20" i="2" s="1"/>
  <c r="B21" i="2"/>
  <c r="D21" i="2" s="1"/>
  <c r="F21" i="2" s="1"/>
  <c r="C21" i="2"/>
  <c r="E21" i="2"/>
  <c r="B22" i="2"/>
  <c r="C22" i="2"/>
  <c r="D22" i="2"/>
  <c r="F22" i="2" s="1"/>
  <c r="E22" i="2"/>
  <c r="B23" i="2"/>
  <c r="C23" i="2"/>
  <c r="E23" i="2" s="1"/>
  <c r="D23" i="2"/>
  <c r="F23" i="2" s="1"/>
  <c r="B24" i="2"/>
  <c r="D24" i="2" s="1"/>
  <c r="C24" i="2"/>
  <c r="E24" i="2" s="1"/>
  <c r="B25" i="2"/>
  <c r="D25" i="2" s="1"/>
  <c r="F25" i="2" s="1"/>
  <c r="C25" i="2"/>
  <c r="E25" i="2"/>
  <c r="B26" i="2"/>
  <c r="C26" i="2"/>
  <c r="D26" i="2"/>
  <c r="F26" i="2" s="1"/>
  <c r="E26" i="2"/>
  <c r="B27" i="2"/>
  <c r="C27" i="2"/>
  <c r="E27" i="2" s="1"/>
  <c r="D27" i="2"/>
  <c r="F27" i="2" s="1"/>
  <c r="A17" i="2"/>
  <c r="A18" i="2"/>
  <c r="A19" i="2"/>
  <c r="A20" i="2"/>
  <c r="F16" i="2"/>
  <c r="E16" i="2"/>
  <c r="D16" i="2"/>
  <c r="C16" i="2"/>
  <c r="B16" i="2"/>
  <c r="D13" i="2"/>
  <c r="D12" i="2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  <c r="F28" i="2" l="1"/>
  <c r="F24" i="2"/>
  <c r="F20" i="2"/>
  <c r="A21" i="2"/>
  <c r="A22" i="2" l="1"/>
  <c r="A23" i="2" l="1"/>
  <c r="A24" i="2" l="1"/>
  <c r="A25" i="2" l="1"/>
  <c r="A26" i="2" l="1"/>
  <c r="A27" i="2" l="1"/>
</calcChain>
</file>

<file path=xl/sharedStrings.xml><?xml version="1.0" encoding="utf-8"?>
<sst xmlns="http://schemas.openxmlformats.org/spreadsheetml/2006/main" count="20" uniqueCount="18">
  <si>
    <t>Поражение цели</t>
  </si>
  <si>
    <t>Исходные данные</t>
  </si>
  <si>
    <t>ускорение свободного падения</t>
  </si>
  <si>
    <t>начальная скорость</t>
  </si>
  <si>
    <t>угол бросания в градусах</t>
  </si>
  <si>
    <t>шаг измерения времени</t>
  </si>
  <si>
    <t>координаты цели</t>
  </si>
  <si>
    <t>точность падения</t>
  </si>
  <si>
    <t>x</t>
  </si>
  <si>
    <t>y</t>
  </si>
  <si>
    <t>расчет</t>
  </si>
  <si>
    <t>начальная горизонтальная скорость</t>
  </si>
  <si>
    <t>начальная вертикальная скорость</t>
  </si>
  <si>
    <t>расстояние до цели</t>
  </si>
  <si>
    <t>горизонтальное</t>
  </si>
  <si>
    <t>вертикальное</t>
  </si>
  <si>
    <t>полное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</si>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</sst>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Лист2!$B$16:$B$28</c:f>
              <c:numCache>
                <c:formatCode>General</c:formatCode>
                <c:ptCount val="13"/>
                <c:pt idx="0">
                  <c:v>0</c:v>
                </c:pt>
                <c:pt idx="1">
                  <c:v>3.2766081771559672</c:v>
                </c:pt>
                <c:pt idx="2">
                  <c:v>6.5532163543119344</c:v>
                </c:pt>
                <c:pt idx="3">
                  <c:v>9.8298245314679029</c:v>
                </c:pt>
                <c:pt idx="4">
                  <c:v>13.106432708623869</c:v>
                </c:pt>
                <c:pt idx="5">
                  <c:v>16.383040885779835</c:v>
                </c:pt>
                <c:pt idx="6">
                  <c:v>19.659649062935802</c:v>
                </c:pt>
                <c:pt idx="7">
                  <c:v>22.936257240091766</c:v>
                </c:pt>
                <c:pt idx="8">
                  <c:v>26.212865417247734</c:v>
                </c:pt>
                <c:pt idx="9">
                  <c:v>29.489473594403698</c:v>
                </c:pt>
                <c:pt idx="10">
                  <c:v>32.766081771559662</c:v>
                </c:pt>
                <c:pt idx="11">
                  <c:v>36.042689948715633</c:v>
                </c:pt>
                <c:pt idx="12">
                  <c:v>39.319298125871605</c:v>
                </c:pt>
              </c:numCache>
            </c:numRef>
          </c:xVal>
          <c:yVal>
            <c:numRef>
              <c:f>Лист2!$C$16:$C$28</c:f>
              <c:numCache>
                <c:formatCode>General</c:formatCode>
                <c:ptCount val="13"/>
                <c:pt idx="0">
                  <c:v>0</c:v>
                </c:pt>
                <c:pt idx="1">
                  <c:v>2.098105745404184</c:v>
                </c:pt>
                <c:pt idx="2">
                  <c:v>3.8038114908083682</c:v>
                </c:pt>
                <c:pt idx="3">
                  <c:v>5.117117236212553</c:v>
                </c:pt>
                <c:pt idx="4">
                  <c:v>6.0380229816167361</c:v>
                </c:pt>
                <c:pt idx="5">
                  <c:v>6.5665287270209207</c:v>
                </c:pt>
                <c:pt idx="6">
                  <c:v>6.702634472425105</c:v>
                </c:pt>
                <c:pt idx="7">
                  <c:v>6.4463402178292899</c:v>
                </c:pt>
                <c:pt idx="8">
                  <c:v>5.7976459632334745</c:v>
                </c:pt>
                <c:pt idx="9">
                  <c:v>4.756551708637657</c:v>
                </c:pt>
                <c:pt idx="10">
                  <c:v>3.3230574540418445</c:v>
                </c:pt>
                <c:pt idx="11">
                  <c:v>1.4971631994460282</c:v>
                </c:pt>
                <c:pt idx="12">
                  <c:v>-0.72113105514979026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B-45D6-9E07-2A128AD3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11759"/>
        <c:axId val="316202191"/>
      </c:scatterChart>
      <c:valAx>
        <c:axId val="31621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202191"/>
        <c:crosses val="autoZero"/>
        <c:crossBetween val="midCat"/>
      </c:valAx>
      <c:valAx>
        <c:axId val="3162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21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123825</xdr:rowOff>
    </xdr:from>
    <xdr:to>
      <xdr:col>23</xdr:col>
      <xdr:colOff>28575</xdr:colOff>
      <xdr:row>26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14" sqref="K14"/>
    </sheetView>
  </sheetViews>
  <sheetFormatPr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>
        <f>$A2*B$1</f>
        <v>1</v>
      </c>
      <c r="C2">
        <f t="shared" ref="C2:K11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25">
      <c r="A3">
        <v>2</v>
      </c>
      <c r="B3">
        <f t="shared" ref="B3:B11" si="1">$A3*B$1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</row>
    <row r="4" spans="1:11" x14ac:dyDescent="0.25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</row>
    <row r="5" spans="1:11" x14ac:dyDescent="0.25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</row>
    <row r="6" spans="1:11" x14ac:dyDescent="0.25">
      <c r="A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</row>
    <row r="7" spans="1:11" x14ac:dyDescent="0.25">
      <c r="A7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</row>
    <row r="8" spans="1:11" x14ac:dyDescent="0.25">
      <c r="A8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</row>
    <row r="9" spans="1:11" x14ac:dyDescent="0.25">
      <c r="A9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</row>
    <row r="10" spans="1:11" x14ac:dyDescent="0.25">
      <c r="A10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</row>
    <row r="11" spans="1:11" x14ac:dyDescent="0.25">
      <c r="A1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16" sqref="B16:C28"/>
    </sheetView>
  </sheetViews>
  <sheetFormatPr defaultRowHeight="15" x14ac:dyDescent="0.25"/>
  <sheetData>
    <row r="1" spans="1:6" x14ac:dyDescent="0.25">
      <c r="A1" s="2" t="s">
        <v>0</v>
      </c>
      <c r="B1" s="2"/>
    </row>
    <row r="3" spans="1:6" x14ac:dyDescent="0.25">
      <c r="A3" s="2" t="s">
        <v>1</v>
      </c>
      <c r="B3" s="2"/>
    </row>
    <row r="4" spans="1:6" x14ac:dyDescent="0.25">
      <c r="A4" s="2" t="s">
        <v>2</v>
      </c>
      <c r="B4" s="2"/>
      <c r="C4" s="2"/>
      <c r="D4">
        <v>9.81</v>
      </c>
    </row>
    <row r="5" spans="1:6" x14ac:dyDescent="0.25">
      <c r="A5" s="2" t="s">
        <v>3</v>
      </c>
      <c r="B5" s="2"/>
      <c r="C5" s="2"/>
      <c r="D5">
        <v>20</v>
      </c>
    </row>
    <row r="6" spans="1:6" x14ac:dyDescent="0.25">
      <c r="A6" s="2" t="s">
        <v>4</v>
      </c>
      <c r="B6" s="2"/>
      <c r="C6" s="2"/>
      <c r="D6">
        <v>35</v>
      </c>
    </row>
    <row r="7" spans="1:6" x14ac:dyDescent="0.25">
      <c r="A7" s="2" t="s">
        <v>5</v>
      </c>
      <c r="B7" s="2"/>
      <c r="C7" s="2"/>
      <c r="D7">
        <v>0.2</v>
      </c>
    </row>
    <row r="8" spans="1:6" x14ac:dyDescent="0.25">
      <c r="A8" s="2" t="s">
        <v>6</v>
      </c>
      <c r="B8" s="2"/>
      <c r="C8" s="1" t="s">
        <v>8</v>
      </c>
      <c r="D8">
        <v>10</v>
      </c>
    </row>
    <row r="9" spans="1:6" x14ac:dyDescent="0.25">
      <c r="C9" s="1" t="s">
        <v>9</v>
      </c>
      <c r="D9">
        <v>7</v>
      </c>
    </row>
    <row r="10" spans="1:6" x14ac:dyDescent="0.25">
      <c r="A10" s="2" t="s">
        <v>7</v>
      </c>
      <c r="B10" s="2"/>
      <c r="C10" s="1"/>
      <c r="D10">
        <v>3.5000000000000003E-2</v>
      </c>
    </row>
    <row r="11" spans="1:6" x14ac:dyDescent="0.25">
      <c r="A11" s="2" t="s">
        <v>10</v>
      </c>
      <c r="B11" s="2"/>
      <c r="C11" s="2"/>
    </row>
    <row r="12" spans="1:6" x14ac:dyDescent="0.25">
      <c r="A12" s="2" t="s">
        <v>11</v>
      </c>
      <c r="B12" s="2"/>
      <c r="C12" s="2"/>
      <c r="D12">
        <f>$D$5*COS($D$6*PI()/180)</f>
        <v>16.383040885779835</v>
      </c>
    </row>
    <row r="13" spans="1:6" x14ac:dyDescent="0.25">
      <c r="A13" s="2" t="s">
        <v>12</v>
      </c>
      <c r="B13" s="2"/>
      <c r="C13" s="2"/>
      <c r="D13">
        <f>$D$5*SIN($D$6*PI()/180)</f>
        <v>11.471528727020921</v>
      </c>
    </row>
    <row r="14" spans="1:6" x14ac:dyDescent="0.25">
      <c r="D14" s="2" t="s">
        <v>13</v>
      </c>
      <c r="E14" s="2"/>
      <c r="F14" s="2"/>
    </row>
    <row r="15" spans="1:6" x14ac:dyDescent="0.25">
      <c r="A15" t="s">
        <v>17</v>
      </c>
      <c r="B15" t="s">
        <v>8</v>
      </c>
      <c r="C15" t="s">
        <v>9</v>
      </c>
      <c r="D15" t="s">
        <v>14</v>
      </c>
      <c r="E15" t="s">
        <v>15</v>
      </c>
      <c r="F15" t="s">
        <v>16</v>
      </c>
    </row>
    <row r="16" spans="1:6" x14ac:dyDescent="0.25">
      <c r="A16">
        <v>0</v>
      </c>
      <c r="B16">
        <f>$D$12*A16</f>
        <v>0</v>
      </c>
      <c r="C16">
        <f>$D$13*A16-$D$4*A16*A16/2</f>
        <v>0</v>
      </c>
      <c r="D16">
        <f>B16-$D$8</f>
        <v>-10</v>
      </c>
      <c r="E16">
        <f>C16-$D$9</f>
        <v>-7</v>
      </c>
      <c r="F16">
        <f>SQRT(D16*D16+E16*E16)</f>
        <v>12.206555615733702</v>
      </c>
    </row>
    <row r="17" spans="1:6" x14ac:dyDescent="0.25">
      <c r="A17">
        <f>A16+$D$7</f>
        <v>0.2</v>
      </c>
      <c r="B17">
        <f t="shared" ref="B17:B27" si="0">$D$12*A17</f>
        <v>3.2766081771559672</v>
      </c>
      <c r="C17">
        <f t="shared" ref="C17:C27" si="1">$D$13*A17-$D$4*A17*A17/2</f>
        <v>2.098105745404184</v>
      </c>
      <c r="D17">
        <f t="shared" ref="D17:D27" si="2">B17-$D$8</f>
        <v>-6.7233918228440324</v>
      </c>
      <c r="E17">
        <f t="shared" ref="E17:E27" si="3">C17-$D$9</f>
        <v>-4.901894254595816</v>
      </c>
      <c r="F17">
        <f t="shared" ref="F17:F27" si="4">SQRT(D17*D17+E17*E17)</f>
        <v>8.3206108481724748</v>
      </c>
    </row>
    <row r="18" spans="1:6" x14ac:dyDescent="0.25">
      <c r="A18">
        <f t="shared" ref="A18:A21" si="5">A17+$D$7</f>
        <v>0.4</v>
      </c>
      <c r="B18">
        <f t="shared" si="0"/>
        <v>6.5532163543119344</v>
      </c>
      <c r="C18">
        <f t="shared" si="1"/>
        <v>3.8038114908083682</v>
      </c>
      <c r="D18">
        <f t="shared" si="2"/>
        <v>-3.4467836456880656</v>
      </c>
      <c r="E18">
        <f t="shared" si="3"/>
        <v>-3.1961885091916318</v>
      </c>
      <c r="F18">
        <f t="shared" si="4"/>
        <v>4.7006317114268104</v>
      </c>
    </row>
    <row r="19" spans="1:6" x14ac:dyDescent="0.25">
      <c r="A19">
        <f t="shared" si="5"/>
        <v>0.60000000000000009</v>
      </c>
      <c r="B19">
        <f t="shared" si="0"/>
        <v>9.8298245314679029</v>
      </c>
      <c r="C19">
        <f t="shared" si="1"/>
        <v>5.117117236212553</v>
      </c>
      <c r="D19">
        <f t="shared" si="2"/>
        <v>-0.17017546853209709</v>
      </c>
      <c r="E19">
        <f t="shared" si="3"/>
        <v>-1.882882763787447</v>
      </c>
      <c r="F19">
        <f t="shared" si="4"/>
        <v>1.890557376081978</v>
      </c>
    </row>
    <row r="20" spans="1:6" x14ac:dyDescent="0.25">
      <c r="A20">
        <f t="shared" si="5"/>
        <v>0.8</v>
      </c>
      <c r="B20">
        <f t="shared" si="0"/>
        <v>13.106432708623869</v>
      </c>
      <c r="C20">
        <f t="shared" si="1"/>
        <v>6.0380229816167361</v>
      </c>
      <c r="D20">
        <f t="shared" si="2"/>
        <v>3.1064327086238688</v>
      </c>
      <c r="E20">
        <f t="shared" si="3"/>
        <v>-0.96197701838326388</v>
      </c>
      <c r="F20">
        <f t="shared" si="4"/>
        <v>3.2519723180103766</v>
      </c>
    </row>
    <row r="21" spans="1:6" x14ac:dyDescent="0.25">
      <c r="A21">
        <f t="shared" si="5"/>
        <v>1</v>
      </c>
      <c r="B21">
        <f t="shared" si="0"/>
        <v>16.383040885779835</v>
      </c>
      <c r="C21">
        <f t="shared" si="1"/>
        <v>6.5665287270209207</v>
      </c>
      <c r="D21">
        <f t="shared" si="2"/>
        <v>6.3830408857798346</v>
      </c>
      <c r="E21">
        <f t="shared" si="3"/>
        <v>-0.43347127297907928</v>
      </c>
      <c r="F21">
        <f t="shared" si="4"/>
        <v>6.397742437300451</v>
      </c>
    </row>
    <row r="22" spans="1:6" x14ac:dyDescent="0.25">
      <c r="A22">
        <f t="shared" ref="A22:A28" si="6">A21+$D$7</f>
        <v>1.2</v>
      </c>
      <c r="B22">
        <f t="shared" si="0"/>
        <v>19.659649062935802</v>
      </c>
      <c r="C22">
        <f t="shared" si="1"/>
        <v>6.702634472425105</v>
      </c>
      <c r="D22">
        <f t="shared" si="2"/>
        <v>9.6596490629358023</v>
      </c>
      <c r="E22">
        <f t="shared" si="3"/>
        <v>-0.29736552757489498</v>
      </c>
      <c r="F22">
        <f t="shared" si="4"/>
        <v>9.664225073748355</v>
      </c>
    </row>
    <row r="23" spans="1:6" x14ac:dyDescent="0.25">
      <c r="A23">
        <f t="shared" si="6"/>
        <v>1.4</v>
      </c>
      <c r="B23">
        <f t="shared" si="0"/>
        <v>22.936257240091766</v>
      </c>
      <c r="C23">
        <f t="shared" si="1"/>
        <v>6.4463402178292899</v>
      </c>
      <c r="D23">
        <f t="shared" si="2"/>
        <v>12.936257240091766</v>
      </c>
      <c r="E23">
        <f t="shared" si="3"/>
        <v>-0.5536597821707101</v>
      </c>
      <c r="F23">
        <f t="shared" si="4"/>
        <v>12.948099881303818</v>
      </c>
    </row>
    <row r="24" spans="1:6" x14ac:dyDescent="0.25">
      <c r="A24">
        <f t="shared" si="6"/>
        <v>1.5999999999999999</v>
      </c>
      <c r="B24">
        <f t="shared" si="0"/>
        <v>26.212865417247734</v>
      </c>
      <c r="C24">
        <f t="shared" si="1"/>
        <v>5.7976459632334745</v>
      </c>
      <c r="D24">
        <f t="shared" si="2"/>
        <v>16.212865417247734</v>
      </c>
      <c r="E24">
        <f t="shared" si="3"/>
        <v>-1.2023540367665255</v>
      </c>
      <c r="F24">
        <f t="shared" si="4"/>
        <v>16.257387867290252</v>
      </c>
    </row>
    <row r="25" spans="1:6" x14ac:dyDescent="0.25">
      <c r="A25">
        <f t="shared" si="6"/>
        <v>1.7999999999999998</v>
      </c>
      <c r="B25">
        <f t="shared" si="0"/>
        <v>29.489473594403698</v>
      </c>
      <c r="C25">
        <f t="shared" si="1"/>
        <v>4.756551708637657</v>
      </c>
      <c r="D25">
        <f t="shared" si="2"/>
        <v>19.489473594403698</v>
      </c>
      <c r="E25">
        <f t="shared" si="3"/>
        <v>-2.243448291362343</v>
      </c>
      <c r="F25">
        <f t="shared" si="4"/>
        <v>19.618171199757015</v>
      </c>
    </row>
    <row r="26" spans="1:6" x14ac:dyDescent="0.25">
      <c r="A26">
        <f t="shared" si="6"/>
        <v>1.9999999999999998</v>
      </c>
      <c r="B26">
        <f t="shared" si="0"/>
        <v>32.766081771559662</v>
      </c>
      <c r="C26">
        <f t="shared" si="1"/>
        <v>3.3230574540418445</v>
      </c>
      <c r="D26">
        <f t="shared" si="2"/>
        <v>22.766081771559662</v>
      </c>
      <c r="E26">
        <f t="shared" si="3"/>
        <v>-3.6769425459581555</v>
      </c>
      <c r="F26">
        <f t="shared" si="4"/>
        <v>23.061101138402268</v>
      </c>
    </row>
    <row r="27" spans="1:6" x14ac:dyDescent="0.25">
      <c r="A27">
        <f t="shared" si="6"/>
        <v>2.1999999999999997</v>
      </c>
      <c r="B27">
        <f t="shared" si="0"/>
        <v>36.042689948715633</v>
      </c>
      <c r="C27">
        <f t="shared" si="1"/>
        <v>1.4971631994460282</v>
      </c>
      <c r="D27">
        <f t="shared" si="2"/>
        <v>26.042689948715633</v>
      </c>
      <c r="E27">
        <f t="shared" si="3"/>
        <v>-5.5028368005539718</v>
      </c>
      <c r="F27">
        <f t="shared" si="4"/>
        <v>26.617718020492767</v>
      </c>
    </row>
    <row r="28" spans="1:6" x14ac:dyDescent="0.25">
      <c r="A28">
        <f t="shared" si="6"/>
        <v>2.4</v>
      </c>
      <c r="B28">
        <f>$D$12*A28</f>
        <v>39.319298125871605</v>
      </c>
      <c r="C28">
        <f>$D$13*A28-$D$4*A28*A28/2</f>
        <v>-0.72113105514979026</v>
      </c>
      <c r="D28">
        <f>B28-$D$8</f>
        <v>29.319298125871605</v>
      </c>
      <c r="E28">
        <f>C28-$D$9</f>
        <v>-7.7211310551497903</v>
      </c>
      <c r="F28">
        <f>SQRT(D28*D28+E28*E28)</f>
        <v>30.318923255362101</v>
      </c>
    </row>
  </sheetData>
  <mergeCells count="12">
    <mergeCell ref="A13:C13"/>
    <mergeCell ref="D14:F14"/>
    <mergeCell ref="A8:B8"/>
    <mergeCell ref="A10:B10"/>
    <mergeCell ref="A11:C11"/>
    <mergeCell ref="A12:C12"/>
    <mergeCell ref="A1:B1"/>
    <mergeCell ref="A3:B3"/>
    <mergeCell ref="A4:C4"/>
    <mergeCell ref="A5:C5"/>
    <mergeCell ref="A6:C6"/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2023-02-13T03:46:27Z</dcterms:created>
  <dcterms:modified xsi:type="dcterms:W3CDTF">2023-02-13T05:00:37Z</dcterms:modified>
</cp:coreProperties>
</file>