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3365" windowHeight="6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D23" i="1" s="1"/>
  <c r="C23" i="1"/>
  <c r="E23" i="1" s="1"/>
  <c r="B22" i="1"/>
  <c r="D22" i="1" s="1"/>
  <c r="F22" i="1" s="1"/>
  <c r="C22" i="1"/>
  <c r="E22" i="1"/>
  <c r="B16" i="1"/>
  <c r="B17" i="1"/>
  <c r="B18" i="1"/>
  <c r="D18" i="1" s="1"/>
  <c r="F18" i="1" s="1"/>
  <c r="B19" i="1"/>
  <c r="B20" i="1"/>
  <c r="D20" i="1" s="1"/>
  <c r="F20" i="1" s="1"/>
  <c r="B21" i="1"/>
  <c r="E17" i="1"/>
  <c r="D17" i="1"/>
  <c r="F17" i="1" s="1"/>
  <c r="C17" i="1"/>
  <c r="C18" i="1"/>
  <c r="E18" i="1" s="1"/>
  <c r="C19" i="1"/>
  <c r="E19" i="1" s="1"/>
  <c r="C20" i="1"/>
  <c r="E20" i="1" s="1"/>
  <c r="C21" i="1"/>
  <c r="E21" i="1" s="1"/>
  <c r="D19" i="1"/>
  <c r="D21" i="1"/>
  <c r="A17" i="1"/>
  <c r="D13" i="1"/>
  <c r="C16" i="1" s="1"/>
  <c r="E16" i="1" s="1"/>
  <c r="D12" i="1"/>
  <c r="F23" i="1" l="1"/>
  <c r="D16" i="1"/>
  <c r="F16" i="1" s="1"/>
  <c r="F21" i="1"/>
  <c r="F19" i="1"/>
</calcChain>
</file>

<file path=xl/sharedStrings.xml><?xml version="1.0" encoding="utf-8"?>
<sst xmlns="http://schemas.openxmlformats.org/spreadsheetml/2006/main" count="20" uniqueCount="18">
  <si>
    <t>поражение цели</t>
  </si>
  <si>
    <t>исходные данные</t>
  </si>
  <si>
    <t>ускорение свободного падения</t>
  </si>
  <si>
    <t>начальная скорость</t>
  </si>
  <si>
    <t>угол бросания в градусах</t>
  </si>
  <si>
    <t>шаг измерения времени</t>
  </si>
  <si>
    <t>координаты цели</t>
  </si>
  <si>
    <t>точность попадания</t>
  </si>
  <si>
    <t>x</t>
  </si>
  <si>
    <t>y</t>
  </si>
  <si>
    <t>расчет</t>
  </si>
  <si>
    <t>начальная горизонтальная скорость</t>
  </si>
  <si>
    <t>начальная вертикальная скорость</t>
  </si>
  <si>
    <t>расстояние о цели</t>
  </si>
  <si>
    <t>горизонт</t>
  </si>
  <si>
    <t>вретик</t>
  </si>
  <si>
    <t>полное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</si>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</sst>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902314814814815"/>
          <c:w val="0.9155301837270341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Лист1!$C$15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Лист1!$B$16:$B$21</c:f>
              <c:numCache>
                <c:formatCode>General</c:formatCode>
                <c:ptCount val="6"/>
                <c:pt idx="0">
                  <c:v>0</c:v>
                </c:pt>
                <c:pt idx="1">
                  <c:v>3.2766081771559672</c:v>
                </c:pt>
                <c:pt idx="2">
                  <c:v>6.5532163543119344</c:v>
                </c:pt>
                <c:pt idx="3">
                  <c:v>9.8298245314679011</c:v>
                </c:pt>
                <c:pt idx="4">
                  <c:v>13.106432708623869</c:v>
                </c:pt>
                <c:pt idx="5">
                  <c:v>16.383040885779835</c:v>
                </c:pt>
              </c:numCache>
            </c:numRef>
          </c:cat>
          <c:val>
            <c:numRef>
              <c:f>Лист1!$C$16:$C$21</c:f>
              <c:numCache>
                <c:formatCode>General</c:formatCode>
                <c:ptCount val="6"/>
                <c:pt idx="0">
                  <c:v>0</c:v>
                </c:pt>
                <c:pt idx="1">
                  <c:v>2.098105745404184</c:v>
                </c:pt>
                <c:pt idx="2">
                  <c:v>3.8038114908083682</c:v>
                </c:pt>
                <c:pt idx="3">
                  <c:v>5.1171172362125521</c:v>
                </c:pt>
                <c:pt idx="4">
                  <c:v>6.0380229816167361</c:v>
                </c:pt>
                <c:pt idx="5">
                  <c:v>6.5665287270209207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8-43B5-B251-E43E6577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14287"/>
        <c:axId val="316916783"/>
      </c:lineChart>
      <c:catAx>
        <c:axId val="31691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916783"/>
        <c:crosses val="autoZero"/>
        <c:auto val="1"/>
        <c:lblAlgn val="ctr"/>
        <c:lblOffset val="100"/>
        <c:noMultiLvlLbl val="0"/>
      </c:catAx>
      <c:valAx>
        <c:axId val="3169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91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6</xdr:row>
      <xdr:rowOff>109537</xdr:rowOff>
    </xdr:from>
    <xdr:to>
      <xdr:col>14</xdr:col>
      <xdr:colOff>376237</xdr:colOff>
      <xdr:row>20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3" sqref="A23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  <c r="D4" s="1">
        <v>9.81</v>
      </c>
    </row>
    <row r="5" spans="1:6" x14ac:dyDescent="0.25">
      <c r="A5" t="s">
        <v>3</v>
      </c>
      <c r="D5">
        <v>20</v>
      </c>
    </row>
    <row r="6" spans="1:6" x14ac:dyDescent="0.25">
      <c r="A6" t="s">
        <v>4</v>
      </c>
      <c r="D6">
        <v>35</v>
      </c>
    </row>
    <row r="7" spans="1:6" x14ac:dyDescent="0.25">
      <c r="A7" t="s">
        <v>5</v>
      </c>
      <c r="D7">
        <v>0.2</v>
      </c>
    </row>
    <row r="8" spans="1:6" x14ac:dyDescent="0.25">
      <c r="A8" t="s">
        <v>6</v>
      </c>
      <c r="C8" t="s">
        <v>8</v>
      </c>
      <c r="D8">
        <v>10</v>
      </c>
    </row>
    <row r="9" spans="1:6" x14ac:dyDescent="0.25">
      <c r="C9" t="s">
        <v>9</v>
      </c>
      <c r="D9">
        <v>7</v>
      </c>
    </row>
    <row r="10" spans="1:6" x14ac:dyDescent="0.25">
      <c r="A10" t="s">
        <v>7</v>
      </c>
    </row>
    <row r="11" spans="1:6" x14ac:dyDescent="0.25">
      <c r="A11" t="s">
        <v>10</v>
      </c>
    </row>
    <row r="12" spans="1:6" x14ac:dyDescent="0.25">
      <c r="A12" t="s">
        <v>11</v>
      </c>
      <c r="D12">
        <f>$D$5*COS($D$6*PI()/180)</f>
        <v>16.383040885779835</v>
      </c>
    </row>
    <row r="13" spans="1:6" x14ac:dyDescent="0.25">
      <c r="A13" t="s">
        <v>12</v>
      </c>
      <c r="D13">
        <f>$D$5*SIN($D$6*PI()/180)</f>
        <v>11.471528727020921</v>
      </c>
    </row>
    <row r="14" spans="1:6" x14ac:dyDescent="0.25">
      <c r="D14" t="s">
        <v>13</v>
      </c>
    </row>
    <row r="15" spans="1:6" x14ac:dyDescent="0.25">
      <c r="A15" t="s">
        <v>17</v>
      </c>
      <c r="B15" t="s">
        <v>8</v>
      </c>
      <c r="C15" t="s">
        <v>9</v>
      </c>
      <c r="D15" t="s">
        <v>14</v>
      </c>
      <c r="E15" t="s">
        <v>15</v>
      </c>
      <c r="F15" t="s">
        <v>16</v>
      </c>
    </row>
    <row r="16" spans="1:6" x14ac:dyDescent="0.25">
      <c r="A16">
        <v>0</v>
      </c>
      <c r="B16">
        <f>$D$12*A16</f>
        <v>0</v>
      </c>
      <c r="C16">
        <f>$D$13*A16-$D$4*A16*A16/2</f>
        <v>0</v>
      </c>
      <c r="D16">
        <f>B16-$D$8</f>
        <v>-10</v>
      </c>
      <c r="E16">
        <f>C16-$D$9</f>
        <v>-7</v>
      </c>
      <c r="F16">
        <f>SQRT(D16*D16+E16*E16)</f>
        <v>12.206555615733702</v>
      </c>
    </row>
    <row r="17" spans="1:6" x14ac:dyDescent="0.25">
      <c r="A17">
        <f>A16+$D$7</f>
        <v>0.2</v>
      </c>
      <c r="B17">
        <f t="shared" ref="B17:B23" si="0">$D$12*A17</f>
        <v>3.2766081771559672</v>
      </c>
      <c r="C17">
        <f t="shared" ref="C17:C23" si="1">$D$13*A17-$D$4*A17*A17/2</f>
        <v>2.098105745404184</v>
      </c>
      <c r="D17">
        <f t="shared" ref="D17:D23" si="2">B17-$D$8</f>
        <v>-6.7233918228440324</v>
      </c>
      <c r="E17">
        <f t="shared" ref="E17:E23" si="3">C17-$D$9</f>
        <v>-4.901894254595816</v>
      </c>
      <c r="F17">
        <f t="shared" ref="F17:F23" si="4">SQRT(D17*D17+E17*E17)</f>
        <v>8.3206108481724748</v>
      </c>
    </row>
    <row r="18" spans="1:6" x14ac:dyDescent="0.25">
      <c r="A18">
        <v>0.4</v>
      </c>
      <c r="B18">
        <f t="shared" si="0"/>
        <v>6.5532163543119344</v>
      </c>
      <c r="C18">
        <f t="shared" si="1"/>
        <v>3.8038114908083682</v>
      </c>
      <c r="D18">
        <f t="shared" si="2"/>
        <v>-3.4467836456880656</v>
      </c>
      <c r="E18">
        <f t="shared" si="3"/>
        <v>-3.1961885091916318</v>
      </c>
      <c r="F18">
        <f t="shared" si="4"/>
        <v>4.7006317114268104</v>
      </c>
    </row>
    <row r="19" spans="1:6" x14ac:dyDescent="0.25">
      <c r="A19">
        <v>0.6</v>
      </c>
      <c r="B19">
        <f t="shared" si="0"/>
        <v>9.8298245314679011</v>
      </c>
      <c r="C19">
        <f t="shared" si="1"/>
        <v>5.1171172362125521</v>
      </c>
      <c r="D19">
        <f t="shared" si="2"/>
        <v>-0.17017546853209886</v>
      </c>
      <c r="E19">
        <f t="shared" si="3"/>
        <v>-1.8828827637874479</v>
      </c>
      <c r="F19">
        <f t="shared" si="4"/>
        <v>1.8905573760819789</v>
      </c>
    </row>
    <row r="20" spans="1:6" x14ac:dyDescent="0.25">
      <c r="A20">
        <v>0.8</v>
      </c>
      <c r="B20">
        <f t="shared" si="0"/>
        <v>13.106432708623869</v>
      </c>
      <c r="C20">
        <f t="shared" si="1"/>
        <v>6.0380229816167361</v>
      </c>
      <c r="D20">
        <f t="shared" si="2"/>
        <v>3.1064327086238688</v>
      </c>
      <c r="E20">
        <f t="shared" si="3"/>
        <v>-0.96197701838326388</v>
      </c>
      <c r="F20">
        <f t="shared" si="4"/>
        <v>3.2519723180103766</v>
      </c>
    </row>
    <row r="21" spans="1:6" x14ac:dyDescent="0.25">
      <c r="A21">
        <v>1</v>
      </c>
      <c r="B21">
        <f t="shared" si="0"/>
        <v>16.383040885779835</v>
      </c>
      <c r="C21">
        <f t="shared" si="1"/>
        <v>6.5665287270209207</v>
      </c>
      <c r="D21">
        <f t="shared" si="2"/>
        <v>6.3830408857798346</v>
      </c>
      <c r="E21">
        <f t="shared" si="3"/>
        <v>-0.43347127297907928</v>
      </c>
      <c r="F21">
        <f t="shared" si="4"/>
        <v>6.397742437300451</v>
      </c>
    </row>
    <row r="22" spans="1:6" x14ac:dyDescent="0.25">
      <c r="A22">
        <v>1.2</v>
      </c>
      <c r="B22">
        <f t="shared" si="0"/>
        <v>19.659649062935802</v>
      </c>
      <c r="C22">
        <f t="shared" si="1"/>
        <v>6.702634472425105</v>
      </c>
      <c r="D22">
        <f t="shared" si="2"/>
        <v>9.6596490629358023</v>
      </c>
      <c r="E22">
        <f t="shared" si="3"/>
        <v>-0.29736552757489498</v>
      </c>
      <c r="F22">
        <f t="shared" si="4"/>
        <v>9.664225073748355</v>
      </c>
    </row>
    <row r="23" spans="1:6" x14ac:dyDescent="0.25">
      <c r="A23">
        <v>1.4</v>
      </c>
      <c r="B23">
        <f t="shared" si="0"/>
        <v>22.936257240091766</v>
      </c>
      <c r="C23">
        <f t="shared" si="1"/>
        <v>6.4463402178292899</v>
      </c>
      <c r="D23">
        <f t="shared" si="2"/>
        <v>12.936257240091766</v>
      </c>
      <c r="E23">
        <f t="shared" si="3"/>
        <v>-0.5536597821707101</v>
      </c>
      <c r="F23">
        <f t="shared" si="4"/>
        <v>12.948099881303818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2023-02-17T06:56:46Z</dcterms:created>
  <dcterms:modified xsi:type="dcterms:W3CDTF">2023-02-27T04:21:31Z</dcterms:modified>
</cp:coreProperties>
</file>