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lingling.yang\Desktop\公式 制作\日报表汇总\"/>
    </mc:Choice>
  </mc:AlternateContent>
  <bookViews>
    <workbookView xWindow="0" yWindow="0" windowWidth="24000" windowHeight="9840" firstSheet="25" activeTab="32"/>
  </bookViews>
  <sheets>
    <sheet name="设置" sheetId="1" r:id="rId1"/>
    <sheet name="汇总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Sheet1" sheetId="34" r:id="rId34"/>
    <sheet name="Sheet2" sheetId="35" r:id="rId35"/>
    <sheet name="Sheet3" sheetId="36" r:id="rId36"/>
    <sheet name="Sheet4" sheetId="37" r:id="rId37"/>
  </sheets>
  <calcPr calcId="152511"/>
</workbook>
</file>

<file path=xl/calcChain.xml><?xml version="1.0" encoding="utf-8"?>
<calcChain xmlns="http://schemas.openxmlformats.org/spreadsheetml/2006/main">
  <c r="D22" i="33" l="1"/>
  <c r="C22" i="33"/>
  <c r="F4" i="33"/>
  <c r="B2" i="33"/>
  <c r="D22" i="32"/>
  <c r="C22" i="32"/>
  <c r="F4" i="32"/>
  <c r="B2" i="32"/>
  <c r="D22" i="31"/>
  <c r="C22" i="31"/>
  <c r="F4" i="31"/>
  <c r="B2" i="31"/>
  <c r="D22" i="30"/>
  <c r="C22" i="30"/>
  <c r="F4" i="30"/>
  <c r="B2" i="30"/>
  <c r="D22" i="29"/>
  <c r="C22" i="29"/>
  <c r="F4" i="29"/>
  <c r="B2" i="29"/>
  <c r="D22" i="28"/>
  <c r="C22" i="28"/>
  <c r="F4" i="28"/>
  <c r="B2" i="28"/>
  <c r="D22" i="27"/>
  <c r="C22" i="27"/>
  <c r="F4" i="27"/>
  <c r="B2" i="27"/>
  <c r="D22" i="26"/>
  <c r="C22" i="26"/>
  <c r="F4" i="26"/>
  <c r="B2" i="26"/>
  <c r="D22" i="25"/>
  <c r="C22" i="25"/>
  <c r="F4" i="25"/>
  <c r="B2" i="25"/>
  <c r="D22" i="24"/>
  <c r="C22" i="24"/>
  <c r="F4" i="24"/>
  <c r="B2" i="24"/>
  <c r="D22" i="23"/>
  <c r="C22" i="23"/>
  <c r="F4" i="23"/>
  <c r="B2" i="23"/>
  <c r="D22" i="22"/>
  <c r="C22" i="22"/>
  <c r="F4" i="22"/>
  <c r="B2" i="22"/>
  <c r="D22" i="21"/>
  <c r="C22" i="21"/>
  <c r="F4" i="21"/>
  <c r="B2" i="21"/>
  <c r="D22" i="20"/>
  <c r="C22" i="20"/>
  <c r="F4" i="20"/>
  <c r="B2" i="20"/>
  <c r="D22" i="19"/>
  <c r="C22" i="19"/>
  <c r="F4" i="19"/>
  <c r="B2" i="19"/>
  <c r="D22" i="18"/>
  <c r="C22" i="18"/>
  <c r="F4" i="18"/>
  <c r="B2" i="18"/>
  <c r="D22" i="17"/>
  <c r="C22" i="17"/>
  <c r="F4" i="17"/>
  <c r="B2" i="17"/>
  <c r="D22" i="16"/>
  <c r="C22" i="16"/>
  <c r="F4" i="16"/>
  <c r="B2" i="16"/>
  <c r="D22" i="15"/>
  <c r="C22" i="15"/>
  <c r="F4" i="15"/>
  <c r="B2" i="15"/>
  <c r="D22" i="14"/>
  <c r="C22" i="14"/>
  <c r="F4" i="14"/>
  <c r="B2" i="14"/>
  <c r="D22" i="13"/>
  <c r="C22" i="13"/>
  <c r="F4" i="13"/>
  <c r="B2" i="13"/>
  <c r="D22" i="12"/>
  <c r="C22" i="12"/>
  <c r="F4" i="12"/>
  <c r="B2" i="12"/>
  <c r="D22" i="11"/>
  <c r="C22" i="11"/>
  <c r="F4" i="11"/>
  <c r="B2" i="11"/>
  <c r="F4" i="10"/>
  <c r="B2" i="10"/>
  <c r="D22" i="9"/>
  <c r="C22" i="9"/>
  <c r="B20" i="9"/>
  <c r="E20" i="9" s="1"/>
  <c r="B20" i="10" s="1"/>
  <c r="E20" i="10" s="1"/>
  <c r="B20" i="11" s="1"/>
  <c r="E20" i="11" s="1"/>
  <c r="B20" i="12" s="1"/>
  <c r="E20" i="12" s="1"/>
  <c r="B20" i="13" s="1"/>
  <c r="E20" i="13" s="1"/>
  <c r="B20" i="14" s="1"/>
  <c r="E20" i="14" s="1"/>
  <c r="B20" i="15" s="1"/>
  <c r="E20" i="15" s="1"/>
  <c r="B20" i="16" s="1"/>
  <c r="E20" i="16" s="1"/>
  <c r="B20" i="17" s="1"/>
  <c r="E20" i="17" s="1"/>
  <c r="B20" i="18" s="1"/>
  <c r="E20" i="18" s="1"/>
  <c r="B20" i="19" s="1"/>
  <c r="E20" i="19" s="1"/>
  <c r="B20" i="20" s="1"/>
  <c r="E20" i="20" s="1"/>
  <c r="B20" i="21" s="1"/>
  <c r="E20" i="21" s="1"/>
  <c r="B20" i="22" s="1"/>
  <c r="E20" i="22" s="1"/>
  <c r="B20" i="23" s="1"/>
  <c r="E20" i="23" s="1"/>
  <c r="B20" i="24" s="1"/>
  <c r="E20" i="24" s="1"/>
  <c r="B20" i="25" s="1"/>
  <c r="E20" i="25" s="1"/>
  <c r="B20" i="26" s="1"/>
  <c r="E20" i="26" s="1"/>
  <c r="B20" i="27" s="1"/>
  <c r="E20" i="27" s="1"/>
  <c r="B20" i="28" s="1"/>
  <c r="E20" i="28" s="1"/>
  <c r="B20" i="29" s="1"/>
  <c r="E20" i="29" s="1"/>
  <c r="B20" i="30" s="1"/>
  <c r="E20" i="30" s="1"/>
  <c r="B20" i="31" s="1"/>
  <c r="E20" i="31" s="1"/>
  <c r="B20" i="32" s="1"/>
  <c r="E20" i="32" s="1"/>
  <c r="B20" i="33" s="1"/>
  <c r="E20" i="33" s="1"/>
  <c r="F4" i="9"/>
  <c r="B2" i="9"/>
  <c r="D22" i="8"/>
  <c r="E20" i="8"/>
  <c r="C8" i="8"/>
  <c r="F4" i="8"/>
  <c r="B2" i="8"/>
  <c r="D22" i="7"/>
  <c r="C22" i="7"/>
  <c r="E20" i="7"/>
  <c r="E19" i="7"/>
  <c r="B19" i="8" s="1"/>
  <c r="E19" i="8" s="1"/>
  <c r="B19" i="9" s="1"/>
  <c r="E19" i="9" s="1"/>
  <c r="B19" i="10" s="1"/>
  <c r="E19" i="10" s="1"/>
  <c r="B19" i="11" s="1"/>
  <c r="E19" i="11" s="1"/>
  <c r="B19" i="12" s="1"/>
  <c r="E19" i="12" s="1"/>
  <c r="B19" i="13" s="1"/>
  <c r="E19" i="13" s="1"/>
  <c r="B19" i="14" s="1"/>
  <c r="E19" i="14" s="1"/>
  <c r="B19" i="15" s="1"/>
  <c r="E19" i="15" s="1"/>
  <c r="B19" i="16" s="1"/>
  <c r="E19" i="16" s="1"/>
  <c r="B19" i="17" s="1"/>
  <c r="E19" i="17" s="1"/>
  <c r="B19" i="18" s="1"/>
  <c r="E19" i="18" s="1"/>
  <c r="B19" i="19" s="1"/>
  <c r="E19" i="19" s="1"/>
  <c r="B19" i="20" s="1"/>
  <c r="E19" i="20" s="1"/>
  <c r="B19" i="21" s="1"/>
  <c r="E19" i="21" s="1"/>
  <c r="B19" i="22" s="1"/>
  <c r="E19" i="22" s="1"/>
  <c r="B19" i="23" s="1"/>
  <c r="E19" i="23" s="1"/>
  <c r="B19" i="24" s="1"/>
  <c r="E19" i="24" s="1"/>
  <c r="B19" i="25" s="1"/>
  <c r="E19" i="25" s="1"/>
  <c r="B19" i="26" s="1"/>
  <c r="E19" i="26" s="1"/>
  <c r="B19" i="27" s="1"/>
  <c r="E19" i="27" s="1"/>
  <c r="B19" i="28" s="1"/>
  <c r="E19" i="28" s="1"/>
  <c r="B19" i="29" s="1"/>
  <c r="E19" i="29" s="1"/>
  <c r="B19" i="30" s="1"/>
  <c r="E19" i="30" s="1"/>
  <c r="B19" i="31" s="1"/>
  <c r="E19" i="31" s="1"/>
  <c r="B19" i="32" s="1"/>
  <c r="E19" i="32" s="1"/>
  <c r="B19" i="33" s="1"/>
  <c r="E19" i="33" s="1"/>
  <c r="E18" i="7"/>
  <c r="B18" i="8" s="1"/>
  <c r="E18" i="8" s="1"/>
  <c r="B18" i="9" s="1"/>
  <c r="E18" i="9" s="1"/>
  <c r="B18" i="10" s="1"/>
  <c r="E18" i="10" s="1"/>
  <c r="B18" i="11" s="1"/>
  <c r="E18" i="11" s="1"/>
  <c r="B18" i="12" s="1"/>
  <c r="E18" i="12" s="1"/>
  <c r="B18" i="13" s="1"/>
  <c r="E18" i="13" s="1"/>
  <c r="B18" i="14" s="1"/>
  <c r="E18" i="14" s="1"/>
  <c r="B18" i="15" s="1"/>
  <c r="E18" i="15" s="1"/>
  <c r="B18" i="16" s="1"/>
  <c r="E18" i="16" s="1"/>
  <c r="B18" i="17" s="1"/>
  <c r="E18" i="17" s="1"/>
  <c r="B18" i="18" s="1"/>
  <c r="E18" i="18" s="1"/>
  <c r="B18" i="19" s="1"/>
  <c r="E18" i="19" s="1"/>
  <c r="B18" i="20" s="1"/>
  <c r="E18" i="20" s="1"/>
  <c r="B18" i="21" s="1"/>
  <c r="E18" i="21" s="1"/>
  <c r="B18" i="22" s="1"/>
  <c r="E18" i="22" s="1"/>
  <c r="B18" i="23" s="1"/>
  <c r="E18" i="23" s="1"/>
  <c r="B18" i="24" s="1"/>
  <c r="E18" i="24" s="1"/>
  <c r="B18" i="25" s="1"/>
  <c r="E18" i="25" s="1"/>
  <c r="B18" i="26" s="1"/>
  <c r="E18" i="26" s="1"/>
  <c r="B18" i="27" s="1"/>
  <c r="E18" i="27" s="1"/>
  <c r="B18" i="28" s="1"/>
  <c r="E18" i="28" s="1"/>
  <c r="B18" i="29" s="1"/>
  <c r="E18" i="29" s="1"/>
  <c r="B18" i="30" s="1"/>
  <c r="E18" i="30" s="1"/>
  <c r="B18" i="31" s="1"/>
  <c r="E18" i="31" s="1"/>
  <c r="B18" i="32" s="1"/>
  <c r="E18" i="32" s="1"/>
  <c r="B18" i="33" s="1"/>
  <c r="E18" i="33" s="1"/>
  <c r="F4" i="7"/>
  <c r="B2" i="7"/>
  <c r="D22" i="6"/>
  <c r="C22" i="6"/>
  <c r="E20" i="6"/>
  <c r="B19" i="6"/>
  <c r="E19" i="6" s="1"/>
  <c r="B18" i="6"/>
  <c r="E18" i="6" s="1"/>
  <c r="F4" i="6"/>
  <c r="B2" i="6"/>
  <c r="D22" i="5"/>
  <c r="C22" i="5"/>
  <c r="E20" i="5"/>
  <c r="E19" i="5"/>
  <c r="G18" i="5"/>
  <c r="G18" i="6" s="1"/>
  <c r="G18" i="7" s="1"/>
  <c r="G18" i="8" s="1"/>
  <c r="G18" i="9" s="1"/>
  <c r="G18" i="10" s="1"/>
  <c r="G18" i="11" s="1"/>
  <c r="G18" i="12" s="1"/>
  <c r="G18" i="13" s="1"/>
  <c r="G18" i="14" s="1"/>
  <c r="G18" i="15" s="1"/>
  <c r="G18" i="16" s="1"/>
  <c r="G18" i="17" s="1"/>
  <c r="G18" i="18" s="1"/>
  <c r="G18" i="19" s="1"/>
  <c r="G18" i="20" s="1"/>
  <c r="G18" i="21" s="1"/>
  <c r="G18" i="22" s="1"/>
  <c r="G18" i="23" s="1"/>
  <c r="G18" i="24" s="1"/>
  <c r="G18" i="25" s="1"/>
  <c r="G18" i="26" s="1"/>
  <c r="G18" i="27" s="1"/>
  <c r="G18" i="28" s="1"/>
  <c r="G18" i="29" s="1"/>
  <c r="G18" i="30" s="1"/>
  <c r="G18" i="31" s="1"/>
  <c r="G18" i="32" s="1"/>
  <c r="G18" i="33" s="1"/>
  <c r="E18" i="5"/>
  <c r="F4" i="5"/>
  <c r="B2" i="5"/>
  <c r="D22" i="4"/>
  <c r="C22" i="4"/>
  <c r="G20" i="4"/>
  <c r="G20" i="5" s="1"/>
  <c r="G20" i="6" s="1"/>
  <c r="G20" i="7" s="1"/>
  <c r="G20" i="8" s="1"/>
  <c r="G20" i="9" s="1"/>
  <c r="G20" i="10" s="1"/>
  <c r="G20" i="11" s="1"/>
  <c r="G20" i="12" s="1"/>
  <c r="G20" i="13" s="1"/>
  <c r="G20" i="14" s="1"/>
  <c r="G20" i="15" s="1"/>
  <c r="G20" i="16" s="1"/>
  <c r="G20" i="17" s="1"/>
  <c r="G20" i="18" s="1"/>
  <c r="G20" i="19" s="1"/>
  <c r="G20" i="20" s="1"/>
  <c r="G20" i="21" s="1"/>
  <c r="G20" i="22" s="1"/>
  <c r="G20" i="23" s="1"/>
  <c r="G20" i="24" s="1"/>
  <c r="G20" i="25" s="1"/>
  <c r="G20" i="26" s="1"/>
  <c r="G20" i="27" s="1"/>
  <c r="G20" i="28" s="1"/>
  <c r="G20" i="29" s="1"/>
  <c r="G20" i="30" s="1"/>
  <c r="G20" i="31" s="1"/>
  <c r="G20" i="32" s="1"/>
  <c r="G20" i="33" s="1"/>
  <c r="G18" i="4"/>
  <c r="E18" i="4"/>
  <c r="F4" i="4"/>
  <c r="B2" i="4"/>
  <c r="D22" i="3"/>
  <c r="C22" i="3"/>
  <c r="H21" i="3"/>
  <c r="H21" i="4" s="1"/>
  <c r="H21" i="5" s="1"/>
  <c r="H21" i="6" s="1"/>
  <c r="H21" i="7" s="1"/>
  <c r="H21" i="8" s="1"/>
  <c r="H21" i="9" s="1"/>
  <c r="H21" i="10" s="1"/>
  <c r="H21" i="11" s="1"/>
  <c r="H21" i="12" s="1"/>
  <c r="H21" i="13" s="1"/>
  <c r="H21" i="14" s="1"/>
  <c r="H21" i="15" s="1"/>
  <c r="H21" i="16" s="1"/>
  <c r="H21" i="17" s="1"/>
  <c r="H21" i="18" s="1"/>
  <c r="H21" i="19" s="1"/>
  <c r="H21" i="20" s="1"/>
  <c r="H21" i="21" s="1"/>
  <c r="H21" i="22" s="1"/>
  <c r="H21" i="23" s="1"/>
  <c r="H21" i="24" s="1"/>
  <c r="H21" i="25" s="1"/>
  <c r="H21" i="26" s="1"/>
  <c r="H21" i="27" s="1"/>
  <c r="H21" i="28" s="1"/>
  <c r="H21" i="29" s="1"/>
  <c r="H21" i="30" s="1"/>
  <c r="H21" i="31" s="1"/>
  <c r="H21" i="32" s="1"/>
  <c r="G21" i="3"/>
  <c r="G21" i="4" s="1"/>
  <c r="G21" i="5" s="1"/>
  <c r="G21" i="6" s="1"/>
  <c r="G21" i="7" s="1"/>
  <c r="G21" i="8" s="1"/>
  <c r="G21" i="9" s="1"/>
  <c r="G21" i="10" s="1"/>
  <c r="G21" i="11" s="1"/>
  <c r="G21" i="12" s="1"/>
  <c r="G21" i="13" s="1"/>
  <c r="G21" i="14" s="1"/>
  <c r="G21" i="15" s="1"/>
  <c r="G21" i="16" s="1"/>
  <c r="G21" i="17" s="1"/>
  <c r="G21" i="18" s="1"/>
  <c r="G21" i="19" s="1"/>
  <c r="G21" i="20" s="1"/>
  <c r="G21" i="21" s="1"/>
  <c r="G21" i="22" s="1"/>
  <c r="G21" i="23" s="1"/>
  <c r="G21" i="24" s="1"/>
  <c r="G21" i="25" s="1"/>
  <c r="G21" i="26" s="1"/>
  <c r="G21" i="27" s="1"/>
  <c r="G21" i="28" s="1"/>
  <c r="G21" i="29" s="1"/>
  <c r="G21" i="30" s="1"/>
  <c r="G21" i="31" s="1"/>
  <c r="G21" i="32" s="1"/>
  <c r="G21" i="33" s="1"/>
  <c r="B21" i="3"/>
  <c r="E21" i="3" s="1"/>
  <c r="B21" i="4" s="1"/>
  <c r="E21" i="4" s="1"/>
  <c r="B21" i="5" s="1"/>
  <c r="H20" i="3"/>
  <c r="H20" i="4" s="1"/>
  <c r="H20" i="5" s="1"/>
  <c r="H20" i="6" s="1"/>
  <c r="H20" i="7" s="1"/>
  <c r="H20" i="8" s="1"/>
  <c r="H20" i="9" s="1"/>
  <c r="H20" i="10" s="1"/>
  <c r="H20" i="11" s="1"/>
  <c r="H20" i="12" s="1"/>
  <c r="H20" i="13" s="1"/>
  <c r="H20" i="14" s="1"/>
  <c r="H20" i="15" s="1"/>
  <c r="H20" i="16" s="1"/>
  <c r="H20" i="17" s="1"/>
  <c r="H20" i="18" s="1"/>
  <c r="H20" i="19" s="1"/>
  <c r="H20" i="20" s="1"/>
  <c r="H20" i="21" s="1"/>
  <c r="H20" i="22" s="1"/>
  <c r="H20" i="23" s="1"/>
  <c r="H20" i="24" s="1"/>
  <c r="H20" i="25" s="1"/>
  <c r="H20" i="26" s="1"/>
  <c r="H20" i="27" s="1"/>
  <c r="H20" i="28" s="1"/>
  <c r="H20" i="29" s="1"/>
  <c r="H20" i="30" s="1"/>
  <c r="H20" i="31" s="1"/>
  <c r="H20" i="32" s="1"/>
  <c r="B20" i="3"/>
  <c r="E20" i="3" s="1"/>
  <c r="B20" i="4" s="1"/>
  <c r="E20" i="4" s="1"/>
  <c r="H19" i="3"/>
  <c r="H19" i="4" s="1"/>
  <c r="H19" i="5" s="1"/>
  <c r="H19" i="6" s="1"/>
  <c r="H19" i="7" s="1"/>
  <c r="H19" i="8" s="1"/>
  <c r="H19" i="9" s="1"/>
  <c r="H19" i="10" s="1"/>
  <c r="H19" i="11" s="1"/>
  <c r="H19" i="12" s="1"/>
  <c r="H19" i="13" s="1"/>
  <c r="H19" i="14" s="1"/>
  <c r="H19" i="15" s="1"/>
  <c r="H19" i="16" s="1"/>
  <c r="H19" i="17" s="1"/>
  <c r="H19" i="18" s="1"/>
  <c r="H19" i="19" s="1"/>
  <c r="H19" i="20" s="1"/>
  <c r="H19" i="21" s="1"/>
  <c r="H19" i="22" s="1"/>
  <c r="H19" i="23" s="1"/>
  <c r="H19" i="24" s="1"/>
  <c r="H19" i="25" s="1"/>
  <c r="H19" i="26" s="1"/>
  <c r="H19" i="27" s="1"/>
  <c r="H19" i="28" s="1"/>
  <c r="H19" i="29" s="1"/>
  <c r="H19" i="30" s="1"/>
  <c r="H19" i="31" s="1"/>
  <c r="H19" i="32" s="1"/>
  <c r="G19" i="3"/>
  <c r="G19" i="4" s="1"/>
  <c r="G19" i="5" s="1"/>
  <c r="G19" i="6" s="1"/>
  <c r="G19" i="7" s="1"/>
  <c r="G19" i="8" s="1"/>
  <c r="G19" i="9" s="1"/>
  <c r="G19" i="10" s="1"/>
  <c r="G19" i="11" s="1"/>
  <c r="G19" i="12" s="1"/>
  <c r="G19" i="13" s="1"/>
  <c r="G19" i="14" s="1"/>
  <c r="G19" i="15" s="1"/>
  <c r="G19" i="16" s="1"/>
  <c r="G19" i="17" s="1"/>
  <c r="G19" i="18" s="1"/>
  <c r="G19" i="19" s="1"/>
  <c r="G19" i="20" s="1"/>
  <c r="G19" i="21" s="1"/>
  <c r="G19" i="22" s="1"/>
  <c r="G19" i="23" s="1"/>
  <c r="G19" i="24" s="1"/>
  <c r="G19" i="25" s="1"/>
  <c r="G19" i="26" s="1"/>
  <c r="G19" i="27" s="1"/>
  <c r="G19" i="28" s="1"/>
  <c r="G19" i="29" s="1"/>
  <c r="G19" i="30" s="1"/>
  <c r="G19" i="31" s="1"/>
  <c r="G19" i="32" s="1"/>
  <c r="G19" i="33" s="1"/>
  <c r="B19" i="3"/>
  <c r="E19" i="3" s="1"/>
  <c r="B19" i="4" s="1"/>
  <c r="E19" i="4" s="1"/>
  <c r="H18" i="3"/>
  <c r="H18" i="4" s="1"/>
  <c r="H18" i="5" s="1"/>
  <c r="H18" i="6" s="1"/>
  <c r="H18" i="7" s="1"/>
  <c r="H18" i="8" s="1"/>
  <c r="H18" i="9" s="1"/>
  <c r="H18" i="10" s="1"/>
  <c r="H18" i="11" s="1"/>
  <c r="H18" i="12" s="1"/>
  <c r="H18" i="13" s="1"/>
  <c r="H18" i="14" s="1"/>
  <c r="H18" i="15" s="1"/>
  <c r="H18" i="16" s="1"/>
  <c r="H18" i="17" s="1"/>
  <c r="H18" i="18" s="1"/>
  <c r="H18" i="19" s="1"/>
  <c r="H18" i="20" s="1"/>
  <c r="H18" i="21" s="1"/>
  <c r="H18" i="22" s="1"/>
  <c r="H18" i="23" s="1"/>
  <c r="H18" i="24" s="1"/>
  <c r="H18" i="25" s="1"/>
  <c r="H18" i="26" s="1"/>
  <c r="H18" i="27" s="1"/>
  <c r="H18" i="28" s="1"/>
  <c r="H18" i="29" s="1"/>
  <c r="H18" i="30" s="1"/>
  <c r="H18" i="31" s="1"/>
  <c r="H18" i="32" s="1"/>
  <c r="H18" i="33" s="1"/>
  <c r="B18" i="3"/>
  <c r="E18" i="3" s="1"/>
  <c r="B18" i="4" s="1"/>
  <c r="H17" i="3"/>
  <c r="H17" i="4" s="1"/>
  <c r="H17" i="5" s="1"/>
  <c r="H17" i="6" s="1"/>
  <c r="H17" i="7" s="1"/>
  <c r="H17" i="8" s="1"/>
  <c r="H17" i="9" s="1"/>
  <c r="H17" i="10" s="1"/>
  <c r="H17" i="11" s="1"/>
  <c r="H17" i="12" s="1"/>
  <c r="H17" i="13" s="1"/>
  <c r="H17" i="14" s="1"/>
  <c r="H17" i="15" s="1"/>
  <c r="H17" i="16" s="1"/>
  <c r="H17" i="17" s="1"/>
  <c r="H17" i="18" s="1"/>
  <c r="H17" i="19" s="1"/>
  <c r="H17" i="20" s="1"/>
  <c r="H17" i="21" s="1"/>
  <c r="H17" i="22" s="1"/>
  <c r="H17" i="23" s="1"/>
  <c r="H17" i="24" s="1"/>
  <c r="H17" i="25" s="1"/>
  <c r="H17" i="26" s="1"/>
  <c r="H17" i="27" s="1"/>
  <c r="H17" i="28" s="1"/>
  <c r="H17" i="29" s="1"/>
  <c r="H17" i="30" s="1"/>
  <c r="H17" i="31" s="1"/>
  <c r="H17" i="32" s="1"/>
  <c r="H17" i="33" s="1"/>
  <c r="G17" i="3"/>
  <c r="G17" i="4" s="1"/>
  <c r="G17" i="5" s="1"/>
  <c r="G17" i="6" s="1"/>
  <c r="G17" i="7" s="1"/>
  <c r="G17" i="8" s="1"/>
  <c r="G17" i="9" s="1"/>
  <c r="G17" i="10" s="1"/>
  <c r="G17" i="11" s="1"/>
  <c r="G17" i="12" s="1"/>
  <c r="G17" i="13" s="1"/>
  <c r="G17" i="14" s="1"/>
  <c r="G17" i="15" s="1"/>
  <c r="G17" i="16" s="1"/>
  <c r="G17" i="17" s="1"/>
  <c r="G17" i="18" s="1"/>
  <c r="G17" i="19" s="1"/>
  <c r="G17" i="20" s="1"/>
  <c r="G17" i="21" s="1"/>
  <c r="G17" i="22" s="1"/>
  <c r="G17" i="23" s="1"/>
  <c r="G17" i="24" s="1"/>
  <c r="G17" i="25" s="1"/>
  <c r="G17" i="26" s="1"/>
  <c r="G17" i="27" s="1"/>
  <c r="G17" i="28" s="1"/>
  <c r="G17" i="29" s="1"/>
  <c r="G17" i="30" s="1"/>
  <c r="G17" i="31" s="1"/>
  <c r="G17" i="32" s="1"/>
  <c r="G17" i="33" s="1"/>
  <c r="B17" i="3"/>
  <c r="E17" i="3" s="1"/>
  <c r="B17" i="4" s="1"/>
  <c r="E17" i="4" s="1"/>
  <c r="B17" i="5" s="1"/>
  <c r="E17" i="5" s="1"/>
  <c r="B17" i="6" s="1"/>
  <c r="E17" i="6" s="1"/>
  <c r="B17" i="7" s="1"/>
  <c r="E17" i="7" s="1"/>
  <c r="B17" i="8" s="1"/>
  <c r="E17" i="8" s="1"/>
  <c r="B17" i="9" s="1"/>
  <c r="E17" i="9" s="1"/>
  <c r="B17" i="10" s="1"/>
  <c r="E17" i="10" s="1"/>
  <c r="B17" i="11" s="1"/>
  <c r="E17" i="11" s="1"/>
  <c r="B17" i="12" s="1"/>
  <c r="E17" i="12" s="1"/>
  <c r="B17" i="13" s="1"/>
  <c r="E17" i="13" s="1"/>
  <c r="B17" i="14" s="1"/>
  <c r="E17" i="14" s="1"/>
  <c r="B17" i="15" s="1"/>
  <c r="E17" i="15" s="1"/>
  <c r="B17" i="16" s="1"/>
  <c r="E17" i="16" s="1"/>
  <c r="B17" i="17" s="1"/>
  <c r="E17" i="17" s="1"/>
  <c r="B17" i="18" s="1"/>
  <c r="E17" i="18" s="1"/>
  <c r="B17" i="19" s="1"/>
  <c r="E17" i="19" s="1"/>
  <c r="B17" i="20" s="1"/>
  <c r="E17" i="20" s="1"/>
  <c r="B17" i="21" s="1"/>
  <c r="E17" i="21" s="1"/>
  <c r="B17" i="22" s="1"/>
  <c r="E17" i="22" s="1"/>
  <c r="B17" i="23" s="1"/>
  <c r="E17" i="23" s="1"/>
  <c r="B17" i="24" s="1"/>
  <c r="E17" i="24" s="1"/>
  <c r="B17" i="25" s="1"/>
  <c r="E17" i="25" s="1"/>
  <c r="B17" i="26" s="1"/>
  <c r="E17" i="26" s="1"/>
  <c r="B17" i="27" s="1"/>
  <c r="E17" i="27" s="1"/>
  <c r="B17" i="28" s="1"/>
  <c r="E17" i="28" s="1"/>
  <c r="B17" i="29" s="1"/>
  <c r="E17" i="29" s="1"/>
  <c r="B17" i="30" s="1"/>
  <c r="E17" i="30" s="1"/>
  <c r="B17" i="31" s="1"/>
  <c r="E17" i="31" s="1"/>
  <c r="B17" i="32" s="1"/>
  <c r="E17" i="32" s="1"/>
  <c r="B17" i="33" s="1"/>
  <c r="E17" i="33" s="1"/>
  <c r="H16" i="3"/>
  <c r="H16" i="4" s="1"/>
  <c r="H16" i="5" s="1"/>
  <c r="H16" i="6" s="1"/>
  <c r="H16" i="7" s="1"/>
  <c r="H16" i="8" s="1"/>
  <c r="H16" i="9" s="1"/>
  <c r="H16" i="10" s="1"/>
  <c r="H16" i="11" s="1"/>
  <c r="H16" i="12" s="1"/>
  <c r="H16" i="13" s="1"/>
  <c r="H16" i="14" s="1"/>
  <c r="H16" i="15" s="1"/>
  <c r="H16" i="16" s="1"/>
  <c r="H16" i="17" s="1"/>
  <c r="H16" i="18" s="1"/>
  <c r="H16" i="19" s="1"/>
  <c r="H16" i="20" s="1"/>
  <c r="H16" i="21" s="1"/>
  <c r="H16" i="22" s="1"/>
  <c r="H16" i="23" s="1"/>
  <c r="H16" i="24" s="1"/>
  <c r="H16" i="25" s="1"/>
  <c r="G16" i="3"/>
  <c r="G16" i="4" s="1"/>
  <c r="G16" i="5" s="1"/>
  <c r="G16" i="6" s="1"/>
  <c r="G16" i="7" s="1"/>
  <c r="G16" i="8" s="1"/>
  <c r="G16" i="9" s="1"/>
  <c r="G16" i="10" s="1"/>
  <c r="G16" i="11" s="1"/>
  <c r="G16" i="12" s="1"/>
  <c r="G16" i="13" s="1"/>
  <c r="G16" i="14" s="1"/>
  <c r="G16" i="15" s="1"/>
  <c r="G16" i="16" s="1"/>
  <c r="G16" i="17" s="1"/>
  <c r="G16" i="18" s="1"/>
  <c r="G16" i="19" s="1"/>
  <c r="G16" i="20" s="1"/>
  <c r="G16" i="21" s="1"/>
  <c r="G16" i="22" s="1"/>
  <c r="G16" i="23" s="1"/>
  <c r="G16" i="24" s="1"/>
  <c r="G16" i="25" s="1"/>
  <c r="B16" i="3"/>
  <c r="E16" i="3" s="1"/>
  <c r="B16" i="4" s="1"/>
  <c r="E16" i="4" s="1"/>
  <c r="B16" i="5" s="1"/>
  <c r="E16" i="5" s="1"/>
  <c r="B16" i="6" s="1"/>
  <c r="E16" i="6" s="1"/>
  <c r="B16" i="7" s="1"/>
  <c r="E16" i="7" s="1"/>
  <c r="B16" i="8" s="1"/>
  <c r="E16" i="8" s="1"/>
  <c r="B16" i="9" s="1"/>
  <c r="E16" i="9" s="1"/>
  <c r="B16" i="10" s="1"/>
  <c r="E16" i="10" s="1"/>
  <c r="B16" i="11" s="1"/>
  <c r="E16" i="11" s="1"/>
  <c r="B16" i="12" s="1"/>
  <c r="E16" i="12" s="1"/>
  <c r="B16" i="13" s="1"/>
  <c r="E16" i="13" s="1"/>
  <c r="B16" i="14" s="1"/>
  <c r="E16" i="14" s="1"/>
  <c r="B16" i="15" s="1"/>
  <c r="E16" i="15" s="1"/>
  <c r="B16" i="16" s="1"/>
  <c r="E16" i="16" s="1"/>
  <c r="B16" i="17" s="1"/>
  <c r="E16" i="17" s="1"/>
  <c r="B16" i="18" s="1"/>
  <c r="E16" i="18" s="1"/>
  <c r="B16" i="19" s="1"/>
  <c r="E16" i="19" s="1"/>
  <c r="B16" i="20" s="1"/>
  <c r="E16" i="20" s="1"/>
  <c r="B16" i="21" s="1"/>
  <c r="E16" i="21" s="1"/>
  <c r="B16" i="22" s="1"/>
  <c r="E16" i="22" s="1"/>
  <c r="B16" i="23" s="1"/>
  <c r="E16" i="23" s="1"/>
  <c r="B16" i="24" s="1"/>
  <c r="E16" i="24" s="1"/>
  <c r="B16" i="25" s="1"/>
  <c r="E16" i="25" s="1"/>
  <c r="B16" i="26" s="1"/>
  <c r="E16" i="26" s="1"/>
  <c r="B16" i="27" s="1"/>
  <c r="E16" i="27" s="1"/>
  <c r="B16" i="28" s="1"/>
  <c r="E16" i="28" s="1"/>
  <c r="B16" i="29" s="1"/>
  <c r="E16" i="29" s="1"/>
  <c r="B16" i="30" s="1"/>
  <c r="E16" i="30" s="1"/>
  <c r="B16" i="31" s="1"/>
  <c r="E16" i="31" s="1"/>
  <c r="B16" i="32" s="1"/>
  <c r="E16" i="32" s="1"/>
  <c r="B16" i="33" s="1"/>
  <c r="E16" i="33" s="1"/>
  <c r="B15" i="3"/>
  <c r="E15" i="3" s="1"/>
  <c r="B15" i="4" s="1"/>
  <c r="E15" i="4" s="1"/>
  <c r="B15" i="5" s="1"/>
  <c r="E15" i="5" s="1"/>
  <c r="B15" i="6" s="1"/>
  <c r="E15" i="6" s="1"/>
  <c r="B15" i="7" s="1"/>
  <c r="E15" i="7" s="1"/>
  <c r="B15" i="8" s="1"/>
  <c r="E15" i="8" s="1"/>
  <c r="B15" i="9" s="1"/>
  <c r="E15" i="9" s="1"/>
  <c r="B15" i="10" s="1"/>
  <c r="E15" i="10" s="1"/>
  <c r="B15" i="11" s="1"/>
  <c r="E15" i="11" s="1"/>
  <c r="B15" i="12" s="1"/>
  <c r="E15" i="12" s="1"/>
  <c r="B15" i="13" s="1"/>
  <c r="E15" i="13" s="1"/>
  <c r="B15" i="14" s="1"/>
  <c r="E15" i="14" s="1"/>
  <c r="B15" i="15" s="1"/>
  <c r="E15" i="15" s="1"/>
  <c r="B15" i="16" s="1"/>
  <c r="E15" i="16" s="1"/>
  <c r="B15" i="17" s="1"/>
  <c r="E15" i="17" s="1"/>
  <c r="B15" i="18" s="1"/>
  <c r="E15" i="18" s="1"/>
  <c r="B15" i="19" s="1"/>
  <c r="E15" i="19" s="1"/>
  <c r="B15" i="20" s="1"/>
  <c r="E15" i="20" s="1"/>
  <c r="B15" i="21" s="1"/>
  <c r="E15" i="21" s="1"/>
  <c r="B15" i="22" s="1"/>
  <c r="E15" i="22" s="1"/>
  <c r="B15" i="23" s="1"/>
  <c r="E15" i="23" s="1"/>
  <c r="B15" i="24" s="1"/>
  <c r="E15" i="24" s="1"/>
  <c r="B15" i="25" s="1"/>
  <c r="E15" i="25" s="1"/>
  <c r="B15" i="26" s="1"/>
  <c r="E15" i="26" s="1"/>
  <c r="B15" i="27" s="1"/>
  <c r="E15" i="27" s="1"/>
  <c r="B15" i="28" s="1"/>
  <c r="E15" i="28" s="1"/>
  <c r="B15" i="29" s="1"/>
  <c r="E15" i="29" s="1"/>
  <c r="B15" i="30" s="1"/>
  <c r="E15" i="30" s="1"/>
  <c r="B15" i="31" s="1"/>
  <c r="E15" i="31" s="1"/>
  <c r="B15" i="32" s="1"/>
  <c r="E15" i="32" s="1"/>
  <c r="B15" i="33" s="1"/>
  <c r="E15" i="33" s="1"/>
  <c r="H14" i="3"/>
  <c r="H14" i="4" s="1"/>
  <c r="H14" i="5" s="1"/>
  <c r="H14" i="6" s="1"/>
  <c r="H14" i="7" s="1"/>
  <c r="H14" i="8" s="1"/>
  <c r="H14" i="9" s="1"/>
  <c r="H14" i="10" s="1"/>
  <c r="H14" i="11" s="1"/>
  <c r="H14" i="12" s="1"/>
  <c r="H14" i="13" s="1"/>
  <c r="H14" i="14" s="1"/>
  <c r="H14" i="15" s="1"/>
  <c r="H14" i="16" s="1"/>
  <c r="H14" i="17" s="1"/>
  <c r="H14" i="18" s="1"/>
  <c r="H14" i="19" s="1"/>
  <c r="H14" i="20" s="1"/>
  <c r="H14" i="21" s="1"/>
  <c r="H14" i="22" s="1"/>
  <c r="H14" i="23" s="1"/>
  <c r="H14" i="24" s="1"/>
  <c r="H14" i="25" s="1"/>
  <c r="H14" i="26" s="1"/>
  <c r="H14" i="27" s="1"/>
  <c r="H14" i="28" s="1"/>
  <c r="H14" i="29" s="1"/>
  <c r="H14" i="30" s="1"/>
  <c r="H14" i="31" s="1"/>
  <c r="H14" i="32" s="1"/>
  <c r="H14" i="33" s="1"/>
  <c r="G14" i="3"/>
  <c r="G14" i="4" s="1"/>
  <c r="G14" i="5" s="1"/>
  <c r="G14" i="6" s="1"/>
  <c r="G14" i="7" s="1"/>
  <c r="G14" i="8" s="1"/>
  <c r="G14" i="9" s="1"/>
  <c r="G14" i="10" s="1"/>
  <c r="G14" i="11" s="1"/>
  <c r="G14" i="12" s="1"/>
  <c r="G14" i="13" s="1"/>
  <c r="G14" i="14" s="1"/>
  <c r="G14" i="15" s="1"/>
  <c r="G14" i="16" s="1"/>
  <c r="G14" i="17" s="1"/>
  <c r="G14" i="18" s="1"/>
  <c r="G14" i="19" s="1"/>
  <c r="G14" i="20" s="1"/>
  <c r="G14" i="21" s="1"/>
  <c r="G14" i="22" s="1"/>
  <c r="G14" i="23" s="1"/>
  <c r="G14" i="24" s="1"/>
  <c r="G14" i="25" s="1"/>
  <c r="G14" i="26" s="1"/>
  <c r="G14" i="27" s="1"/>
  <c r="G14" i="28" s="1"/>
  <c r="G14" i="29" s="1"/>
  <c r="G14" i="30" s="1"/>
  <c r="G14" i="31" s="1"/>
  <c r="G14" i="32" s="1"/>
  <c r="G14" i="33" s="1"/>
  <c r="B14" i="3"/>
  <c r="E14" i="3" s="1"/>
  <c r="B14" i="4" s="1"/>
  <c r="E14" i="4" s="1"/>
  <c r="B14" i="5" s="1"/>
  <c r="E14" i="5" s="1"/>
  <c r="B14" i="6" s="1"/>
  <c r="E14" i="6" s="1"/>
  <c r="B14" i="7" s="1"/>
  <c r="E14" i="7" s="1"/>
  <c r="B14" i="8" s="1"/>
  <c r="E14" i="8" s="1"/>
  <c r="B14" i="9" s="1"/>
  <c r="E14" i="9" s="1"/>
  <c r="B14" i="10" s="1"/>
  <c r="E14" i="10" s="1"/>
  <c r="B14" i="11" s="1"/>
  <c r="E14" i="11" s="1"/>
  <c r="B14" i="12" s="1"/>
  <c r="E14" i="12" s="1"/>
  <c r="B14" i="13" s="1"/>
  <c r="E14" i="13" s="1"/>
  <c r="B14" i="14" s="1"/>
  <c r="E14" i="14" s="1"/>
  <c r="B14" i="15" s="1"/>
  <c r="E14" i="15" s="1"/>
  <c r="B14" i="16" s="1"/>
  <c r="E14" i="16" s="1"/>
  <c r="B14" i="17" s="1"/>
  <c r="E14" i="17" s="1"/>
  <c r="B14" i="18" s="1"/>
  <c r="E14" i="18" s="1"/>
  <c r="B14" i="19" s="1"/>
  <c r="E14" i="19" s="1"/>
  <c r="B14" i="20" s="1"/>
  <c r="E14" i="20" s="1"/>
  <c r="B14" i="21" s="1"/>
  <c r="E14" i="21" s="1"/>
  <c r="B14" i="22" s="1"/>
  <c r="E14" i="22" s="1"/>
  <c r="B14" i="23" s="1"/>
  <c r="E14" i="23" s="1"/>
  <c r="B14" i="24" s="1"/>
  <c r="E14" i="24" s="1"/>
  <c r="B14" i="25" s="1"/>
  <c r="E14" i="25" s="1"/>
  <c r="B14" i="26" s="1"/>
  <c r="E14" i="26" s="1"/>
  <c r="B14" i="27" s="1"/>
  <c r="E14" i="27" s="1"/>
  <c r="B14" i="28" s="1"/>
  <c r="E14" i="28" s="1"/>
  <c r="B14" i="29" s="1"/>
  <c r="E14" i="29" s="1"/>
  <c r="B14" i="30" s="1"/>
  <c r="E14" i="30" s="1"/>
  <c r="B14" i="31" s="1"/>
  <c r="E14" i="31" s="1"/>
  <c r="B14" i="32" s="1"/>
  <c r="E14" i="32" s="1"/>
  <c r="B14" i="33" s="1"/>
  <c r="E14" i="33" s="1"/>
  <c r="H13" i="3"/>
  <c r="H13" i="4" s="1"/>
  <c r="H13" i="5" s="1"/>
  <c r="H13" i="6" s="1"/>
  <c r="H13" i="7" s="1"/>
  <c r="H13" i="8" s="1"/>
  <c r="H13" i="9" s="1"/>
  <c r="H13" i="10" s="1"/>
  <c r="H13" i="11" s="1"/>
  <c r="H13" i="12" s="1"/>
  <c r="H13" i="13" s="1"/>
  <c r="H13" i="14" s="1"/>
  <c r="H13" i="15" s="1"/>
  <c r="H13" i="16" s="1"/>
  <c r="H13" i="17" s="1"/>
  <c r="H13" i="18" s="1"/>
  <c r="H13" i="19" s="1"/>
  <c r="H13" i="20" s="1"/>
  <c r="H13" i="21" s="1"/>
  <c r="H13" i="22" s="1"/>
  <c r="H13" i="23" s="1"/>
  <c r="H13" i="24" s="1"/>
  <c r="H13" i="25" s="1"/>
  <c r="H13" i="26" s="1"/>
  <c r="H13" i="27" s="1"/>
  <c r="H13" i="28" s="1"/>
  <c r="H13" i="29" s="1"/>
  <c r="H13" i="30" s="1"/>
  <c r="H13" i="31" s="1"/>
  <c r="H13" i="32" s="1"/>
  <c r="H13" i="33" s="1"/>
  <c r="G13" i="3"/>
  <c r="G13" i="4" s="1"/>
  <c r="G13" i="5" s="1"/>
  <c r="G13" i="6" s="1"/>
  <c r="G13" i="7" s="1"/>
  <c r="G13" i="8" s="1"/>
  <c r="G13" i="9" s="1"/>
  <c r="G13" i="10" s="1"/>
  <c r="G13" i="11" s="1"/>
  <c r="G13" i="12" s="1"/>
  <c r="G13" i="13" s="1"/>
  <c r="G13" i="14" s="1"/>
  <c r="G13" i="15" s="1"/>
  <c r="G13" i="16" s="1"/>
  <c r="G13" i="17" s="1"/>
  <c r="G13" i="18" s="1"/>
  <c r="G13" i="19" s="1"/>
  <c r="G13" i="20" s="1"/>
  <c r="G13" i="21" s="1"/>
  <c r="G13" i="22" s="1"/>
  <c r="G13" i="23" s="1"/>
  <c r="G13" i="24" s="1"/>
  <c r="G13" i="25" s="1"/>
  <c r="G13" i="26" s="1"/>
  <c r="G13" i="27" s="1"/>
  <c r="G13" i="28" s="1"/>
  <c r="G13" i="29" s="1"/>
  <c r="G13" i="30" s="1"/>
  <c r="G13" i="31" s="1"/>
  <c r="G13" i="32" s="1"/>
  <c r="G13" i="33" s="1"/>
  <c r="B13" i="3"/>
  <c r="E13" i="3" s="1"/>
  <c r="B13" i="4" s="1"/>
  <c r="E13" i="4" s="1"/>
  <c r="B13" i="5" s="1"/>
  <c r="E13" i="5" s="1"/>
  <c r="B13" i="6" s="1"/>
  <c r="E13" i="6" s="1"/>
  <c r="B13" i="7" s="1"/>
  <c r="E13" i="7" s="1"/>
  <c r="B13" i="8" s="1"/>
  <c r="E13" i="8" s="1"/>
  <c r="B13" i="9" s="1"/>
  <c r="E13" i="9" s="1"/>
  <c r="B13" i="10" s="1"/>
  <c r="E13" i="10" s="1"/>
  <c r="B13" i="11" s="1"/>
  <c r="E13" i="11" s="1"/>
  <c r="B13" i="12" s="1"/>
  <c r="E13" i="12" s="1"/>
  <c r="B13" i="13" s="1"/>
  <c r="E13" i="13" s="1"/>
  <c r="B13" i="14" s="1"/>
  <c r="E13" i="14" s="1"/>
  <c r="B13" i="15" s="1"/>
  <c r="E13" i="15" s="1"/>
  <c r="B13" i="16" s="1"/>
  <c r="E13" i="16" s="1"/>
  <c r="B13" i="17" s="1"/>
  <c r="E13" i="17" s="1"/>
  <c r="B13" i="18" s="1"/>
  <c r="E13" i="18" s="1"/>
  <c r="B13" i="19" s="1"/>
  <c r="E13" i="19" s="1"/>
  <c r="B13" i="20" s="1"/>
  <c r="E13" i="20" s="1"/>
  <c r="B13" i="21" s="1"/>
  <c r="E13" i="21" s="1"/>
  <c r="B13" i="22" s="1"/>
  <c r="E13" i="22" s="1"/>
  <c r="B13" i="23" s="1"/>
  <c r="E13" i="23" s="1"/>
  <c r="B13" i="24" s="1"/>
  <c r="E13" i="24" s="1"/>
  <c r="B13" i="25" s="1"/>
  <c r="E13" i="25" s="1"/>
  <c r="B13" i="26" s="1"/>
  <c r="E13" i="26" s="1"/>
  <c r="B13" i="27" s="1"/>
  <c r="E13" i="27" s="1"/>
  <c r="B13" i="28" s="1"/>
  <c r="E13" i="28" s="1"/>
  <c r="B13" i="29" s="1"/>
  <c r="E13" i="29" s="1"/>
  <c r="B13" i="30" s="1"/>
  <c r="E13" i="30" s="1"/>
  <c r="B13" i="31" s="1"/>
  <c r="E13" i="31" s="1"/>
  <c r="B13" i="32" s="1"/>
  <c r="E13" i="32" s="1"/>
  <c r="B13" i="33" s="1"/>
  <c r="E13" i="33" s="1"/>
  <c r="H12" i="3"/>
  <c r="H12" i="4" s="1"/>
  <c r="H12" i="5" s="1"/>
  <c r="H12" i="6" s="1"/>
  <c r="H12" i="7" s="1"/>
  <c r="H12" i="8" s="1"/>
  <c r="H12" i="9" s="1"/>
  <c r="H12" i="10" s="1"/>
  <c r="H12" i="11" s="1"/>
  <c r="H12" i="12" s="1"/>
  <c r="H12" i="13" s="1"/>
  <c r="H12" i="14" s="1"/>
  <c r="H12" i="15" s="1"/>
  <c r="H12" i="16" s="1"/>
  <c r="H12" i="17" s="1"/>
  <c r="H12" i="18" s="1"/>
  <c r="H12" i="19" s="1"/>
  <c r="H12" i="20" s="1"/>
  <c r="H12" i="21" s="1"/>
  <c r="H12" i="22" s="1"/>
  <c r="H12" i="23" s="1"/>
  <c r="H12" i="24" s="1"/>
  <c r="H12" i="25" s="1"/>
  <c r="H12" i="26" s="1"/>
  <c r="H12" i="27" s="1"/>
  <c r="H12" i="28" s="1"/>
  <c r="H12" i="29" s="1"/>
  <c r="H12" i="30" s="1"/>
  <c r="H12" i="31" s="1"/>
  <c r="H12" i="32" s="1"/>
  <c r="H12" i="33" s="1"/>
  <c r="G12" i="3"/>
  <c r="G12" i="4" s="1"/>
  <c r="G12" i="5" s="1"/>
  <c r="G12" i="6" s="1"/>
  <c r="G12" i="7" s="1"/>
  <c r="G12" i="8" s="1"/>
  <c r="G12" i="9" s="1"/>
  <c r="G12" i="10" s="1"/>
  <c r="G12" i="11" s="1"/>
  <c r="G12" i="12" s="1"/>
  <c r="G12" i="13" s="1"/>
  <c r="G12" i="14" s="1"/>
  <c r="G12" i="15" s="1"/>
  <c r="G12" i="16" s="1"/>
  <c r="G12" i="17" s="1"/>
  <c r="G12" i="18" s="1"/>
  <c r="G12" i="19" s="1"/>
  <c r="G12" i="20" s="1"/>
  <c r="G12" i="21" s="1"/>
  <c r="G12" i="22" s="1"/>
  <c r="G12" i="23" s="1"/>
  <c r="G12" i="24" s="1"/>
  <c r="G12" i="25" s="1"/>
  <c r="G12" i="26" s="1"/>
  <c r="G12" i="27" s="1"/>
  <c r="G12" i="28" s="1"/>
  <c r="G12" i="29" s="1"/>
  <c r="G12" i="30" s="1"/>
  <c r="G12" i="31" s="1"/>
  <c r="G12" i="32" s="1"/>
  <c r="G12" i="33" s="1"/>
  <c r="B12" i="3"/>
  <c r="E12" i="3" s="1"/>
  <c r="B12" i="4" s="1"/>
  <c r="E12" i="4" s="1"/>
  <c r="B12" i="5" s="1"/>
  <c r="E12" i="5" s="1"/>
  <c r="B12" i="6" s="1"/>
  <c r="E12" i="6" s="1"/>
  <c r="B12" i="7" s="1"/>
  <c r="E12" i="7" s="1"/>
  <c r="B12" i="8" s="1"/>
  <c r="E12" i="8" s="1"/>
  <c r="B12" i="9" s="1"/>
  <c r="E12" i="9" s="1"/>
  <c r="B12" i="10" s="1"/>
  <c r="E12" i="10" s="1"/>
  <c r="B12" i="11" s="1"/>
  <c r="E12" i="11" s="1"/>
  <c r="B12" i="12" s="1"/>
  <c r="E12" i="12" s="1"/>
  <c r="B12" i="13" s="1"/>
  <c r="E12" i="13" s="1"/>
  <c r="B12" i="14" s="1"/>
  <c r="E12" i="14" s="1"/>
  <c r="B12" i="15" s="1"/>
  <c r="E12" i="15" s="1"/>
  <c r="B12" i="16" s="1"/>
  <c r="E12" i="16" s="1"/>
  <c r="B12" i="17" s="1"/>
  <c r="E12" i="17" s="1"/>
  <c r="B12" i="18" s="1"/>
  <c r="E12" i="18" s="1"/>
  <c r="B12" i="19" s="1"/>
  <c r="E12" i="19" s="1"/>
  <c r="B12" i="20" s="1"/>
  <c r="E12" i="20" s="1"/>
  <c r="B12" i="21" s="1"/>
  <c r="E12" i="21" s="1"/>
  <c r="B12" i="22" s="1"/>
  <c r="E12" i="22" s="1"/>
  <c r="B12" i="23" s="1"/>
  <c r="E12" i="23" s="1"/>
  <c r="B12" i="24" s="1"/>
  <c r="E12" i="24" s="1"/>
  <c r="B12" i="25" s="1"/>
  <c r="E12" i="25" s="1"/>
  <c r="B12" i="26" s="1"/>
  <c r="E12" i="26" s="1"/>
  <c r="B12" i="27" s="1"/>
  <c r="E12" i="27" s="1"/>
  <c r="B12" i="28" s="1"/>
  <c r="E12" i="28" s="1"/>
  <c r="B12" i="29" s="1"/>
  <c r="E12" i="29" s="1"/>
  <c r="B12" i="30" s="1"/>
  <c r="E12" i="30" s="1"/>
  <c r="B12" i="31" s="1"/>
  <c r="E12" i="31" s="1"/>
  <c r="B12" i="32" s="1"/>
  <c r="E12" i="32" s="1"/>
  <c r="B12" i="33" s="1"/>
  <c r="E12" i="33" s="1"/>
  <c r="H11" i="3"/>
  <c r="H11" i="4" s="1"/>
  <c r="H11" i="5" s="1"/>
  <c r="H11" i="6" s="1"/>
  <c r="H11" i="7" s="1"/>
  <c r="H11" i="8" s="1"/>
  <c r="H11" i="9" s="1"/>
  <c r="H11" i="10" s="1"/>
  <c r="H11" i="11" s="1"/>
  <c r="H11" i="12" s="1"/>
  <c r="H11" i="13" s="1"/>
  <c r="H11" i="14" s="1"/>
  <c r="H11" i="15" s="1"/>
  <c r="H11" i="16" s="1"/>
  <c r="H11" i="17" s="1"/>
  <c r="H11" i="18" s="1"/>
  <c r="H11" i="19" s="1"/>
  <c r="H11" i="20" s="1"/>
  <c r="H11" i="21" s="1"/>
  <c r="H11" i="22" s="1"/>
  <c r="H11" i="23" s="1"/>
  <c r="H11" i="24" s="1"/>
  <c r="H11" i="25" s="1"/>
  <c r="H11" i="26" s="1"/>
  <c r="H11" i="27" s="1"/>
  <c r="H11" i="28" s="1"/>
  <c r="H11" i="29" s="1"/>
  <c r="H11" i="30" s="1"/>
  <c r="H11" i="31" s="1"/>
  <c r="H11" i="32" s="1"/>
  <c r="H11" i="33" s="1"/>
  <c r="G11" i="3"/>
  <c r="G11" i="4" s="1"/>
  <c r="G11" i="5" s="1"/>
  <c r="G11" i="6" s="1"/>
  <c r="G11" i="7" s="1"/>
  <c r="G11" i="8" s="1"/>
  <c r="G11" i="9" s="1"/>
  <c r="G11" i="10" s="1"/>
  <c r="G11" i="11" s="1"/>
  <c r="G11" i="12" s="1"/>
  <c r="G11" i="13" s="1"/>
  <c r="G11" i="14" s="1"/>
  <c r="G11" i="15" s="1"/>
  <c r="G11" i="16" s="1"/>
  <c r="G11" i="17" s="1"/>
  <c r="G11" i="18" s="1"/>
  <c r="G11" i="19" s="1"/>
  <c r="G11" i="20" s="1"/>
  <c r="G11" i="21" s="1"/>
  <c r="G11" i="22" s="1"/>
  <c r="G11" i="23" s="1"/>
  <c r="G11" i="24" s="1"/>
  <c r="G11" i="25" s="1"/>
  <c r="G11" i="26" s="1"/>
  <c r="G11" i="27" s="1"/>
  <c r="G11" i="28" s="1"/>
  <c r="G11" i="29" s="1"/>
  <c r="G11" i="30" s="1"/>
  <c r="G11" i="31" s="1"/>
  <c r="G11" i="32" s="1"/>
  <c r="G11" i="33" s="1"/>
  <c r="B11" i="3"/>
  <c r="E11" i="3" s="1"/>
  <c r="B11" i="4" s="1"/>
  <c r="E11" i="4" s="1"/>
  <c r="B11" i="5" s="1"/>
  <c r="E11" i="5" s="1"/>
  <c r="B11" i="6" s="1"/>
  <c r="E11" i="6" s="1"/>
  <c r="B11" i="7" s="1"/>
  <c r="E11" i="7" s="1"/>
  <c r="B11" i="8" s="1"/>
  <c r="E11" i="8" s="1"/>
  <c r="B11" i="9" s="1"/>
  <c r="E11" i="9" s="1"/>
  <c r="B11" i="10" s="1"/>
  <c r="E11" i="10" s="1"/>
  <c r="B11" i="11" s="1"/>
  <c r="E11" i="11" s="1"/>
  <c r="B11" i="12" s="1"/>
  <c r="E11" i="12" s="1"/>
  <c r="B11" i="13" s="1"/>
  <c r="E11" i="13" s="1"/>
  <c r="B11" i="14" s="1"/>
  <c r="E11" i="14" s="1"/>
  <c r="B11" i="15" s="1"/>
  <c r="E11" i="15" s="1"/>
  <c r="B11" i="16" s="1"/>
  <c r="E11" i="16" s="1"/>
  <c r="B11" i="17" s="1"/>
  <c r="E11" i="17" s="1"/>
  <c r="B11" i="18" s="1"/>
  <c r="E11" i="18" s="1"/>
  <c r="B11" i="19" s="1"/>
  <c r="E11" i="19" s="1"/>
  <c r="B11" i="20" s="1"/>
  <c r="E11" i="20" s="1"/>
  <c r="B11" i="21" s="1"/>
  <c r="E11" i="21" s="1"/>
  <c r="B11" i="22" s="1"/>
  <c r="E11" i="22" s="1"/>
  <c r="B11" i="23" s="1"/>
  <c r="E11" i="23" s="1"/>
  <c r="B11" i="24" s="1"/>
  <c r="E11" i="24" s="1"/>
  <c r="B11" i="25" s="1"/>
  <c r="E11" i="25" s="1"/>
  <c r="B11" i="26" s="1"/>
  <c r="E11" i="26" s="1"/>
  <c r="B11" i="27" s="1"/>
  <c r="E11" i="27" s="1"/>
  <c r="B11" i="28" s="1"/>
  <c r="E11" i="28" s="1"/>
  <c r="B11" i="29" s="1"/>
  <c r="E11" i="29" s="1"/>
  <c r="B11" i="30" s="1"/>
  <c r="E11" i="30" s="1"/>
  <c r="B11" i="31" s="1"/>
  <c r="E11" i="31" s="1"/>
  <c r="B11" i="32" s="1"/>
  <c r="E11" i="32" s="1"/>
  <c r="B11" i="33" s="1"/>
  <c r="E11" i="33" s="1"/>
  <c r="H10" i="3"/>
  <c r="H10" i="4" s="1"/>
  <c r="H10" i="5" s="1"/>
  <c r="H10" i="6" s="1"/>
  <c r="H10" i="7" s="1"/>
  <c r="H10" i="8" s="1"/>
  <c r="H10" i="9" s="1"/>
  <c r="H10" i="10" s="1"/>
  <c r="H10" i="11" s="1"/>
  <c r="H10" i="12" s="1"/>
  <c r="H10" i="13" s="1"/>
  <c r="H10" i="14" s="1"/>
  <c r="H10" i="15" s="1"/>
  <c r="H10" i="16" s="1"/>
  <c r="H10" i="17" s="1"/>
  <c r="H10" i="18" s="1"/>
  <c r="H10" i="19" s="1"/>
  <c r="H10" i="20" s="1"/>
  <c r="H10" i="21" s="1"/>
  <c r="H10" i="22" s="1"/>
  <c r="H10" i="23" s="1"/>
  <c r="H10" i="24" s="1"/>
  <c r="H10" i="25" s="1"/>
  <c r="H10" i="26" s="1"/>
  <c r="H10" i="27" s="1"/>
  <c r="H10" i="28" s="1"/>
  <c r="H10" i="29" s="1"/>
  <c r="H10" i="30" s="1"/>
  <c r="H10" i="31" s="1"/>
  <c r="H10" i="32" s="1"/>
  <c r="H10" i="33" s="1"/>
  <c r="G10" i="3"/>
  <c r="G10" i="4" s="1"/>
  <c r="G10" i="5" s="1"/>
  <c r="G10" i="6" s="1"/>
  <c r="G10" i="7" s="1"/>
  <c r="G10" i="8" s="1"/>
  <c r="G10" i="9" s="1"/>
  <c r="G10" i="10" s="1"/>
  <c r="G10" i="11" s="1"/>
  <c r="G10" i="12" s="1"/>
  <c r="G10" i="13" s="1"/>
  <c r="G10" i="14" s="1"/>
  <c r="G10" i="15" s="1"/>
  <c r="G10" i="16" s="1"/>
  <c r="G10" i="17" s="1"/>
  <c r="G10" i="18" s="1"/>
  <c r="G10" i="19" s="1"/>
  <c r="G10" i="20" s="1"/>
  <c r="G10" i="21" s="1"/>
  <c r="G10" i="22" s="1"/>
  <c r="G10" i="23" s="1"/>
  <c r="G10" i="24" s="1"/>
  <c r="G10" i="25" s="1"/>
  <c r="G10" i="26" s="1"/>
  <c r="G10" i="27" s="1"/>
  <c r="G10" i="28" s="1"/>
  <c r="G10" i="29" s="1"/>
  <c r="G10" i="30" s="1"/>
  <c r="G10" i="31" s="1"/>
  <c r="G10" i="32" s="1"/>
  <c r="G10" i="33" s="1"/>
  <c r="B10" i="3"/>
  <c r="E10" i="3" s="1"/>
  <c r="B10" i="4" s="1"/>
  <c r="E10" i="4" s="1"/>
  <c r="B10" i="5" s="1"/>
  <c r="E10" i="5" s="1"/>
  <c r="B10" i="6" s="1"/>
  <c r="E10" i="6" s="1"/>
  <c r="B10" i="7" s="1"/>
  <c r="E10" i="7" s="1"/>
  <c r="B10" i="8" s="1"/>
  <c r="E10" i="8" s="1"/>
  <c r="B10" i="9" s="1"/>
  <c r="E10" i="9" s="1"/>
  <c r="B10" i="10" s="1"/>
  <c r="E10" i="10" s="1"/>
  <c r="B10" i="11" s="1"/>
  <c r="E10" i="11" s="1"/>
  <c r="B10" i="12" s="1"/>
  <c r="E10" i="12" s="1"/>
  <c r="B10" i="13" s="1"/>
  <c r="E10" i="13" s="1"/>
  <c r="B10" i="14" s="1"/>
  <c r="E10" i="14" s="1"/>
  <c r="B10" i="15" s="1"/>
  <c r="E10" i="15" s="1"/>
  <c r="B10" i="16" s="1"/>
  <c r="E10" i="16" s="1"/>
  <c r="B10" i="17" s="1"/>
  <c r="E10" i="17" s="1"/>
  <c r="B10" i="18" s="1"/>
  <c r="E10" i="18" s="1"/>
  <c r="B10" i="19" s="1"/>
  <c r="E10" i="19" s="1"/>
  <c r="B10" i="20" s="1"/>
  <c r="E10" i="20" s="1"/>
  <c r="B10" i="21" s="1"/>
  <c r="E10" i="21" s="1"/>
  <c r="B10" i="22" s="1"/>
  <c r="E10" i="22" s="1"/>
  <c r="B10" i="23" s="1"/>
  <c r="E10" i="23" s="1"/>
  <c r="B10" i="24" s="1"/>
  <c r="E10" i="24" s="1"/>
  <c r="B10" i="25" s="1"/>
  <c r="E10" i="25" s="1"/>
  <c r="B10" i="26" s="1"/>
  <c r="E10" i="26" s="1"/>
  <c r="B10" i="27" s="1"/>
  <c r="E10" i="27" s="1"/>
  <c r="B10" i="28" s="1"/>
  <c r="E10" i="28" s="1"/>
  <c r="B10" i="29" s="1"/>
  <c r="E10" i="29" s="1"/>
  <c r="B10" i="30" s="1"/>
  <c r="E10" i="30" s="1"/>
  <c r="B10" i="31" s="1"/>
  <c r="E10" i="31" s="1"/>
  <c r="B10" i="32" s="1"/>
  <c r="E10" i="32" s="1"/>
  <c r="B10" i="33" s="1"/>
  <c r="E10" i="33" s="1"/>
  <c r="H9" i="3"/>
  <c r="H9" i="4" s="1"/>
  <c r="H9" i="5" s="1"/>
  <c r="H9" i="6" s="1"/>
  <c r="H9" i="7" s="1"/>
  <c r="H9" i="8" s="1"/>
  <c r="H9" i="9" s="1"/>
  <c r="H9" i="10" s="1"/>
  <c r="H9" i="11" s="1"/>
  <c r="H9" i="12" s="1"/>
  <c r="H9" i="13" s="1"/>
  <c r="H9" i="14" s="1"/>
  <c r="H9" i="15" s="1"/>
  <c r="H9" i="16" s="1"/>
  <c r="H9" i="17" s="1"/>
  <c r="H9" i="18" s="1"/>
  <c r="H9" i="19" s="1"/>
  <c r="H9" i="20" s="1"/>
  <c r="H9" i="21" s="1"/>
  <c r="H9" i="22" s="1"/>
  <c r="H9" i="23" s="1"/>
  <c r="H9" i="24" s="1"/>
  <c r="H9" i="25" s="1"/>
  <c r="H9" i="26" s="1"/>
  <c r="H9" i="27" s="1"/>
  <c r="H9" i="28" s="1"/>
  <c r="H9" i="29" s="1"/>
  <c r="H9" i="30" s="1"/>
  <c r="H9" i="31" s="1"/>
  <c r="H9" i="32" s="1"/>
  <c r="H9" i="33" s="1"/>
  <c r="G9" i="3"/>
  <c r="G9" i="4" s="1"/>
  <c r="G9" i="5" s="1"/>
  <c r="G9" i="6" s="1"/>
  <c r="G9" i="7" s="1"/>
  <c r="G9" i="8" s="1"/>
  <c r="G9" i="9" s="1"/>
  <c r="G9" i="10" s="1"/>
  <c r="G9" i="11" s="1"/>
  <c r="G9" i="12" s="1"/>
  <c r="G9" i="13" s="1"/>
  <c r="G9" i="14" s="1"/>
  <c r="G9" i="15" s="1"/>
  <c r="G9" i="16" s="1"/>
  <c r="G9" i="17" s="1"/>
  <c r="G9" i="18" s="1"/>
  <c r="G9" i="19" s="1"/>
  <c r="G9" i="20" s="1"/>
  <c r="G9" i="21" s="1"/>
  <c r="G9" i="22" s="1"/>
  <c r="G9" i="23" s="1"/>
  <c r="G9" i="24" s="1"/>
  <c r="G9" i="25" s="1"/>
  <c r="G9" i="26" s="1"/>
  <c r="G9" i="27" s="1"/>
  <c r="G9" i="28" s="1"/>
  <c r="G9" i="29" s="1"/>
  <c r="G9" i="30" s="1"/>
  <c r="G9" i="31" s="1"/>
  <c r="G9" i="32" s="1"/>
  <c r="G9" i="33" s="1"/>
  <c r="B9" i="3"/>
  <c r="E9" i="3" s="1"/>
  <c r="B9" i="4" s="1"/>
  <c r="E9" i="4" s="1"/>
  <c r="B9" i="5" s="1"/>
  <c r="E9" i="5" s="1"/>
  <c r="B9" i="6" s="1"/>
  <c r="E9" i="6" s="1"/>
  <c r="B9" i="7" s="1"/>
  <c r="E9" i="7" s="1"/>
  <c r="B9" i="8" s="1"/>
  <c r="E9" i="8" s="1"/>
  <c r="B9" i="9" s="1"/>
  <c r="E9" i="9" s="1"/>
  <c r="B9" i="10" s="1"/>
  <c r="E9" i="10" s="1"/>
  <c r="B9" i="11" s="1"/>
  <c r="E9" i="11" s="1"/>
  <c r="B9" i="12" s="1"/>
  <c r="E9" i="12" s="1"/>
  <c r="B9" i="13" s="1"/>
  <c r="E9" i="13" s="1"/>
  <c r="B9" i="14" s="1"/>
  <c r="E9" i="14" s="1"/>
  <c r="B9" i="15" s="1"/>
  <c r="E9" i="15" s="1"/>
  <c r="B9" i="16" s="1"/>
  <c r="E9" i="16" s="1"/>
  <c r="B9" i="17" s="1"/>
  <c r="E9" i="17" s="1"/>
  <c r="B9" i="18" s="1"/>
  <c r="E9" i="18" s="1"/>
  <c r="B9" i="19" s="1"/>
  <c r="E9" i="19" s="1"/>
  <c r="B9" i="20" s="1"/>
  <c r="E9" i="20" s="1"/>
  <c r="B9" i="21" s="1"/>
  <c r="E9" i="21" s="1"/>
  <c r="B9" i="22" s="1"/>
  <c r="E9" i="22" s="1"/>
  <c r="B9" i="23" s="1"/>
  <c r="E9" i="23" s="1"/>
  <c r="B9" i="24" s="1"/>
  <c r="E9" i="24" s="1"/>
  <c r="B9" i="25" s="1"/>
  <c r="E9" i="25" s="1"/>
  <c r="B9" i="26" s="1"/>
  <c r="E9" i="26" s="1"/>
  <c r="B9" i="27" s="1"/>
  <c r="E9" i="27" s="1"/>
  <c r="B9" i="28" s="1"/>
  <c r="E9" i="28" s="1"/>
  <c r="B9" i="29" s="1"/>
  <c r="E9" i="29" s="1"/>
  <c r="B9" i="30" s="1"/>
  <c r="E9" i="30" s="1"/>
  <c r="B9" i="31" s="1"/>
  <c r="E9" i="31" s="1"/>
  <c r="B9" i="32" s="1"/>
  <c r="E9" i="32" s="1"/>
  <c r="B9" i="33" s="1"/>
  <c r="E9" i="33" s="1"/>
  <c r="H8" i="3"/>
  <c r="H8" i="4" s="1"/>
  <c r="H8" i="5" s="1"/>
  <c r="H8" i="6" s="1"/>
  <c r="H8" i="7" s="1"/>
  <c r="H8" i="8" s="1"/>
  <c r="H8" i="9" s="1"/>
  <c r="H8" i="10" s="1"/>
  <c r="H8" i="11" s="1"/>
  <c r="H8" i="12" s="1"/>
  <c r="H8" i="13" s="1"/>
  <c r="H8" i="14" s="1"/>
  <c r="H8" i="15" s="1"/>
  <c r="H8" i="16" s="1"/>
  <c r="H8" i="17" s="1"/>
  <c r="H8" i="18" s="1"/>
  <c r="H8" i="19" s="1"/>
  <c r="H8" i="20" s="1"/>
  <c r="H8" i="21" s="1"/>
  <c r="H8" i="22" s="1"/>
  <c r="H8" i="23" s="1"/>
  <c r="H8" i="24" s="1"/>
  <c r="H8" i="25" s="1"/>
  <c r="H8" i="26" s="1"/>
  <c r="H8" i="27" s="1"/>
  <c r="H8" i="28" s="1"/>
  <c r="H8" i="29" s="1"/>
  <c r="H8" i="30" s="1"/>
  <c r="H8" i="31" s="1"/>
  <c r="H8" i="32" s="1"/>
  <c r="H8" i="33" s="1"/>
  <c r="G8" i="3"/>
  <c r="G8" i="4" s="1"/>
  <c r="G8" i="5" s="1"/>
  <c r="G8" i="6" s="1"/>
  <c r="G8" i="7" s="1"/>
  <c r="B8" i="3"/>
  <c r="E8" i="3" s="1"/>
  <c r="B8" i="4" s="1"/>
  <c r="E8" i="4" s="1"/>
  <c r="B8" i="5" s="1"/>
  <c r="E8" i="5" s="1"/>
  <c r="B8" i="6" s="1"/>
  <c r="E8" i="6" s="1"/>
  <c r="B8" i="7" s="1"/>
  <c r="E8" i="7" s="1"/>
  <c r="B8" i="8" s="1"/>
  <c r="E8" i="8" s="1"/>
  <c r="B8" i="9" s="1"/>
  <c r="E8" i="9" s="1"/>
  <c r="B8" i="10" s="1"/>
  <c r="E8" i="10" s="1"/>
  <c r="B8" i="11" s="1"/>
  <c r="E8" i="11" s="1"/>
  <c r="B8" i="12" s="1"/>
  <c r="E8" i="12" s="1"/>
  <c r="B8" i="13" s="1"/>
  <c r="E8" i="13" s="1"/>
  <c r="B8" i="14" s="1"/>
  <c r="E8" i="14" s="1"/>
  <c r="B8" i="15" s="1"/>
  <c r="E8" i="15" s="1"/>
  <c r="B8" i="16" s="1"/>
  <c r="E8" i="16" s="1"/>
  <c r="B8" i="17" s="1"/>
  <c r="E8" i="17" s="1"/>
  <c r="B8" i="18" s="1"/>
  <c r="E8" i="18" s="1"/>
  <c r="B8" i="19" s="1"/>
  <c r="E8" i="19" s="1"/>
  <c r="B8" i="20" s="1"/>
  <c r="E8" i="20" s="1"/>
  <c r="B8" i="21" s="1"/>
  <c r="E8" i="21" s="1"/>
  <c r="B8" i="22" s="1"/>
  <c r="E8" i="22" s="1"/>
  <c r="B8" i="23" s="1"/>
  <c r="E8" i="23" s="1"/>
  <c r="B8" i="24" s="1"/>
  <c r="E8" i="24" s="1"/>
  <c r="B8" i="25" s="1"/>
  <c r="E8" i="25" s="1"/>
  <c r="B8" i="26" s="1"/>
  <c r="E8" i="26" s="1"/>
  <c r="B8" i="27" s="1"/>
  <c r="E8" i="27" s="1"/>
  <c r="B8" i="28" s="1"/>
  <c r="E8" i="28" s="1"/>
  <c r="B8" i="29" s="1"/>
  <c r="E8" i="29" s="1"/>
  <c r="B8" i="30" s="1"/>
  <c r="E8" i="30" s="1"/>
  <c r="B8" i="31" s="1"/>
  <c r="E8" i="31" s="1"/>
  <c r="B8" i="32" s="1"/>
  <c r="E8" i="32" s="1"/>
  <c r="B8" i="33" s="1"/>
  <c r="E8" i="33" s="1"/>
  <c r="H7" i="3"/>
  <c r="H7" i="4" s="1"/>
  <c r="H7" i="5" s="1"/>
  <c r="H7" i="6" s="1"/>
  <c r="H7" i="7" s="1"/>
  <c r="H7" i="8" s="1"/>
  <c r="H7" i="9" s="1"/>
  <c r="H7" i="10" s="1"/>
  <c r="H7" i="11" s="1"/>
  <c r="H7" i="12" s="1"/>
  <c r="H7" i="13" s="1"/>
  <c r="H7" i="14" s="1"/>
  <c r="H7" i="15" s="1"/>
  <c r="H7" i="16" s="1"/>
  <c r="H7" i="17" s="1"/>
  <c r="H7" i="18" s="1"/>
  <c r="H7" i="19" s="1"/>
  <c r="H7" i="20" s="1"/>
  <c r="H7" i="21" s="1"/>
  <c r="H7" i="22" s="1"/>
  <c r="H7" i="23" s="1"/>
  <c r="H7" i="24" s="1"/>
  <c r="H7" i="25" s="1"/>
  <c r="H7" i="26" s="1"/>
  <c r="H7" i="27" s="1"/>
  <c r="H7" i="28" s="1"/>
  <c r="H7" i="29" s="1"/>
  <c r="H7" i="30" s="1"/>
  <c r="H7" i="31" s="1"/>
  <c r="H7" i="32" s="1"/>
  <c r="H7" i="33" s="1"/>
  <c r="G7" i="3"/>
  <c r="G7" i="4" s="1"/>
  <c r="G7" i="5" s="1"/>
  <c r="G7" i="6" s="1"/>
  <c r="G7" i="7" s="1"/>
  <c r="G7" i="8" s="1"/>
  <c r="G7" i="9" s="1"/>
  <c r="G7" i="10" s="1"/>
  <c r="G7" i="11" s="1"/>
  <c r="G7" i="12" s="1"/>
  <c r="G7" i="13" s="1"/>
  <c r="G7" i="14" s="1"/>
  <c r="G7" i="15" s="1"/>
  <c r="G7" i="16" s="1"/>
  <c r="G7" i="17" s="1"/>
  <c r="G7" i="18" s="1"/>
  <c r="G7" i="19" s="1"/>
  <c r="G7" i="20" s="1"/>
  <c r="G7" i="21" s="1"/>
  <c r="G7" i="22" s="1"/>
  <c r="G7" i="23" s="1"/>
  <c r="G7" i="24" s="1"/>
  <c r="G7" i="25" s="1"/>
  <c r="G7" i="26" s="1"/>
  <c r="G7" i="27" s="1"/>
  <c r="G7" i="28" s="1"/>
  <c r="G7" i="29" s="1"/>
  <c r="G7" i="30" s="1"/>
  <c r="G7" i="31" s="1"/>
  <c r="G7" i="32" s="1"/>
  <c r="B7" i="3"/>
  <c r="E7" i="3" s="1"/>
  <c r="B7" i="4" s="1"/>
  <c r="E7" i="4" s="1"/>
  <c r="B7" i="5" s="1"/>
  <c r="E7" i="5" s="1"/>
  <c r="B7" i="6" s="1"/>
  <c r="E7" i="6" s="1"/>
  <c r="B7" i="7" s="1"/>
  <c r="E7" i="7" s="1"/>
  <c r="B7" i="8" s="1"/>
  <c r="E7" i="8" s="1"/>
  <c r="B7" i="9" s="1"/>
  <c r="E7" i="9" s="1"/>
  <c r="B7" i="10" s="1"/>
  <c r="E7" i="10" s="1"/>
  <c r="B7" i="11" s="1"/>
  <c r="E7" i="11" s="1"/>
  <c r="B7" i="12" s="1"/>
  <c r="E7" i="12" s="1"/>
  <c r="B7" i="13" s="1"/>
  <c r="E7" i="13" s="1"/>
  <c r="B7" i="14" s="1"/>
  <c r="E7" i="14" s="1"/>
  <c r="B7" i="15" s="1"/>
  <c r="E7" i="15" s="1"/>
  <c r="B7" i="16" s="1"/>
  <c r="E7" i="16" s="1"/>
  <c r="B7" i="17" s="1"/>
  <c r="E7" i="17" s="1"/>
  <c r="B7" i="18" s="1"/>
  <c r="E7" i="18" s="1"/>
  <c r="B7" i="19" s="1"/>
  <c r="E7" i="19" s="1"/>
  <c r="B7" i="20" s="1"/>
  <c r="E7" i="20" s="1"/>
  <c r="B7" i="21" s="1"/>
  <c r="E7" i="21" s="1"/>
  <c r="B7" i="22" s="1"/>
  <c r="E7" i="22" s="1"/>
  <c r="B7" i="23" s="1"/>
  <c r="E7" i="23" s="1"/>
  <c r="B7" i="24" s="1"/>
  <c r="E7" i="24" s="1"/>
  <c r="B7" i="25" s="1"/>
  <c r="E7" i="25" s="1"/>
  <c r="B7" i="26" s="1"/>
  <c r="E7" i="26" s="1"/>
  <c r="B7" i="27" s="1"/>
  <c r="E7" i="27" s="1"/>
  <c r="B7" i="28" s="1"/>
  <c r="E7" i="28" s="1"/>
  <c r="B7" i="29" s="1"/>
  <c r="E7" i="29" s="1"/>
  <c r="B7" i="30" s="1"/>
  <c r="E7" i="30" s="1"/>
  <c r="B7" i="31" s="1"/>
  <c r="E7" i="31" s="1"/>
  <c r="B7" i="32" s="1"/>
  <c r="E7" i="32" s="1"/>
  <c r="B7" i="33" s="1"/>
  <c r="E7" i="33" s="1"/>
  <c r="H6" i="3"/>
  <c r="H6" i="4" s="1"/>
  <c r="H6" i="5" s="1"/>
  <c r="H6" i="6" s="1"/>
  <c r="H6" i="7" s="1"/>
  <c r="H6" i="8" s="1"/>
  <c r="H6" i="9" s="1"/>
  <c r="H6" i="10" s="1"/>
  <c r="H6" i="11" s="1"/>
  <c r="H6" i="12" s="1"/>
  <c r="H6" i="13" s="1"/>
  <c r="H6" i="14" s="1"/>
  <c r="H6" i="15" s="1"/>
  <c r="H6" i="16" s="1"/>
  <c r="H6" i="17" s="1"/>
  <c r="H6" i="18" s="1"/>
  <c r="H6" i="19" s="1"/>
  <c r="H6" i="20" s="1"/>
  <c r="H6" i="21" s="1"/>
  <c r="H6" i="22" s="1"/>
  <c r="H6" i="23" s="1"/>
  <c r="H6" i="24" s="1"/>
  <c r="H6" i="25" s="1"/>
  <c r="H6" i="26" s="1"/>
  <c r="H6" i="27" s="1"/>
  <c r="H6" i="28" s="1"/>
  <c r="H6" i="29" s="1"/>
  <c r="H6" i="30" s="1"/>
  <c r="H6" i="31" s="1"/>
  <c r="H6" i="32" s="1"/>
  <c r="G6" i="3"/>
  <c r="G6" i="4" s="1"/>
  <c r="G6" i="5" s="1"/>
  <c r="G6" i="6" s="1"/>
  <c r="G6" i="7" s="1"/>
  <c r="G6" i="8" s="1"/>
  <c r="G6" i="9" s="1"/>
  <c r="G6" i="10" s="1"/>
  <c r="G6" i="11" s="1"/>
  <c r="G6" i="12" s="1"/>
  <c r="G6" i="13" s="1"/>
  <c r="G6" i="14" s="1"/>
  <c r="G6" i="15" s="1"/>
  <c r="G6" i="16" s="1"/>
  <c r="G6" i="17" s="1"/>
  <c r="G6" i="18" s="1"/>
  <c r="G6" i="19" s="1"/>
  <c r="G6" i="20" s="1"/>
  <c r="G6" i="21" s="1"/>
  <c r="G6" i="22" s="1"/>
  <c r="G6" i="23" s="1"/>
  <c r="G6" i="24" s="1"/>
  <c r="G6" i="25" s="1"/>
  <c r="G6" i="26" s="1"/>
  <c r="G6" i="27" s="1"/>
  <c r="G6" i="28" s="1"/>
  <c r="G6" i="29" s="1"/>
  <c r="G6" i="30" s="1"/>
  <c r="G6" i="31" s="1"/>
  <c r="G6" i="32" s="1"/>
  <c r="B6" i="3"/>
  <c r="E6" i="3" s="1"/>
  <c r="B6" i="4" s="1"/>
  <c r="E6" i="4" s="1"/>
  <c r="B6" i="5" s="1"/>
  <c r="E6" i="5" s="1"/>
  <c r="B6" i="6" s="1"/>
  <c r="E6" i="6" s="1"/>
  <c r="B6" i="7" s="1"/>
  <c r="E6" i="7" s="1"/>
  <c r="B6" i="8" s="1"/>
  <c r="E6" i="8" s="1"/>
  <c r="B6" i="9" s="1"/>
  <c r="E6" i="9" s="1"/>
  <c r="B6" i="10" s="1"/>
  <c r="E6" i="10" s="1"/>
  <c r="B6" i="11" s="1"/>
  <c r="E6" i="11" s="1"/>
  <c r="B6" i="12" s="1"/>
  <c r="E6" i="12" s="1"/>
  <c r="B6" i="13" s="1"/>
  <c r="E6" i="13" s="1"/>
  <c r="B6" i="14" s="1"/>
  <c r="E6" i="14" s="1"/>
  <c r="B6" i="15" s="1"/>
  <c r="E6" i="15" s="1"/>
  <c r="B6" i="16" s="1"/>
  <c r="E6" i="16" s="1"/>
  <c r="B6" i="17" s="1"/>
  <c r="E6" i="17" s="1"/>
  <c r="B6" i="18" s="1"/>
  <c r="E6" i="18" s="1"/>
  <c r="B6" i="19" s="1"/>
  <c r="E6" i="19" s="1"/>
  <c r="B6" i="20" s="1"/>
  <c r="E6" i="20" s="1"/>
  <c r="B6" i="21" s="1"/>
  <c r="E6" i="21" s="1"/>
  <c r="B6" i="22" s="1"/>
  <c r="E6" i="22" s="1"/>
  <c r="B6" i="23" s="1"/>
  <c r="E6" i="23" s="1"/>
  <c r="B6" i="24" s="1"/>
  <c r="E6" i="24" s="1"/>
  <c r="B6" i="25" s="1"/>
  <c r="E6" i="25" s="1"/>
  <c r="B6" i="26" s="1"/>
  <c r="E6" i="26" s="1"/>
  <c r="B6" i="27" s="1"/>
  <c r="E6" i="27" s="1"/>
  <c r="B6" i="28" s="1"/>
  <c r="E6" i="28" s="1"/>
  <c r="B6" i="29" s="1"/>
  <c r="E6" i="29" s="1"/>
  <c r="B6" i="30" s="1"/>
  <c r="E6" i="30" s="1"/>
  <c r="B6" i="31" s="1"/>
  <c r="E6" i="31" s="1"/>
  <c r="B6" i="32" s="1"/>
  <c r="E6" i="32" s="1"/>
  <c r="B6" i="33" s="1"/>
  <c r="E6" i="33" s="1"/>
  <c r="H5" i="3"/>
  <c r="H5" i="4" s="1"/>
  <c r="G5" i="3"/>
  <c r="B5" i="3"/>
  <c r="E5" i="3" s="1"/>
  <c r="F4" i="3"/>
  <c r="B4" i="3"/>
  <c r="B2" i="3"/>
  <c r="F18" i="2"/>
  <c r="H17" i="2"/>
  <c r="H18" i="2" s="1"/>
  <c r="G17" i="2"/>
  <c r="G18" i="2" s="1"/>
  <c r="D2" i="2"/>
  <c r="H19" i="33" l="1"/>
  <c r="E21" i="5"/>
  <c r="B21" i="6" s="1"/>
  <c r="B5" i="4"/>
  <c r="E5" i="4" s="1"/>
  <c r="E22" i="3"/>
  <c r="E4" i="3"/>
  <c r="G6" i="33"/>
  <c r="H20" i="33"/>
  <c r="H21" i="33"/>
  <c r="G7" i="33"/>
  <c r="G16" i="26"/>
  <c r="G16" i="27" s="1"/>
  <c r="G16" i="28" s="1"/>
  <c r="G16" i="29" s="1"/>
  <c r="G16" i="30" s="1"/>
  <c r="G16" i="31" s="1"/>
  <c r="G16" i="32" s="1"/>
  <c r="G16" i="33" s="1"/>
  <c r="G15" i="26"/>
  <c r="G15" i="27" s="1"/>
  <c r="G15" i="28" s="1"/>
  <c r="G15" i="29" s="1"/>
  <c r="G15" i="30" s="1"/>
  <c r="G15" i="31" s="1"/>
  <c r="G15" i="32" s="1"/>
  <c r="B22" i="3"/>
  <c r="G8" i="8"/>
  <c r="G8" i="9" s="1"/>
  <c r="G8" i="10" s="1"/>
  <c r="G8" i="11" s="1"/>
  <c r="G8" i="12" s="1"/>
  <c r="G8" i="13" s="1"/>
  <c r="G8" i="14" s="1"/>
  <c r="G8" i="15" s="1"/>
  <c r="G8" i="16" s="1"/>
  <c r="G8" i="17" s="1"/>
  <c r="G8" i="18" s="1"/>
  <c r="G8" i="19" s="1"/>
  <c r="G8" i="20" s="1"/>
  <c r="G8" i="21" s="1"/>
  <c r="G8" i="22" s="1"/>
  <c r="G8" i="23" s="1"/>
  <c r="G8" i="24" s="1"/>
  <c r="G8" i="25" s="1"/>
  <c r="G8" i="26" s="1"/>
  <c r="G8" i="27" s="1"/>
  <c r="G8" i="28" s="1"/>
  <c r="G8" i="29" s="1"/>
  <c r="G8" i="30" s="1"/>
  <c r="G8" i="31" s="1"/>
  <c r="G8" i="32" s="1"/>
  <c r="G8" i="33" s="1"/>
  <c r="H6" i="33"/>
  <c r="H5" i="5"/>
  <c r="H16" i="26"/>
  <c r="H16" i="27" s="1"/>
  <c r="H16" i="28" s="1"/>
  <c r="H16" i="29" s="1"/>
  <c r="H16" i="30" s="1"/>
  <c r="H16" i="31" s="1"/>
  <c r="H16" i="32" s="1"/>
  <c r="H16" i="33" s="1"/>
  <c r="H15" i="26"/>
  <c r="H15" i="27" s="1"/>
  <c r="H15" i="28" s="1"/>
  <c r="H15" i="29" s="1"/>
  <c r="H15" i="30" s="1"/>
  <c r="H15" i="31" s="1"/>
  <c r="H15" i="32" s="1"/>
  <c r="G5" i="4"/>
  <c r="C22" i="8"/>
  <c r="G15" i="33" l="1"/>
  <c r="G15" i="3"/>
  <c r="G15" i="6"/>
  <c r="G15" i="7" s="1"/>
  <c r="G15" i="8" s="1"/>
  <c r="G15" i="9" s="1"/>
  <c r="G15" i="10" s="1"/>
  <c r="G15" i="11" s="1"/>
  <c r="G15" i="12" s="1"/>
  <c r="G15" i="13" s="1"/>
  <c r="G15" i="14" s="1"/>
  <c r="G15" i="15" s="1"/>
  <c r="G15" i="16" s="1"/>
  <c r="G15" i="17" s="1"/>
  <c r="G15" i="18" s="1"/>
  <c r="G15" i="19" s="1"/>
  <c r="G15" i="20" s="1"/>
  <c r="G15" i="21" s="1"/>
  <c r="G15" i="22" s="1"/>
  <c r="G15" i="23" s="1"/>
  <c r="G15" i="24" s="1"/>
  <c r="G15" i="25" s="1"/>
  <c r="G15" i="5"/>
  <c r="G15" i="4"/>
  <c r="B4" i="34"/>
  <c r="B4" i="4"/>
  <c r="B22" i="4" s="1"/>
  <c r="E21" i="6"/>
  <c r="B21" i="7" s="1"/>
  <c r="H15" i="33"/>
  <c r="H15" i="6"/>
  <c r="H15" i="7" s="1"/>
  <c r="H15" i="8" s="1"/>
  <c r="H15" i="9" s="1"/>
  <c r="H15" i="10" s="1"/>
  <c r="H15" i="11" s="1"/>
  <c r="H15" i="12" s="1"/>
  <c r="H15" i="13" s="1"/>
  <c r="H15" i="14" s="1"/>
  <c r="H15" i="15" s="1"/>
  <c r="H15" i="16" s="1"/>
  <c r="H15" i="17" s="1"/>
  <c r="H15" i="18" s="1"/>
  <c r="H15" i="19" s="1"/>
  <c r="H15" i="20" s="1"/>
  <c r="H15" i="21" s="1"/>
  <c r="H15" i="22" s="1"/>
  <c r="H15" i="23" s="1"/>
  <c r="H15" i="24" s="1"/>
  <c r="H15" i="25" s="1"/>
  <c r="H15" i="5"/>
  <c r="H4" i="5" s="1"/>
  <c r="H15" i="4"/>
  <c r="H15" i="3"/>
  <c r="G22" i="4"/>
  <c r="G5" i="5"/>
  <c r="G4" i="4"/>
  <c r="H5" i="6"/>
  <c r="H22" i="5"/>
  <c r="B5" i="5"/>
  <c r="E5" i="5" s="1"/>
  <c r="E4" i="4"/>
  <c r="B4" i="5" s="1"/>
  <c r="B22" i="5" s="1"/>
  <c r="E22" i="4"/>
  <c r="G5" i="6" l="1"/>
  <c r="G4" i="5"/>
  <c r="G22" i="5"/>
  <c r="H4" i="3"/>
  <c r="H22" i="3"/>
  <c r="G4" i="3"/>
  <c r="G22" i="3"/>
  <c r="H4" i="6"/>
  <c r="H5" i="7"/>
  <c r="H22" i="6"/>
  <c r="E22" i="5"/>
  <c r="E4" i="5"/>
  <c r="B4" i="6" s="1"/>
  <c r="B22" i="6" s="1"/>
  <c r="B5" i="6"/>
  <c r="E5" i="6" s="1"/>
  <c r="H22" i="4"/>
  <c r="H4" i="4"/>
  <c r="E21" i="7"/>
  <c r="B21" i="8" s="1"/>
  <c r="E21" i="8" l="1"/>
  <c r="B21" i="9" s="1"/>
  <c r="B5" i="7"/>
  <c r="E5" i="7" s="1"/>
  <c r="E22" i="6"/>
  <c r="E4" i="6"/>
  <c r="B4" i="7" s="1"/>
  <c r="B22" i="7" s="1"/>
  <c r="H5" i="8"/>
  <c r="H4" i="7"/>
  <c r="H22" i="7"/>
  <c r="G22" i="6"/>
  <c r="G4" i="6"/>
  <c r="G5" i="7"/>
  <c r="G5" i="8" l="1"/>
  <c r="G22" i="7"/>
  <c r="G4" i="7"/>
  <c r="E22" i="7"/>
  <c r="E4" i="7"/>
  <c r="B4" i="8" s="1"/>
  <c r="B22" i="8" s="1"/>
  <c r="B5" i="8"/>
  <c r="E5" i="8" s="1"/>
  <c r="H5" i="9"/>
  <c r="H4" i="8"/>
  <c r="H22" i="8"/>
  <c r="E21" i="9"/>
  <c r="B21" i="10" s="1"/>
  <c r="E21" i="10" l="1"/>
  <c r="B21" i="11" s="1"/>
  <c r="H5" i="10"/>
  <c r="H22" i="9"/>
  <c r="H4" i="9"/>
  <c r="E22" i="8"/>
  <c r="B5" i="9"/>
  <c r="E5" i="9" s="1"/>
  <c r="E4" i="8"/>
  <c r="B4" i="9" s="1"/>
  <c r="B22" i="9" s="1"/>
  <c r="G5" i="9"/>
  <c r="G4" i="8"/>
  <c r="G22" i="8"/>
  <c r="H22" i="10" l="1"/>
  <c r="H4" i="10"/>
  <c r="H5" i="11"/>
  <c r="E22" i="9"/>
  <c r="E4" i="9"/>
  <c r="B4" i="10" s="1"/>
  <c r="B22" i="10" s="1"/>
  <c r="B5" i="10"/>
  <c r="E5" i="10" s="1"/>
  <c r="G5" i="10"/>
  <c r="G22" i="9"/>
  <c r="G4" i="9"/>
  <c r="E21" i="11"/>
  <c r="B21" i="12" s="1"/>
  <c r="H22" i="11" l="1"/>
  <c r="H5" i="12"/>
  <c r="H4" i="11"/>
  <c r="E21" i="12"/>
  <c r="B21" i="13" s="1"/>
  <c r="G22" i="10"/>
  <c r="G5" i="11"/>
  <c r="G4" i="10"/>
  <c r="B5" i="11"/>
  <c r="E5" i="11" s="1"/>
  <c r="E22" i="10"/>
  <c r="E4" i="10"/>
  <c r="B4" i="11" s="1"/>
  <c r="B22" i="11" s="1"/>
  <c r="H22" i="12" l="1"/>
  <c r="H5" i="13"/>
  <c r="H4" i="12"/>
  <c r="E21" i="13"/>
  <c r="B21" i="14" s="1"/>
  <c r="G22" i="11"/>
  <c r="G5" i="12"/>
  <c r="G4" i="11"/>
  <c r="B5" i="12"/>
  <c r="E5" i="12" s="1"/>
  <c r="E4" i="11"/>
  <c r="B4" i="12" s="1"/>
  <c r="B22" i="12" s="1"/>
  <c r="E22" i="11"/>
  <c r="E21" i="14" l="1"/>
  <c r="B21" i="15" s="1"/>
  <c r="G22" i="12"/>
  <c r="G5" i="13"/>
  <c r="G4" i="12"/>
  <c r="H22" i="13"/>
  <c r="H5" i="14"/>
  <c r="H4" i="13"/>
  <c r="B5" i="13"/>
  <c r="E5" i="13" s="1"/>
  <c r="E4" i="12"/>
  <c r="B4" i="13" s="1"/>
  <c r="B22" i="13" s="1"/>
  <c r="E22" i="12"/>
  <c r="G22" i="13" l="1"/>
  <c r="G4" i="13"/>
  <c r="G5" i="14"/>
  <c r="H22" i="14"/>
  <c r="H5" i="15"/>
  <c r="H4" i="14"/>
  <c r="B5" i="14"/>
  <c r="E5" i="14" s="1"/>
  <c r="E4" i="13"/>
  <c r="B4" i="14" s="1"/>
  <c r="B22" i="14" s="1"/>
  <c r="E22" i="13"/>
  <c r="E21" i="15"/>
  <c r="B21" i="16" s="1"/>
  <c r="G22" i="14" l="1"/>
  <c r="G5" i="15"/>
  <c r="G4" i="14"/>
  <c r="B5" i="15"/>
  <c r="E5" i="15" s="1"/>
  <c r="E4" i="14"/>
  <c r="B4" i="15" s="1"/>
  <c r="B22" i="15" s="1"/>
  <c r="E22" i="14"/>
  <c r="E21" i="16"/>
  <c r="B21" i="17" s="1"/>
  <c r="H22" i="15"/>
  <c r="H5" i="16"/>
  <c r="H4" i="15"/>
  <c r="E21" i="17" l="1"/>
  <c r="B21" i="18" s="1"/>
  <c r="G22" i="15"/>
  <c r="G5" i="16"/>
  <c r="G4" i="15"/>
  <c r="B5" i="16"/>
  <c r="E5" i="16" s="1"/>
  <c r="E4" i="15"/>
  <c r="B4" i="16" s="1"/>
  <c r="B22" i="16" s="1"/>
  <c r="E22" i="15"/>
  <c r="H22" i="16"/>
  <c r="H5" i="17"/>
  <c r="H4" i="16"/>
  <c r="G5" i="17" l="1"/>
  <c r="G22" i="16"/>
  <c r="G4" i="16"/>
  <c r="H22" i="17"/>
  <c r="H5" i="18"/>
  <c r="H4" i="17"/>
  <c r="E4" i="16"/>
  <c r="B4" i="17" s="1"/>
  <c r="B22" i="17" s="1"/>
  <c r="B5" i="17"/>
  <c r="E5" i="17" s="1"/>
  <c r="E22" i="16"/>
  <c r="E21" i="18"/>
  <c r="B21" i="19" s="1"/>
  <c r="B5" i="18" l="1"/>
  <c r="E5" i="18" s="1"/>
  <c r="E22" i="17"/>
  <c r="E4" i="17"/>
  <c r="B4" i="18" s="1"/>
  <c r="B22" i="18" s="1"/>
  <c r="E21" i="19"/>
  <c r="B21" i="20" s="1"/>
  <c r="H22" i="18"/>
  <c r="H5" i="19"/>
  <c r="H4" i="18"/>
  <c r="G22" i="17"/>
  <c r="G4" i="17"/>
  <c r="G5" i="18"/>
  <c r="G22" i="18" l="1"/>
  <c r="G5" i="19"/>
  <c r="G4" i="18"/>
  <c r="E21" i="20"/>
  <c r="B21" i="21" s="1"/>
  <c r="H22" i="19"/>
  <c r="H5" i="20"/>
  <c r="H4" i="19"/>
  <c r="B5" i="19"/>
  <c r="E5" i="19" s="1"/>
  <c r="E4" i="18"/>
  <c r="B4" i="19" s="1"/>
  <c r="B22" i="19" s="1"/>
  <c r="E22" i="18"/>
  <c r="H22" i="20" l="1"/>
  <c r="H5" i="21"/>
  <c r="H4" i="20"/>
  <c r="E21" i="21"/>
  <c r="B21" i="22" s="1"/>
  <c r="G22" i="19"/>
  <c r="G4" i="19"/>
  <c r="G5" i="20"/>
  <c r="B5" i="20"/>
  <c r="E5" i="20" s="1"/>
  <c r="E4" i="19"/>
  <c r="B4" i="20" s="1"/>
  <c r="B22" i="20" s="1"/>
  <c r="E22" i="19"/>
  <c r="E21" i="22" l="1"/>
  <c r="B21" i="23" s="1"/>
  <c r="G22" i="20"/>
  <c r="G5" i="21"/>
  <c r="G4" i="20"/>
  <c r="H22" i="21"/>
  <c r="H5" i="22"/>
  <c r="H4" i="21"/>
  <c r="B5" i="21"/>
  <c r="E5" i="21" s="1"/>
  <c r="E4" i="20"/>
  <c r="B4" i="21" s="1"/>
  <c r="B22" i="21" s="1"/>
  <c r="E22" i="20"/>
  <c r="G22" i="21" l="1"/>
  <c r="G4" i="21"/>
  <c r="G5" i="22"/>
  <c r="H22" i="22"/>
  <c r="H5" i="23"/>
  <c r="H4" i="22"/>
  <c r="B5" i="22"/>
  <c r="E5" i="22" s="1"/>
  <c r="E4" i="21"/>
  <c r="B4" i="22" s="1"/>
  <c r="B22" i="22" s="1"/>
  <c r="E22" i="21"/>
  <c r="E21" i="23"/>
  <c r="B21" i="24" s="1"/>
  <c r="B5" i="23" l="1"/>
  <c r="E5" i="23" s="1"/>
  <c r="E4" i="22"/>
  <c r="B4" i="23" s="1"/>
  <c r="B22" i="23" s="1"/>
  <c r="E22" i="22"/>
  <c r="G22" i="22"/>
  <c r="G5" i="23"/>
  <c r="G4" i="22"/>
  <c r="E21" i="24"/>
  <c r="B21" i="25" s="1"/>
  <c r="H5" i="24"/>
  <c r="H22" i="23"/>
  <c r="H4" i="23"/>
  <c r="E21" i="25" l="1"/>
  <c r="B21" i="26" s="1"/>
  <c r="H5" i="25"/>
  <c r="H22" i="24"/>
  <c r="H4" i="24"/>
  <c r="G22" i="23"/>
  <c r="G4" i="23"/>
  <c r="G5" i="24"/>
  <c r="B5" i="24"/>
  <c r="E5" i="24" s="1"/>
  <c r="E4" i="23"/>
  <c r="B4" i="24" s="1"/>
  <c r="B22" i="24" s="1"/>
  <c r="E22" i="23"/>
  <c r="G5" i="25" l="1"/>
  <c r="G22" i="24"/>
  <c r="G4" i="24"/>
  <c r="H5" i="26"/>
  <c r="H4" i="25"/>
  <c r="H22" i="25"/>
  <c r="E21" i="26"/>
  <c r="B21" i="27" s="1"/>
  <c r="E22" i="24"/>
  <c r="E4" i="24"/>
  <c r="B4" i="25" s="1"/>
  <c r="B22" i="25" s="1"/>
  <c r="B5" i="25"/>
  <c r="E5" i="25" s="1"/>
  <c r="H5" i="27" l="1"/>
  <c r="H4" i="26"/>
  <c r="H22" i="26"/>
  <c r="E21" i="27"/>
  <c r="B21" i="28" s="1"/>
  <c r="E22" i="25"/>
  <c r="B5" i="26"/>
  <c r="E5" i="26" s="1"/>
  <c r="E4" i="25"/>
  <c r="B4" i="26" s="1"/>
  <c r="B22" i="26" s="1"/>
  <c r="G5" i="26"/>
  <c r="G4" i="25"/>
  <c r="G22" i="25"/>
  <c r="B5" i="27" l="1"/>
  <c r="E5" i="27" s="1"/>
  <c r="E22" i="26"/>
  <c r="E4" i="26"/>
  <c r="B4" i="27" s="1"/>
  <c r="B22" i="27" s="1"/>
  <c r="G22" i="26"/>
  <c r="G5" i="27"/>
  <c r="G4" i="26"/>
  <c r="E21" i="28"/>
  <c r="B21" i="29" s="1"/>
  <c r="H5" i="28"/>
  <c r="H22" i="27"/>
  <c r="H4" i="27"/>
  <c r="E21" i="29" l="1"/>
  <c r="B21" i="30" s="1"/>
  <c r="H5" i="29"/>
  <c r="H4" i="28"/>
  <c r="H22" i="28"/>
  <c r="G22" i="27"/>
  <c r="G4" i="27"/>
  <c r="G5" i="28"/>
  <c r="B5" i="28"/>
  <c r="E5" i="28" s="1"/>
  <c r="E22" i="27"/>
  <c r="E4" i="27"/>
  <c r="B4" i="28" s="1"/>
  <c r="B22" i="28" s="1"/>
  <c r="H22" i="29" l="1"/>
  <c r="H4" i="29"/>
  <c r="H5" i="30"/>
  <c r="G22" i="28"/>
  <c r="G5" i="29"/>
  <c r="G4" i="28"/>
  <c r="B5" i="29"/>
  <c r="E5" i="29" s="1"/>
  <c r="E4" i="28"/>
  <c r="B4" i="29" s="1"/>
  <c r="B22" i="29" s="1"/>
  <c r="E22" i="28"/>
  <c r="E21" i="30"/>
  <c r="B21" i="31" s="1"/>
  <c r="E4" i="29" l="1"/>
  <c r="B4" i="30" s="1"/>
  <c r="B22" i="30" s="1"/>
  <c r="B5" i="30"/>
  <c r="E5" i="30" s="1"/>
  <c r="E22" i="29"/>
  <c r="H22" i="30"/>
  <c r="H5" i="31"/>
  <c r="H4" i="30"/>
  <c r="E21" i="31"/>
  <c r="B21" i="32" s="1"/>
  <c r="G5" i="30"/>
  <c r="G22" i="29"/>
  <c r="G4" i="29"/>
  <c r="B5" i="31" l="1"/>
  <c r="E5" i="31" s="1"/>
  <c r="E22" i="30"/>
  <c r="E4" i="30"/>
  <c r="B4" i="31" s="1"/>
  <c r="B22" i="31" s="1"/>
  <c r="E21" i="32"/>
  <c r="B21" i="33" s="1"/>
  <c r="G22" i="30"/>
  <c r="G5" i="31"/>
  <c r="G4" i="30"/>
  <c r="H22" i="31"/>
  <c r="H4" i="31"/>
  <c r="H5" i="32"/>
  <c r="H22" i="32" l="1"/>
  <c r="H4" i="32"/>
  <c r="H5" i="33"/>
  <c r="G22" i="31"/>
  <c r="G5" i="32"/>
  <c r="G4" i="31"/>
  <c r="E21" i="33"/>
  <c r="B5" i="32"/>
  <c r="E5" i="32" s="1"/>
  <c r="E4" i="31"/>
  <c r="B4" i="32" s="1"/>
  <c r="B22" i="32" s="1"/>
  <c r="E22" i="31"/>
  <c r="B5" i="33" l="1"/>
  <c r="E5" i="33" s="1"/>
  <c r="E4" i="32"/>
  <c r="B4" i="33" s="1"/>
  <c r="B22" i="33" s="1"/>
  <c r="E22" i="32"/>
  <c r="H22" i="33"/>
  <c r="H4" i="33"/>
  <c r="G5" i="33"/>
  <c r="G22" i="32"/>
  <c r="G4" i="32"/>
  <c r="G4" i="33" l="1"/>
  <c r="G22" i="33"/>
  <c r="E4" i="33"/>
  <c r="E22" i="33"/>
</calcChain>
</file>

<file path=xl/sharedStrings.xml><?xml version="1.0" encoding="utf-8"?>
<sst xmlns="http://schemas.openxmlformats.org/spreadsheetml/2006/main" count="835" uniqueCount="49">
  <si>
    <t>吉林市万丰置业有限公司资金日报表</t>
  </si>
  <si>
    <t>单位：万元</t>
  </si>
  <si>
    <t>资金项目</t>
  </si>
  <si>
    <t>上月余额</t>
  </si>
  <si>
    <t>本月收入</t>
  </si>
  <si>
    <t>本月支出</t>
  </si>
  <si>
    <t>本月余额</t>
  </si>
  <si>
    <t>已批未支付</t>
  </si>
  <si>
    <t>年累计收入</t>
  </si>
  <si>
    <t>年累计支出</t>
  </si>
  <si>
    <t>一、存款</t>
  </si>
  <si>
    <r>
      <rPr>
        <sz val="14"/>
        <rFont val="宋体"/>
        <charset val="134"/>
      </rPr>
      <t>其中：</t>
    </r>
    <r>
      <rPr>
        <sz val="14"/>
        <rFont val="宋体"/>
        <charset val="134"/>
      </rPr>
      <t xml:space="preserve">      </t>
    </r>
    <r>
      <rPr>
        <sz val="14"/>
        <rFont val="宋体"/>
        <charset val="134"/>
      </rPr>
      <t>工行</t>
    </r>
  </si>
  <si>
    <t>农行</t>
  </si>
  <si>
    <t>农行保证金</t>
  </si>
  <si>
    <t>建行</t>
  </si>
  <si>
    <t>建行监管户</t>
  </si>
  <si>
    <t>中信银行</t>
  </si>
  <si>
    <t>中信监管户</t>
  </si>
  <si>
    <t>吉林银行</t>
  </si>
  <si>
    <t>吉林银行监管户</t>
  </si>
  <si>
    <t>吉林银行保证金户</t>
  </si>
  <si>
    <t>吉林银行建设工程质量保证金户</t>
  </si>
  <si>
    <t>兴业银行</t>
  </si>
  <si>
    <t>交通银行监管户</t>
  </si>
  <si>
    <t>浦发村镇</t>
  </si>
  <si>
    <t>嵊州浦发</t>
  </si>
  <si>
    <t>汇丰杭州银行</t>
  </si>
  <si>
    <t>二、承兑</t>
  </si>
  <si>
    <t>三、日合计</t>
  </si>
  <si>
    <t>吉林市万丰置业有限公司</t>
  </si>
  <si>
    <t>昨日余额</t>
  </si>
  <si>
    <t>今日收入</t>
  </si>
  <si>
    <t>今日支出</t>
  </si>
  <si>
    <t>今日余额</t>
  </si>
  <si>
    <t>月累计收入</t>
  </si>
  <si>
    <t>月累计支出</t>
  </si>
  <si>
    <t>其中：工行（建设工程质量保证金户）</t>
  </si>
  <si>
    <t>农行（监管户）</t>
  </si>
  <si>
    <r>
      <rPr>
        <sz val="10"/>
        <rFont val="Times New Roman"/>
        <family val="1"/>
      </rPr>
      <t xml:space="preserve">       </t>
    </r>
    <r>
      <rPr>
        <sz val="10"/>
        <rFont val="宋体"/>
        <charset val="134"/>
      </rPr>
      <t>农行（保证金）</t>
    </r>
  </si>
  <si>
    <t>建行（基本户）</t>
  </si>
  <si>
    <t>建行（监管户）</t>
  </si>
  <si>
    <t>中信银行（一般户）</t>
  </si>
  <si>
    <t>中信（监管户）</t>
  </si>
  <si>
    <t>吉林银行（一般户）</t>
  </si>
  <si>
    <t>吉林银行（监管户）</t>
  </si>
  <si>
    <t>吉林银行（保证金）</t>
  </si>
  <si>
    <t>吉林银行（建设工程质量保证金户）</t>
  </si>
  <si>
    <t>兴业银行（监管户）</t>
  </si>
  <si>
    <t>交通银行（监管户）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</si>
</sst>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_ ;[Red]\-0.00\ "/>
    <numFmt numFmtId="179" formatCode="0_ "/>
    <numFmt numFmtId="180" formatCode="0.00_ "/>
  </numFmts>
  <fonts count="1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6"/>
      <color indexed="10"/>
      <name val="宋体"/>
      <charset val="134"/>
    </font>
    <font>
      <sz val="11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12"/>
      <name val="宋体"/>
      <charset val="134"/>
    </font>
    <font>
      <b/>
      <sz val="20"/>
      <color indexed="10"/>
      <name val="宋体"/>
      <charset val="134"/>
    </font>
    <font>
      <sz val="12"/>
      <name val="Times New Roman"/>
      <family val="1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indexed="12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7F4CB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7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178" fontId="5" fillId="2" borderId="2" xfId="0" applyNumberFormat="1" applyFont="1" applyFill="1" applyBorder="1" applyAlignment="1">
      <alignment horizontal="right" vertical="center"/>
    </xf>
    <xf numFmtId="178" fontId="5" fillId="2" borderId="1" xfId="0" applyNumberFormat="1" applyFont="1" applyFill="1" applyBorder="1" applyAlignment="1" applyProtection="1">
      <alignment horizontal="right" vertical="center"/>
    </xf>
    <xf numFmtId="0" fontId="5" fillId="4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 wrapText="1"/>
    </xf>
    <xf numFmtId="180" fontId="5" fillId="2" borderId="1" xfId="0" applyNumberFormat="1" applyFont="1" applyFill="1" applyBorder="1" applyAlignment="1">
      <alignment horizontal="right" vertical="center"/>
    </xf>
    <xf numFmtId="178" fontId="7" fillId="2" borderId="1" xfId="0" applyNumberFormat="1" applyFont="1" applyFill="1" applyBorder="1" applyAlignment="1" applyProtection="1">
      <alignment horizontal="right" vertical="center"/>
      <protection locked="0"/>
    </xf>
    <xf numFmtId="178" fontId="2" fillId="2" borderId="0" xfId="0" applyNumberFormat="1" applyFont="1" applyFill="1" applyBorder="1" applyAlignment="1">
      <alignment vertical="center"/>
    </xf>
    <xf numFmtId="178" fontId="5" fillId="6" borderId="1" xfId="0" applyNumberFormat="1" applyFont="1" applyFill="1" applyBorder="1" applyAlignment="1">
      <alignment horizontal="right" vertical="center"/>
    </xf>
    <xf numFmtId="180" fontId="5" fillId="6" borderId="1" xfId="0" applyNumberFormat="1" applyFont="1" applyFill="1" applyBorder="1" applyAlignment="1">
      <alignment horizontal="right" vertical="center"/>
    </xf>
    <xf numFmtId="178" fontId="5" fillId="6" borderId="2" xfId="0" applyNumberFormat="1" applyFont="1" applyFill="1" applyBorder="1" applyAlignment="1">
      <alignment horizontal="right" vertical="center"/>
    </xf>
    <xf numFmtId="178" fontId="5" fillId="6" borderId="1" xfId="0" applyNumberFormat="1" applyFont="1" applyFill="1" applyBorder="1" applyAlignment="1" applyProtection="1">
      <alignment horizontal="right" vertical="center"/>
    </xf>
    <xf numFmtId="178" fontId="5" fillId="7" borderId="1" xfId="0" applyNumberFormat="1" applyFont="1" applyFill="1" applyBorder="1" applyAlignment="1">
      <alignment horizontal="right" vertical="center"/>
    </xf>
    <xf numFmtId="178" fontId="5" fillId="7" borderId="1" xfId="0" applyNumberFormat="1" applyFont="1" applyFill="1" applyBorder="1" applyAlignment="1" applyProtection="1">
      <alignment horizontal="right" vertical="center"/>
    </xf>
    <xf numFmtId="0" fontId="7" fillId="2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top"/>
    </xf>
    <xf numFmtId="57" fontId="11" fillId="2" borderId="0" xfId="0" applyNumberFormat="1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179" fontId="12" fillId="2" borderId="1" xfId="0" applyNumberFormat="1" applyFont="1" applyFill="1" applyBorder="1" applyAlignment="1">
      <alignment horizontal="center" vertical="center"/>
    </xf>
    <xf numFmtId="179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80" fontId="13" fillId="2" borderId="1" xfId="0" applyNumberFormat="1" applyFont="1" applyFill="1" applyBorder="1" applyAlignment="1"/>
    <xf numFmtId="178" fontId="12" fillId="2" borderId="1" xfId="0" applyNumberFormat="1" applyFont="1" applyFill="1" applyBorder="1" applyAlignment="1" applyProtection="1">
      <alignment vertical="center"/>
      <protection locked="0"/>
    </xf>
    <xf numFmtId="178" fontId="13" fillId="2" borderId="1" xfId="0" applyNumberFormat="1" applyFont="1" applyFill="1" applyBorder="1" applyAlignment="1" applyProtection="1">
      <alignment vertical="center"/>
    </xf>
    <xf numFmtId="178" fontId="13" fillId="2" borderId="1" xfId="0" applyNumberFormat="1" applyFont="1" applyFill="1" applyBorder="1" applyAlignment="1">
      <alignment vertical="center"/>
    </xf>
    <xf numFmtId="0" fontId="13" fillId="2" borderId="1" xfId="0" applyFont="1" applyFill="1" applyBorder="1" applyAlignment="1">
      <alignment horizontal="right" vertical="center"/>
    </xf>
    <xf numFmtId="178" fontId="13" fillId="2" borderId="1" xfId="0" applyNumberFormat="1" applyFont="1" applyFill="1" applyBorder="1" applyAlignment="1" applyProtection="1">
      <alignment horizontal="right" vertical="center"/>
    </xf>
    <xf numFmtId="178" fontId="13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/>
    <xf numFmtId="178" fontId="14" fillId="2" borderId="1" xfId="0" applyNumberFormat="1" applyFont="1" applyFill="1" applyBorder="1" applyAlignment="1">
      <alignment vertical="center"/>
    </xf>
    <xf numFmtId="57" fontId="7" fillId="0" borderId="0" xfId="0" applyNumberFormat="1" applyFont="1" applyFill="1" applyAlignment="1"/>
    <xf numFmtId="31" fontId="7" fillId="0" borderId="0" xfId="0" applyNumberFormat="1" applyFont="1" applyFill="1" applyAlignment="1"/>
    <xf numFmtId="0" fontId="10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31" fontId="4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mruColors>
      <color rgb="FFFFFF00"/>
      <color rgb="FFF3F0C5"/>
      <color rgb="FFF7F4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2" name="Oval 1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3" name="Oval 2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4" name="Oval 3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5" name="Oval 4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6" name="Oval 5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7" name="Oval 7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8" name="Oval 8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9" name="Oval 9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48260</xdr:rowOff>
    </xdr:from>
    <xdr:to>
      <xdr:col>0</xdr:col>
      <xdr:colOff>1066800</xdr:colOff>
      <xdr:row>0</xdr:row>
      <xdr:rowOff>391160</xdr:rowOff>
    </xdr:to>
    <xdr:sp macro="" textlink="">
      <xdr:nvSpPr>
        <xdr:cNvPr id="10" name="Oval 10"/>
        <xdr:cNvSpPr/>
      </xdr:nvSpPr>
      <xdr:spPr>
        <a:xfrm>
          <a:off x="8890" y="48260"/>
          <a:ext cx="1057910" cy="342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2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3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4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5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6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7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8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9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0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1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2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3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4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5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6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7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8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39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0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1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2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3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4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5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6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7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8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49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0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1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2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3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4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5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6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7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8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59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0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1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2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3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4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5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6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7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8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69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0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1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2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3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4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5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6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7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8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79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0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1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2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3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4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5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6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7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8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89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0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1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2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3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4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5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6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7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8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99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0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1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2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3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4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5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6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7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8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09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0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1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2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3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4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5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6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7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8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19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0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1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2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3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4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5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6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7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8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29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0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1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2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3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4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5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6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7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8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39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0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1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2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3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4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5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6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7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8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49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0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1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2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3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4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5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6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7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8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59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0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1" name="Oval 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2" name="Oval 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3" name="Oval 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4" name="Oval 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5" name="Oval 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6" name="Oval 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7" name="Oval 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8" name="Oval 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69" name="Oval 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0" name="Oval 1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1" name="Oval 1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2" name="Oval 1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3" name="Oval 1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4" name="Oval 1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5" name="Oval 1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6" name="Oval 1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7" name="Oval 1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8" name="Oval 1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79" name="Oval 1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0" name="Oval 2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1" name="Oval 2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2" name="Oval 2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3" name="Oval 2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4" name="Oval 2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5" name="Oval 2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6" name="Oval 2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7" name="Oval 2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8" name="Oval 2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89" name="Oval 2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0" name="Oval 3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1" name="Oval 3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2" name="Oval 3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3" name="Oval 3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4" name="Oval 3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5" name="Oval 3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6" name="Oval 3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7" name="Oval 3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8" name="Oval 3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199" name="Oval 3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0" name="Oval 4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1" name="Oval 4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2" name="Oval 4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3" name="Oval 4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4" name="Oval 44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5" name="Oval 45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6" name="Oval 46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7" name="Oval 47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8" name="Oval 48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09" name="Oval 49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0" name="Oval 50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1" name="Oval 51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2" name="Oval 52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  <xdr:twoCellAnchor>
    <xdr:from>
      <xdr:col>0</xdr:col>
      <xdr:colOff>8890</xdr:colOff>
      <xdr:row>0</xdr:row>
      <xdr:rowOff>0</xdr:rowOff>
    </xdr:from>
    <xdr:to>
      <xdr:col>0</xdr:col>
      <xdr:colOff>1037590</xdr:colOff>
      <xdr:row>0</xdr:row>
      <xdr:rowOff>8890</xdr:rowOff>
    </xdr:to>
    <xdr:sp macro="" textlink="">
      <xdr:nvSpPr>
        <xdr:cNvPr id="213" name="Oval 53">
          <a:hlinkClick xmlns:r="http://schemas.openxmlformats.org/officeDocument/2006/relationships" r:id="rId1"/>
        </xdr:cNvPr>
        <xdr:cNvSpPr/>
      </xdr:nvSpPr>
      <xdr:spPr>
        <a:xfrm>
          <a:off x="8890" y="0"/>
          <a:ext cx="1028700" cy="889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>
            <a:alpha val="100000"/>
          </a:srgbClr>
        </a:solidFill>
        <a:ln w="9525" cap="flat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topLeftCell="A7" workbookViewId="0">
      <selection activeCell="C31" sqref="C31"/>
    </sheetView>
  </sheetViews>
  <sheetFormatPr defaultColWidth="9" defaultRowHeight="13.5"/>
  <cols>
    <col min="2" max="2" width="16"/>
  </cols>
  <sheetData>
    <row r="1" spans="2:2" ht="14.25">
      <c r="B1" s="43">
        <v>43800</v>
      </c>
    </row>
    <row r="2" spans="2:2" ht="14.25">
      <c r="B2" s="44">
        <v>43800</v>
      </c>
    </row>
    <row r="3" spans="2:2" ht="14.25">
      <c r="B3" s="44">
        <v>43801</v>
      </c>
    </row>
    <row r="4" spans="2:2" ht="14.25">
      <c r="B4" s="44">
        <v>43802</v>
      </c>
    </row>
    <row r="5" spans="2:2" ht="14.25">
      <c r="B5" s="44">
        <v>43803</v>
      </c>
    </row>
    <row r="6" spans="2:2" ht="14.25">
      <c r="B6" s="44">
        <v>43804</v>
      </c>
    </row>
    <row r="7" spans="2:2" ht="14.25">
      <c r="B7" s="44">
        <v>43805</v>
      </c>
    </row>
    <row r="8" spans="2:2" ht="14.25">
      <c r="B8" s="44">
        <v>43806</v>
      </c>
    </row>
    <row r="9" spans="2:2" ht="14.25">
      <c r="B9" s="44">
        <v>43807</v>
      </c>
    </row>
    <row r="10" spans="2:2" ht="14.25">
      <c r="B10" s="44">
        <v>43808</v>
      </c>
    </row>
    <row r="11" spans="2:2" ht="14.25">
      <c r="B11" s="44">
        <v>43809</v>
      </c>
    </row>
    <row r="12" spans="2:2" ht="14.25">
      <c r="B12" s="44">
        <v>43810</v>
      </c>
    </row>
    <row r="13" spans="2:2" ht="14.25">
      <c r="B13" s="44">
        <v>43811</v>
      </c>
    </row>
    <row r="14" spans="2:2" ht="14.25">
      <c r="B14" s="44">
        <v>43812</v>
      </c>
    </row>
    <row r="15" spans="2:2" ht="14.25">
      <c r="B15" s="44">
        <v>43813</v>
      </c>
    </row>
    <row r="16" spans="2:2" ht="14.25">
      <c r="B16" s="44">
        <v>43814</v>
      </c>
    </row>
    <row r="17" spans="2:2" ht="14.25">
      <c r="B17" s="44">
        <v>43815</v>
      </c>
    </row>
    <row r="18" spans="2:2" ht="14.25">
      <c r="B18" s="44">
        <v>43816</v>
      </c>
    </row>
    <row r="19" spans="2:2" ht="14.25">
      <c r="B19" s="44">
        <v>43817</v>
      </c>
    </row>
    <row r="20" spans="2:2" ht="14.25">
      <c r="B20" s="44">
        <v>43818</v>
      </c>
    </row>
    <row r="21" spans="2:2" ht="14.25">
      <c r="B21" s="44">
        <v>43819</v>
      </c>
    </row>
    <row r="22" spans="2:2" ht="14.25">
      <c r="B22" s="44">
        <v>43820</v>
      </c>
    </row>
    <row r="23" spans="2:2" ht="14.25">
      <c r="B23" s="44">
        <v>43821</v>
      </c>
    </row>
    <row r="24" spans="2:2" ht="14.25">
      <c r="B24" s="44">
        <v>43822</v>
      </c>
    </row>
    <row r="25" spans="2:2" ht="14.25">
      <c r="B25" s="44">
        <v>43823</v>
      </c>
    </row>
    <row r="26" spans="2:2" ht="14.25">
      <c r="B26" s="44">
        <v>43824</v>
      </c>
    </row>
    <row r="27" spans="2:2" ht="14.25">
      <c r="B27" s="44">
        <v>43825</v>
      </c>
    </row>
    <row r="28" spans="2:2" ht="14.25">
      <c r="B28" s="44">
        <v>43826</v>
      </c>
    </row>
    <row r="29" spans="2:2" ht="14.25">
      <c r="B29" s="44">
        <v>43827</v>
      </c>
    </row>
    <row r="30" spans="2:2" ht="14.25">
      <c r="B30" s="44">
        <v>43828</v>
      </c>
    </row>
    <row r="31" spans="2:2" ht="14.25">
      <c r="B31" s="44">
        <v>43829</v>
      </c>
    </row>
    <row r="32" spans="2:2" ht="14.25">
      <c r="B32" s="44">
        <v>43830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3" sqref="F13"/>
    </sheetView>
  </sheetViews>
  <sheetFormatPr defaultColWidth="9" defaultRowHeight="14.25"/>
  <cols>
    <col min="1" max="1" width="32.375" style="24" customWidth="1"/>
    <col min="2" max="2" width="14.75" style="24" customWidth="1"/>
    <col min="3" max="8" width="14.375" style="24" customWidth="1"/>
    <col min="9" max="9" width="12.25" style="24" customWidth="1"/>
    <col min="10" max="10" width="11.125" style="24" customWidth="1"/>
    <col min="11" max="16384" width="9" style="24"/>
  </cols>
  <sheetData>
    <row r="1" spans="1:10" ht="36" customHeight="1">
      <c r="A1" s="45" t="s">
        <v>0</v>
      </c>
      <c r="B1" s="45"/>
      <c r="C1" s="45"/>
      <c r="D1" s="45"/>
      <c r="E1" s="45"/>
      <c r="F1" s="45"/>
      <c r="G1" s="45"/>
      <c r="H1" s="45"/>
      <c r="I1" s="28"/>
      <c r="J1" s="28"/>
    </row>
    <row r="2" spans="1:10" ht="15.75">
      <c r="D2" s="29">
        <f>设置!B1</f>
        <v>43800</v>
      </c>
      <c r="F2" s="24" t="s">
        <v>1</v>
      </c>
    </row>
    <row r="3" spans="1:10" s="25" customFormat="1" ht="21" customHeight="1">
      <c r="A3" s="30" t="s">
        <v>2</v>
      </c>
      <c r="B3" s="31" t="s">
        <v>3</v>
      </c>
      <c r="C3" s="31" t="s">
        <v>4</v>
      </c>
      <c r="D3" s="31" t="s">
        <v>5</v>
      </c>
      <c r="E3" s="31" t="s">
        <v>6</v>
      </c>
      <c r="F3" s="32" t="s">
        <v>7</v>
      </c>
      <c r="G3" s="33" t="s">
        <v>8</v>
      </c>
      <c r="H3" s="33" t="s">
        <v>9</v>
      </c>
    </row>
    <row r="4" spans="1:10" s="26" customFormat="1" ht="21" customHeight="1">
      <c r="A4" s="33" t="s">
        <v>10</v>
      </c>
      <c r="B4" s="34"/>
      <c r="C4" s="35"/>
      <c r="D4" s="35"/>
      <c r="E4" s="36"/>
      <c r="F4" s="36"/>
      <c r="G4" s="37"/>
      <c r="H4" s="37"/>
    </row>
    <row r="5" spans="1:10" s="27" customFormat="1" ht="21" customHeight="1">
      <c r="A5" s="38" t="s">
        <v>11</v>
      </c>
      <c r="B5" s="34"/>
      <c r="C5" s="35"/>
      <c r="D5" s="35"/>
      <c r="E5" s="36"/>
      <c r="F5" s="39"/>
      <c r="G5" s="40"/>
      <c r="H5" s="40"/>
    </row>
    <row r="6" spans="1:10" s="27" customFormat="1" ht="21" customHeight="1">
      <c r="A6" s="38" t="s">
        <v>12</v>
      </c>
      <c r="B6" s="34"/>
      <c r="C6" s="35"/>
      <c r="D6" s="35"/>
      <c r="E6" s="36"/>
      <c r="F6" s="39"/>
      <c r="G6" s="40"/>
      <c r="H6" s="40"/>
    </row>
    <row r="7" spans="1:10" s="27" customFormat="1" ht="21" customHeight="1">
      <c r="A7" s="38" t="s">
        <v>13</v>
      </c>
      <c r="B7" s="34"/>
      <c r="C7" s="35"/>
      <c r="D7" s="35"/>
      <c r="E7" s="36"/>
      <c r="F7" s="39"/>
      <c r="G7" s="40"/>
      <c r="H7" s="40"/>
    </row>
    <row r="8" spans="1:10" s="27" customFormat="1" ht="21" customHeight="1">
      <c r="A8" s="38" t="s">
        <v>14</v>
      </c>
      <c r="B8" s="34"/>
      <c r="C8" s="35"/>
      <c r="D8" s="35"/>
      <c r="E8" s="36"/>
      <c r="F8" s="39"/>
      <c r="G8" s="40"/>
      <c r="H8" s="40"/>
    </row>
    <row r="9" spans="1:10" s="27" customFormat="1" ht="21" customHeight="1">
      <c r="A9" s="38" t="s">
        <v>15</v>
      </c>
      <c r="B9" s="34"/>
      <c r="C9" s="35"/>
      <c r="D9" s="35"/>
      <c r="E9" s="36"/>
      <c r="F9" s="39"/>
      <c r="G9" s="40"/>
      <c r="H9" s="40"/>
    </row>
    <row r="10" spans="1:10" s="27" customFormat="1" ht="21" customHeight="1">
      <c r="A10" s="38" t="s">
        <v>16</v>
      </c>
      <c r="B10" s="34"/>
      <c r="C10" s="35"/>
      <c r="D10" s="35"/>
      <c r="E10" s="36"/>
      <c r="F10" s="39"/>
      <c r="G10" s="40"/>
      <c r="H10" s="40"/>
    </row>
    <row r="11" spans="1:10" s="27" customFormat="1" ht="21" customHeight="1">
      <c r="A11" s="38" t="s">
        <v>17</v>
      </c>
      <c r="B11" s="34"/>
      <c r="C11" s="35"/>
      <c r="D11" s="35"/>
      <c r="E11" s="36"/>
      <c r="F11" s="39"/>
      <c r="G11" s="40"/>
      <c r="H11" s="40"/>
    </row>
    <row r="12" spans="1:10" s="27" customFormat="1" ht="21" customHeight="1">
      <c r="A12" s="38" t="s">
        <v>18</v>
      </c>
      <c r="B12" s="34"/>
      <c r="C12" s="35"/>
      <c r="D12" s="35"/>
      <c r="E12" s="36"/>
      <c r="F12" s="39"/>
      <c r="G12" s="40"/>
      <c r="H12" s="40"/>
    </row>
    <row r="13" spans="1:10" s="27" customFormat="1" ht="21" customHeight="1">
      <c r="A13" s="38" t="s">
        <v>19</v>
      </c>
      <c r="B13" s="34"/>
      <c r="C13" s="35"/>
      <c r="D13" s="35"/>
      <c r="E13" s="36"/>
      <c r="F13" s="39"/>
      <c r="G13" s="40"/>
      <c r="H13" s="40"/>
    </row>
    <row r="14" spans="1:10" s="27" customFormat="1" ht="21" customHeight="1">
      <c r="A14" s="38" t="s">
        <v>20</v>
      </c>
      <c r="B14" s="34"/>
      <c r="C14" s="35"/>
      <c r="D14" s="35"/>
      <c r="E14" s="36"/>
      <c r="F14" s="39"/>
      <c r="G14" s="40"/>
      <c r="H14" s="40"/>
    </row>
    <row r="15" spans="1:10" s="27" customFormat="1" ht="21" customHeight="1">
      <c r="A15" s="38" t="s">
        <v>21</v>
      </c>
      <c r="B15" s="34"/>
      <c r="C15" s="35"/>
      <c r="D15" s="35"/>
      <c r="E15" s="36"/>
      <c r="F15" s="39"/>
      <c r="G15" s="40"/>
      <c r="H15" s="40"/>
    </row>
    <row r="16" spans="1:10" s="26" customFormat="1" ht="21" customHeight="1">
      <c r="A16" s="38" t="s">
        <v>22</v>
      </c>
      <c r="B16" s="34"/>
      <c r="C16" s="35"/>
      <c r="D16" s="35"/>
      <c r="E16" s="36"/>
      <c r="F16" s="36"/>
      <c r="G16" s="37"/>
      <c r="H16" s="37"/>
    </row>
    <row r="17" spans="1:8" s="26" customFormat="1" ht="21" customHeight="1">
      <c r="A17" s="38" t="s">
        <v>23</v>
      </c>
      <c r="B17" s="34"/>
      <c r="C17" s="35"/>
      <c r="D17" s="35"/>
      <c r="E17" s="36"/>
      <c r="F17" s="41"/>
      <c r="G17" s="42">
        <f>SUM(G4:G16)</f>
        <v>0</v>
      </c>
      <c r="H17" s="42">
        <f>SUM(H4:H16)</f>
        <v>0</v>
      </c>
    </row>
    <row r="18" spans="1:8" s="27" customFormat="1" ht="21" customHeight="1">
      <c r="A18" s="38" t="s">
        <v>24</v>
      </c>
      <c r="B18" s="34"/>
      <c r="C18" s="35"/>
      <c r="D18" s="35"/>
      <c r="E18" s="36"/>
      <c r="F18" s="35">
        <f t="shared" ref="F18:H18" si="0">F4+F17</f>
        <v>0</v>
      </c>
      <c r="G18" s="35">
        <f t="shared" si="0"/>
        <v>0</v>
      </c>
      <c r="H18" s="35">
        <f t="shared" si="0"/>
        <v>0</v>
      </c>
    </row>
    <row r="19" spans="1:8" ht="21" customHeight="1">
      <c r="A19" s="38" t="s">
        <v>25</v>
      </c>
      <c r="B19" s="41"/>
      <c r="C19" s="35"/>
      <c r="D19" s="35"/>
      <c r="E19" s="36"/>
      <c r="F19" s="41"/>
      <c r="G19" s="41"/>
      <c r="H19" s="41"/>
    </row>
    <row r="20" spans="1:8" ht="21" customHeight="1">
      <c r="A20" s="38" t="s">
        <v>26</v>
      </c>
      <c r="B20" s="41"/>
      <c r="C20" s="35"/>
      <c r="D20" s="35"/>
      <c r="E20" s="36"/>
      <c r="F20" s="41"/>
      <c r="G20" s="41"/>
      <c r="H20" s="41"/>
    </row>
    <row r="21" spans="1:8" ht="21" customHeight="1">
      <c r="A21" s="33" t="s">
        <v>27</v>
      </c>
      <c r="B21" s="41"/>
      <c r="C21" s="35"/>
      <c r="D21" s="35"/>
      <c r="E21" s="36"/>
      <c r="F21" s="41"/>
      <c r="G21" s="41"/>
      <c r="H21" s="41"/>
    </row>
    <row r="22" spans="1:8" ht="21" customHeight="1">
      <c r="A22" s="33" t="s">
        <v>28</v>
      </c>
      <c r="B22" s="34"/>
      <c r="C22" s="35"/>
      <c r="D22" s="35"/>
      <c r="E22" s="36"/>
      <c r="F22" s="41"/>
      <c r="G22" s="41"/>
      <c r="H22" s="41"/>
    </row>
  </sheetData>
  <mergeCells count="1">
    <mergeCell ref="A1:H1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1" sqref="D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9" ht="26.25" customHeight="1">
      <c r="A1" s="46" t="s">
        <v>29</v>
      </c>
      <c r="B1" s="46"/>
      <c r="C1" s="46"/>
      <c r="D1" s="46"/>
      <c r="E1" s="46"/>
      <c r="F1" s="46"/>
      <c r="G1" s="46"/>
      <c r="H1" s="46"/>
    </row>
    <row r="2" spans="1:9" ht="35.25" customHeight="1">
      <c r="B2" s="47">
        <f>设置!B2</f>
        <v>43800</v>
      </c>
      <c r="C2" s="47"/>
      <c r="D2" s="47"/>
      <c r="F2" s="1" t="s">
        <v>1</v>
      </c>
    </row>
    <row r="3" spans="1:9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9" s="3" customFormat="1" ht="24.75" customHeight="1">
      <c r="A4" s="4" t="s">
        <v>10</v>
      </c>
      <c r="B4" s="9">
        <f>汇总!B4</f>
        <v>0</v>
      </c>
      <c r="C4" s="7"/>
      <c r="D4" s="7"/>
      <c r="E4" s="7">
        <f>SUM(E5:E20)</f>
        <v>0</v>
      </c>
      <c r="F4" s="7">
        <f>SUM(F5:F20)</f>
        <v>0</v>
      </c>
      <c r="G4" s="7">
        <f>SUM(G5:G20)</f>
        <v>0.101094</v>
      </c>
      <c r="H4" s="7">
        <f>SUM(H5:H20)</f>
        <v>0</v>
      </c>
    </row>
    <row r="5" spans="1:9" s="3" customFormat="1" ht="24.75" customHeight="1">
      <c r="A5" s="8" t="s">
        <v>36</v>
      </c>
      <c r="B5" s="9">
        <f>汇总!B5</f>
        <v>0</v>
      </c>
      <c r="C5" s="9"/>
      <c r="D5" s="9"/>
      <c r="E5" s="7">
        <f>B5+C5-D5</f>
        <v>0</v>
      </c>
      <c r="F5" s="10"/>
      <c r="G5" s="7">
        <f>C5</f>
        <v>0</v>
      </c>
      <c r="H5" s="7">
        <f>D5</f>
        <v>0</v>
      </c>
      <c r="I5" s="17"/>
    </row>
    <row r="6" spans="1:9" s="3" customFormat="1" ht="24.75" customHeight="1">
      <c r="A6" s="11" t="s">
        <v>37</v>
      </c>
      <c r="B6" s="9">
        <f>汇总!B6</f>
        <v>0</v>
      </c>
      <c r="C6" s="9"/>
      <c r="D6" s="9"/>
      <c r="E6" s="7">
        <f t="shared" ref="E6:E21" si="0">B6+C6-D6</f>
        <v>0</v>
      </c>
      <c r="F6" s="10"/>
      <c r="G6" s="7">
        <f t="shared" ref="G6:G14" si="1">C6</f>
        <v>0</v>
      </c>
      <c r="H6" s="7">
        <f t="shared" ref="H6:H14" si="2">D6</f>
        <v>0</v>
      </c>
    </row>
    <row r="7" spans="1:9" s="3" customFormat="1" ht="24.75" customHeight="1">
      <c r="A7" s="12" t="s">
        <v>38</v>
      </c>
      <c r="B7" s="9">
        <f>汇总!B7</f>
        <v>0</v>
      </c>
      <c r="C7" s="10"/>
      <c r="D7" s="10"/>
      <c r="E7" s="7">
        <f t="shared" si="0"/>
        <v>0</v>
      </c>
      <c r="F7" s="10"/>
      <c r="G7" s="7">
        <f t="shared" si="1"/>
        <v>0</v>
      </c>
      <c r="H7" s="7">
        <f t="shared" si="2"/>
        <v>0</v>
      </c>
    </row>
    <row r="8" spans="1:9" s="3" customFormat="1" ht="24.75" customHeight="1">
      <c r="A8" s="13" t="s">
        <v>39</v>
      </c>
      <c r="B8" s="9">
        <f>汇总!B8</f>
        <v>0</v>
      </c>
      <c r="C8" s="10"/>
      <c r="D8" s="10"/>
      <c r="E8" s="7">
        <f t="shared" si="0"/>
        <v>0</v>
      </c>
      <c r="F8" s="10"/>
      <c r="G8" s="7">
        <f t="shared" si="1"/>
        <v>0</v>
      </c>
      <c r="H8" s="7">
        <f t="shared" si="2"/>
        <v>0</v>
      </c>
    </row>
    <row r="9" spans="1:9" s="3" customFormat="1" ht="24.75" customHeight="1">
      <c r="A9" s="11" t="s">
        <v>40</v>
      </c>
      <c r="B9" s="9">
        <f>汇总!B9</f>
        <v>0</v>
      </c>
      <c r="C9" s="10"/>
      <c r="D9" s="10"/>
      <c r="E9" s="7">
        <f t="shared" si="0"/>
        <v>0</v>
      </c>
      <c r="F9" s="10"/>
      <c r="G9" s="7">
        <f t="shared" si="1"/>
        <v>0</v>
      </c>
      <c r="H9" s="7">
        <f t="shared" si="2"/>
        <v>0</v>
      </c>
    </row>
    <row r="10" spans="1:9" s="3" customFormat="1" ht="24.75" customHeight="1">
      <c r="A10" s="13" t="s">
        <v>41</v>
      </c>
      <c r="B10" s="9">
        <f>汇总!B10</f>
        <v>0</v>
      </c>
      <c r="C10" s="10"/>
      <c r="D10" s="10"/>
      <c r="E10" s="7">
        <f t="shared" si="0"/>
        <v>0</v>
      </c>
      <c r="F10" s="10"/>
      <c r="G10" s="7">
        <f t="shared" si="1"/>
        <v>0</v>
      </c>
      <c r="H10" s="7">
        <f t="shared" si="2"/>
        <v>0</v>
      </c>
    </row>
    <row r="11" spans="1:9" s="3" customFormat="1" ht="24.75" customHeight="1">
      <c r="A11" s="11" t="s">
        <v>42</v>
      </c>
      <c r="B11" s="9">
        <f>汇总!B11</f>
        <v>0</v>
      </c>
      <c r="C11" s="10"/>
      <c r="D11" s="10"/>
      <c r="E11" s="7">
        <f t="shared" si="0"/>
        <v>0</v>
      </c>
      <c r="F11" s="10"/>
      <c r="G11" s="7">
        <f t="shared" si="1"/>
        <v>0</v>
      </c>
      <c r="H11" s="7">
        <f t="shared" si="2"/>
        <v>0</v>
      </c>
    </row>
    <row r="12" spans="1:9" s="3" customFormat="1" ht="24.75" customHeight="1">
      <c r="A12" s="13" t="s">
        <v>43</v>
      </c>
      <c r="B12" s="9">
        <f>汇总!B12</f>
        <v>0</v>
      </c>
      <c r="C12" s="10"/>
      <c r="D12" s="10"/>
      <c r="E12" s="7">
        <f t="shared" si="0"/>
        <v>0</v>
      </c>
      <c r="F12" s="10"/>
      <c r="G12" s="7">
        <f t="shared" si="1"/>
        <v>0</v>
      </c>
      <c r="H12" s="7">
        <f t="shared" si="2"/>
        <v>0</v>
      </c>
    </row>
    <row r="13" spans="1:9" s="3" customFormat="1" ht="24.75" customHeight="1">
      <c r="A13" s="11" t="s">
        <v>44</v>
      </c>
      <c r="B13" s="9">
        <f>汇总!B13</f>
        <v>0</v>
      </c>
      <c r="C13" s="10"/>
      <c r="D13" s="10"/>
      <c r="E13" s="7">
        <f t="shared" si="0"/>
        <v>0</v>
      </c>
      <c r="F13" s="10"/>
      <c r="G13" s="7">
        <f t="shared" si="1"/>
        <v>0</v>
      </c>
      <c r="H13" s="7">
        <f t="shared" si="2"/>
        <v>0</v>
      </c>
    </row>
    <row r="14" spans="1:9" s="3" customFormat="1" ht="24.75" customHeight="1">
      <c r="A14" s="8" t="s">
        <v>45</v>
      </c>
      <c r="B14" s="9">
        <f>汇总!B14</f>
        <v>0</v>
      </c>
      <c r="C14" s="10"/>
      <c r="D14" s="10"/>
      <c r="E14" s="7">
        <f t="shared" si="0"/>
        <v>0</v>
      </c>
      <c r="F14" s="10"/>
      <c r="G14" s="7">
        <f t="shared" si="1"/>
        <v>0</v>
      </c>
      <c r="H14" s="7">
        <f t="shared" si="2"/>
        <v>0</v>
      </c>
    </row>
    <row r="15" spans="1:9" s="3" customFormat="1" ht="24.75" customHeight="1">
      <c r="A15" s="8" t="s">
        <v>46</v>
      </c>
      <c r="B15" s="9">
        <f>汇总!B15</f>
        <v>0</v>
      </c>
      <c r="C15" s="10"/>
      <c r="D15" s="10"/>
      <c r="E15" s="7">
        <f t="shared" si="0"/>
        <v>0</v>
      </c>
      <c r="F15" s="10"/>
      <c r="G15" s="7">
        <f>C15+'30'!G15</f>
        <v>0.101094</v>
      </c>
      <c r="H15" s="7">
        <f>D15+'30'!H15</f>
        <v>0</v>
      </c>
    </row>
    <row r="16" spans="1:9" s="3" customFormat="1" ht="24.75" customHeight="1">
      <c r="A16" s="11" t="s">
        <v>47</v>
      </c>
      <c r="B16" s="9">
        <f>汇总!B16</f>
        <v>0</v>
      </c>
      <c r="C16" s="10"/>
      <c r="D16" s="10"/>
      <c r="E16" s="7">
        <f t="shared" si="0"/>
        <v>0</v>
      </c>
      <c r="F16" s="10"/>
      <c r="G16" s="7">
        <f>C16</f>
        <v>0</v>
      </c>
      <c r="H16" s="7">
        <f t="shared" ref="H16:H21" si="3">D16</f>
        <v>0</v>
      </c>
    </row>
    <row r="17" spans="1:8" s="3" customFormat="1" ht="24.75" customHeight="1">
      <c r="A17" s="11" t="s">
        <v>48</v>
      </c>
      <c r="B17" s="9">
        <f>汇总!B17</f>
        <v>0</v>
      </c>
      <c r="C17" s="10"/>
      <c r="D17" s="10"/>
      <c r="E17" s="7">
        <f t="shared" si="0"/>
        <v>0</v>
      </c>
      <c r="F17" s="10"/>
      <c r="G17" s="7">
        <f>C17</f>
        <v>0</v>
      </c>
      <c r="H17" s="7">
        <f t="shared" si="3"/>
        <v>0</v>
      </c>
    </row>
    <row r="18" spans="1:8" s="3" customFormat="1" ht="24.75" customHeight="1">
      <c r="A18" s="13"/>
      <c r="B18" s="9">
        <f>汇总!B18</f>
        <v>0</v>
      </c>
      <c r="C18" s="10"/>
      <c r="D18" s="10"/>
      <c r="E18" s="7">
        <f t="shared" si="0"/>
        <v>0</v>
      </c>
      <c r="F18" s="10"/>
      <c r="G18" s="7"/>
      <c r="H18" s="7">
        <f t="shared" si="3"/>
        <v>0</v>
      </c>
    </row>
    <row r="19" spans="1:8" s="3" customFormat="1" ht="24.75" customHeight="1">
      <c r="A19" s="13"/>
      <c r="B19" s="9">
        <f>汇总!B19</f>
        <v>0</v>
      </c>
      <c r="C19" s="10"/>
      <c r="D19" s="10"/>
      <c r="E19" s="7">
        <f t="shared" si="0"/>
        <v>0</v>
      </c>
      <c r="F19" s="10"/>
      <c r="G19" s="7">
        <f>C19</f>
        <v>0</v>
      </c>
      <c r="H19" s="7">
        <f t="shared" si="3"/>
        <v>0</v>
      </c>
    </row>
    <row r="20" spans="1:8" s="3" customFormat="1" ht="24.75" customHeight="1">
      <c r="A20" s="13"/>
      <c r="B20" s="9">
        <f>汇总!B20</f>
        <v>0</v>
      </c>
      <c r="C20" s="10"/>
      <c r="D20" s="10"/>
      <c r="E20" s="7">
        <f t="shared" si="0"/>
        <v>0</v>
      </c>
      <c r="F20" s="10"/>
      <c r="G20" s="7"/>
      <c r="H20" s="7">
        <f t="shared" si="3"/>
        <v>0</v>
      </c>
    </row>
    <row r="21" spans="1:8" s="3" customFormat="1" ht="24.75" customHeight="1">
      <c r="A21" s="14" t="s">
        <v>27</v>
      </c>
      <c r="B21" s="9">
        <f>汇总!B21</f>
        <v>0</v>
      </c>
      <c r="C21" s="10"/>
      <c r="D21" s="10"/>
      <c r="E21" s="7">
        <f t="shared" si="0"/>
        <v>0</v>
      </c>
      <c r="F21" s="10"/>
      <c r="G21" s="7">
        <f>C21</f>
        <v>0</v>
      </c>
      <c r="H21" s="7">
        <f t="shared" si="3"/>
        <v>0</v>
      </c>
    </row>
    <row r="22" spans="1:8" ht="14.25">
      <c r="A22" s="4" t="s">
        <v>28</v>
      </c>
      <c r="B22" s="7">
        <f>B21+B4</f>
        <v>0</v>
      </c>
      <c r="C22" s="7">
        <f>SUM(C5:C21)</f>
        <v>0</v>
      </c>
      <c r="D22" s="7">
        <f>SUM(D5:D21)</f>
        <v>0</v>
      </c>
      <c r="E22" s="15">
        <f>SUM(E5:E21)</f>
        <v>0</v>
      </c>
      <c r="F22" s="16"/>
      <c r="G22" s="7">
        <f>SUM(G5:G21)</f>
        <v>0.101094</v>
      </c>
      <c r="H22" s="7">
        <f>SUM(H5:H21)</f>
        <v>0</v>
      </c>
    </row>
  </sheetData>
  <mergeCells count="2">
    <mergeCell ref="A1:H1"/>
    <mergeCell ref="B2:D2"/>
  </mergeCells>
  <phoneticPr fontId="15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9" sqref="C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设置!B3</f>
        <v>43801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'1'!E4</f>
        <v>0</v>
      </c>
      <c r="C4" s="7"/>
      <c r="D4" s="7"/>
      <c r="E4" s="7">
        <f>SUM(E5:E20)</f>
        <v>0</v>
      </c>
      <c r="F4" s="7">
        <f>SUM(F5:F20)</f>
        <v>0</v>
      </c>
      <c r="G4" s="7">
        <f>SUM(G5:G20)</f>
        <v>0.101094</v>
      </c>
      <c r="H4" s="7">
        <f>SUM(H5:H20)</f>
        <v>0</v>
      </c>
    </row>
    <row r="5" spans="1:10" s="3" customFormat="1" ht="24.75" customHeight="1">
      <c r="A5" s="8" t="s">
        <v>36</v>
      </c>
      <c r="B5" s="7">
        <f>'1'!E5</f>
        <v>0</v>
      </c>
      <c r="C5" s="9"/>
      <c r="D5" s="9"/>
      <c r="E5" s="7">
        <f t="shared" ref="E5:E21" si="0">B5+C5-D5</f>
        <v>0</v>
      </c>
      <c r="F5" s="10"/>
      <c r="G5" s="7">
        <f>C5+'1'!G5</f>
        <v>0</v>
      </c>
      <c r="H5" s="7">
        <f>D5+'1'!H5</f>
        <v>0</v>
      </c>
      <c r="I5" s="17"/>
    </row>
    <row r="6" spans="1:10" s="3" customFormat="1" ht="24.75" customHeight="1">
      <c r="A6" s="11" t="s">
        <v>37</v>
      </c>
      <c r="B6" s="7">
        <f>'1'!E6</f>
        <v>0</v>
      </c>
      <c r="C6" s="9"/>
      <c r="D6" s="9"/>
      <c r="E6" s="7">
        <f t="shared" si="0"/>
        <v>0</v>
      </c>
      <c r="F6" s="10"/>
      <c r="G6" s="7">
        <f>C6+'1'!G6</f>
        <v>0</v>
      </c>
      <c r="H6" s="7">
        <f>D6+'1'!H6</f>
        <v>0</v>
      </c>
    </row>
    <row r="7" spans="1:10" s="3" customFormat="1" ht="24.75" customHeight="1">
      <c r="A7" s="12" t="s">
        <v>38</v>
      </c>
      <c r="B7" s="7">
        <f>'1'!E7</f>
        <v>0</v>
      </c>
      <c r="C7" s="10"/>
      <c r="D7" s="10"/>
      <c r="E7" s="7">
        <f t="shared" si="0"/>
        <v>0</v>
      </c>
      <c r="F7" s="10"/>
      <c r="G7" s="7">
        <f>C7+'1'!G7</f>
        <v>0</v>
      </c>
      <c r="H7" s="7">
        <f>D7+'1'!H7</f>
        <v>0</v>
      </c>
    </row>
    <row r="8" spans="1:10" s="3" customFormat="1" ht="24.75" customHeight="1">
      <c r="A8" s="13" t="s">
        <v>39</v>
      </c>
      <c r="B8" s="7">
        <f>'1'!E8</f>
        <v>0</v>
      </c>
      <c r="C8" s="10"/>
      <c r="D8" s="10"/>
      <c r="E8" s="7">
        <f t="shared" si="0"/>
        <v>0</v>
      </c>
      <c r="F8" s="10"/>
      <c r="G8" s="7">
        <f>C8+'1'!G8</f>
        <v>0</v>
      </c>
      <c r="H8" s="7">
        <f>D8+'1'!H8</f>
        <v>0</v>
      </c>
    </row>
    <row r="9" spans="1:10" s="3" customFormat="1" ht="24.75" customHeight="1">
      <c r="A9" s="11" t="s">
        <v>40</v>
      </c>
      <c r="B9" s="7">
        <f>'1'!E9</f>
        <v>0</v>
      </c>
      <c r="C9" s="10"/>
      <c r="D9" s="10"/>
      <c r="E9" s="7">
        <f t="shared" si="0"/>
        <v>0</v>
      </c>
      <c r="F9" s="10"/>
      <c r="G9" s="7">
        <f>C9+'1'!G9</f>
        <v>0</v>
      </c>
      <c r="H9" s="7">
        <f>D9+'1'!H9</f>
        <v>0</v>
      </c>
    </row>
    <row r="10" spans="1:10" s="3" customFormat="1" ht="24.75" customHeight="1">
      <c r="A10" s="13" t="s">
        <v>41</v>
      </c>
      <c r="B10" s="7">
        <f>'1'!E10</f>
        <v>0</v>
      </c>
      <c r="C10" s="10"/>
      <c r="D10" s="10"/>
      <c r="E10" s="7">
        <f t="shared" si="0"/>
        <v>0</v>
      </c>
      <c r="F10" s="10"/>
      <c r="G10" s="7">
        <f>C10+'1'!G10</f>
        <v>0</v>
      </c>
      <c r="H10" s="7">
        <f>D10+'1'!H10</f>
        <v>0</v>
      </c>
    </row>
    <row r="11" spans="1:10" s="3" customFormat="1" ht="24.75" customHeight="1">
      <c r="A11" s="11" t="s">
        <v>42</v>
      </c>
      <c r="B11" s="7">
        <f>'1'!E11</f>
        <v>0</v>
      </c>
      <c r="C11" s="10"/>
      <c r="D11" s="10"/>
      <c r="E11" s="7">
        <f t="shared" si="0"/>
        <v>0</v>
      </c>
      <c r="F11" s="10"/>
      <c r="G11" s="7">
        <f>C11+'1'!G11</f>
        <v>0</v>
      </c>
      <c r="H11" s="7">
        <f>D11+'1'!H11</f>
        <v>0</v>
      </c>
    </row>
    <row r="12" spans="1:10" s="3" customFormat="1" ht="24.75" customHeight="1">
      <c r="A12" s="13" t="s">
        <v>43</v>
      </c>
      <c r="B12" s="7">
        <f>'1'!E12</f>
        <v>0</v>
      </c>
      <c r="C12" s="10"/>
      <c r="D12" s="10"/>
      <c r="E12" s="7">
        <f t="shared" si="0"/>
        <v>0</v>
      </c>
      <c r="F12" s="10"/>
      <c r="G12" s="7">
        <f>C12+'1'!G12</f>
        <v>0</v>
      </c>
      <c r="H12" s="7">
        <f>D12+'1'!H12</f>
        <v>0</v>
      </c>
    </row>
    <row r="13" spans="1:10" s="3" customFormat="1" ht="24.75" customHeight="1">
      <c r="A13" s="11" t="s">
        <v>44</v>
      </c>
      <c r="B13" s="7">
        <f>'1'!E13</f>
        <v>0</v>
      </c>
      <c r="C13" s="10"/>
      <c r="D13" s="10"/>
      <c r="E13" s="7">
        <f t="shared" si="0"/>
        <v>0</v>
      </c>
      <c r="F13" s="10"/>
      <c r="G13" s="7">
        <f>C13+'1'!G13</f>
        <v>0</v>
      </c>
      <c r="H13" s="7">
        <f>D13+'1'!H13</f>
        <v>0</v>
      </c>
    </row>
    <row r="14" spans="1:10" s="3" customFormat="1" ht="24.75" customHeight="1">
      <c r="A14" s="8" t="s">
        <v>45</v>
      </c>
      <c r="B14" s="7">
        <f>'1'!E14</f>
        <v>0</v>
      </c>
      <c r="C14" s="10"/>
      <c r="D14" s="10"/>
      <c r="E14" s="7">
        <f t="shared" si="0"/>
        <v>0</v>
      </c>
      <c r="F14" s="10"/>
      <c r="G14" s="7">
        <f>C14+'1'!G14</f>
        <v>0</v>
      </c>
      <c r="H14" s="7">
        <f>D14+'1'!H14</f>
        <v>0</v>
      </c>
    </row>
    <row r="15" spans="1:10" s="3" customFormat="1" ht="24.75" customHeight="1">
      <c r="A15" s="8" t="s">
        <v>46</v>
      </c>
      <c r="B15" s="7">
        <f>'1'!E15</f>
        <v>0</v>
      </c>
      <c r="C15" s="10"/>
      <c r="D15" s="10"/>
      <c r="E15" s="7">
        <f t="shared" si="0"/>
        <v>0</v>
      </c>
      <c r="F15" s="10"/>
      <c r="G15" s="7">
        <f>C15+'30'!G15</f>
        <v>0.101094</v>
      </c>
      <c r="H15" s="7">
        <f>D15+'30'!H15</f>
        <v>0</v>
      </c>
    </row>
    <row r="16" spans="1:10" s="3" customFormat="1" ht="24.75" customHeight="1">
      <c r="A16" s="11" t="s">
        <v>47</v>
      </c>
      <c r="B16" s="7">
        <f>'1'!E16</f>
        <v>0</v>
      </c>
      <c r="C16" s="10"/>
      <c r="D16" s="10"/>
      <c r="E16" s="7">
        <f t="shared" si="0"/>
        <v>0</v>
      </c>
      <c r="F16" s="10"/>
      <c r="G16" s="7">
        <f>C16+'1'!G16</f>
        <v>0</v>
      </c>
      <c r="H16" s="7">
        <f>D16+'1'!H16</f>
        <v>0</v>
      </c>
    </row>
    <row r="17" spans="1:8" s="3" customFormat="1" ht="24.75" customHeight="1">
      <c r="A17" s="11" t="s">
        <v>48</v>
      </c>
      <c r="B17" s="7">
        <f>'1'!E17</f>
        <v>0</v>
      </c>
      <c r="C17" s="10"/>
      <c r="D17" s="10"/>
      <c r="E17" s="7">
        <f t="shared" si="0"/>
        <v>0</v>
      </c>
      <c r="F17" s="10"/>
      <c r="G17" s="7">
        <f>C17+'1'!G17</f>
        <v>0</v>
      </c>
      <c r="H17" s="7">
        <f>D17+'1'!H17</f>
        <v>0</v>
      </c>
    </row>
    <row r="18" spans="1:8" s="3" customFormat="1" ht="24.75" customHeight="1">
      <c r="A18" s="13"/>
      <c r="B18" s="7">
        <f>'1'!E18</f>
        <v>0</v>
      </c>
      <c r="C18" s="10"/>
      <c r="D18" s="10"/>
      <c r="E18" s="7">
        <f t="shared" si="0"/>
        <v>0</v>
      </c>
      <c r="F18" s="10"/>
      <c r="G18" s="7">
        <f>C18+'1'!G18</f>
        <v>0</v>
      </c>
      <c r="H18" s="7">
        <f>D18+'1'!H18</f>
        <v>0</v>
      </c>
    </row>
    <row r="19" spans="1:8" s="3" customFormat="1" ht="24.75" customHeight="1">
      <c r="A19" s="13"/>
      <c r="B19" s="7">
        <f>'1'!E19</f>
        <v>0</v>
      </c>
      <c r="C19" s="10"/>
      <c r="D19" s="10"/>
      <c r="E19" s="7">
        <f t="shared" si="0"/>
        <v>0</v>
      </c>
      <c r="F19" s="10"/>
      <c r="G19" s="7">
        <f>C19+'1'!G19</f>
        <v>0</v>
      </c>
      <c r="H19" s="7">
        <f>D19+'1'!H19</f>
        <v>0</v>
      </c>
    </row>
    <row r="20" spans="1:8" s="3" customFormat="1" ht="24.75" customHeight="1">
      <c r="A20" s="13"/>
      <c r="B20" s="7">
        <f>'1'!E20</f>
        <v>0</v>
      </c>
      <c r="C20" s="10"/>
      <c r="D20" s="10"/>
      <c r="E20" s="7">
        <f t="shared" si="0"/>
        <v>0</v>
      </c>
      <c r="F20" s="10"/>
      <c r="G20" s="7">
        <f>C20+'1'!G20</f>
        <v>0</v>
      </c>
      <c r="H20" s="7">
        <f>D20+'1'!H20</f>
        <v>0</v>
      </c>
    </row>
    <row r="21" spans="1:8" s="3" customFormat="1" ht="24.75" customHeight="1">
      <c r="A21" s="14" t="s">
        <v>27</v>
      </c>
      <c r="B21" s="7">
        <f>'1'!E21</f>
        <v>0</v>
      </c>
      <c r="C21" s="10"/>
      <c r="D21" s="10"/>
      <c r="E21" s="7">
        <f t="shared" si="0"/>
        <v>0</v>
      </c>
      <c r="F21" s="10"/>
      <c r="G21" s="7">
        <f>C21+'1'!G21</f>
        <v>0</v>
      </c>
      <c r="H21" s="7">
        <f>D21+'1'!H21</f>
        <v>0</v>
      </c>
    </row>
    <row r="22" spans="1:8" s="3" customFormat="1" ht="24.75" customHeight="1">
      <c r="A22" s="4" t="s">
        <v>28</v>
      </c>
      <c r="B22" s="7">
        <f>B21+B4</f>
        <v>0</v>
      </c>
      <c r="C22" s="7">
        <f>SUM(C5:C21)</f>
        <v>0</v>
      </c>
      <c r="D22" s="7">
        <f>SUM(D5:D21)</f>
        <v>0</v>
      </c>
      <c r="E22" s="15">
        <f>SUM(E5:E21)</f>
        <v>0</v>
      </c>
      <c r="F22" s="16"/>
      <c r="G22" s="7">
        <f>SUM(G5:G21)</f>
        <v>0.101094</v>
      </c>
      <c r="H22" s="7">
        <f>SUM(H5:H21)</f>
        <v>0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7" sqref="C7:D14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设置!B4</f>
        <v>43802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'2'!E4</f>
        <v>0</v>
      </c>
      <c r="C4" s="7"/>
      <c r="D4" s="7"/>
      <c r="E4" s="7">
        <f>SUM(E5:E20)</f>
        <v>0</v>
      </c>
      <c r="F4" s="7">
        <f>SUM(F5:F20)</f>
        <v>0</v>
      </c>
      <c r="G4" s="7">
        <f>SUM(G5:G20)</f>
        <v>0.101094</v>
      </c>
      <c r="H4" s="7">
        <f>SUM(H5:H20)</f>
        <v>0</v>
      </c>
    </row>
    <row r="5" spans="1:10" s="3" customFormat="1" ht="24.75" customHeight="1">
      <c r="A5" s="8" t="s">
        <v>36</v>
      </c>
      <c r="B5" s="7">
        <f>'2'!E5</f>
        <v>0</v>
      </c>
      <c r="C5" s="9"/>
      <c r="D5" s="9"/>
      <c r="E5" s="7">
        <f t="shared" ref="E5:E21" si="0">B5+C5-D5</f>
        <v>0</v>
      </c>
      <c r="F5" s="10"/>
      <c r="G5" s="7">
        <f>C5+'2'!G5</f>
        <v>0</v>
      </c>
      <c r="H5" s="7">
        <f>D5+'2'!H5</f>
        <v>0</v>
      </c>
      <c r="I5" s="17"/>
    </row>
    <row r="6" spans="1:10" s="3" customFormat="1" ht="24.75" customHeight="1">
      <c r="A6" s="11" t="s">
        <v>37</v>
      </c>
      <c r="B6" s="7">
        <f>'2'!E6</f>
        <v>0</v>
      </c>
      <c r="C6" s="9"/>
      <c r="D6" s="9"/>
      <c r="E6" s="7">
        <f t="shared" si="0"/>
        <v>0</v>
      </c>
      <c r="F6" s="10"/>
      <c r="G6" s="7">
        <f>C6+'2'!G6</f>
        <v>0</v>
      </c>
      <c r="H6" s="7">
        <f>D6+'2'!H6</f>
        <v>0</v>
      </c>
    </row>
    <row r="7" spans="1:10" s="3" customFormat="1" ht="24.75" customHeight="1">
      <c r="A7" s="12" t="s">
        <v>38</v>
      </c>
      <c r="B7" s="7">
        <f>'2'!E7</f>
        <v>0</v>
      </c>
      <c r="C7" s="10"/>
      <c r="D7" s="10"/>
      <c r="E7" s="7">
        <f t="shared" si="0"/>
        <v>0</v>
      </c>
      <c r="F7" s="10"/>
      <c r="G7" s="7">
        <f>C7+'2'!G7</f>
        <v>0</v>
      </c>
      <c r="H7" s="7">
        <f>D7+'2'!H7</f>
        <v>0</v>
      </c>
    </row>
    <row r="8" spans="1:10" s="3" customFormat="1" ht="24.75" customHeight="1">
      <c r="A8" s="13" t="s">
        <v>39</v>
      </c>
      <c r="B8" s="7">
        <f>'2'!E8</f>
        <v>0</v>
      </c>
      <c r="C8" s="10"/>
      <c r="D8" s="10"/>
      <c r="E8" s="7">
        <f t="shared" si="0"/>
        <v>0</v>
      </c>
      <c r="F8" s="10"/>
      <c r="G8" s="7">
        <f>C8+'2'!G8</f>
        <v>0</v>
      </c>
      <c r="H8" s="7">
        <f>D8+'2'!H8</f>
        <v>0</v>
      </c>
    </row>
    <row r="9" spans="1:10" s="3" customFormat="1" ht="24.75" customHeight="1">
      <c r="A9" s="11" t="s">
        <v>40</v>
      </c>
      <c r="B9" s="7">
        <f>'2'!E9</f>
        <v>0</v>
      </c>
      <c r="C9" s="10"/>
      <c r="D9" s="10"/>
      <c r="E9" s="7">
        <f t="shared" si="0"/>
        <v>0</v>
      </c>
      <c r="F9" s="10"/>
      <c r="G9" s="7">
        <f>C9+'2'!G9</f>
        <v>0</v>
      </c>
      <c r="H9" s="7">
        <f>D9+'2'!H9</f>
        <v>0</v>
      </c>
    </row>
    <row r="10" spans="1:10" s="3" customFormat="1" ht="24.75" customHeight="1">
      <c r="A10" s="13" t="s">
        <v>41</v>
      </c>
      <c r="B10" s="7">
        <f>'2'!E10</f>
        <v>0</v>
      </c>
      <c r="C10" s="10"/>
      <c r="D10" s="10"/>
      <c r="E10" s="7">
        <f t="shared" si="0"/>
        <v>0</v>
      </c>
      <c r="F10" s="10"/>
      <c r="G10" s="7">
        <f>C10+'2'!G10</f>
        <v>0</v>
      </c>
      <c r="H10" s="7">
        <f>D10+'2'!H10</f>
        <v>0</v>
      </c>
    </row>
    <row r="11" spans="1:10" s="3" customFormat="1" ht="24.75" customHeight="1">
      <c r="A11" s="11" t="s">
        <v>42</v>
      </c>
      <c r="B11" s="7">
        <f>'2'!E11</f>
        <v>0</v>
      </c>
      <c r="C11" s="10"/>
      <c r="D11" s="10"/>
      <c r="E11" s="7">
        <f t="shared" si="0"/>
        <v>0</v>
      </c>
      <c r="F11" s="10"/>
      <c r="G11" s="7">
        <f>C11+'2'!G11</f>
        <v>0</v>
      </c>
      <c r="H11" s="7">
        <f>D11+'2'!H11</f>
        <v>0</v>
      </c>
    </row>
    <row r="12" spans="1:10" s="3" customFormat="1" ht="24.75" customHeight="1">
      <c r="A12" s="13" t="s">
        <v>43</v>
      </c>
      <c r="B12" s="7">
        <f>'2'!E12</f>
        <v>0</v>
      </c>
      <c r="C12" s="10"/>
      <c r="D12" s="10"/>
      <c r="E12" s="7">
        <f t="shared" si="0"/>
        <v>0</v>
      </c>
      <c r="F12" s="10"/>
      <c r="G12" s="7">
        <f>C12+'2'!G12</f>
        <v>0</v>
      </c>
      <c r="H12" s="7">
        <f>D12+'2'!H12</f>
        <v>0</v>
      </c>
    </row>
    <row r="13" spans="1:10" s="3" customFormat="1" ht="24.75" customHeight="1">
      <c r="A13" s="11" t="s">
        <v>44</v>
      </c>
      <c r="B13" s="7">
        <f>'2'!E13</f>
        <v>0</v>
      </c>
      <c r="C13" s="10"/>
      <c r="D13" s="10"/>
      <c r="E13" s="7">
        <f t="shared" si="0"/>
        <v>0</v>
      </c>
      <c r="F13" s="10"/>
      <c r="G13" s="7">
        <f>C13+'2'!G13</f>
        <v>0</v>
      </c>
      <c r="H13" s="7">
        <f>D13+'2'!H13</f>
        <v>0</v>
      </c>
    </row>
    <row r="14" spans="1:10" s="3" customFormat="1" ht="24.75" customHeight="1">
      <c r="A14" s="8" t="s">
        <v>45</v>
      </c>
      <c r="B14" s="7">
        <f>'2'!E14</f>
        <v>0</v>
      </c>
      <c r="C14" s="10"/>
      <c r="D14" s="10"/>
      <c r="E14" s="7">
        <f t="shared" si="0"/>
        <v>0</v>
      </c>
      <c r="F14" s="10"/>
      <c r="G14" s="7">
        <f>C14+'2'!G14</f>
        <v>0</v>
      </c>
      <c r="H14" s="7">
        <f>D14+'2'!H14</f>
        <v>0</v>
      </c>
    </row>
    <row r="15" spans="1:10" s="3" customFormat="1" ht="24.75" customHeight="1">
      <c r="A15" s="8" t="s">
        <v>46</v>
      </c>
      <c r="B15" s="7">
        <f>'2'!E15</f>
        <v>0</v>
      </c>
      <c r="C15" s="10"/>
      <c r="D15" s="10"/>
      <c r="E15" s="7">
        <f t="shared" si="0"/>
        <v>0</v>
      </c>
      <c r="F15" s="10"/>
      <c r="G15" s="7">
        <f>C15+'30'!G15</f>
        <v>0.101094</v>
      </c>
      <c r="H15" s="7">
        <f>D15+'30'!H15</f>
        <v>0</v>
      </c>
    </row>
    <row r="16" spans="1:10" s="3" customFormat="1" ht="24.75" customHeight="1">
      <c r="A16" s="11" t="s">
        <v>47</v>
      </c>
      <c r="B16" s="7">
        <f>'2'!E16</f>
        <v>0</v>
      </c>
      <c r="C16" s="10"/>
      <c r="D16" s="10"/>
      <c r="E16" s="7">
        <f t="shared" si="0"/>
        <v>0</v>
      </c>
      <c r="F16" s="10"/>
      <c r="G16" s="7">
        <f>C16+'2'!G16</f>
        <v>0</v>
      </c>
      <c r="H16" s="7">
        <f>D16+'2'!H16</f>
        <v>0</v>
      </c>
    </row>
    <row r="17" spans="1:8" s="3" customFormat="1" ht="24.75" customHeight="1">
      <c r="A17" s="11" t="s">
        <v>48</v>
      </c>
      <c r="B17" s="7">
        <f>'2'!E17</f>
        <v>0</v>
      </c>
      <c r="C17" s="10"/>
      <c r="D17" s="10"/>
      <c r="E17" s="7">
        <f t="shared" si="0"/>
        <v>0</v>
      </c>
      <c r="F17" s="10"/>
      <c r="G17" s="7">
        <f>C17+'2'!G17</f>
        <v>0</v>
      </c>
      <c r="H17" s="7">
        <f>D17+'2'!H17</f>
        <v>0</v>
      </c>
    </row>
    <row r="18" spans="1:8" s="3" customFormat="1" ht="24.75" customHeight="1">
      <c r="A18" s="13"/>
      <c r="B18" s="7">
        <v>0</v>
      </c>
      <c r="C18" s="10"/>
      <c r="D18" s="10"/>
      <c r="E18" s="7">
        <f t="shared" si="0"/>
        <v>0</v>
      </c>
      <c r="F18" s="10"/>
      <c r="G18" s="7">
        <f>C18+'2'!G18</f>
        <v>0</v>
      </c>
      <c r="H18" s="7">
        <f>D18+'2'!H18</f>
        <v>0</v>
      </c>
    </row>
    <row r="19" spans="1:8" s="3" customFormat="1" ht="24.75" customHeight="1">
      <c r="A19" s="13"/>
      <c r="B19" s="7">
        <v>0</v>
      </c>
      <c r="C19" s="10"/>
      <c r="D19" s="10"/>
      <c r="E19" s="7">
        <f t="shared" si="0"/>
        <v>0</v>
      </c>
      <c r="F19" s="10"/>
      <c r="G19" s="7">
        <f>C19+'2'!G19</f>
        <v>0</v>
      </c>
      <c r="H19" s="7">
        <f>D19+'2'!H19</f>
        <v>0</v>
      </c>
    </row>
    <row r="20" spans="1:8" s="3" customFormat="1" ht="24.75" customHeight="1">
      <c r="A20" s="13"/>
      <c r="B20" s="7">
        <v>0</v>
      </c>
      <c r="C20" s="10"/>
      <c r="D20" s="10"/>
      <c r="E20" s="7">
        <f t="shared" si="0"/>
        <v>0</v>
      </c>
      <c r="F20" s="10"/>
      <c r="G20" s="7">
        <f>C20+'2'!G20</f>
        <v>0</v>
      </c>
      <c r="H20" s="7">
        <f>D20+'2'!H20</f>
        <v>0</v>
      </c>
    </row>
    <row r="21" spans="1:8" s="3" customFormat="1" ht="24.75" customHeight="1">
      <c r="A21" s="14" t="s">
        <v>27</v>
      </c>
      <c r="B21" s="7">
        <f>'2'!E21</f>
        <v>0</v>
      </c>
      <c r="C21" s="10"/>
      <c r="D21" s="10"/>
      <c r="E21" s="7">
        <f t="shared" si="0"/>
        <v>0</v>
      </c>
      <c r="F21" s="10"/>
      <c r="G21" s="7">
        <f>C21+'2'!G21</f>
        <v>0</v>
      </c>
      <c r="H21" s="7">
        <f>D21+'2'!H21</f>
        <v>0</v>
      </c>
    </row>
    <row r="22" spans="1:8" s="3" customFormat="1" ht="24.75" customHeight="1">
      <c r="A22" s="4" t="s">
        <v>28</v>
      </c>
      <c r="B22" s="7">
        <f>B21+B4</f>
        <v>0</v>
      </c>
      <c r="C22" s="7">
        <f>SUM(C5:C21)</f>
        <v>0</v>
      </c>
      <c r="D22" s="7">
        <f>SUM(D5:D21)</f>
        <v>0</v>
      </c>
      <c r="E22" s="15">
        <f>SUM(E5:E21)</f>
        <v>0</v>
      </c>
      <c r="F22" s="16"/>
      <c r="G22" s="7">
        <f>SUM(G5:G21)</f>
        <v>0.101094</v>
      </c>
      <c r="H22" s="7">
        <f>SUM(H5:H21)</f>
        <v>0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3" sqref="F13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4.2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设置!B5</f>
        <v>43803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'3'!E4</f>
        <v>0</v>
      </c>
      <c r="C4" s="7"/>
      <c r="D4" s="7"/>
      <c r="E4" s="7">
        <f>SUM(E5:E20)</f>
        <v>0</v>
      </c>
      <c r="F4" s="7">
        <f>SUM(F5:F20)</f>
        <v>0</v>
      </c>
      <c r="G4" s="7">
        <f>SUM(G5:G20)</f>
        <v>0.101094</v>
      </c>
      <c r="H4" s="7">
        <f>SUM(H5:H20)</f>
        <v>0</v>
      </c>
    </row>
    <row r="5" spans="1:10" s="3" customFormat="1" ht="24.75" customHeight="1">
      <c r="A5" s="8" t="s">
        <v>36</v>
      </c>
      <c r="B5" s="7">
        <f>'3'!E5</f>
        <v>0</v>
      </c>
      <c r="C5" s="9"/>
      <c r="D5" s="9"/>
      <c r="E5" s="7">
        <f t="shared" ref="E5:E21" si="0">B5+C5-D5</f>
        <v>0</v>
      </c>
      <c r="F5" s="10"/>
      <c r="G5" s="7">
        <f>C5+'3'!G5</f>
        <v>0</v>
      </c>
      <c r="H5" s="7">
        <f>D5+'3'!H5</f>
        <v>0</v>
      </c>
      <c r="I5" s="17"/>
    </row>
    <row r="6" spans="1:10" s="3" customFormat="1" ht="24.75" customHeight="1">
      <c r="A6" s="11" t="s">
        <v>37</v>
      </c>
      <c r="B6" s="7">
        <f>'3'!E6</f>
        <v>0</v>
      </c>
      <c r="C6" s="9"/>
      <c r="D6" s="9"/>
      <c r="E6" s="7">
        <f t="shared" si="0"/>
        <v>0</v>
      </c>
      <c r="F6" s="10"/>
      <c r="G6" s="7">
        <f>C6+'3'!G6</f>
        <v>0</v>
      </c>
      <c r="H6" s="7">
        <f>D6+'3'!H6</f>
        <v>0</v>
      </c>
    </row>
    <row r="7" spans="1:10" s="3" customFormat="1" ht="24.75" customHeight="1">
      <c r="A7" s="12" t="s">
        <v>38</v>
      </c>
      <c r="B7" s="7">
        <f>'3'!E7</f>
        <v>0</v>
      </c>
      <c r="C7" s="10"/>
      <c r="D7" s="10"/>
      <c r="E7" s="7">
        <f t="shared" si="0"/>
        <v>0</v>
      </c>
      <c r="F7" s="10"/>
      <c r="G7" s="7">
        <f>C7+'3'!G7</f>
        <v>0</v>
      </c>
      <c r="H7" s="7">
        <f>D7+'3'!H7</f>
        <v>0</v>
      </c>
    </row>
    <row r="8" spans="1:10" s="3" customFormat="1" ht="24.75" customHeight="1">
      <c r="A8" s="13" t="s">
        <v>39</v>
      </c>
      <c r="B8" s="7">
        <f>'3'!E8</f>
        <v>0</v>
      </c>
      <c r="C8" s="10"/>
      <c r="D8" s="10"/>
      <c r="E8" s="7">
        <f t="shared" si="0"/>
        <v>0</v>
      </c>
      <c r="F8" s="10"/>
      <c r="G8" s="7">
        <f>C8+'3'!G8</f>
        <v>0</v>
      </c>
      <c r="H8" s="7">
        <f>D8+'3'!H8</f>
        <v>0</v>
      </c>
    </row>
    <row r="9" spans="1:10" s="3" customFormat="1" ht="24.75" customHeight="1">
      <c r="A9" s="11" t="s">
        <v>40</v>
      </c>
      <c r="B9" s="7">
        <f>'3'!E9</f>
        <v>0</v>
      </c>
      <c r="C9" s="10"/>
      <c r="D9" s="10"/>
      <c r="E9" s="7">
        <f t="shared" si="0"/>
        <v>0</v>
      </c>
      <c r="F9" s="10"/>
      <c r="G9" s="7">
        <f>C9+'3'!G9</f>
        <v>0</v>
      </c>
      <c r="H9" s="7">
        <f>D9+'3'!H9</f>
        <v>0</v>
      </c>
    </row>
    <row r="10" spans="1:10" s="3" customFormat="1" ht="24.75" customHeight="1">
      <c r="A10" s="13" t="s">
        <v>41</v>
      </c>
      <c r="B10" s="7">
        <f>'3'!E10</f>
        <v>0</v>
      </c>
      <c r="C10" s="10"/>
      <c r="D10" s="10"/>
      <c r="E10" s="7">
        <f t="shared" si="0"/>
        <v>0</v>
      </c>
      <c r="F10" s="10"/>
      <c r="G10" s="7">
        <f>C10+'3'!G10</f>
        <v>0</v>
      </c>
      <c r="H10" s="7">
        <f>D10+'3'!H10</f>
        <v>0</v>
      </c>
    </row>
    <row r="11" spans="1:10" s="3" customFormat="1" ht="24.75" customHeight="1">
      <c r="A11" s="11" t="s">
        <v>42</v>
      </c>
      <c r="B11" s="7">
        <f>'3'!E11</f>
        <v>0</v>
      </c>
      <c r="C11" s="10"/>
      <c r="D11" s="10"/>
      <c r="E11" s="7">
        <f t="shared" si="0"/>
        <v>0</v>
      </c>
      <c r="F11" s="10"/>
      <c r="G11" s="7">
        <f>C11+'3'!G11</f>
        <v>0</v>
      </c>
      <c r="H11" s="7">
        <f>D11+'3'!H11</f>
        <v>0</v>
      </c>
    </row>
    <row r="12" spans="1:10" s="3" customFormat="1" ht="24.75" customHeight="1">
      <c r="A12" s="13" t="s">
        <v>43</v>
      </c>
      <c r="B12" s="7">
        <f>'3'!E12</f>
        <v>0</v>
      </c>
      <c r="C12" s="10"/>
      <c r="D12" s="10"/>
      <c r="E12" s="7">
        <f t="shared" si="0"/>
        <v>0</v>
      </c>
      <c r="F12" s="10"/>
      <c r="G12" s="7">
        <f>C12+'3'!G12</f>
        <v>0</v>
      </c>
      <c r="H12" s="7">
        <f>D12+'3'!H12</f>
        <v>0</v>
      </c>
    </row>
    <row r="13" spans="1:10" s="3" customFormat="1" ht="24.75" customHeight="1">
      <c r="A13" s="11" t="s">
        <v>44</v>
      </c>
      <c r="B13" s="7">
        <f>'3'!E13</f>
        <v>0</v>
      </c>
      <c r="C13" s="10"/>
      <c r="D13" s="10"/>
      <c r="E13" s="7">
        <f t="shared" si="0"/>
        <v>0</v>
      </c>
      <c r="F13" s="10"/>
      <c r="G13" s="7">
        <f>C13+'3'!G13</f>
        <v>0</v>
      </c>
      <c r="H13" s="7">
        <f>D13+'3'!H13</f>
        <v>0</v>
      </c>
    </row>
    <row r="14" spans="1:10" s="3" customFormat="1" ht="24.75" customHeight="1">
      <c r="A14" s="8" t="s">
        <v>45</v>
      </c>
      <c r="B14" s="7">
        <f>'3'!E14</f>
        <v>0</v>
      </c>
      <c r="C14" s="10"/>
      <c r="D14" s="10"/>
      <c r="E14" s="7">
        <f t="shared" si="0"/>
        <v>0</v>
      </c>
      <c r="F14" s="10"/>
      <c r="G14" s="7">
        <f>C14+'3'!G14</f>
        <v>0</v>
      </c>
      <c r="H14" s="7">
        <f>D14+'3'!H14</f>
        <v>0</v>
      </c>
    </row>
    <row r="15" spans="1:10" s="3" customFormat="1" ht="24.75" customHeight="1">
      <c r="A15" s="8" t="s">
        <v>46</v>
      </c>
      <c r="B15" s="7">
        <f>'3'!E15</f>
        <v>0</v>
      </c>
      <c r="C15" s="10"/>
      <c r="D15" s="10"/>
      <c r="E15" s="7">
        <f t="shared" si="0"/>
        <v>0</v>
      </c>
      <c r="F15" s="10"/>
      <c r="G15" s="7">
        <f>C15+'30'!G15</f>
        <v>0.101094</v>
      </c>
      <c r="H15" s="7">
        <f>D15+'30'!H15</f>
        <v>0</v>
      </c>
    </row>
    <row r="16" spans="1:10" s="3" customFormat="1" ht="24.75" customHeight="1">
      <c r="A16" s="11" t="s">
        <v>47</v>
      </c>
      <c r="B16" s="7">
        <f>'3'!E16</f>
        <v>0</v>
      </c>
      <c r="C16" s="10"/>
      <c r="D16" s="10"/>
      <c r="E16" s="7">
        <f t="shared" si="0"/>
        <v>0</v>
      </c>
      <c r="F16" s="10"/>
      <c r="G16" s="7">
        <f>C16+'3'!G16</f>
        <v>0</v>
      </c>
      <c r="H16" s="7">
        <f>D16+'3'!H16</f>
        <v>0</v>
      </c>
    </row>
    <row r="17" spans="1:8" s="3" customFormat="1" ht="24.75" customHeight="1">
      <c r="A17" s="11" t="s">
        <v>48</v>
      </c>
      <c r="B17" s="7">
        <f>'3'!E17</f>
        <v>0</v>
      </c>
      <c r="C17" s="10"/>
      <c r="D17" s="10"/>
      <c r="E17" s="7">
        <f t="shared" si="0"/>
        <v>0</v>
      </c>
      <c r="F17" s="10"/>
      <c r="G17" s="7">
        <f>C17+'3'!G17</f>
        <v>0</v>
      </c>
      <c r="H17" s="7">
        <f>D17+'3'!H17</f>
        <v>0</v>
      </c>
    </row>
    <row r="18" spans="1:8" s="3" customFormat="1" ht="24.75" customHeight="1">
      <c r="A18" s="13"/>
      <c r="B18" s="7">
        <f>'3'!E18</f>
        <v>0</v>
      </c>
      <c r="C18" s="10"/>
      <c r="D18" s="10"/>
      <c r="E18" s="7">
        <f t="shared" si="0"/>
        <v>0</v>
      </c>
      <c r="F18" s="10"/>
      <c r="G18" s="7">
        <f>C18+'3'!G18</f>
        <v>0</v>
      </c>
      <c r="H18" s="7">
        <f>D18+'3'!H18</f>
        <v>0</v>
      </c>
    </row>
    <row r="19" spans="1:8" s="3" customFormat="1" ht="24.75" customHeight="1">
      <c r="A19" s="13"/>
      <c r="B19" s="7">
        <f>'3'!E19</f>
        <v>0</v>
      </c>
      <c r="C19" s="10"/>
      <c r="D19" s="10"/>
      <c r="E19" s="7">
        <f t="shared" si="0"/>
        <v>0</v>
      </c>
      <c r="F19" s="10"/>
      <c r="G19" s="7">
        <f>C19+'3'!G19</f>
        <v>0</v>
      </c>
      <c r="H19" s="7">
        <f>D19+'3'!H19</f>
        <v>0</v>
      </c>
    </row>
    <row r="20" spans="1:8" s="3" customFormat="1" ht="24.75" customHeight="1">
      <c r="A20" s="13"/>
      <c r="B20" s="7">
        <v>0</v>
      </c>
      <c r="C20" s="10"/>
      <c r="D20" s="10"/>
      <c r="E20" s="7">
        <f t="shared" si="0"/>
        <v>0</v>
      </c>
      <c r="F20" s="10"/>
      <c r="G20" s="7">
        <f>C20+'3'!G20</f>
        <v>0</v>
      </c>
      <c r="H20" s="7">
        <f>D20+'3'!H20</f>
        <v>0</v>
      </c>
    </row>
    <row r="21" spans="1:8" s="3" customFormat="1" ht="24.75" customHeight="1">
      <c r="A21" s="14" t="s">
        <v>27</v>
      </c>
      <c r="B21" s="7">
        <f>'3'!E21</f>
        <v>0</v>
      </c>
      <c r="C21" s="10"/>
      <c r="D21" s="10"/>
      <c r="E21" s="7">
        <f t="shared" si="0"/>
        <v>0</v>
      </c>
      <c r="F21" s="10"/>
      <c r="G21" s="7">
        <f>C21+'3'!G21</f>
        <v>0</v>
      </c>
      <c r="H21" s="7">
        <f>D21+'3'!H21</f>
        <v>0</v>
      </c>
    </row>
    <row r="22" spans="1:8" s="3" customFormat="1" ht="24.75" customHeight="1">
      <c r="A22" s="4" t="s">
        <v>28</v>
      </c>
      <c r="B22" s="7">
        <f>B21+B4</f>
        <v>0</v>
      </c>
      <c r="C22" s="7">
        <f>SUM(C5:C21)</f>
        <v>0</v>
      </c>
      <c r="D22" s="7">
        <f>SUM(D5:D21)</f>
        <v>0</v>
      </c>
      <c r="E22" s="15">
        <f>SUM(E5:E21)</f>
        <v>0</v>
      </c>
      <c r="F22" s="16"/>
      <c r="G22" s="7">
        <f>SUM(G5:G21)</f>
        <v>0.101094</v>
      </c>
      <c r="H22" s="7">
        <f>SUM(H5:H21)</f>
        <v>0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8" sqref="C8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设置!B6</f>
        <v>43804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'4'!E4</f>
        <v>0</v>
      </c>
      <c r="C4" s="7"/>
      <c r="D4" s="7"/>
      <c r="E4" s="7">
        <f>SUM(E5:E20)</f>
        <v>0</v>
      </c>
      <c r="F4" s="7">
        <f>SUM(F5:F20)</f>
        <v>0</v>
      </c>
      <c r="G4" s="7">
        <f>SUM(G5:G20)</f>
        <v>0.101094</v>
      </c>
      <c r="H4" s="7">
        <f>SUM(H5:H20)</f>
        <v>0</v>
      </c>
    </row>
    <row r="5" spans="1:10" s="3" customFormat="1" ht="24.75" customHeight="1">
      <c r="A5" s="8" t="s">
        <v>36</v>
      </c>
      <c r="B5" s="7">
        <f>'4'!E5</f>
        <v>0</v>
      </c>
      <c r="C5" s="9"/>
      <c r="D5" s="9"/>
      <c r="E5" s="7">
        <f t="shared" ref="E5:E21" si="0">B5+C5-D5</f>
        <v>0</v>
      </c>
      <c r="F5" s="10"/>
      <c r="G5" s="7">
        <f>C5+'4'!G5</f>
        <v>0</v>
      </c>
      <c r="H5" s="7">
        <f>D5+'4'!H5</f>
        <v>0</v>
      </c>
      <c r="I5" s="17"/>
    </row>
    <row r="6" spans="1:10" s="3" customFormat="1" ht="24.75" customHeight="1">
      <c r="A6" s="11" t="s">
        <v>37</v>
      </c>
      <c r="B6" s="7">
        <f>'4'!E6</f>
        <v>0</v>
      </c>
      <c r="C6" s="9"/>
      <c r="D6" s="9"/>
      <c r="E6" s="7">
        <f t="shared" si="0"/>
        <v>0</v>
      </c>
      <c r="F6" s="10"/>
      <c r="G6" s="7">
        <f>C6+'4'!G6</f>
        <v>0</v>
      </c>
      <c r="H6" s="7">
        <f>D6+'4'!H6</f>
        <v>0</v>
      </c>
    </row>
    <row r="7" spans="1:10" s="3" customFormat="1" ht="24.75" customHeight="1">
      <c r="A7" s="12" t="s">
        <v>38</v>
      </c>
      <c r="B7" s="7">
        <f>'4'!E7</f>
        <v>0</v>
      </c>
      <c r="C7" s="10"/>
      <c r="D7" s="10"/>
      <c r="E7" s="7">
        <f t="shared" si="0"/>
        <v>0</v>
      </c>
      <c r="F7" s="10"/>
      <c r="G7" s="7">
        <f>C7+'4'!G7</f>
        <v>0</v>
      </c>
      <c r="H7" s="7">
        <f>D7+'4'!H7</f>
        <v>0</v>
      </c>
    </row>
    <row r="8" spans="1:10" s="3" customFormat="1" ht="24.75" customHeight="1">
      <c r="A8" s="13" t="s">
        <v>39</v>
      </c>
      <c r="B8" s="7">
        <f>'4'!E8</f>
        <v>0</v>
      </c>
      <c r="C8" s="10"/>
      <c r="D8" s="10"/>
      <c r="E8" s="7">
        <f t="shared" si="0"/>
        <v>0</v>
      </c>
      <c r="F8" s="10"/>
      <c r="G8" s="7">
        <f>C8+'4'!G8</f>
        <v>0</v>
      </c>
      <c r="H8" s="7">
        <f>D8+'4'!H8</f>
        <v>0</v>
      </c>
    </row>
    <row r="9" spans="1:10" s="3" customFormat="1" ht="24.75" customHeight="1">
      <c r="A9" s="11" t="s">
        <v>40</v>
      </c>
      <c r="B9" s="7">
        <f>'4'!E9</f>
        <v>0</v>
      </c>
      <c r="C9" s="10"/>
      <c r="D9" s="10"/>
      <c r="E9" s="7">
        <f t="shared" si="0"/>
        <v>0</v>
      </c>
      <c r="F9" s="10"/>
      <c r="G9" s="7">
        <f>C9+'4'!G9</f>
        <v>0</v>
      </c>
      <c r="H9" s="7">
        <f>D9+'4'!H9</f>
        <v>0</v>
      </c>
    </row>
    <row r="10" spans="1:10" s="3" customFormat="1" ht="24.75" customHeight="1">
      <c r="A10" s="13" t="s">
        <v>41</v>
      </c>
      <c r="B10" s="7">
        <f>'4'!E10</f>
        <v>0</v>
      </c>
      <c r="C10" s="10"/>
      <c r="D10" s="10"/>
      <c r="E10" s="7">
        <f t="shared" si="0"/>
        <v>0</v>
      </c>
      <c r="F10" s="10"/>
      <c r="G10" s="7">
        <f>C10+'4'!G10</f>
        <v>0</v>
      </c>
      <c r="H10" s="7">
        <f>D10+'4'!H10</f>
        <v>0</v>
      </c>
    </row>
    <row r="11" spans="1:10" s="3" customFormat="1" ht="24.75" customHeight="1">
      <c r="A11" s="11" t="s">
        <v>42</v>
      </c>
      <c r="B11" s="7">
        <f>'4'!E11</f>
        <v>0</v>
      </c>
      <c r="C11" s="10"/>
      <c r="D11" s="10"/>
      <c r="E11" s="7">
        <f t="shared" si="0"/>
        <v>0</v>
      </c>
      <c r="F11" s="10"/>
      <c r="G11" s="7">
        <f>C11+'4'!G11</f>
        <v>0</v>
      </c>
      <c r="H11" s="7">
        <f>D11+'4'!H11</f>
        <v>0</v>
      </c>
    </row>
    <row r="12" spans="1:10" s="3" customFormat="1" ht="24.75" customHeight="1">
      <c r="A12" s="13" t="s">
        <v>43</v>
      </c>
      <c r="B12" s="7">
        <f>'4'!E12</f>
        <v>0</v>
      </c>
      <c r="C12" s="10"/>
      <c r="D12" s="10"/>
      <c r="E12" s="7">
        <f t="shared" si="0"/>
        <v>0</v>
      </c>
      <c r="F12" s="10"/>
      <c r="G12" s="7">
        <f>C12+'4'!G12</f>
        <v>0</v>
      </c>
      <c r="H12" s="7">
        <f>D12+'4'!H12</f>
        <v>0</v>
      </c>
    </row>
    <row r="13" spans="1:10" s="3" customFormat="1" ht="24.75" customHeight="1">
      <c r="A13" s="11" t="s">
        <v>44</v>
      </c>
      <c r="B13" s="7">
        <f>'4'!E13</f>
        <v>0</v>
      </c>
      <c r="C13" s="10"/>
      <c r="D13" s="10"/>
      <c r="E13" s="7">
        <f t="shared" si="0"/>
        <v>0</v>
      </c>
      <c r="F13" s="10"/>
      <c r="G13" s="7">
        <f>C13+'4'!G13</f>
        <v>0</v>
      </c>
      <c r="H13" s="7">
        <f>D13+'4'!H13</f>
        <v>0</v>
      </c>
    </row>
    <row r="14" spans="1:10" s="3" customFormat="1" ht="24.75" customHeight="1">
      <c r="A14" s="8" t="s">
        <v>45</v>
      </c>
      <c r="B14" s="7">
        <f>'4'!E14</f>
        <v>0</v>
      </c>
      <c r="C14" s="10"/>
      <c r="D14" s="10"/>
      <c r="E14" s="7">
        <f t="shared" si="0"/>
        <v>0</v>
      </c>
      <c r="F14" s="10"/>
      <c r="G14" s="7">
        <f>C14+'4'!G14</f>
        <v>0</v>
      </c>
      <c r="H14" s="7">
        <f>D14+'4'!H14</f>
        <v>0</v>
      </c>
    </row>
    <row r="15" spans="1:10" s="3" customFormat="1" ht="24.75" customHeight="1">
      <c r="A15" s="8" t="s">
        <v>46</v>
      </c>
      <c r="B15" s="7">
        <f>'4'!E15</f>
        <v>0</v>
      </c>
      <c r="C15" s="10"/>
      <c r="D15" s="10"/>
      <c r="E15" s="7">
        <f t="shared" si="0"/>
        <v>0</v>
      </c>
      <c r="F15" s="10"/>
      <c r="G15" s="7">
        <f>C15+'4'!G15</f>
        <v>0.101094</v>
      </c>
      <c r="H15" s="7">
        <f>D15+'4'!H15</f>
        <v>0</v>
      </c>
    </row>
    <row r="16" spans="1:10" s="3" customFormat="1" ht="24.75" customHeight="1">
      <c r="A16" s="11" t="s">
        <v>47</v>
      </c>
      <c r="B16" s="7">
        <f>'4'!E16</f>
        <v>0</v>
      </c>
      <c r="C16" s="10"/>
      <c r="D16" s="10"/>
      <c r="E16" s="7">
        <f t="shared" si="0"/>
        <v>0</v>
      </c>
      <c r="F16" s="10"/>
      <c r="G16" s="7">
        <f>C16+'4'!G16</f>
        <v>0</v>
      </c>
      <c r="H16" s="7">
        <f>D16+'4'!H16</f>
        <v>0</v>
      </c>
    </row>
    <row r="17" spans="1:8" s="3" customFormat="1" ht="24.75" customHeight="1">
      <c r="A17" s="11" t="s">
        <v>48</v>
      </c>
      <c r="B17" s="7">
        <f>'4'!E17</f>
        <v>0</v>
      </c>
      <c r="C17" s="10"/>
      <c r="D17" s="10"/>
      <c r="E17" s="7">
        <f t="shared" si="0"/>
        <v>0</v>
      </c>
      <c r="F17" s="10"/>
      <c r="G17" s="7">
        <f>C17+'4'!G17</f>
        <v>0</v>
      </c>
      <c r="H17" s="7">
        <f>D17+'4'!H17</f>
        <v>0</v>
      </c>
    </row>
    <row r="18" spans="1:8" s="3" customFormat="1" ht="24.75" customHeight="1">
      <c r="A18" s="13"/>
      <c r="B18" s="7">
        <v>0</v>
      </c>
      <c r="C18" s="10"/>
      <c r="D18" s="10"/>
      <c r="E18" s="7">
        <f t="shared" si="0"/>
        <v>0</v>
      </c>
      <c r="F18" s="10"/>
      <c r="G18" s="7">
        <f>C18+'4'!G18</f>
        <v>0</v>
      </c>
      <c r="H18" s="7">
        <f>D18+'4'!H18</f>
        <v>0</v>
      </c>
    </row>
    <row r="19" spans="1:8" s="3" customFormat="1" ht="24.75" customHeight="1">
      <c r="A19" s="13"/>
      <c r="B19" s="7">
        <v>0</v>
      </c>
      <c r="C19" s="10"/>
      <c r="D19" s="10"/>
      <c r="E19" s="7">
        <f t="shared" si="0"/>
        <v>0</v>
      </c>
      <c r="F19" s="10"/>
      <c r="G19" s="7">
        <f>C19+'4'!G19</f>
        <v>0</v>
      </c>
      <c r="H19" s="7">
        <f>D19+'4'!H19</f>
        <v>0</v>
      </c>
    </row>
    <row r="20" spans="1:8" s="3" customFormat="1" ht="24.75" customHeight="1">
      <c r="A20" s="13"/>
      <c r="B20" s="7">
        <v>0</v>
      </c>
      <c r="C20" s="10"/>
      <c r="D20" s="10"/>
      <c r="E20" s="7">
        <f t="shared" si="0"/>
        <v>0</v>
      </c>
      <c r="F20" s="10"/>
      <c r="G20" s="7">
        <f>C20+'4'!G20</f>
        <v>0</v>
      </c>
      <c r="H20" s="7">
        <f>D20+'4'!H20</f>
        <v>0</v>
      </c>
    </row>
    <row r="21" spans="1:8" s="3" customFormat="1" ht="24.75" customHeight="1">
      <c r="A21" s="14" t="s">
        <v>27</v>
      </c>
      <c r="B21" s="7">
        <f>'4'!E21</f>
        <v>0</v>
      </c>
      <c r="C21" s="10"/>
      <c r="D21" s="10"/>
      <c r="E21" s="7">
        <f t="shared" si="0"/>
        <v>0</v>
      </c>
      <c r="F21" s="10"/>
      <c r="G21" s="7">
        <f>C21+'4'!G21</f>
        <v>0</v>
      </c>
      <c r="H21" s="7">
        <f>D21+'4'!H21</f>
        <v>0</v>
      </c>
    </row>
    <row r="22" spans="1:8" s="3" customFormat="1" ht="24.75" customHeight="1">
      <c r="A22" s="4" t="s">
        <v>28</v>
      </c>
      <c r="B22" s="7">
        <f>B21+B4</f>
        <v>0</v>
      </c>
      <c r="C22" s="7">
        <f>SUM(C5:C21)</f>
        <v>0</v>
      </c>
      <c r="D22" s="7">
        <f>SUM(D5:D21)</f>
        <v>0</v>
      </c>
      <c r="E22" s="15">
        <f>SUM(E5:E21)</f>
        <v>0</v>
      </c>
      <c r="F22" s="16"/>
      <c r="G22" s="7">
        <f>SUM(G5:G21)</f>
        <v>0.101094</v>
      </c>
      <c r="H22" s="7">
        <f>SUM(H5:H21)</f>
        <v>0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4" sqref="E14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5.62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设置!B7</f>
        <v>43805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'5'!E4</f>
        <v>0</v>
      </c>
      <c r="C4" s="7"/>
      <c r="D4" s="7"/>
      <c r="E4" s="7">
        <f>SUM(E5:E20)</f>
        <v>160.059256</v>
      </c>
      <c r="F4" s="7">
        <f>SUM(F5:F20)</f>
        <v>0</v>
      </c>
      <c r="G4" s="7">
        <f>SUM(G5:G20)</f>
        <v>283.08034999999995</v>
      </c>
      <c r="H4" s="7">
        <f>SUM(H5:H20)</f>
        <v>122.91999999999999</v>
      </c>
    </row>
    <row r="5" spans="1:10" s="3" customFormat="1" ht="24.75" customHeight="1">
      <c r="A5" s="8" t="s">
        <v>36</v>
      </c>
      <c r="B5" s="7">
        <f>'5'!E5</f>
        <v>0</v>
      </c>
      <c r="C5" s="9"/>
      <c r="D5" s="9"/>
      <c r="E5" s="7">
        <f t="shared" ref="E5:E21" si="0">B5+C5-D5</f>
        <v>0</v>
      </c>
      <c r="F5" s="10"/>
      <c r="G5" s="7">
        <f>C5+'5'!G5</f>
        <v>0</v>
      </c>
      <c r="H5" s="7">
        <f>D5+'5'!H5</f>
        <v>0</v>
      </c>
      <c r="I5" s="17"/>
    </row>
    <row r="6" spans="1:10" s="3" customFormat="1" ht="24.75" customHeight="1">
      <c r="A6" s="11" t="s">
        <v>37</v>
      </c>
      <c r="B6" s="7">
        <f>'5'!E6</f>
        <v>0</v>
      </c>
      <c r="C6" s="9"/>
      <c r="D6" s="9"/>
      <c r="E6" s="7">
        <f t="shared" si="0"/>
        <v>0</v>
      </c>
      <c r="F6" s="10"/>
      <c r="G6" s="7">
        <f>C6+'5'!G6</f>
        <v>0</v>
      </c>
      <c r="H6" s="7">
        <f>D6+'5'!H6</f>
        <v>0</v>
      </c>
    </row>
    <row r="7" spans="1:10" s="3" customFormat="1" ht="24.75" customHeight="1">
      <c r="A7" s="12" t="s">
        <v>38</v>
      </c>
      <c r="B7" s="7">
        <f>'5'!E7</f>
        <v>0</v>
      </c>
      <c r="C7" s="10"/>
      <c r="D7" s="10"/>
      <c r="E7" s="7">
        <f t="shared" si="0"/>
        <v>0</v>
      </c>
      <c r="F7" s="10"/>
      <c r="G7" s="7">
        <f>C7+'5'!G7</f>
        <v>0</v>
      </c>
      <c r="H7" s="7">
        <f>D7+'5'!H7</f>
        <v>0</v>
      </c>
    </row>
    <row r="8" spans="1:10" s="3" customFormat="1" ht="24.75" customHeight="1">
      <c r="A8" s="13" t="s">
        <v>39</v>
      </c>
      <c r="B8" s="7">
        <f>'5'!E8</f>
        <v>0</v>
      </c>
      <c r="C8" s="10">
        <f>0.4401+4.439156</f>
        <v>4.8792559999999998</v>
      </c>
      <c r="D8" s="10">
        <v>90.19</v>
      </c>
      <c r="E8" s="7">
        <f t="shared" si="0"/>
        <v>-85.310744</v>
      </c>
      <c r="F8" s="10"/>
      <c r="G8" s="7">
        <f>C8+'5'!G8</f>
        <v>4.8792559999999998</v>
      </c>
      <c r="H8" s="7">
        <f>D8+'5'!H8</f>
        <v>90.19</v>
      </c>
    </row>
    <row r="9" spans="1:10" s="3" customFormat="1" ht="24.75" customHeight="1">
      <c r="A9" s="11" t="s">
        <v>40</v>
      </c>
      <c r="B9" s="7">
        <f>'5'!E9</f>
        <v>0</v>
      </c>
      <c r="C9" s="10">
        <v>238.1</v>
      </c>
      <c r="D9" s="10"/>
      <c r="E9" s="7">
        <f t="shared" si="0"/>
        <v>238.1</v>
      </c>
      <c r="F9" s="10"/>
      <c r="G9" s="7">
        <f>C9+'5'!G9</f>
        <v>238.1</v>
      </c>
      <c r="H9" s="7">
        <f>D9+'5'!H9</f>
        <v>0</v>
      </c>
    </row>
    <row r="10" spans="1:10" s="3" customFormat="1" ht="24.75" customHeight="1">
      <c r="A10" s="13" t="s">
        <v>41</v>
      </c>
      <c r="B10" s="7">
        <f>'5'!E10</f>
        <v>0</v>
      </c>
      <c r="C10" s="10"/>
      <c r="D10" s="10"/>
      <c r="E10" s="7">
        <f t="shared" si="0"/>
        <v>0</v>
      </c>
      <c r="F10" s="10"/>
      <c r="G10" s="7">
        <f>C10+'5'!G10</f>
        <v>0</v>
      </c>
      <c r="H10" s="7">
        <f>D10+'5'!H10</f>
        <v>0</v>
      </c>
    </row>
    <row r="11" spans="1:10" s="3" customFormat="1" ht="24.75" customHeight="1">
      <c r="A11" s="11" t="s">
        <v>42</v>
      </c>
      <c r="B11" s="7">
        <f>'5'!E11</f>
        <v>0</v>
      </c>
      <c r="C11" s="10"/>
      <c r="D11" s="10"/>
      <c r="E11" s="7">
        <f t="shared" si="0"/>
        <v>0</v>
      </c>
      <c r="F11" s="10"/>
      <c r="G11" s="7">
        <f>C11+'5'!G11</f>
        <v>0</v>
      </c>
      <c r="H11" s="7">
        <f>D11+'5'!H11</f>
        <v>0</v>
      </c>
    </row>
    <row r="12" spans="1:10" s="3" customFormat="1" ht="24.75" customHeight="1">
      <c r="A12" s="13" t="s">
        <v>43</v>
      </c>
      <c r="B12" s="7">
        <f>'5'!E12</f>
        <v>0</v>
      </c>
      <c r="C12" s="10"/>
      <c r="D12" s="10">
        <v>32.729999999999997</v>
      </c>
      <c r="E12" s="7">
        <f t="shared" si="0"/>
        <v>-32.729999999999997</v>
      </c>
      <c r="F12" s="10"/>
      <c r="G12" s="7">
        <f>C12+'5'!G12</f>
        <v>0</v>
      </c>
      <c r="H12" s="7">
        <f>D12+'5'!H12</f>
        <v>32.729999999999997</v>
      </c>
    </row>
    <row r="13" spans="1:10" s="3" customFormat="1" ht="24.75" customHeight="1">
      <c r="A13" s="11" t="s">
        <v>44</v>
      </c>
      <c r="B13" s="7">
        <f>'5'!E13</f>
        <v>0</v>
      </c>
      <c r="C13" s="10">
        <v>40</v>
      </c>
      <c r="D13" s="10"/>
      <c r="E13" s="7">
        <f t="shared" si="0"/>
        <v>40</v>
      </c>
      <c r="F13" s="10"/>
      <c r="G13" s="7">
        <f>C13+'5'!G13</f>
        <v>40</v>
      </c>
      <c r="H13" s="7">
        <f>D13+'5'!H13</f>
        <v>0</v>
      </c>
    </row>
    <row r="14" spans="1:10" s="3" customFormat="1" ht="24.75" customHeight="1">
      <c r="A14" s="8" t="s">
        <v>45</v>
      </c>
      <c r="B14" s="7">
        <f>'5'!E14</f>
        <v>0</v>
      </c>
      <c r="C14" s="10"/>
      <c r="D14" s="10"/>
      <c r="E14" s="7">
        <f t="shared" si="0"/>
        <v>0</v>
      </c>
      <c r="F14" s="10"/>
      <c r="G14" s="7">
        <f>C14+'5'!G14</f>
        <v>0</v>
      </c>
      <c r="H14" s="7">
        <f>D14+'5'!H14</f>
        <v>0</v>
      </c>
    </row>
    <row r="15" spans="1:10" s="3" customFormat="1" ht="24.75" customHeight="1">
      <c r="A15" s="8" t="s">
        <v>46</v>
      </c>
      <c r="B15" s="7">
        <f>'5'!E15</f>
        <v>0</v>
      </c>
      <c r="C15" s="10"/>
      <c r="D15" s="10"/>
      <c r="E15" s="7">
        <f t="shared" si="0"/>
        <v>0</v>
      </c>
      <c r="F15" s="10"/>
      <c r="G15" s="7">
        <f>C15+'5'!G15</f>
        <v>0.101094</v>
      </c>
      <c r="H15" s="7">
        <f>D15+'5'!H15</f>
        <v>0</v>
      </c>
    </row>
    <row r="16" spans="1:10" s="3" customFormat="1" ht="24.75" customHeight="1">
      <c r="A16" s="11" t="s">
        <v>47</v>
      </c>
      <c r="B16" s="7">
        <f>'5'!E16</f>
        <v>0</v>
      </c>
      <c r="C16" s="10"/>
      <c r="D16" s="10"/>
      <c r="E16" s="7">
        <f t="shared" si="0"/>
        <v>0</v>
      </c>
      <c r="F16" s="10"/>
      <c r="G16" s="7">
        <f>C16+'5'!G16</f>
        <v>0</v>
      </c>
      <c r="H16" s="7">
        <f>D16+'5'!H16</f>
        <v>0</v>
      </c>
    </row>
    <row r="17" spans="1:8" s="3" customFormat="1" ht="24.75" customHeight="1">
      <c r="A17" s="11" t="s">
        <v>48</v>
      </c>
      <c r="B17" s="7">
        <f>'5'!E17</f>
        <v>0</v>
      </c>
      <c r="C17" s="10"/>
      <c r="D17" s="10"/>
      <c r="E17" s="7">
        <f t="shared" si="0"/>
        <v>0</v>
      </c>
      <c r="F17" s="10"/>
      <c r="G17" s="7">
        <f>C17+'5'!G17</f>
        <v>0</v>
      </c>
      <c r="H17" s="7">
        <f>D17+'5'!H17</f>
        <v>0</v>
      </c>
    </row>
    <row r="18" spans="1:8" s="3" customFormat="1" ht="24.75" customHeight="1">
      <c r="A18" s="13"/>
      <c r="B18" s="7">
        <f>'5'!E18</f>
        <v>0</v>
      </c>
      <c r="C18" s="10"/>
      <c r="D18" s="10"/>
      <c r="E18" s="7">
        <f t="shared" si="0"/>
        <v>0</v>
      </c>
      <c r="F18" s="10"/>
      <c r="G18" s="7">
        <f>C18+'5'!G18</f>
        <v>0</v>
      </c>
      <c r="H18" s="7">
        <f>D18+'5'!H18</f>
        <v>0</v>
      </c>
    </row>
    <row r="19" spans="1:8" s="3" customFormat="1" ht="24.75" customHeight="1">
      <c r="A19" s="13"/>
      <c r="B19" s="7">
        <f>'5'!E19</f>
        <v>0</v>
      </c>
      <c r="C19" s="10"/>
      <c r="D19" s="10"/>
      <c r="E19" s="7">
        <f t="shared" si="0"/>
        <v>0</v>
      </c>
      <c r="F19" s="10"/>
      <c r="G19" s="7">
        <f>C19+'5'!G19</f>
        <v>0</v>
      </c>
      <c r="H19" s="7">
        <f>D19+'5'!H19</f>
        <v>0</v>
      </c>
    </row>
    <row r="20" spans="1:8" s="3" customFormat="1" ht="24.75" customHeight="1">
      <c r="A20" s="13"/>
      <c r="B20" s="7">
        <v>0</v>
      </c>
      <c r="C20" s="10"/>
      <c r="D20" s="10"/>
      <c r="E20" s="7">
        <f t="shared" si="0"/>
        <v>0</v>
      </c>
      <c r="F20" s="10"/>
      <c r="G20" s="7">
        <f>C20+'5'!G20</f>
        <v>0</v>
      </c>
      <c r="H20" s="7">
        <f>D20+'5'!H20</f>
        <v>0</v>
      </c>
    </row>
    <row r="21" spans="1:8" s="3" customFormat="1" ht="24.75" customHeight="1">
      <c r="A21" s="14" t="s">
        <v>27</v>
      </c>
      <c r="B21" s="7">
        <f>'5'!E21</f>
        <v>0</v>
      </c>
      <c r="C21" s="10"/>
      <c r="D21" s="10"/>
      <c r="E21" s="7">
        <f t="shared" si="0"/>
        <v>0</v>
      </c>
      <c r="F21" s="10"/>
      <c r="G21" s="7">
        <f>C21+'5'!G21</f>
        <v>0</v>
      </c>
      <c r="H21" s="7">
        <f>D21+'5'!H21</f>
        <v>0</v>
      </c>
    </row>
    <row r="22" spans="1:8" s="3" customFormat="1" ht="24.75" customHeight="1">
      <c r="A22" s="4" t="s">
        <v>28</v>
      </c>
      <c r="B22" s="7">
        <f>B21+B4</f>
        <v>0</v>
      </c>
      <c r="C22" s="7">
        <f>SUM(C5:C21)</f>
        <v>282.97925599999996</v>
      </c>
      <c r="D22" s="7">
        <f>SUM(D5:D21)</f>
        <v>122.91999999999999</v>
      </c>
      <c r="E22" s="15">
        <f>SUM(E5:E21)</f>
        <v>160.059256</v>
      </c>
      <c r="F22" s="16"/>
      <c r="G22" s="7">
        <f>SUM(G5:G21)</f>
        <v>283.08034999999995</v>
      </c>
      <c r="H22" s="7">
        <f>SUM(H5:H21)</f>
        <v>122.91999999999999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8" sqref="D8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设置!B8</f>
        <v>43806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'6'!E4</f>
        <v>160.059256</v>
      </c>
      <c r="C4" s="7"/>
      <c r="D4" s="7"/>
      <c r="E4" s="7">
        <f>SUM(E5:E20)</f>
        <v>160.059256</v>
      </c>
      <c r="F4" s="7">
        <f>SUM(F5:F20)</f>
        <v>0</v>
      </c>
      <c r="G4" s="7">
        <f>SUM(G5:G20)</f>
        <v>283.08034999999995</v>
      </c>
      <c r="H4" s="7">
        <f>SUM(H5:H20)</f>
        <v>122.91999999999999</v>
      </c>
    </row>
    <row r="5" spans="1:10" s="3" customFormat="1" ht="24.75" customHeight="1">
      <c r="A5" s="8" t="s">
        <v>36</v>
      </c>
      <c r="B5" s="7">
        <f>'6'!E5</f>
        <v>0</v>
      </c>
      <c r="C5" s="9"/>
      <c r="D5" s="9"/>
      <c r="E5" s="7">
        <f t="shared" ref="E5:E21" si="0">B5+C5-D5</f>
        <v>0</v>
      </c>
      <c r="F5" s="10"/>
      <c r="G5" s="7">
        <f>C5+'6'!G5</f>
        <v>0</v>
      </c>
      <c r="H5" s="7">
        <f>D5+'6'!H5</f>
        <v>0</v>
      </c>
      <c r="I5" s="17"/>
    </row>
    <row r="6" spans="1:10" s="3" customFormat="1" ht="24.75" customHeight="1">
      <c r="A6" s="11" t="s">
        <v>37</v>
      </c>
      <c r="B6" s="7">
        <f>'6'!E6</f>
        <v>0</v>
      </c>
      <c r="C6" s="9"/>
      <c r="D6" s="9"/>
      <c r="E6" s="7">
        <f t="shared" si="0"/>
        <v>0</v>
      </c>
      <c r="F6" s="10"/>
      <c r="G6" s="7">
        <f>C6+'6'!G6</f>
        <v>0</v>
      </c>
      <c r="H6" s="7">
        <f>D6+'6'!H6</f>
        <v>0</v>
      </c>
    </row>
    <row r="7" spans="1:10" s="3" customFormat="1" ht="24.75" customHeight="1">
      <c r="A7" s="12" t="s">
        <v>38</v>
      </c>
      <c r="B7" s="7">
        <f>'6'!E7</f>
        <v>0</v>
      </c>
      <c r="C7" s="10"/>
      <c r="D7" s="10"/>
      <c r="E7" s="7">
        <f t="shared" si="0"/>
        <v>0</v>
      </c>
      <c r="F7" s="10"/>
      <c r="G7" s="7">
        <f>C7+'6'!G7</f>
        <v>0</v>
      </c>
      <c r="H7" s="7">
        <f>D7+'6'!H7</f>
        <v>0</v>
      </c>
    </row>
    <row r="8" spans="1:10" s="3" customFormat="1" ht="24.75" customHeight="1">
      <c r="A8" s="13" t="s">
        <v>39</v>
      </c>
      <c r="B8" s="7">
        <f>'6'!E8</f>
        <v>-85.310744</v>
      </c>
      <c r="C8" s="10"/>
      <c r="D8" s="10"/>
      <c r="E8" s="7">
        <f t="shared" si="0"/>
        <v>-85.310744</v>
      </c>
      <c r="F8" s="10"/>
      <c r="G8" s="7">
        <f>C8+'6'!G8</f>
        <v>4.8792559999999998</v>
      </c>
      <c r="H8" s="7">
        <f>D8+'6'!H8</f>
        <v>90.19</v>
      </c>
    </row>
    <row r="9" spans="1:10" s="3" customFormat="1" ht="24.75" customHeight="1">
      <c r="A9" s="11" t="s">
        <v>40</v>
      </c>
      <c r="B9" s="7">
        <f>'6'!E9</f>
        <v>238.1</v>
      </c>
      <c r="C9" s="10"/>
      <c r="D9" s="10"/>
      <c r="E9" s="7">
        <f t="shared" si="0"/>
        <v>238.1</v>
      </c>
      <c r="F9" s="10"/>
      <c r="G9" s="7">
        <f>C9+'6'!G9</f>
        <v>238.1</v>
      </c>
      <c r="H9" s="7">
        <f>D9+'6'!H9</f>
        <v>0</v>
      </c>
    </row>
    <row r="10" spans="1:10" s="3" customFormat="1" ht="24.75" customHeight="1">
      <c r="A10" s="13" t="s">
        <v>41</v>
      </c>
      <c r="B10" s="7">
        <f>'6'!E10</f>
        <v>0</v>
      </c>
      <c r="C10" s="10"/>
      <c r="D10" s="10"/>
      <c r="E10" s="7">
        <f t="shared" si="0"/>
        <v>0</v>
      </c>
      <c r="F10" s="10"/>
      <c r="G10" s="7">
        <f>C10+'6'!G10</f>
        <v>0</v>
      </c>
      <c r="H10" s="7">
        <f>D10+'6'!H10</f>
        <v>0</v>
      </c>
    </row>
    <row r="11" spans="1:10" s="3" customFormat="1" ht="24.75" customHeight="1">
      <c r="A11" s="11" t="s">
        <v>42</v>
      </c>
      <c r="B11" s="7">
        <f>'6'!E11</f>
        <v>0</v>
      </c>
      <c r="C11" s="10"/>
      <c r="D11" s="10"/>
      <c r="E11" s="7">
        <f t="shared" si="0"/>
        <v>0</v>
      </c>
      <c r="F11" s="10"/>
      <c r="G11" s="7">
        <f>C11+'6'!G11</f>
        <v>0</v>
      </c>
      <c r="H11" s="7">
        <f>D11+'6'!H11</f>
        <v>0</v>
      </c>
    </row>
    <row r="12" spans="1:10" s="3" customFormat="1" ht="24.75" customHeight="1">
      <c r="A12" s="13" t="s">
        <v>43</v>
      </c>
      <c r="B12" s="7">
        <f>'6'!E12</f>
        <v>-32.729999999999997</v>
      </c>
      <c r="C12" s="10"/>
      <c r="D12" s="10"/>
      <c r="E12" s="7">
        <f t="shared" si="0"/>
        <v>-32.729999999999997</v>
      </c>
      <c r="F12" s="10"/>
      <c r="G12" s="7">
        <f>C12+'6'!G12</f>
        <v>0</v>
      </c>
      <c r="H12" s="7">
        <f>D12+'6'!H12</f>
        <v>32.729999999999997</v>
      </c>
    </row>
    <row r="13" spans="1:10" s="3" customFormat="1" ht="24.75" customHeight="1">
      <c r="A13" s="11" t="s">
        <v>44</v>
      </c>
      <c r="B13" s="7">
        <f>'6'!E13</f>
        <v>40</v>
      </c>
      <c r="C13" s="10"/>
      <c r="D13" s="10"/>
      <c r="E13" s="7">
        <f t="shared" si="0"/>
        <v>40</v>
      </c>
      <c r="F13" s="10"/>
      <c r="G13" s="7">
        <f>C13+'6'!G13</f>
        <v>40</v>
      </c>
      <c r="H13" s="7">
        <f>D13+'6'!H13</f>
        <v>0</v>
      </c>
    </row>
    <row r="14" spans="1:10" s="3" customFormat="1" ht="24.75" customHeight="1">
      <c r="A14" s="8" t="s">
        <v>45</v>
      </c>
      <c r="B14" s="7">
        <f>'6'!E14</f>
        <v>0</v>
      </c>
      <c r="C14" s="10"/>
      <c r="D14" s="10"/>
      <c r="E14" s="7">
        <f t="shared" si="0"/>
        <v>0</v>
      </c>
      <c r="F14" s="10"/>
      <c r="G14" s="7">
        <f>C14+'6'!G14</f>
        <v>0</v>
      </c>
      <c r="H14" s="7">
        <f>D14+'6'!H14</f>
        <v>0</v>
      </c>
    </row>
    <row r="15" spans="1:10" s="3" customFormat="1" ht="24.75" customHeight="1">
      <c r="A15" s="8" t="s">
        <v>46</v>
      </c>
      <c r="B15" s="7">
        <f>'6'!E15</f>
        <v>0</v>
      </c>
      <c r="C15" s="10"/>
      <c r="D15" s="10"/>
      <c r="E15" s="7">
        <f t="shared" si="0"/>
        <v>0</v>
      </c>
      <c r="F15" s="10"/>
      <c r="G15" s="7">
        <f>C15+'6'!G15</f>
        <v>0.101094</v>
      </c>
      <c r="H15" s="7">
        <f>D15+'6'!H15</f>
        <v>0</v>
      </c>
    </row>
    <row r="16" spans="1:10" s="3" customFormat="1" ht="24.75" customHeight="1">
      <c r="A16" s="11" t="s">
        <v>47</v>
      </c>
      <c r="B16" s="7">
        <f>'6'!E16</f>
        <v>0</v>
      </c>
      <c r="C16" s="10"/>
      <c r="D16" s="10"/>
      <c r="E16" s="7">
        <f t="shared" si="0"/>
        <v>0</v>
      </c>
      <c r="F16" s="10"/>
      <c r="G16" s="7">
        <f>C16+'6'!G16</f>
        <v>0</v>
      </c>
      <c r="H16" s="7">
        <f>D16+'6'!H16</f>
        <v>0</v>
      </c>
    </row>
    <row r="17" spans="1:8" s="3" customFormat="1" ht="24.75" customHeight="1">
      <c r="A17" s="11" t="s">
        <v>48</v>
      </c>
      <c r="B17" s="7">
        <f>'6'!E17</f>
        <v>0</v>
      </c>
      <c r="C17" s="10"/>
      <c r="D17" s="10"/>
      <c r="E17" s="7">
        <f t="shared" si="0"/>
        <v>0</v>
      </c>
      <c r="F17" s="10"/>
      <c r="G17" s="7">
        <f>C17+'6'!G17</f>
        <v>0</v>
      </c>
      <c r="H17" s="7">
        <f>D17+'6'!H17</f>
        <v>0</v>
      </c>
    </row>
    <row r="18" spans="1:8" s="3" customFormat="1" ht="24.75" customHeight="1">
      <c r="A18" s="13"/>
      <c r="B18" s="7">
        <f>'6'!E18</f>
        <v>0</v>
      </c>
      <c r="C18" s="10"/>
      <c r="D18" s="10"/>
      <c r="E18" s="7">
        <f t="shared" si="0"/>
        <v>0</v>
      </c>
      <c r="F18" s="10"/>
      <c r="G18" s="7">
        <f>C18+'6'!G18</f>
        <v>0</v>
      </c>
      <c r="H18" s="7">
        <f>D18+'6'!H18</f>
        <v>0</v>
      </c>
    </row>
    <row r="19" spans="1:8" s="3" customFormat="1" ht="24.75" customHeight="1">
      <c r="A19" s="13"/>
      <c r="B19" s="7">
        <f>'6'!E19</f>
        <v>0</v>
      </c>
      <c r="C19" s="10"/>
      <c r="D19" s="10"/>
      <c r="E19" s="7">
        <f t="shared" si="0"/>
        <v>0</v>
      </c>
      <c r="F19" s="10"/>
      <c r="G19" s="7">
        <f>C19+'6'!G19</f>
        <v>0</v>
      </c>
      <c r="H19" s="7">
        <f>D19+'6'!H19</f>
        <v>0</v>
      </c>
    </row>
    <row r="20" spans="1:8" s="3" customFormat="1" ht="24.75" customHeight="1">
      <c r="A20" s="13"/>
      <c r="B20" s="7">
        <f>'6'!E20</f>
        <v>0</v>
      </c>
      <c r="C20" s="10"/>
      <c r="D20" s="10"/>
      <c r="E20" s="7">
        <f t="shared" si="0"/>
        <v>0</v>
      </c>
      <c r="F20" s="10"/>
      <c r="G20" s="7">
        <f>C20+'6'!G20</f>
        <v>0</v>
      </c>
      <c r="H20" s="7">
        <f>D20+'6'!H20</f>
        <v>0</v>
      </c>
    </row>
    <row r="21" spans="1:8" s="3" customFormat="1" ht="24.75" customHeight="1">
      <c r="A21" s="14" t="s">
        <v>27</v>
      </c>
      <c r="B21" s="7">
        <f>'6'!E21</f>
        <v>0</v>
      </c>
      <c r="C21" s="10"/>
      <c r="D21" s="10"/>
      <c r="E21" s="7">
        <f t="shared" si="0"/>
        <v>0</v>
      </c>
      <c r="F21" s="10"/>
      <c r="G21" s="7">
        <f>C21+'6'!G21</f>
        <v>0</v>
      </c>
      <c r="H21" s="7">
        <f>D21+'6'!H21</f>
        <v>0</v>
      </c>
    </row>
    <row r="22" spans="1:8" s="3" customFormat="1" ht="24.75" customHeight="1">
      <c r="A22" s="4" t="s">
        <v>28</v>
      </c>
      <c r="B22" s="7">
        <f>B21+B4</f>
        <v>160.059256</v>
      </c>
      <c r="C22" s="7">
        <f>SUM(C5:C21)</f>
        <v>0</v>
      </c>
      <c r="D22" s="7">
        <f>SUM(D5:D21)</f>
        <v>0</v>
      </c>
      <c r="E22" s="15">
        <f>SUM(E5:E21)</f>
        <v>160.059256</v>
      </c>
      <c r="F22" s="16"/>
      <c r="G22" s="7">
        <f>SUM(G5:G21)</f>
        <v>283.08034999999995</v>
      </c>
      <c r="H22" s="7">
        <f>SUM(H5:H21)</f>
        <v>122.91999999999999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1" sqref="E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设置!B9</f>
        <v>43807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'7'!E4</f>
        <v>160.059256</v>
      </c>
      <c r="C4" s="7"/>
      <c r="D4" s="7"/>
      <c r="E4" s="7">
        <f>SUM(E5:E20)</f>
        <v>160.059256</v>
      </c>
      <c r="F4" s="7">
        <f>SUM(F5:F20)</f>
        <v>0</v>
      </c>
      <c r="G4" s="7">
        <f>SUM(G5:G20)</f>
        <v>283.08034999999995</v>
      </c>
      <c r="H4" s="7">
        <f>SUM(H5:H20)</f>
        <v>122.91999999999999</v>
      </c>
    </row>
    <row r="5" spans="1:10" s="3" customFormat="1" ht="24.75" customHeight="1">
      <c r="A5" s="8" t="s">
        <v>36</v>
      </c>
      <c r="B5" s="7">
        <f>'7'!E5</f>
        <v>0</v>
      </c>
      <c r="C5" s="9"/>
      <c r="D5" s="9"/>
      <c r="E5" s="7">
        <f t="shared" ref="E5:E21" si="0">B5+C5-D5</f>
        <v>0</v>
      </c>
      <c r="F5" s="10"/>
      <c r="G5" s="7">
        <f>C5+'7'!G5</f>
        <v>0</v>
      </c>
      <c r="H5" s="7">
        <f>D5+'7'!H5</f>
        <v>0</v>
      </c>
      <c r="I5" s="17"/>
    </row>
    <row r="6" spans="1:10" s="3" customFormat="1" ht="24.75" customHeight="1">
      <c r="A6" s="11" t="s">
        <v>37</v>
      </c>
      <c r="B6" s="7">
        <f>'7'!E6</f>
        <v>0</v>
      </c>
      <c r="C6" s="9"/>
      <c r="D6" s="9"/>
      <c r="E6" s="7">
        <f t="shared" si="0"/>
        <v>0</v>
      </c>
      <c r="F6" s="10"/>
      <c r="G6" s="7">
        <f>C6+'7'!G6</f>
        <v>0</v>
      </c>
      <c r="H6" s="7">
        <f>D6+'7'!H6</f>
        <v>0</v>
      </c>
    </row>
    <row r="7" spans="1:10" s="3" customFormat="1" ht="24.75" customHeight="1">
      <c r="A7" s="12" t="s">
        <v>38</v>
      </c>
      <c r="B7" s="7">
        <f>'7'!E7</f>
        <v>0</v>
      </c>
      <c r="C7" s="10"/>
      <c r="D7" s="10"/>
      <c r="E7" s="7">
        <f t="shared" si="0"/>
        <v>0</v>
      </c>
      <c r="F7" s="10"/>
      <c r="G7" s="7">
        <f>C7+'7'!G7</f>
        <v>0</v>
      </c>
      <c r="H7" s="7">
        <f>D7+'7'!H7</f>
        <v>0</v>
      </c>
    </row>
    <row r="8" spans="1:10" s="3" customFormat="1" ht="24.75" customHeight="1">
      <c r="A8" s="13" t="s">
        <v>39</v>
      </c>
      <c r="B8" s="7">
        <f>'7'!E8</f>
        <v>-85.310744</v>
      </c>
      <c r="C8" s="10"/>
      <c r="D8" s="10"/>
      <c r="E8" s="7">
        <f t="shared" si="0"/>
        <v>-85.310744</v>
      </c>
      <c r="F8" s="10"/>
      <c r="G8" s="7">
        <f>C8+'7'!G8</f>
        <v>4.8792559999999998</v>
      </c>
      <c r="H8" s="7">
        <f>D8+'7'!H8</f>
        <v>90.19</v>
      </c>
    </row>
    <row r="9" spans="1:10" s="3" customFormat="1" ht="24.75" customHeight="1">
      <c r="A9" s="11" t="s">
        <v>40</v>
      </c>
      <c r="B9" s="7">
        <f>'7'!E9</f>
        <v>238.1</v>
      </c>
      <c r="C9" s="10"/>
      <c r="D9" s="10"/>
      <c r="E9" s="7">
        <f t="shared" si="0"/>
        <v>238.1</v>
      </c>
      <c r="F9" s="10"/>
      <c r="G9" s="7">
        <f>C9+'7'!G9</f>
        <v>238.1</v>
      </c>
      <c r="H9" s="7">
        <f>D9+'7'!H9</f>
        <v>0</v>
      </c>
    </row>
    <row r="10" spans="1:10" s="3" customFormat="1" ht="24.75" customHeight="1">
      <c r="A10" s="13" t="s">
        <v>41</v>
      </c>
      <c r="B10" s="7">
        <f>'7'!E10</f>
        <v>0</v>
      </c>
      <c r="C10" s="10"/>
      <c r="D10" s="10"/>
      <c r="E10" s="7">
        <f t="shared" si="0"/>
        <v>0</v>
      </c>
      <c r="F10" s="10"/>
      <c r="G10" s="7">
        <f>C10+'7'!G10</f>
        <v>0</v>
      </c>
      <c r="H10" s="7">
        <f>D10+'7'!H10</f>
        <v>0</v>
      </c>
    </row>
    <row r="11" spans="1:10" s="3" customFormat="1" ht="24.75" customHeight="1">
      <c r="A11" s="11" t="s">
        <v>42</v>
      </c>
      <c r="B11" s="7">
        <f>'7'!E11</f>
        <v>0</v>
      </c>
      <c r="C11" s="10"/>
      <c r="D11" s="10"/>
      <c r="E11" s="7">
        <f t="shared" si="0"/>
        <v>0</v>
      </c>
      <c r="F11" s="10"/>
      <c r="G11" s="7">
        <f>C11+'7'!G11</f>
        <v>0</v>
      </c>
      <c r="H11" s="7">
        <f>D11+'7'!H11</f>
        <v>0</v>
      </c>
    </row>
    <row r="12" spans="1:10" s="3" customFormat="1" ht="24.75" customHeight="1">
      <c r="A12" s="13" t="s">
        <v>43</v>
      </c>
      <c r="B12" s="7">
        <f>'7'!E12</f>
        <v>-32.729999999999997</v>
      </c>
      <c r="C12" s="10"/>
      <c r="D12" s="10"/>
      <c r="E12" s="7">
        <f t="shared" si="0"/>
        <v>-32.729999999999997</v>
      </c>
      <c r="F12" s="10"/>
      <c r="G12" s="7">
        <f>C12+'7'!G12</f>
        <v>0</v>
      </c>
      <c r="H12" s="7">
        <f>D12+'7'!H12</f>
        <v>32.729999999999997</v>
      </c>
    </row>
    <row r="13" spans="1:10" s="3" customFormat="1" ht="24.75" customHeight="1">
      <c r="A13" s="11" t="s">
        <v>44</v>
      </c>
      <c r="B13" s="7">
        <f>'7'!E13</f>
        <v>40</v>
      </c>
      <c r="C13" s="10"/>
      <c r="D13" s="10"/>
      <c r="E13" s="7">
        <f t="shared" si="0"/>
        <v>40</v>
      </c>
      <c r="F13" s="10"/>
      <c r="G13" s="7">
        <f>C13+'7'!G13</f>
        <v>40</v>
      </c>
      <c r="H13" s="7">
        <f>D13+'7'!H13</f>
        <v>0</v>
      </c>
    </row>
    <row r="14" spans="1:10" s="3" customFormat="1" ht="24.75" customHeight="1">
      <c r="A14" s="8" t="s">
        <v>45</v>
      </c>
      <c r="B14" s="7">
        <f>'7'!E14</f>
        <v>0</v>
      </c>
      <c r="C14" s="10"/>
      <c r="D14" s="10"/>
      <c r="E14" s="7">
        <f t="shared" si="0"/>
        <v>0</v>
      </c>
      <c r="F14" s="10"/>
      <c r="G14" s="7">
        <f>C14+'7'!G14</f>
        <v>0</v>
      </c>
      <c r="H14" s="7">
        <f>D14+'7'!H14</f>
        <v>0</v>
      </c>
    </row>
    <row r="15" spans="1:10" s="3" customFormat="1" ht="24.75" customHeight="1">
      <c r="A15" s="8" t="s">
        <v>46</v>
      </c>
      <c r="B15" s="7">
        <f>'7'!E15</f>
        <v>0</v>
      </c>
      <c r="C15" s="10"/>
      <c r="D15" s="10"/>
      <c r="E15" s="7">
        <f t="shared" si="0"/>
        <v>0</v>
      </c>
      <c r="F15" s="10"/>
      <c r="G15" s="7">
        <f>C15+'7'!G15</f>
        <v>0.101094</v>
      </c>
      <c r="H15" s="7">
        <f>D15+'7'!H15</f>
        <v>0</v>
      </c>
    </row>
    <row r="16" spans="1:10" s="3" customFormat="1" ht="24.75" customHeight="1">
      <c r="A16" s="11" t="s">
        <v>47</v>
      </c>
      <c r="B16" s="7">
        <f>'7'!E16</f>
        <v>0</v>
      </c>
      <c r="C16" s="10"/>
      <c r="D16" s="10"/>
      <c r="E16" s="7">
        <f t="shared" si="0"/>
        <v>0</v>
      </c>
      <c r="F16" s="10"/>
      <c r="G16" s="7">
        <f>C16+'7'!G16</f>
        <v>0</v>
      </c>
      <c r="H16" s="7">
        <f>D16+'7'!H16</f>
        <v>0</v>
      </c>
    </row>
    <row r="17" spans="1:8" s="3" customFormat="1" ht="24.75" customHeight="1">
      <c r="A17" s="11" t="s">
        <v>48</v>
      </c>
      <c r="B17" s="7">
        <f>'7'!E17</f>
        <v>0</v>
      </c>
      <c r="C17" s="10"/>
      <c r="D17" s="10"/>
      <c r="E17" s="7">
        <f t="shared" si="0"/>
        <v>0</v>
      </c>
      <c r="F17" s="10"/>
      <c r="G17" s="7">
        <f>C17+'7'!G17</f>
        <v>0</v>
      </c>
      <c r="H17" s="7">
        <f>D17+'7'!H17</f>
        <v>0</v>
      </c>
    </row>
    <row r="18" spans="1:8" s="3" customFormat="1" ht="24.75" customHeight="1">
      <c r="A18" s="13"/>
      <c r="B18" s="7">
        <f>'7'!E18</f>
        <v>0</v>
      </c>
      <c r="C18" s="10"/>
      <c r="D18" s="10"/>
      <c r="E18" s="7">
        <f t="shared" si="0"/>
        <v>0</v>
      </c>
      <c r="F18" s="10"/>
      <c r="G18" s="7">
        <f>C18+'7'!G18</f>
        <v>0</v>
      </c>
      <c r="H18" s="7">
        <f>D18+'7'!H18</f>
        <v>0</v>
      </c>
    </row>
    <row r="19" spans="1:8" s="3" customFormat="1" ht="24.75" customHeight="1">
      <c r="A19" s="13"/>
      <c r="B19" s="7">
        <f>'7'!E19</f>
        <v>0</v>
      </c>
      <c r="C19" s="10"/>
      <c r="D19" s="10"/>
      <c r="E19" s="7">
        <f t="shared" si="0"/>
        <v>0</v>
      </c>
      <c r="F19" s="10"/>
      <c r="G19" s="7">
        <f>C19+'7'!G19</f>
        <v>0</v>
      </c>
      <c r="H19" s="7">
        <f>D19+'7'!H19</f>
        <v>0</v>
      </c>
    </row>
    <row r="20" spans="1:8" s="3" customFormat="1" ht="24.75" customHeight="1">
      <c r="A20" s="13"/>
      <c r="B20" s="7">
        <f>'7'!E20</f>
        <v>0</v>
      </c>
      <c r="C20" s="10"/>
      <c r="D20" s="10"/>
      <c r="E20" s="7">
        <f t="shared" si="0"/>
        <v>0</v>
      </c>
      <c r="F20" s="10"/>
      <c r="G20" s="7">
        <f>C20+'7'!G20</f>
        <v>0</v>
      </c>
      <c r="H20" s="7">
        <f>D20+'7'!H20</f>
        <v>0</v>
      </c>
    </row>
    <row r="21" spans="1:8" s="3" customFormat="1" ht="24.75" customHeight="1">
      <c r="A21" s="14" t="s">
        <v>27</v>
      </c>
      <c r="B21" s="7">
        <f>'7'!E21</f>
        <v>0</v>
      </c>
      <c r="C21" s="10"/>
      <c r="D21" s="10"/>
      <c r="E21" s="7">
        <f t="shared" si="0"/>
        <v>0</v>
      </c>
      <c r="F21" s="10"/>
      <c r="G21" s="7">
        <f>C21+'7'!G21</f>
        <v>0</v>
      </c>
      <c r="H21" s="7">
        <f>D21+'7'!H21</f>
        <v>0</v>
      </c>
    </row>
    <row r="22" spans="1:8" s="3" customFormat="1" ht="24.75" customHeight="1">
      <c r="A22" s="4" t="s">
        <v>28</v>
      </c>
      <c r="B22" s="7">
        <f>B21+B4</f>
        <v>160.059256</v>
      </c>
      <c r="C22" s="7"/>
      <c r="D22" s="7"/>
      <c r="E22" s="15">
        <f>SUM(E5:E21)</f>
        <v>160.059256</v>
      </c>
      <c r="F22" s="16"/>
      <c r="G22" s="7">
        <f>SUM(G5:G21)</f>
        <v>283.08034999999995</v>
      </c>
      <c r="H22" s="7">
        <f>SUM(H5:H21)</f>
        <v>122.91999999999999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1" sqref="E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设置!B10</f>
        <v>43808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'8'!E4</f>
        <v>160.059256</v>
      </c>
      <c r="C4" s="7"/>
      <c r="D4" s="7"/>
      <c r="E4" s="7">
        <f>SUM(E5:E20)</f>
        <v>124.03925599999999</v>
      </c>
      <c r="F4" s="7">
        <f>SUM(F5:F20)</f>
        <v>0</v>
      </c>
      <c r="G4" s="7">
        <f>SUM(G5:G20)</f>
        <v>284.08034999999995</v>
      </c>
      <c r="H4" s="7">
        <f>SUM(H5:H20)</f>
        <v>159.94</v>
      </c>
    </row>
    <row r="5" spans="1:10" s="3" customFormat="1" ht="24.75" customHeight="1">
      <c r="A5" s="8" t="s">
        <v>36</v>
      </c>
      <c r="B5" s="7">
        <f>'8'!E5</f>
        <v>0</v>
      </c>
      <c r="C5" s="9"/>
      <c r="D5" s="9"/>
      <c r="E5" s="7">
        <f t="shared" ref="E5:E21" si="0">B5+C5-D5</f>
        <v>0</v>
      </c>
      <c r="F5" s="10"/>
      <c r="G5" s="7">
        <f>C5+'8'!G5</f>
        <v>0</v>
      </c>
      <c r="H5" s="7">
        <f>D5+'8'!H5</f>
        <v>0</v>
      </c>
      <c r="I5" s="17"/>
    </row>
    <row r="6" spans="1:10" s="3" customFormat="1" ht="24.75" customHeight="1">
      <c r="A6" s="11" t="s">
        <v>37</v>
      </c>
      <c r="B6" s="7">
        <f>'8'!E6</f>
        <v>0</v>
      </c>
      <c r="C6" s="9"/>
      <c r="D6" s="9"/>
      <c r="E6" s="7">
        <f t="shared" si="0"/>
        <v>0</v>
      </c>
      <c r="F6" s="10"/>
      <c r="G6" s="7">
        <f>C6+'8'!G6</f>
        <v>0</v>
      </c>
      <c r="H6" s="7">
        <f>D6+'8'!H6</f>
        <v>0</v>
      </c>
    </row>
    <row r="7" spans="1:10" s="3" customFormat="1" ht="24.75" customHeight="1">
      <c r="A7" s="12" t="s">
        <v>38</v>
      </c>
      <c r="B7" s="7">
        <f>'8'!E7</f>
        <v>0</v>
      </c>
      <c r="C7" s="10"/>
      <c r="D7" s="10"/>
      <c r="E7" s="7">
        <f t="shared" si="0"/>
        <v>0</v>
      </c>
      <c r="F7" s="10"/>
      <c r="G7" s="7">
        <f>C7+'8'!G7</f>
        <v>0</v>
      </c>
      <c r="H7" s="7">
        <f>D7+'8'!H7</f>
        <v>0</v>
      </c>
    </row>
    <row r="8" spans="1:10" s="3" customFormat="1" ht="24.75" customHeight="1">
      <c r="A8" s="13" t="s">
        <v>39</v>
      </c>
      <c r="B8" s="7">
        <f>'8'!E8</f>
        <v>-85.310744</v>
      </c>
      <c r="C8" s="10"/>
      <c r="D8" s="10">
        <v>37.020000000000003</v>
      </c>
      <c r="E8" s="7">
        <f t="shared" si="0"/>
        <v>-122.33074400000001</v>
      </c>
      <c r="F8" s="10"/>
      <c r="G8" s="7">
        <f>C8+'8'!G8</f>
        <v>4.8792559999999998</v>
      </c>
      <c r="H8" s="7">
        <f>D8+'8'!H8</f>
        <v>127.21000000000001</v>
      </c>
    </row>
    <row r="9" spans="1:10" s="3" customFormat="1" ht="24.75" customHeight="1">
      <c r="A9" s="11" t="s">
        <v>40</v>
      </c>
      <c r="B9" s="7">
        <f>'8'!E9</f>
        <v>238.1</v>
      </c>
      <c r="C9" s="10">
        <v>1</v>
      </c>
      <c r="D9" s="10"/>
      <c r="E9" s="7">
        <f t="shared" si="0"/>
        <v>239.1</v>
      </c>
      <c r="F9" s="10"/>
      <c r="G9" s="7">
        <f>C9+'8'!G9</f>
        <v>239.1</v>
      </c>
      <c r="H9" s="7">
        <f>D9+'8'!H9</f>
        <v>0</v>
      </c>
    </row>
    <row r="10" spans="1:10" s="3" customFormat="1" ht="24.75" customHeight="1">
      <c r="A10" s="13" t="s">
        <v>41</v>
      </c>
      <c r="B10" s="7">
        <f>'8'!E10</f>
        <v>0</v>
      </c>
      <c r="C10" s="10"/>
      <c r="D10" s="10"/>
      <c r="E10" s="7">
        <f t="shared" si="0"/>
        <v>0</v>
      </c>
      <c r="F10" s="10"/>
      <c r="G10" s="7">
        <f>C10+'8'!G10</f>
        <v>0</v>
      </c>
      <c r="H10" s="7">
        <f>D10+'8'!H10</f>
        <v>0</v>
      </c>
    </row>
    <row r="11" spans="1:10" s="3" customFormat="1" ht="24.75" customHeight="1">
      <c r="A11" s="11" t="s">
        <v>42</v>
      </c>
      <c r="B11" s="7">
        <f>'8'!E11</f>
        <v>0</v>
      </c>
      <c r="C11" s="10"/>
      <c r="D11" s="10"/>
      <c r="E11" s="7">
        <f t="shared" si="0"/>
        <v>0</v>
      </c>
      <c r="F11" s="10"/>
      <c r="G11" s="7">
        <f>C11+'8'!G11</f>
        <v>0</v>
      </c>
      <c r="H11" s="7">
        <f>D11+'8'!H11</f>
        <v>0</v>
      </c>
    </row>
    <row r="12" spans="1:10" s="3" customFormat="1" ht="24.75" customHeight="1">
      <c r="A12" s="13" t="s">
        <v>43</v>
      </c>
      <c r="B12" s="7">
        <f>'8'!E12</f>
        <v>-32.729999999999997</v>
      </c>
      <c r="C12" s="10"/>
      <c r="D12" s="10"/>
      <c r="E12" s="7">
        <f t="shared" si="0"/>
        <v>-32.729999999999997</v>
      </c>
      <c r="F12" s="10"/>
      <c r="G12" s="7">
        <f>C12+'8'!G12</f>
        <v>0</v>
      </c>
      <c r="H12" s="7">
        <f>D12+'8'!H12</f>
        <v>32.729999999999997</v>
      </c>
    </row>
    <row r="13" spans="1:10" s="3" customFormat="1" ht="24.75" customHeight="1">
      <c r="A13" s="11" t="s">
        <v>44</v>
      </c>
      <c r="B13" s="7">
        <f>'8'!E13</f>
        <v>40</v>
      </c>
      <c r="C13" s="10"/>
      <c r="D13" s="10"/>
      <c r="E13" s="7">
        <f t="shared" si="0"/>
        <v>40</v>
      </c>
      <c r="F13" s="10"/>
      <c r="G13" s="7">
        <f>C13+'8'!G13</f>
        <v>40</v>
      </c>
      <c r="H13" s="7">
        <f>D13+'8'!H13</f>
        <v>0</v>
      </c>
    </row>
    <row r="14" spans="1:10" s="3" customFormat="1" ht="24.75" customHeight="1">
      <c r="A14" s="8" t="s">
        <v>45</v>
      </c>
      <c r="B14" s="7">
        <f>'8'!E14</f>
        <v>0</v>
      </c>
      <c r="C14" s="10"/>
      <c r="D14" s="10"/>
      <c r="E14" s="7">
        <f t="shared" si="0"/>
        <v>0</v>
      </c>
      <c r="F14" s="10"/>
      <c r="G14" s="7">
        <f>C14+'8'!G14</f>
        <v>0</v>
      </c>
      <c r="H14" s="7">
        <f>D14+'8'!H14</f>
        <v>0</v>
      </c>
    </row>
    <row r="15" spans="1:10" s="3" customFormat="1" ht="24.75" customHeight="1">
      <c r="A15" s="8" t="s">
        <v>46</v>
      </c>
      <c r="B15" s="7">
        <f>'8'!E15</f>
        <v>0</v>
      </c>
      <c r="C15" s="10"/>
      <c r="D15" s="10"/>
      <c r="E15" s="7">
        <f t="shared" si="0"/>
        <v>0</v>
      </c>
      <c r="F15" s="10"/>
      <c r="G15" s="7">
        <f>C15+'8'!G15</f>
        <v>0.101094</v>
      </c>
      <c r="H15" s="7">
        <f>D15+'8'!H15</f>
        <v>0</v>
      </c>
    </row>
    <row r="16" spans="1:10" s="3" customFormat="1" ht="24.75" customHeight="1">
      <c r="A16" s="11" t="s">
        <v>47</v>
      </c>
      <c r="B16" s="7">
        <f>'8'!E16</f>
        <v>0</v>
      </c>
      <c r="C16" s="10"/>
      <c r="D16" s="10"/>
      <c r="E16" s="7">
        <f t="shared" si="0"/>
        <v>0</v>
      </c>
      <c r="F16" s="10"/>
      <c r="G16" s="7">
        <f>C16+'8'!G16</f>
        <v>0</v>
      </c>
      <c r="H16" s="7">
        <f>D16+'8'!H16</f>
        <v>0</v>
      </c>
    </row>
    <row r="17" spans="1:8" s="3" customFormat="1" ht="24.75" customHeight="1">
      <c r="A17" s="11" t="s">
        <v>48</v>
      </c>
      <c r="B17" s="7">
        <f>'8'!E17</f>
        <v>0</v>
      </c>
      <c r="C17" s="10"/>
      <c r="D17" s="10"/>
      <c r="E17" s="7">
        <f t="shared" si="0"/>
        <v>0</v>
      </c>
      <c r="F17" s="10"/>
      <c r="G17" s="7">
        <f>C17+'8'!G17</f>
        <v>0</v>
      </c>
      <c r="H17" s="7">
        <f>D17+'8'!H17</f>
        <v>0</v>
      </c>
    </row>
    <row r="18" spans="1:8" s="3" customFormat="1" ht="24.75" customHeight="1">
      <c r="A18" s="13"/>
      <c r="B18" s="7">
        <f>'8'!E18</f>
        <v>0</v>
      </c>
      <c r="C18" s="10"/>
      <c r="D18" s="10"/>
      <c r="E18" s="7">
        <f t="shared" si="0"/>
        <v>0</v>
      </c>
      <c r="F18" s="10"/>
      <c r="G18" s="7">
        <f>C18+'8'!G18</f>
        <v>0</v>
      </c>
      <c r="H18" s="7">
        <f>D18+'8'!H18</f>
        <v>0</v>
      </c>
    </row>
    <row r="19" spans="1:8" s="3" customFormat="1" ht="24.75" customHeight="1">
      <c r="A19" s="13"/>
      <c r="B19" s="7">
        <f>'8'!E19</f>
        <v>0</v>
      </c>
      <c r="C19" s="10"/>
      <c r="D19" s="10"/>
      <c r="E19" s="7">
        <f t="shared" si="0"/>
        <v>0</v>
      </c>
      <c r="F19" s="10"/>
      <c r="G19" s="7">
        <f>C19+'8'!G19</f>
        <v>0</v>
      </c>
      <c r="H19" s="7">
        <f>D19+'8'!H19</f>
        <v>0</v>
      </c>
    </row>
    <row r="20" spans="1:8" s="3" customFormat="1" ht="24.75" customHeight="1">
      <c r="A20" s="13"/>
      <c r="B20" s="7">
        <f>'8'!E20</f>
        <v>0</v>
      </c>
      <c r="C20" s="10"/>
      <c r="D20" s="10"/>
      <c r="E20" s="7">
        <f t="shared" si="0"/>
        <v>0</v>
      </c>
      <c r="F20" s="10"/>
      <c r="G20" s="7">
        <f>C20+'8'!G20</f>
        <v>0</v>
      </c>
      <c r="H20" s="7">
        <f>D20+'8'!H20</f>
        <v>0</v>
      </c>
    </row>
    <row r="21" spans="1:8" s="3" customFormat="1" ht="24.75" customHeight="1">
      <c r="A21" s="14" t="s">
        <v>27</v>
      </c>
      <c r="B21" s="7">
        <f>'8'!E21</f>
        <v>0</v>
      </c>
      <c r="C21" s="10"/>
      <c r="D21" s="10"/>
      <c r="E21" s="7">
        <f t="shared" si="0"/>
        <v>0</v>
      </c>
      <c r="F21" s="10"/>
      <c r="G21" s="7">
        <f>C21+'8'!G21</f>
        <v>0</v>
      </c>
      <c r="H21" s="7">
        <f>D21+'8'!H21</f>
        <v>0</v>
      </c>
    </row>
    <row r="22" spans="1:8" s="3" customFormat="1" ht="24.75" customHeight="1">
      <c r="A22" s="4" t="s">
        <v>28</v>
      </c>
      <c r="B22" s="7">
        <f>B21+B4</f>
        <v>160.059256</v>
      </c>
      <c r="C22" s="7">
        <f>SUM(C5:C21)</f>
        <v>1</v>
      </c>
      <c r="D22" s="7">
        <f>SUM(D5:D21)</f>
        <v>37.020000000000003</v>
      </c>
      <c r="E22" s="15">
        <f>SUM(E5:E21)</f>
        <v>124.03925599999999</v>
      </c>
      <c r="F22" s="16"/>
      <c r="G22" s="7">
        <f>SUM(G5:G21)</f>
        <v>284.08034999999995</v>
      </c>
      <c r="H22" s="7">
        <f>SUM(H5:H21)</f>
        <v>159.94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9" sqref="D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3.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设置!B11</f>
        <v>43809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'9'!E4</f>
        <v>124.03925599999999</v>
      </c>
      <c r="C4" s="7"/>
      <c r="D4" s="7"/>
      <c r="E4" s="7">
        <f>SUM(E5:E20)</f>
        <v>48.969255999999994</v>
      </c>
      <c r="F4" s="7">
        <f>SUM(F5:F20)</f>
        <v>0</v>
      </c>
      <c r="G4" s="7">
        <f>SUM(G5:G20)</f>
        <v>284.08034999999995</v>
      </c>
      <c r="H4" s="7">
        <f>SUM(H5:H20)</f>
        <v>235.01</v>
      </c>
    </row>
    <row r="5" spans="1:10" s="3" customFormat="1" ht="24.75" customHeight="1">
      <c r="A5" s="8" t="s">
        <v>36</v>
      </c>
      <c r="B5" s="7">
        <f>'9'!E5</f>
        <v>0</v>
      </c>
      <c r="C5" s="9"/>
      <c r="D5" s="9"/>
      <c r="E5" s="7">
        <f t="shared" ref="E5:E21" si="0">B5+C5-D5</f>
        <v>0</v>
      </c>
      <c r="F5" s="10"/>
      <c r="G5" s="7">
        <f>C5+'9'!G5</f>
        <v>0</v>
      </c>
      <c r="H5" s="7">
        <f>D5+'9'!H5</f>
        <v>0</v>
      </c>
      <c r="I5" s="17"/>
    </row>
    <row r="6" spans="1:10" s="3" customFormat="1" ht="24.75" customHeight="1">
      <c r="A6" s="11" t="s">
        <v>37</v>
      </c>
      <c r="B6" s="7">
        <f>'9'!E6</f>
        <v>0</v>
      </c>
      <c r="C6" s="9"/>
      <c r="D6" s="9"/>
      <c r="E6" s="7">
        <f t="shared" si="0"/>
        <v>0</v>
      </c>
      <c r="F6" s="10"/>
      <c r="G6" s="7">
        <f>C6+'9'!G6</f>
        <v>0</v>
      </c>
      <c r="H6" s="7">
        <f>D6+'9'!H6</f>
        <v>0</v>
      </c>
    </row>
    <row r="7" spans="1:10" s="3" customFormat="1" ht="24.75" customHeight="1">
      <c r="A7" s="12" t="s">
        <v>38</v>
      </c>
      <c r="B7" s="7">
        <f>'9'!E7</f>
        <v>0</v>
      </c>
      <c r="C7" s="10"/>
      <c r="D7" s="10"/>
      <c r="E7" s="7">
        <f t="shared" si="0"/>
        <v>0</v>
      </c>
      <c r="F7" s="10"/>
      <c r="G7" s="7">
        <f>C7+'9'!G7</f>
        <v>0</v>
      </c>
      <c r="H7" s="7">
        <f>D7+'9'!H7</f>
        <v>0</v>
      </c>
    </row>
    <row r="8" spans="1:10" s="3" customFormat="1" ht="24.75" customHeight="1">
      <c r="A8" s="13" t="s">
        <v>39</v>
      </c>
      <c r="B8" s="7">
        <f>'9'!E8</f>
        <v>-122.33074400000001</v>
      </c>
      <c r="C8" s="10"/>
      <c r="D8" s="10">
        <v>75.069999999999993</v>
      </c>
      <c r="E8" s="7">
        <f t="shared" si="0"/>
        <v>-197.400744</v>
      </c>
      <c r="F8" s="10"/>
      <c r="G8" s="7">
        <f>C8+'9'!G8</f>
        <v>4.8792559999999998</v>
      </c>
      <c r="H8" s="7">
        <f>D8+'9'!H8</f>
        <v>202.28</v>
      </c>
    </row>
    <row r="9" spans="1:10" s="3" customFormat="1" ht="24.75" customHeight="1">
      <c r="A9" s="11" t="s">
        <v>40</v>
      </c>
      <c r="B9" s="7">
        <f>'9'!E9</f>
        <v>239.1</v>
      </c>
      <c r="C9" s="10"/>
      <c r="D9" s="10"/>
      <c r="E9" s="7">
        <f t="shared" si="0"/>
        <v>239.1</v>
      </c>
      <c r="F9" s="10"/>
      <c r="G9" s="7">
        <f>C9+'9'!G9</f>
        <v>239.1</v>
      </c>
      <c r="H9" s="7">
        <f>D9+'9'!H9</f>
        <v>0</v>
      </c>
    </row>
    <row r="10" spans="1:10" s="3" customFormat="1" ht="24.75" customHeight="1">
      <c r="A10" s="13" t="s">
        <v>41</v>
      </c>
      <c r="B10" s="7">
        <f>'9'!E10</f>
        <v>0</v>
      </c>
      <c r="C10" s="10"/>
      <c r="D10" s="10"/>
      <c r="E10" s="7">
        <f t="shared" si="0"/>
        <v>0</v>
      </c>
      <c r="F10" s="10"/>
      <c r="G10" s="7">
        <f>C10+'9'!G10</f>
        <v>0</v>
      </c>
      <c r="H10" s="7">
        <f>D10+'9'!H10</f>
        <v>0</v>
      </c>
    </row>
    <row r="11" spans="1:10" s="3" customFormat="1" ht="24.75" customHeight="1">
      <c r="A11" s="11" t="s">
        <v>42</v>
      </c>
      <c r="B11" s="7">
        <f>'9'!E11</f>
        <v>0</v>
      </c>
      <c r="C11" s="10"/>
      <c r="D11" s="10"/>
      <c r="E11" s="7">
        <f t="shared" si="0"/>
        <v>0</v>
      </c>
      <c r="F11" s="10"/>
      <c r="G11" s="7">
        <f>C11+'9'!G11</f>
        <v>0</v>
      </c>
      <c r="H11" s="7">
        <f>D11+'9'!H11</f>
        <v>0</v>
      </c>
    </row>
    <row r="12" spans="1:10" s="3" customFormat="1" ht="24.75" customHeight="1">
      <c r="A12" s="13" t="s">
        <v>43</v>
      </c>
      <c r="B12" s="7">
        <f>'9'!E12</f>
        <v>-32.729999999999997</v>
      </c>
      <c r="C12" s="10"/>
      <c r="D12" s="10"/>
      <c r="E12" s="7">
        <f t="shared" si="0"/>
        <v>-32.729999999999997</v>
      </c>
      <c r="F12" s="10"/>
      <c r="G12" s="7">
        <f>C12+'9'!G12</f>
        <v>0</v>
      </c>
      <c r="H12" s="7">
        <f>D12+'9'!H12</f>
        <v>32.729999999999997</v>
      </c>
    </row>
    <row r="13" spans="1:10" s="3" customFormat="1" ht="24.75" customHeight="1">
      <c r="A13" s="11" t="s">
        <v>44</v>
      </c>
      <c r="B13" s="7">
        <f>'9'!E13</f>
        <v>40</v>
      </c>
      <c r="C13" s="10"/>
      <c r="D13" s="10"/>
      <c r="E13" s="7">
        <f t="shared" si="0"/>
        <v>40</v>
      </c>
      <c r="F13" s="10"/>
      <c r="G13" s="7">
        <f>C13+'9'!G13</f>
        <v>40</v>
      </c>
      <c r="H13" s="7">
        <f>D13+'9'!H13</f>
        <v>0</v>
      </c>
    </row>
    <row r="14" spans="1:10" s="3" customFormat="1" ht="24.75" customHeight="1">
      <c r="A14" s="8" t="s">
        <v>45</v>
      </c>
      <c r="B14" s="7">
        <f>'9'!E14</f>
        <v>0</v>
      </c>
      <c r="C14" s="10"/>
      <c r="D14" s="10"/>
      <c r="E14" s="7">
        <f t="shared" si="0"/>
        <v>0</v>
      </c>
      <c r="F14" s="10"/>
      <c r="G14" s="7">
        <f>C14+'9'!G14</f>
        <v>0</v>
      </c>
      <c r="H14" s="7">
        <f>D14+'9'!H14</f>
        <v>0</v>
      </c>
    </row>
    <row r="15" spans="1:10" s="3" customFormat="1" ht="24.75" customHeight="1">
      <c r="A15" s="8" t="s">
        <v>46</v>
      </c>
      <c r="B15" s="7">
        <f>'9'!E15</f>
        <v>0</v>
      </c>
      <c r="C15" s="10"/>
      <c r="D15" s="10"/>
      <c r="E15" s="7">
        <f t="shared" si="0"/>
        <v>0</v>
      </c>
      <c r="F15" s="10"/>
      <c r="G15" s="7">
        <f>C15+'9'!G15</f>
        <v>0.101094</v>
      </c>
      <c r="H15" s="7">
        <f>D15+'9'!H15</f>
        <v>0</v>
      </c>
    </row>
    <row r="16" spans="1:10" s="3" customFormat="1" ht="24.75" customHeight="1">
      <c r="A16" s="11" t="s">
        <v>47</v>
      </c>
      <c r="B16" s="7">
        <f>'9'!E16</f>
        <v>0</v>
      </c>
      <c r="C16" s="10"/>
      <c r="D16" s="10"/>
      <c r="E16" s="7">
        <f t="shared" si="0"/>
        <v>0</v>
      </c>
      <c r="F16" s="10"/>
      <c r="G16" s="7">
        <f>C16+'9'!G16</f>
        <v>0</v>
      </c>
      <c r="H16" s="7">
        <f>D16+'9'!H16</f>
        <v>0</v>
      </c>
    </row>
    <row r="17" spans="1:8" s="3" customFormat="1" ht="24.75" customHeight="1">
      <c r="A17" s="11" t="s">
        <v>48</v>
      </c>
      <c r="B17" s="7">
        <f>'9'!E17</f>
        <v>0</v>
      </c>
      <c r="C17" s="10"/>
      <c r="D17" s="10"/>
      <c r="E17" s="7">
        <f t="shared" si="0"/>
        <v>0</v>
      </c>
      <c r="F17" s="10"/>
      <c r="G17" s="7">
        <f>C17+'9'!G17</f>
        <v>0</v>
      </c>
      <c r="H17" s="7">
        <f>D17+'9'!H17</f>
        <v>0</v>
      </c>
    </row>
    <row r="18" spans="1:8" s="3" customFormat="1" ht="24.75" customHeight="1">
      <c r="A18" s="13"/>
      <c r="B18" s="7">
        <f>'9'!E18</f>
        <v>0</v>
      </c>
      <c r="C18" s="10"/>
      <c r="D18" s="10"/>
      <c r="E18" s="7">
        <f t="shared" si="0"/>
        <v>0</v>
      </c>
      <c r="F18" s="10"/>
      <c r="G18" s="7">
        <f>C18+'9'!G18</f>
        <v>0</v>
      </c>
      <c r="H18" s="7">
        <f>D18+'9'!H18</f>
        <v>0</v>
      </c>
    </row>
    <row r="19" spans="1:8" s="3" customFormat="1" ht="24.75" customHeight="1">
      <c r="A19" s="13"/>
      <c r="B19" s="7">
        <f>'9'!E19</f>
        <v>0</v>
      </c>
      <c r="C19" s="10"/>
      <c r="D19" s="10"/>
      <c r="E19" s="7">
        <f t="shared" si="0"/>
        <v>0</v>
      </c>
      <c r="F19" s="10"/>
      <c r="G19" s="7">
        <f>C19+'9'!G19</f>
        <v>0</v>
      </c>
      <c r="H19" s="7">
        <f>D19+'9'!H19</f>
        <v>0</v>
      </c>
    </row>
    <row r="20" spans="1:8" s="3" customFormat="1" ht="24.75" customHeight="1">
      <c r="A20" s="13"/>
      <c r="B20" s="7">
        <f>'9'!E20</f>
        <v>0</v>
      </c>
      <c r="C20" s="10"/>
      <c r="D20" s="10"/>
      <c r="E20" s="7">
        <f t="shared" si="0"/>
        <v>0</v>
      </c>
      <c r="F20" s="10"/>
      <c r="G20" s="7">
        <f>C20+'9'!G20</f>
        <v>0</v>
      </c>
      <c r="H20" s="7">
        <f>D20+'9'!H20</f>
        <v>0</v>
      </c>
    </row>
    <row r="21" spans="1:8" s="3" customFormat="1" ht="24.75" customHeight="1">
      <c r="A21" s="14" t="s">
        <v>27</v>
      </c>
      <c r="B21" s="7">
        <f>'9'!E21</f>
        <v>0</v>
      </c>
      <c r="C21" s="10"/>
      <c r="D21" s="10"/>
      <c r="E21" s="7">
        <f t="shared" si="0"/>
        <v>0</v>
      </c>
      <c r="F21" s="10"/>
      <c r="G21" s="7">
        <f>C21+'9'!G21</f>
        <v>0</v>
      </c>
      <c r="H21" s="7">
        <f>D21+'9'!H21</f>
        <v>0</v>
      </c>
    </row>
    <row r="22" spans="1:8" s="3" customFormat="1" ht="24.75" customHeight="1">
      <c r="A22" s="4" t="s">
        <v>28</v>
      </c>
      <c r="B22" s="7">
        <f>B21+B4</f>
        <v>124.03925599999999</v>
      </c>
      <c r="C22" s="7">
        <f>SUM(C5:C21)</f>
        <v>0</v>
      </c>
      <c r="D22" s="7">
        <f>SUM(D5:D21)</f>
        <v>75.069999999999993</v>
      </c>
      <c r="E22" s="15">
        <f>SUM(E5:E21)</f>
        <v>48.969255999999994</v>
      </c>
      <c r="F22" s="16"/>
      <c r="G22" s="7">
        <f>SUM(G5:G21)</f>
        <v>284.08034999999995</v>
      </c>
      <c r="H22" s="7">
        <f>SUM(H5:H21)</f>
        <v>235.01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9" sqref="D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设置!B12</f>
        <v>43810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'10'!E4</f>
        <v>48.969255999999994</v>
      </c>
      <c r="C4" s="7"/>
      <c r="D4" s="7"/>
      <c r="E4" s="7">
        <f>SUM(E5:E20)</f>
        <v>-103.190744</v>
      </c>
      <c r="F4" s="7">
        <f>SUM(F5:F20)</f>
        <v>0</v>
      </c>
      <c r="G4" s="7">
        <f>SUM(G5:G20)</f>
        <v>287.07034999999996</v>
      </c>
      <c r="H4" s="7">
        <f>SUM(H5:H20)</f>
        <v>390.16</v>
      </c>
    </row>
    <row r="5" spans="1:10" s="3" customFormat="1" ht="24.75" customHeight="1">
      <c r="A5" s="8" t="s">
        <v>36</v>
      </c>
      <c r="B5" s="7">
        <f>'10'!E5</f>
        <v>0</v>
      </c>
      <c r="C5" s="9"/>
      <c r="D5" s="9"/>
      <c r="E5" s="7">
        <f t="shared" ref="E5:E21" si="0">B5+C5-D5</f>
        <v>0</v>
      </c>
      <c r="F5" s="10"/>
      <c r="G5" s="7">
        <f>'10'!G5+C5</f>
        <v>0</v>
      </c>
      <c r="H5" s="7">
        <f>'10'!H5+D5</f>
        <v>0</v>
      </c>
      <c r="I5" s="17"/>
    </row>
    <row r="6" spans="1:10" s="3" customFormat="1" ht="24.75" customHeight="1">
      <c r="A6" s="11" t="s">
        <v>37</v>
      </c>
      <c r="B6" s="7">
        <f>'10'!E6</f>
        <v>0</v>
      </c>
      <c r="C6" s="9"/>
      <c r="D6" s="9"/>
      <c r="E6" s="7">
        <f t="shared" si="0"/>
        <v>0</v>
      </c>
      <c r="F6" s="10"/>
      <c r="G6" s="7">
        <f>'10'!G6+C6</f>
        <v>0</v>
      </c>
      <c r="H6" s="7">
        <f>'10'!H6+D6</f>
        <v>0</v>
      </c>
    </row>
    <row r="7" spans="1:10" s="3" customFormat="1" ht="24.75" customHeight="1">
      <c r="A7" s="12" t="s">
        <v>38</v>
      </c>
      <c r="B7" s="7">
        <f>'10'!E7</f>
        <v>0</v>
      </c>
      <c r="C7" s="10"/>
      <c r="D7" s="10"/>
      <c r="E7" s="7">
        <f t="shared" si="0"/>
        <v>0</v>
      </c>
      <c r="F7" s="10"/>
      <c r="G7" s="7">
        <f>'10'!G7+C7</f>
        <v>0</v>
      </c>
      <c r="H7" s="7">
        <f>'10'!H7+D7</f>
        <v>0</v>
      </c>
    </row>
    <row r="8" spans="1:10" s="3" customFormat="1" ht="24.75" customHeight="1">
      <c r="A8" s="13" t="s">
        <v>39</v>
      </c>
      <c r="B8" s="7">
        <f>'10'!E8</f>
        <v>-197.400744</v>
      </c>
      <c r="C8" s="10"/>
      <c r="D8" s="10">
        <v>155.15</v>
      </c>
      <c r="E8" s="7">
        <f t="shared" si="0"/>
        <v>-352.55074400000001</v>
      </c>
      <c r="F8" s="10"/>
      <c r="G8" s="7">
        <f>'10'!G8+C8</f>
        <v>4.8792559999999998</v>
      </c>
      <c r="H8" s="7">
        <f>'10'!H8+D8</f>
        <v>357.43</v>
      </c>
    </row>
    <row r="9" spans="1:10" s="3" customFormat="1" ht="24.75" customHeight="1">
      <c r="A9" s="11" t="s">
        <v>40</v>
      </c>
      <c r="B9" s="7">
        <f>'10'!E9</f>
        <v>239.1</v>
      </c>
      <c r="C9" s="10">
        <v>2.99</v>
      </c>
      <c r="D9" s="10"/>
      <c r="E9" s="7">
        <f t="shared" si="0"/>
        <v>242.09</v>
      </c>
      <c r="F9" s="10"/>
      <c r="G9" s="7">
        <f>'10'!G9+C9</f>
        <v>242.09</v>
      </c>
      <c r="H9" s="7">
        <f>'10'!H9+D9</f>
        <v>0</v>
      </c>
    </row>
    <row r="10" spans="1:10" s="3" customFormat="1" ht="24.75" customHeight="1">
      <c r="A10" s="13" t="s">
        <v>41</v>
      </c>
      <c r="B10" s="7">
        <f>'10'!E10</f>
        <v>0</v>
      </c>
      <c r="C10" s="10"/>
      <c r="D10" s="10"/>
      <c r="E10" s="7">
        <f t="shared" si="0"/>
        <v>0</v>
      </c>
      <c r="F10" s="10"/>
      <c r="G10" s="7">
        <f>'10'!G10+C10</f>
        <v>0</v>
      </c>
      <c r="H10" s="7">
        <f>'10'!H10+D10</f>
        <v>0</v>
      </c>
    </row>
    <row r="11" spans="1:10" s="3" customFormat="1" ht="24.75" customHeight="1">
      <c r="A11" s="11" t="s">
        <v>42</v>
      </c>
      <c r="B11" s="7">
        <f>'10'!E11</f>
        <v>0</v>
      </c>
      <c r="C11" s="10"/>
      <c r="D11" s="10"/>
      <c r="E11" s="7">
        <f t="shared" si="0"/>
        <v>0</v>
      </c>
      <c r="F11" s="10"/>
      <c r="G11" s="7">
        <f>'10'!G11+C11</f>
        <v>0</v>
      </c>
      <c r="H11" s="7">
        <f>'10'!H11+D11</f>
        <v>0</v>
      </c>
    </row>
    <row r="12" spans="1:10" s="3" customFormat="1" ht="24.75" customHeight="1">
      <c r="A12" s="13" t="s">
        <v>43</v>
      </c>
      <c r="B12" s="7">
        <f>'10'!E12</f>
        <v>-32.729999999999997</v>
      </c>
      <c r="C12" s="10"/>
      <c r="D12" s="10"/>
      <c r="E12" s="7">
        <f t="shared" si="0"/>
        <v>-32.729999999999997</v>
      </c>
      <c r="F12" s="10"/>
      <c r="G12" s="7">
        <f>'10'!G12+C12</f>
        <v>0</v>
      </c>
      <c r="H12" s="7">
        <f>'10'!H12+D12</f>
        <v>32.729999999999997</v>
      </c>
    </row>
    <row r="13" spans="1:10" s="3" customFormat="1" ht="24.75" customHeight="1">
      <c r="A13" s="11" t="s">
        <v>44</v>
      </c>
      <c r="B13" s="7">
        <f>'10'!E13</f>
        <v>40</v>
      </c>
      <c r="C13" s="10"/>
      <c r="D13" s="10"/>
      <c r="E13" s="7">
        <f t="shared" si="0"/>
        <v>40</v>
      </c>
      <c r="F13" s="10"/>
      <c r="G13" s="7">
        <f>'10'!G13+C13</f>
        <v>40</v>
      </c>
      <c r="H13" s="7">
        <f>'10'!H13+D13</f>
        <v>0</v>
      </c>
    </row>
    <row r="14" spans="1:10" s="3" customFormat="1" ht="24.75" customHeight="1">
      <c r="A14" s="8" t="s">
        <v>45</v>
      </c>
      <c r="B14" s="7">
        <f>'10'!E14</f>
        <v>0</v>
      </c>
      <c r="C14" s="10"/>
      <c r="D14" s="10"/>
      <c r="E14" s="7">
        <f t="shared" si="0"/>
        <v>0</v>
      </c>
      <c r="F14" s="10"/>
      <c r="G14" s="7">
        <f>'10'!G14+C14</f>
        <v>0</v>
      </c>
      <c r="H14" s="7">
        <f>'10'!H14+D14</f>
        <v>0</v>
      </c>
    </row>
    <row r="15" spans="1:10" s="3" customFormat="1" ht="24.75" customHeight="1">
      <c r="A15" s="8" t="s">
        <v>46</v>
      </c>
      <c r="B15" s="7">
        <f>'10'!E15</f>
        <v>0</v>
      </c>
      <c r="C15" s="10"/>
      <c r="D15" s="10"/>
      <c r="E15" s="7">
        <f t="shared" si="0"/>
        <v>0</v>
      </c>
      <c r="F15" s="10"/>
      <c r="G15" s="7">
        <f>'10'!G15+C15</f>
        <v>0.101094</v>
      </c>
      <c r="H15" s="7">
        <f>'10'!H15+D15</f>
        <v>0</v>
      </c>
    </row>
    <row r="16" spans="1:10" s="3" customFormat="1" ht="24.75" customHeight="1">
      <c r="A16" s="11" t="s">
        <v>47</v>
      </c>
      <c r="B16" s="7">
        <f>'10'!E16</f>
        <v>0</v>
      </c>
      <c r="C16" s="10"/>
      <c r="D16" s="10"/>
      <c r="E16" s="7">
        <f t="shared" si="0"/>
        <v>0</v>
      </c>
      <c r="F16" s="10"/>
      <c r="G16" s="7">
        <f>'10'!G16+C16</f>
        <v>0</v>
      </c>
      <c r="H16" s="7">
        <f>'10'!H16+D16</f>
        <v>0</v>
      </c>
    </row>
    <row r="17" spans="1:8" s="3" customFormat="1" ht="24.75" customHeight="1">
      <c r="A17" s="11" t="s">
        <v>48</v>
      </c>
      <c r="B17" s="7">
        <f>'10'!E17</f>
        <v>0</v>
      </c>
      <c r="C17" s="10"/>
      <c r="D17" s="10"/>
      <c r="E17" s="7">
        <f t="shared" si="0"/>
        <v>0</v>
      </c>
      <c r="F17" s="10"/>
      <c r="G17" s="7">
        <f>'10'!G17+C17</f>
        <v>0</v>
      </c>
      <c r="H17" s="7">
        <f>'10'!H17+D17</f>
        <v>0</v>
      </c>
    </row>
    <row r="18" spans="1:8" s="3" customFormat="1" ht="24.75" customHeight="1">
      <c r="A18" s="13"/>
      <c r="B18" s="7">
        <f>'10'!E18</f>
        <v>0</v>
      </c>
      <c r="C18" s="10"/>
      <c r="D18" s="10"/>
      <c r="E18" s="7">
        <f t="shared" si="0"/>
        <v>0</v>
      </c>
      <c r="F18" s="10"/>
      <c r="G18" s="7">
        <f>'10'!G18+C18</f>
        <v>0</v>
      </c>
      <c r="H18" s="7">
        <f>'10'!H18+D18</f>
        <v>0</v>
      </c>
    </row>
    <row r="19" spans="1:8" s="3" customFormat="1" ht="24.75" customHeight="1">
      <c r="A19" s="13"/>
      <c r="B19" s="7">
        <f>'10'!E19</f>
        <v>0</v>
      </c>
      <c r="C19" s="10"/>
      <c r="D19" s="10"/>
      <c r="E19" s="7">
        <f t="shared" si="0"/>
        <v>0</v>
      </c>
      <c r="F19" s="10"/>
      <c r="G19" s="7">
        <f>'10'!G19+C19</f>
        <v>0</v>
      </c>
      <c r="H19" s="7">
        <f>'10'!H19+D19</f>
        <v>0</v>
      </c>
    </row>
    <row r="20" spans="1:8" s="3" customFormat="1" ht="24.75" customHeight="1">
      <c r="A20" s="13"/>
      <c r="B20" s="7">
        <f>'10'!E20</f>
        <v>0</v>
      </c>
      <c r="C20" s="10"/>
      <c r="D20" s="10"/>
      <c r="E20" s="7">
        <f t="shared" si="0"/>
        <v>0</v>
      </c>
      <c r="F20" s="10"/>
      <c r="G20" s="7">
        <f>'10'!G20+C20</f>
        <v>0</v>
      </c>
      <c r="H20" s="7">
        <f>'10'!H20+D20</f>
        <v>0</v>
      </c>
    </row>
    <row r="21" spans="1:8" s="3" customFormat="1" ht="24.75" customHeight="1">
      <c r="A21" s="14" t="s">
        <v>27</v>
      </c>
      <c r="B21" s="7">
        <f>'10'!E21</f>
        <v>0</v>
      </c>
      <c r="C21" s="10"/>
      <c r="D21" s="10"/>
      <c r="E21" s="7">
        <f t="shared" si="0"/>
        <v>0</v>
      </c>
      <c r="F21" s="10"/>
      <c r="G21" s="7">
        <f>'10'!G21+C21</f>
        <v>0</v>
      </c>
      <c r="H21" s="7">
        <f>'10'!H21+D21</f>
        <v>0</v>
      </c>
    </row>
    <row r="22" spans="1:8" s="3" customFormat="1" ht="24.75" customHeight="1">
      <c r="A22" s="4" t="s">
        <v>28</v>
      </c>
      <c r="B22" s="7">
        <f>B21+B4</f>
        <v>48.969255999999994</v>
      </c>
      <c r="C22" s="7">
        <f>SUM(C5:C21)</f>
        <v>2.99</v>
      </c>
      <c r="D22" s="7">
        <f>SUM(D5:D21)</f>
        <v>155.15</v>
      </c>
      <c r="E22" s="15">
        <f>SUM(E5:E21)</f>
        <v>-103.190744</v>
      </c>
      <c r="F22" s="16"/>
      <c r="G22" s="7">
        <f>SUM(G5:G21)</f>
        <v>287.07034999999996</v>
      </c>
      <c r="H22" s="7">
        <f>SUM(H5:H21)</f>
        <v>390.16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9" sqref="E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设置!B13</f>
        <v>43811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'11'!E4</f>
        <v>-103.190744</v>
      </c>
      <c r="C4" s="7"/>
      <c r="D4" s="7"/>
      <c r="E4" s="7">
        <f>SUM(E5:E20)</f>
        <v>-861.56074400000011</v>
      </c>
      <c r="F4" s="7">
        <f>SUM(F5:F20)</f>
        <v>0</v>
      </c>
      <c r="G4" s="7">
        <f>SUM(G5:G20)</f>
        <v>2963.0703500000004</v>
      </c>
      <c r="H4" s="7">
        <f>SUM(H5:H20)</f>
        <v>3824.53</v>
      </c>
    </row>
    <row r="5" spans="1:10" s="3" customFormat="1" ht="24.75" customHeight="1">
      <c r="A5" s="8" t="s">
        <v>36</v>
      </c>
      <c r="B5" s="7">
        <f>'11'!E5</f>
        <v>0</v>
      </c>
      <c r="C5" s="9"/>
      <c r="D5" s="9"/>
      <c r="E5" s="7">
        <f t="shared" ref="E5:E21" si="0">B5+C5-D5</f>
        <v>0</v>
      </c>
      <c r="F5" s="10"/>
      <c r="G5" s="7">
        <f>'11'!G5+C5</f>
        <v>0</v>
      </c>
      <c r="H5" s="7">
        <f>'11'!H5+D5</f>
        <v>0</v>
      </c>
      <c r="I5" s="17"/>
    </row>
    <row r="6" spans="1:10" s="3" customFormat="1" ht="24.75" customHeight="1">
      <c r="A6" s="11" t="s">
        <v>37</v>
      </c>
      <c r="B6" s="7">
        <f>'11'!E6</f>
        <v>0</v>
      </c>
      <c r="C6" s="9"/>
      <c r="D6" s="9"/>
      <c r="E6" s="7">
        <f t="shared" si="0"/>
        <v>0</v>
      </c>
      <c r="F6" s="10"/>
      <c r="G6" s="7">
        <f>'11'!G6+C6</f>
        <v>0</v>
      </c>
      <c r="H6" s="7">
        <f>'11'!H6+D6</f>
        <v>0</v>
      </c>
    </row>
    <row r="7" spans="1:10" s="3" customFormat="1" ht="24.75" customHeight="1">
      <c r="A7" s="12" t="s">
        <v>38</v>
      </c>
      <c r="B7" s="7">
        <f>'11'!E7</f>
        <v>0</v>
      </c>
      <c r="C7" s="10"/>
      <c r="D7" s="10"/>
      <c r="E7" s="7">
        <f t="shared" si="0"/>
        <v>0</v>
      </c>
      <c r="F7" s="10"/>
      <c r="G7" s="7">
        <f>'11'!G7+C7</f>
        <v>0</v>
      </c>
      <c r="H7" s="7">
        <f>'11'!H7+D7</f>
        <v>0</v>
      </c>
    </row>
    <row r="8" spans="1:10" s="3" customFormat="1" ht="24.75" customHeight="1">
      <c r="A8" s="13" t="s">
        <v>39</v>
      </c>
      <c r="B8" s="7">
        <f>'11'!E8</f>
        <v>-352.55074400000001</v>
      </c>
      <c r="C8" s="10">
        <v>2239</v>
      </c>
      <c r="D8" s="10">
        <v>758.37</v>
      </c>
      <c r="E8" s="7">
        <f t="shared" si="0"/>
        <v>1128.079256</v>
      </c>
      <c r="F8" s="10"/>
      <c r="G8" s="7">
        <f>'11'!G8+C8</f>
        <v>2243.8792560000002</v>
      </c>
      <c r="H8" s="7">
        <f>'11'!H8+D8</f>
        <v>1115.8</v>
      </c>
    </row>
    <row r="9" spans="1:10" s="3" customFormat="1" ht="24.75" customHeight="1">
      <c r="A9" s="11" t="s">
        <v>40</v>
      </c>
      <c r="B9" s="7">
        <f>'11'!E9</f>
        <v>242.09</v>
      </c>
      <c r="C9" s="10"/>
      <c r="D9" s="10">
        <v>2239</v>
      </c>
      <c r="E9" s="7">
        <f t="shared" si="0"/>
        <v>-1996.91</v>
      </c>
      <c r="F9" s="10"/>
      <c r="G9" s="7">
        <f>'11'!G9+C9</f>
        <v>242.09</v>
      </c>
      <c r="H9" s="7">
        <f>'11'!H9+D9</f>
        <v>2239</v>
      </c>
    </row>
    <row r="10" spans="1:10" s="3" customFormat="1" ht="24.75" customHeight="1">
      <c r="A10" s="13" t="s">
        <v>41</v>
      </c>
      <c r="B10" s="7">
        <f>'11'!E10</f>
        <v>0</v>
      </c>
      <c r="C10" s="10">
        <v>437</v>
      </c>
      <c r="D10" s="10"/>
      <c r="E10" s="7">
        <f t="shared" si="0"/>
        <v>437</v>
      </c>
      <c r="F10" s="10"/>
      <c r="G10" s="7">
        <f>'11'!G10+C10</f>
        <v>437</v>
      </c>
      <c r="H10" s="7">
        <f>'11'!H10+D10</f>
        <v>0</v>
      </c>
    </row>
    <row r="11" spans="1:10" s="3" customFormat="1" ht="24.75" customHeight="1">
      <c r="A11" s="11" t="s">
        <v>42</v>
      </c>
      <c r="B11" s="7">
        <f>'11'!E11</f>
        <v>0</v>
      </c>
      <c r="C11" s="10"/>
      <c r="D11" s="10">
        <v>437</v>
      </c>
      <c r="E11" s="7">
        <f t="shared" si="0"/>
        <v>-437</v>
      </c>
      <c r="F11" s="10"/>
      <c r="G11" s="7">
        <f>'11'!G11+C11</f>
        <v>0</v>
      </c>
      <c r="H11" s="7">
        <f>'11'!H11+D11</f>
        <v>437</v>
      </c>
    </row>
    <row r="12" spans="1:10" s="3" customFormat="1" ht="24.75" customHeight="1">
      <c r="A12" s="13" t="s">
        <v>43</v>
      </c>
      <c r="B12" s="7">
        <f>'11'!E12</f>
        <v>-32.729999999999997</v>
      </c>
      <c r="C12" s="10"/>
      <c r="D12" s="10"/>
      <c r="E12" s="7">
        <f t="shared" si="0"/>
        <v>-32.729999999999997</v>
      </c>
      <c r="F12" s="10"/>
      <c r="G12" s="7">
        <f>'11'!G12+C12</f>
        <v>0</v>
      </c>
      <c r="H12" s="7">
        <f>'11'!H12+D12</f>
        <v>32.729999999999997</v>
      </c>
    </row>
    <row r="13" spans="1:10" s="3" customFormat="1" ht="24.75" customHeight="1">
      <c r="A13" s="11" t="s">
        <v>44</v>
      </c>
      <c r="B13" s="7">
        <f>'11'!E13</f>
        <v>40</v>
      </c>
      <c r="C13" s="10"/>
      <c r="D13" s="10"/>
      <c r="E13" s="7">
        <f t="shared" si="0"/>
        <v>40</v>
      </c>
      <c r="F13" s="10"/>
      <c r="G13" s="7">
        <f>'11'!G13+C13</f>
        <v>40</v>
      </c>
      <c r="H13" s="7">
        <f>'11'!H13+D13</f>
        <v>0</v>
      </c>
    </row>
    <row r="14" spans="1:10" s="3" customFormat="1" ht="24.75" customHeight="1">
      <c r="A14" s="8" t="s">
        <v>45</v>
      </c>
      <c r="B14" s="7">
        <f>'11'!E14</f>
        <v>0</v>
      </c>
      <c r="C14" s="10"/>
      <c r="D14" s="10"/>
      <c r="E14" s="7">
        <f t="shared" si="0"/>
        <v>0</v>
      </c>
      <c r="F14" s="10"/>
      <c r="G14" s="7">
        <f>'11'!G14+C14</f>
        <v>0</v>
      </c>
      <c r="H14" s="7">
        <f>'11'!H14+D14</f>
        <v>0</v>
      </c>
    </row>
    <row r="15" spans="1:10" s="3" customFormat="1" ht="24.75" customHeight="1">
      <c r="A15" s="8" t="s">
        <v>46</v>
      </c>
      <c r="B15" s="7">
        <f>'11'!E15</f>
        <v>0</v>
      </c>
      <c r="C15" s="10"/>
      <c r="D15" s="10"/>
      <c r="E15" s="7">
        <f t="shared" si="0"/>
        <v>0</v>
      </c>
      <c r="F15" s="10"/>
      <c r="G15" s="7">
        <f>'11'!G15+C15</f>
        <v>0.101094</v>
      </c>
      <c r="H15" s="7">
        <f>'11'!H15+D15</f>
        <v>0</v>
      </c>
    </row>
    <row r="16" spans="1:10" s="3" customFormat="1" ht="24.75" customHeight="1">
      <c r="A16" s="11" t="s">
        <v>47</v>
      </c>
      <c r="B16" s="7">
        <f>'11'!E16</f>
        <v>0</v>
      </c>
      <c r="C16" s="10"/>
      <c r="D16" s="10"/>
      <c r="E16" s="7">
        <f t="shared" si="0"/>
        <v>0</v>
      </c>
      <c r="F16" s="10"/>
      <c r="G16" s="7">
        <f>'11'!G16+C16</f>
        <v>0</v>
      </c>
      <c r="H16" s="7">
        <f>'11'!H16+D16</f>
        <v>0</v>
      </c>
    </row>
    <row r="17" spans="1:8" s="3" customFormat="1" ht="24.75" customHeight="1">
      <c r="A17" s="11" t="s">
        <v>48</v>
      </c>
      <c r="B17" s="7">
        <f>'11'!E17</f>
        <v>0</v>
      </c>
      <c r="C17" s="10"/>
      <c r="D17" s="10"/>
      <c r="E17" s="7">
        <f t="shared" si="0"/>
        <v>0</v>
      </c>
      <c r="F17" s="10"/>
      <c r="G17" s="7">
        <f>'11'!G17+C17</f>
        <v>0</v>
      </c>
      <c r="H17" s="7">
        <f>'11'!H17+D17</f>
        <v>0</v>
      </c>
    </row>
    <row r="18" spans="1:8" s="3" customFormat="1" ht="24.75" customHeight="1">
      <c r="A18" s="13"/>
      <c r="B18" s="7">
        <f>'11'!E18</f>
        <v>0</v>
      </c>
      <c r="C18" s="10"/>
      <c r="D18" s="10"/>
      <c r="E18" s="7">
        <f t="shared" si="0"/>
        <v>0</v>
      </c>
      <c r="F18" s="10"/>
      <c r="G18" s="7">
        <f>'11'!G18+C18</f>
        <v>0</v>
      </c>
      <c r="H18" s="7">
        <f>'11'!H18+D18</f>
        <v>0</v>
      </c>
    </row>
    <row r="19" spans="1:8" s="3" customFormat="1" ht="24.75" customHeight="1">
      <c r="A19" s="13"/>
      <c r="B19" s="7">
        <f>'11'!E19</f>
        <v>0</v>
      </c>
      <c r="C19" s="10"/>
      <c r="D19" s="10"/>
      <c r="E19" s="7">
        <f t="shared" si="0"/>
        <v>0</v>
      </c>
      <c r="F19" s="10"/>
      <c r="G19" s="7">
        <f>'11'!G19+C19</f>
        <v>0</v>
      </c>
      <c r="H19" s="7">
        <f>'11'!H19+D19</f>
        <v>0</v>
      </c>
    </row>
    <row r="20" spans="1:8" s="3" customFormat="1" ht="24.75" customHeight="1">
      <c r="A20" s="13"/>
      <c r="B20" s="7">
        <f>'11'!E20</f>
        <v>0</v>
      </c>
      <c r="C20" s="10"/>
      <c r="D20" s="10"/>
      <c r="E20" s="7">
        <f t="shared" si="0"/>
        <v>0</v>
      </c>
      <c r="F20" s="10"/>
      <c r="G20" s="7">
        <f>'11'!G20+C20</f>
        <v>0</v>
      </c>
      <c r="H20" s="7">
        <f>'11'!H20+D20</f>
        <v>0</v>
      </c>
    </row>
    <row r="21" spans="1:8" s="3" customFormat="1" ht="24.75" customHeight="1">
      <c r="A21" s="14" t="s">
        <v>27</v>
      </c>
      <c r="B21" s="7">
        <f>'11'!E21</f>
        <v>0</v>
      </c>
      <c r="C21" s="10"/>
      <c r="D21" s="10"/>
      <c r="E21" s="7">
        <f t="shared" si="0"/>
        <v>0</v>
      </c>
      <c r="F21" s="10"/>
      <c r="G21" s="7">
        <f>'11'!G21+C21</f>
        <v>0</v>
      </c>
      <c r="H21" s="7">
        <f>'11'!H21+D21</f>
        <v>0</v>
      </c>
    </row>
    <row r="22" spans="1:8" s="3" customFormat="1" ht="24.75" customHeight="1">
      <c r="A22" s="4" t="s">
        <v>28</v>
      </c>
      <c r="B22" s="7">
        <f>B21+B4</f>
        <v>-103.190744</v>
      </c>
      <c r="C22" s="7">
        <f>SUM(C5:C21)</f>
        <v>2676</v>
      </c>
      <c r="D22" s="7">
        <f>SUM(D5:D21)</f>
        <v>3434.37</v>
      </c>
      <c r="E22" s="15">
        <f>SUM(E5:E21)</f>
        <v>-861.56074400000011</v>
      </c>
      <c r="F22" s="16"/>
      <c r="G22" s="7">
        <f>SUM(G5:G21)</f>
        <v>2963.0703500000004</v>
      </c>
      <c r="H22" s="7">
        <f>SUM(H5:H21)</f>
        <v>3824.53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1" sqref="J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设置!B14</f>
        <v>43812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'12'!E4</f>
        <v>-861.56074400000011</v>
      </c>
      <c r="C4" s="7"/>
      <c r="D4" s="7"/>
      <c r="E4" s="7">
        <f>SUM(E5:E20)</f>
        <v>-892.51190700000006</v>
      </c>
      <c r="F4" s="7">
        <f>SUM(F5:F20)</f>
        <v>0</v>
      </c>
      <c r="G4" s="7">
        <f>SUM(G5:G20)</f>
        <v>2963.0703500000004</v>
      </c>
      <c r="H4" s="7">
        <f>SUM(H5:H20)</f>
        <v>3855.4811629999999</v>
      </c>
    </row>
    <row r="5" spans="1:10" s="3" customFormat="1" ht="24.75" customHeight="1">
      <c r="A5" s="8" t="s">
        <v>36</v>
      </c>
      <c r="B5" s="7">
        <f>'12'!E5</f>
        <v>0</v>
      </c>
      <c r="C5" s="9"/>
      <c r="D5" s="9"/>
      <c r="E5" s="7">
        <f t="shared" ref="E5:E21" si="0">B5+C5-D5</f>
        <v>0</v>
      </c>
      <c r="F5" s="10"/>
      <c r="G5" s="7">
        <f>C5+'12'!G5</f>
        <v>0</v>
      </c>
      <c r="H5" s="7">
        <f>D5+'12'!H5</f>
        <v>0</v>
      </c>
      <c r="I5" s="17"/>
    </row>
    <row r="6" spans="1:10" s="3" customFormat="1" ht="24.75" customHeight="1">
      <c r="A6" s="11" t="s">
        <v>37</v>
      </c>
      <c r="B6" s="7">
        <f>'12'!E6</f>
        <v>0</v>
      </c>
      <c r="C6" s="9"/>
      <c r="D6" s="9"/>
      <c r="E6" s="7">
        <f t="shared" si="0"/>
        <v>0</v>
      </c>
      <c r="F6" s="10"/>
      <c r="G6" s="7">
        <f>C6+'12'!G6</f>
        <v>0</v>
      </c>
      <c r="H6" s="7">
        <f>D6+'12'!H6</f>
        <v>0</v>
      </c>
    </row>
    <row r="7" spans="1:10" s="3" customFormat="1" ht="24.75" customHeight="1">
      <c r="A7" s="12" t="s">
        <v>38</v>
      </c>
      <c r="B7" s="7">
        <f>'12'!E7</f>
        <v>0</v>
      </c>
      <c r="C7" s="10"/>
      <c r="D7" s="10"/>
      <c r="E7" s="7">
        <f t="shared" si="0"/>
        <v>0</v>
      </c>
      <c r="F7" s="10"/>
      <c r="G7" s="7">
        <f>C7+'12'!G7</f>
        <v>0</v>
      </c>
      <c r="H7" s="7">
        <f>D7+'12'!H7</f>
        <v>0</v>
      </c>
    </row>
    <row r="8" spans="1:10" s="3" customFormat="1" ht="24.75" customHeight="1">
      <c r="A8" s="13" t="s">
        <v>39</v>
      </c>
      <c r="B8" s="7">
        <f>'12'!E8</f>
        <v>1128.079256</v>
      </c>
      <c r="C8" s="10"/>
      <c r="D8" s="10">
        <v>30.951163000000001</v>
      </c>
      <c r="E8" s="7">
        <f t="shared" si="0"/>
        <v>1097.128093</v>
      </c>
      <c r="F8" s="10"/>
      <c r="G8" s="7">
        <f>C8+'12'!G8</f>
        <v>2243.8792560000002</v>
      </c>
      <c r="H8" s="7">
        <f>D8+'12'!H8</f>
        <v>1146.7511629999999</v>
      </c>
    </row>
    <row r="9" spans="1:10" s="3" customFormat="1" ht="24.75" customHeight="1">
      <c r="A9" s="11" t="s">
        <v>40</v>
      </c>
      <c r="B9" s="7">
        <f>'12'!E9</f>
        <v>-1996.91</v>
      </c>
      <c r="C9" s="10"/>
      <c r="D9" s="10"/>
      <c r="E9" s="7">
        <f t="shared" si="0"/>
        <v>-1996.91</v>
      </c>
      <c r="F9" s="10"/>
      <c r="G9" s="7">
        <f>C9+'12'!G9</f>
        <v>242.09</v>
      </c>
      <c r="H9" s="7">
        <f>D9+'12'!H9</f>
        <v>2239</v>
      </c>
    </row>
    <row r="10" spans="1:10" s="3" customFormat="1" ht="24.75" customHeight="1">
      <c r="A10" s="13" t="s">
        <v>41</v>
      </c>
      <c r="B10" s="7">
        <f>'12'!E10</f>
        <v>437</v>
      </c>
      <c r="C10" s="10"/>
      <c r="D10" s="10"/>
      <c r="E10" s="7">
        <f t="shared" si="0"/>
        <v>437</v>
      </c>
      <c r="F10" s="10"/>
      <c r="G10" s="7">
        <f>C10+'12'!G10</f>
        <v>437</v>
      </c>
      <c r="H10" s="7">
        <f>D10+'12'!H10</f>
        <v>0</v>
      </c>
    </row>
    <row r="11" spans="1:10" s="3" customFormat="1" ht="24.75" customHeight="1">
      <c r="A11" s="11" t="s">
        <v>42</v>
      </c>
      <c r="B11" s="7">
        <f>'12'!E11</f>
        <v>-437</v>
      </c>
      <c r="C11" s="10"/>
      <c r="D11" s="10"/>
      <c r="E11" s="7">
        <f t="shared" si="0"/>
        <v>-437</v>
      </c>
      <c r="F11" s="10"/>
      <c r="G11" s="7">
        <f>C11+'12'!G11</f>
        <v>0</v>
      </c>
      <c r="H11" s="7">
        <f>D11+'12'!H11</f>
        <v>437</v>
      </c>
    </row>
    <row r="12" spans="1:10" s="3" customFormat="1" ht="24.75" customHeight="1">
      <c r="A12" s="13" t="s">
        <v>43</v>
      </c>
      <c r="B12" s="7">
        <f>'12'!E12</f>
        <v>-32.729999999999997</v>
      </c>
      <c r="C12" s="10"/>
      <c r="D12" s="10"/>
      <c r="E12" s="7">
        <f t="shared" si="0"/>
        <v>-32.729999999999997</v>
      </c>
      <c r="F12" s="10"/>
      <c r="G12" s="7">
        <f>C12+'12'!G12</f>
        <v>0</v>
      </c>
      <c r="H12" s="7">
        <f>D12+'12'!H12</f>
        <v>32.729999999999997</v>
      </c>
    </row>
    <row r="13" spans="1:10" s="3" customFormat="1" ht="24.75" customHeight="1">
      <c r="A13" s="11" t="s">
        <v>44</v>
      </c>
      <c r="B13" s="7">
        <f>'12'!E13</f>
        <v>40</v>
      </c>
      <c r="C13" s="10"/>
      <c r="D13" s="10"/>
      <c r="E13" s="7">
        <f t="shared" si="0"/>
        <v>40</v>
      </c>
      <c r="F13" s="10"/>
      <c r="G13" s="7">
        <f>C13+'12'!G13</f>
        <v>40</v>
      </c>
      <c r="H13" s="7">
        <f>D13+'12'!H13</f>
        <v>0</v>
      </c>
    </row>
    <row r="14" spans="1:10" s="3" customFormat="1" ht="24.75" customHeight="1">
      <c r="A14" s="8" t="s">
        <v>45</v>
      </c>
      <c r="B14" s="7">
        <f>'12'!E14</f>
        <v>0</v>
      </c>
      <c r="C14" s="10"/>
      <c r="D14" s="10"/>
      <c r="E14" s="7">
        <f t="shared" si="0"/>
        <v>0</v>
      </c>
      <c r="F14" s="10"/>
      <c r="G14" s="7">
        <f>C14+'12'!G14</f>
        <v>0</v>
      </c>
      <c r="H14" s="7">
        <f>D14+'12'!H14</f>
        <v>0</v>
      </c>
    </row>
    <row r="15" spans="1:10" s="3" customFormat="1" ht="24.75" customHeight="1">
      <c r="A15" s="8" t="s">
        <v>46</v>
      </c>
      <c r="B15" s="7">
        <f>'12'!E15</f>
        <v>0</v>
      </c>
      <c r="C15" s="10"/>
      <c r="D15" s="10"/>
      <c r="E15" s="7">
        <f t="shared" si="0"/>
        <v>0</v>
      </c>
      <c r="F15" s="10"/>
      <c r="G15" s="7">
        <f>C15+'12'!G15</f>
        <v>0.101094</v>
      </c>
      <c r="H15" s="7">
        <f>D15+'12'!H15</f>
        <v>0</v>
      </c>
    </row>
    <row r="16" spans="1:10" s="3" customFormat="1" ht="24.75" customHeight="1">
      <c r="A16" s="11" t="s">
        <v>47</v>
      </c>
      <c r="B16" s="7">
        <f>'12'!E16</f>
        <v>0</v>
      </c>
      <c r="C16" s="10"/>
      <c r="D16" s="10"/>
      <c r="E16" s="7">
        <f t="shared" si="0"/>
        <v>0</v>
      </c>
      <c r="F16" s="10"/>
      <c r="G16" s="7">
        <f>C16+'12'!G16</f>
        <v>0</v>
      </c>
      <c r="H16" s="7">
        <f>D16+'12'!H16</f>
        <v>0</v>
      </c>
    </row>
    <row r="17" spans="1:8" s="3" customFormat="1" ht="24.75" customHeight="1">
      <c r="A17" s="11" t="s">
        <v>48</v>
      </c>
      <c r="B17" s="7">
        <f>'12'!E17</f>
        <v>0</v>
      </c>
      <c r="C17" s="10"/>
      <c r="D17" s="10"/>
      <c r="E17" s="7">
        <f t="shared" si="0"/>
        <v>0</v>
      </c>
      <c r="F17" s="10"/>
      <c r="G17" s="7">
        <f>C17+'12'!G17</f>
        <v>0</v>
      </c>
      <c r="H17" s="7">
        <f>D17+'12'!H17</f>
        <v>0</v>
      </c>
    </row>
    <row r="18" spans="1:8" s="3" customFormat="1" ht="24.75" customHeight="1">
      <c r="A18" s="13"/>
      <c r="B18" s="7">
        <f>'12'!E18</f>
        <v>0</v>
      </c>
      <c r="C18" s="10"/>
      <c r="D18" s="10"/>
      <c r="E18" s="7">
        <f t="shared" si="0"/>
        <v>0</v>
      </c>
      <c r="F18" s="10"/>
      <c r="G18" s="7">
        <f>C18+'12'!G18</f>
        <v>0</v>
      </c>
      <c r="H18" s="7">
        <f>D18+'12'!H18</f>
        <v>0</v>
      </c>
    </row>
    <row r="19" spans="1:8" s="3" customFormat="1" ht="24.75" customHeight="1">
      <c r="A19" s="13"/>
      <c r="B19" s="7">
        <f>'12'!E19</f>
        <v>0</v>
      </c>
      <c r="C19" s="10"/>
      <c r="D19" s="10"/>
      <c r="E19" s="7">
        <f t="shared" si="0"/>
        <v>0</v>
      </c>
      <c r="F19" s="10"/>
      <c r="G19" s="7">
        <f>C19+'12'!G19</f>
        <v>0</v>
      </c>
      <c r="H19" s="7">
        <f>D19+'12'!H19</f>
        <v>0</v>
      </c>
    </row>
    <row r="20" spans="1:8" s="3" customFormat="1" ht="24.75" customHeight="1">
      <c r="A20" s="13"/>
      <c r="B20" s="7">
        <f>'12'!E20</f>
        <v>0</v>
      </c>
      <c r="C20" s="10"/>
      <c r="D20" s="10"/>
      <c r="E20" s="7">
        <f t="shared" si="0"/>
        <v>0</v>
      </c>
      <c r="F20" s="10"/>
      <c r="G20" s="7">
        <f>C20+'12'!G20</f>
        <v>0</v>
      </c>
      <c r="H20" s="7">
        <f>D20+'12'!H20</f>
        <v>0</v>
      </c>
    </row>
    <row r="21" spans="1:8" s="3" customFormat="1" ht="24.75" customHeight="1">
      <c r="A21" s="14" t="s">
        <v>27</v>
      </c>
      <c r="B21" s="7">
        <f>'12'!E21</f>
        <v>0</v>
      </c>
      <c r="C21" s="10"/>
      <c r="D21" s="10"/>
      <c r="E21" s="7">
        <f t="shared" si="0"/>
        <v>0</v>
      </c>
      <c r="F21" s="10"/>
      <c r="G21" s="7">
        <f>C21+'12'!G21</f>
        <v>0</v>
      </c>
      <c r="H21" s="7">
        <f>D21+'12'!H21</f>
        <v>0</v>
      </c>
    </row>
    <row r="22" spans="1:8" s="3" customFormat="1" ht="24.75" customHeight="1">
      <c r="A22" s="4" t="s">
        <v>28</v>
      </c>
      <c r="B22" s="7">
        <f>B21+B4</f>
        <v>-861.56074400000011</v>
      </c>
      <c r="C22" s="7">
        <f>SUM(C5:C21)</f>
        <v>0</v>
      </c>
      <c r="D22" s="7">
        <f>SUM(D5:D21)</f>
        <v>30.951163000000001</v>
      </c>
      <c r="E22" s="15">
        <f>SUM(E5:E21)</f>
        <v>-892.51190700000006</v>
      </c>
      <c r="F22" s="16"/>
      <c r="G22" s="7">
        <f>SUM(G5:G21)</f>
        <v>2963.0703500000004</v>
      </c>
      <c r="H22" s="7">
        <f>SUM(H5:H21)</f>
        <v>3855.4811629999999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9" sqref="C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设置!B15</f>
        <v>43813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'13'!E4</f>
        <v>-892.51190700000006</v>
      </c>
      <c r="C4" s="7"/>
      <c r="D4" s="7"/>
      <c r="E4" s="7">
        <f>SUM(E5:E20)</f>
        <v>-892.51190700000006</v>
      </c>
      <c r="F4" s="7">
        <f>SUM(F5:F20)</f>
        <v>0</v>
      </c>
      <c r="G4" s="7">
        <f>SUM(G5:G20)</f>
        <v>2963.0703500000004</v>
      </c>
      <c r="H4" s="7">
        <f>SUM(H5:H20)</f>
        <v>3855.4811629999999</v>
      </c>
    </row>
    <row r="5" spans="1:10" s="3" customFormat="1" ht="24.75" customHeight="1">
      <c r="A5" s="8" t="s">
        <v>36</v>
      </c>
      <c r="B5" s="7">
        <f>'13'!E5</f>
        <v>0</v>
      </c>
      <c r="C5" s="9"/>
      <c r="D5" s="9"/>
      <c r="E5" s="7">
        <f t="shared" ref="E5:E15" si="0">B5+C5-D5</f>
        <v>0</v>
      </c>
      <c r="F5" s="10"/>
      <c r="G5" s="7">
        <f>C5+'13'!G5</f>
        <v>0</v>
      </c>
      <c r="H5" s="7">
        <f>D5+'13'!H5</f>
        <v>0</v>
      </c>
      <c r="I5" s="17"/>
    </row>
    <row r="6" spans="1:10" s="3" customFormat="1" ht="24.75" customHeight="1">
      <c r="A6" s="11" t="s">
        <v>37</v>
      </c>
      <c r="B6" s="7">
        <f>'13'!E6</f>
        <v>0</v>
      </c>
      <c r="C6" s="9"/>
      <c r="D6" s="9"/>
      <c r="E6" s="7">
        <f t="shared" si="0"/>
        <v>0</v>
      </c>
      <c r="F6" s="10"/>
      <c r="G6" s="7">
        <f>C6+'13'!G6</f>
        <v>0</v>
      </c>
      <c r="H6" s="7">
        <f>D6+'13'!H6</f>
        <v>0</v>
      </c>
    </row>
    <row r="7" spans="1:10" s="3" customFormat="1" ht="24.75" customHeight="1">
      <c r="A7" s="12" t="s">
        <v>38</v>
      </c>
      <c r="B7" s="7">
        <f>'13'!E7</f>
        <v>0</v>
      </c>
      <c r="C7" s="10"/>
      <c r="D7" s="10"/>
      <c r="E7" s="7">
        <f t="shared" si="0"/>
        <v>0</v>
      </c>
      <c r="F7" s="10"/>
      <c r="G7" s="7">
        <f>C7+'13'!G7</f>
        <v>0</v>
      </c>
      <c r="H7" s="7">
        <f>D7+'13'!H7</f>
        <v>0</v>
      </c>
    </row>
    <row r="8" spans="1:10" s="3" customFormat="1" ht="24.75" customHeight="1">
      <c r="A8" s="13" t="s">
        <v>39</v>
      </c>
      <c r="B8" s="7">
        <f>'13'!E8</f>
        <v>1097.128093</v>
      </c>
      <c r="C8" s="10"/>
      <c r="D8" s="10"/>
      <c r="E8" s="7">
        <f t="shared" si="0"/>
        <v>1097.128093</v>
      </c>
      <c r="F8" s="10"/>
      <c r="G8" s="7">
        <f>C8+'13'!G8</f>
        <v>2243.8792560000002</v>
      </c>
      <c r="H8" s="7">
        <f>D8+'13'!H8</f>
        <v>1146.7511629999999</v>
      </c>
    </row>
    <row r="9" spans="1:10" s="3" customFormat="1" ht="24.75" customHeight="1">
      <c r="A9" s="11" t="s">
        <v>40</v>
      </c>
      <c r="B9" s="7">
        <f>'13'!E9</f>
        <v>-1996.91</v>
      </c>
      <c r="C9" s="10"/>
      <c r="D9" s="10"/>
      <c r="E9" s="7">
        <f t="shared" si="0"/>
        <v>-1996.91</v>
      </c>
      <c r="F9" s="10"/>
      <c r="G9" s="7">
        <f>C9+'13'!G9</f>
        <v>242.09</v>
      </c>
      <c r="H9" s="7">
        <f>D9+'13'!H9</f>
        <v>2239</v>
      </c>
    </row>
    <row r="10" spans="1:10" s="3" customFormat="1" ht="24.75" customHeight="1">
      <c r="A10" s="13" t="s">
        <v>41</v>
      </c>
      <c r="B10" s="7">
        <f>'13'!E10</f>
        <v>437</v>
      </c>
      <c r="C10" s="10"/>
      <c r="D10" s="10"/>
      <c r="E10" s="7">
        <f t="shared" si="0"/>
        <v>437</v>
      </c>
      <c r="F10" s="10"/>
      <c r="G10" s="7">
        <f>C10+'13'!G10</f>
        <v>437</v>
      </c>
      <c r="H10" s="7">
        <f>D10+'13'!H10</f>
        <v>0</v>
      </c>
    </row>
    <row r="11" spans="1:10" s="3" customFormat="1" ht="24.75" customHeight="1">
      <c r="A11" s="11" t="s">
        <v>42</v>
      </c>
      <c r="B11" s="7">
        <f>'13'!E11</f>
        <v>-437</v>
      </c>
      <c r="C11" s="10"/>
      <c r="D11" s="10"/>
      <c r="E11" s="7">
        <f t="shared" si="0"/>
        <v>-437</v>
      </c>
      <c r="F11" s="10"/>
      <c r="G11" s="7">
        <f>C11+'13'!G11</f>
        <v>0</v>
      </c>
      <c r="H11" s="7">
        <f>D11+'13'!H11</f>
        <v>437</v>
      </c>
    </row>
    <row r="12" spans="1:10" s="3" customFormat="1" ht="24.75" customHeight="1">
      <c r="A12" s="13" t="s">
        <v>43</v>
      </c>
      <c r="B12" s="7">
        <f>'13'!E12</f>
        <v>-32.729999999999997</v>
      </c>
      <c r="C12" s="10"/>
      <c r="D12" s="10"/>
      <c r="E12" s="7">
        <f t="shared" si="0"/>
        <v>-32.729999999999997</v>
      </c>
      <c r="F12" s="10"/>
      <c r="G12" s="7">
        <f>C12+'13'!G12</f>
        <v>0</v>
      </c>
      <c r="H12" s="7">
        <f>D12+'13'!H12</f>
        <v>32.729999999999997</v>
      </c>
    </row>
    <row r="13" spans="1:10" s="3" customFormat="1" ht="24.75" customHeight="1">
      <c r="A13" s="11" t="s">
        <v>44</v>
      </c>
      <c r="B13" s="7">
        <f>'13'!E13</f>
        <v>40</v>
      </c>
      <c r="C13" s="10"/>
      <c r="D13" s="10"/>
      <c r="E13" s="7">
        <f t="shared" si="0"/>
        <v>40</v>
      </c>
      <c r="F13" s="10"/>
      <c r="G13" s="7">
        <f>C13+'13'!G13</f>
        <v>40</v>
      </c>
      <c r="H13" s="7">
        <f>D13+'13'!H13</f>
        <v>0</v>
      </c>
    </row>
    <row r="14" spans="1:10" s="3" customFormat="1" ht="24.75" customHeight="1">
      <c r="A14" s="8" t="s">
        <v>45</v>
      </c>
      <c r="B14" s="7">
        <f>'13'!E14</f>
        <v>0</v>
      </c>
      <c r="C14" s="10"/>
      <c r="D14" s="10"/>
      <c r="E14" s="7">
        <f t="shared" si="0"/>
        <v>0</v>
      </c>
      <c r="F14" s="10"/>
      <c r="G14" s="7">
        <f>C14+'13'!G14</f>
        <v>0</v>
      </c>
      <c r="H14" s="7">
        <f>D14+'13'!H14</f>
        <v>0</v>
      </c>
    </row>
    <row r="15" spans="1:10" s="3" customFormat="1" ht="24.75" customHeight="1">
      <c r="A15" s="8" t="s">
        <v>46</v>
      </c>
      <c r="B15" s="7">
        <f>'13'!E15</f>
        <v>0</v>
      </c>
      <c r="C15" s="10"/>
      <c r="D15" s="10"/>
      <c r="E15" s="7">
        <f t="shared" si="0"/>
        <v>0</v>
      </c>
      <c r="F15" s="10"/>
      <c r="G15" s="7">
        <f>C15+'13'!G15</f>
        <v>0.101094</v>
      </c>
      <c r="H15" s="7">
        <f>D15+'13'!H15</f>
        <v>0</v>
      </c>
    </row>
    <row r="16" spans="1:10" s="3" customFormat="1" ht="24.75" customHeight="1">
      <c r="A16" s="11" t="s">
        <v>47</v>
      </c>
      <c r="B16" s="7">
        <f>'13'!E16</f>
        <v>0</v>
      </c>
      <c r="C16" s="10"/>
      <c r="D16" s="10"/>
      <c r="E16" s="7">
        <f t="shared" ref="E16:E21" si="1">B16+C16-D16</f>
        <v>0</v>
      </c>
      <c r="F16" s="10"/>
      <c r="G16" s="7">
        <f>C16+'13'!G16</f>
        <v>0</v>
      </c>
      <c r="H16" s="7">
        <f>D16+'13'!H16</f>
        <v>0</v>
      </c>
    </row>
    <row r="17" spans="1:8" s="3" customFormat="1" ht="24.75" customHeight="1">
      <c r="A17" s="11" t="s">
        <v>48</v>
      </c>
      <c r="B17" s="7">
        <f>'13'!E17</f>
        <v>0</v>
      </c>
      <c r="C17" s="10"/>
      <c r="D17" s="10"/>
      <c r="E17" s="7">
        <f t="shared" si="1"/>
        <v>0</v>
      </c>
      <c r="F17" s="10"/>
      <c r="G17" s="7">
        <f>C17+'13'!G17</f>
        <v>0</v>
      </c>
      <c r="H17" s="7">
        <f>D17+'13'!H17</f>
        <v>0</v>
      </c>
    </row>
    <row r="18" spans="1:8" s="3" customFormat="1" ht="24.75" customHeight="1">
      <c r="A18" s="13"/>
      <c r="B18" s="7">
        <f>'13'!E18</f>
        <v>0</v>
      </c>
      <c r="C18" s="10"/>
      <c r="D18" s="10"/>
      <c r="E18" s="7">
        <f t="shared" si="1"/>
        <v>0</v>
      </c>
      <c r="F18" s="10"/>
      <c r="G18" s="7">
        <f>C18+'13'!G18</f>
        <v>0</v>
      </c>
      <c r="H18" s="7">
        <f>D18+'13'!H18</f>
        <v>0</v>
      </c>
    </row>
    <row r="19" spans="1:8" s="3" customFormat="1" ht="24.75" customHeight="1">
      <c r="A19" s="13"/>
      <c r="B19" s="7">
        <f>'13'!E19</f>
        <v>0</v>
      </c>
      <c r="C19" s="10"/>
      <c r="D19" s="10"/>
      <c r="E19" s="7">
        <f t="shared" si="1"/>
        <v>0</v>
      </c>
      <c r="F19" s="10"/>
      <c r="G19" s="7">
        <f>C19+'13'!G19</f>
        <v>0</v>
      </c>
      <c r="H19" s="7">
        <f>D19+'13'!H19</f>
        <v>0</v>
      </c>
    </row>
    <row r="20" spans="1:8" s="3" customFormat="1" ht="24.75" customHeight="1">
      <c r="A20" s="13"/>
      <c r="B20" s="7">
        <f>'13'!E20</f>
        <v>0</v>
      </c>
      <c r="C20" s="10"/>
      <c r="D20" s="10"/>
      <c r="E20" s="7">
        <f t="shared" si="1"/>
        <v>0</v>
      </c>
      <c r="F20" s="10"/>
      <c r="G20" s="7">
        <f>C20+'13'!G20</f>
        <v>0</v>
      </c>
      <c r="H20" s="7">
        <f>D20+'13'!H20</f>
        <v>0</v>
      </c>
    </row>
    <row r="21" spans="1:8" s="3" customFormat="1" ht="24.75" customHeight="1">
      <c r="A21" s="14" t="s">
        <v>27</v>
      </c>
      <c r="B21" s="7">
        <f>'13'!E21</f>
        <v>0</v>
      </c>
      <c r="C21" s="10"/>
      <c r="D21" s="10"/>
      <c r="E21" s="7">
        <f t="shared" si="1"/>
        <v>0</v>
      </c>
      <c r="F21" s="10"/>
      <c r="G21" s="7">
        <f>C21+'13'!G21</f>
        <v>0</v>
      </c>
      <c r="H21" s="7">
        <f>D21+'13'!H21</f>
        <v>0</v>
      </c>
    </row>
    <row r="22" spans="1:8" s="3" customFormat="1" ht="24.75" customHeight="1">
      <c r="A22" s="4" t="s">
        <v>28</v>
      </c>
      <c r="B22" s="7">
        <f>B21+B4</f>
        <v>-892.51190700000006</v>
      </c>
      <c r="C22" s="7">
        <f>SUM(C5:C21)</f>
        <v>0</v>
      </c>
      <c r="D22" s="7">
        <f>SUM(D5:D21)</f>
        <v>0</v>
      </c>
      <c r="E22" s="15">
        <f>SUM(E5:E21)</f>
        <v>-892.51190700000006</v>
      </c>
      <c r="F22" s="16"/>
      <c r="G22" s="7">
        <f>SUM(G5:G21)</f>
        <v>2963.0703500000004</v>
      </c>
      <c r="H22" s="7">
        <f>SUM(H5:H21)</f>
        <v>3855.4811629999999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0" sqref="D10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设置!B16</f>
        <v>43814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'14'!E4</f>
        <v>-892.51190700000006</v>
      </c>
      <c r="C4" s="7"/>
      <c r="D4" s="7"/>
      <c r="E4" s="7">
        <f>SUM(E5:E20)</f>
        <v>-857.40190699999994</v>
      </c>
      <c r="F4" s="7">
        <f>SUM(F5:F20)</f>
        <v>0</v>
      </c>
      <c r="G4" s="7">
        <f>SUM(G5:G20)</f>
        <v>2998.1803500000001</v>
      </c>
      <c r="H4" s="7">
        <f>SUM(H5:H20)</f>
        <v>3855.4811629999999</v>
      </c>
    </row>
    <row r="5" spans="1:10" s="3" customFormat="1" ht="24.75" customHeight="1">
      <c r="A5" s="8" t="s">
        <v>36</v>
      </c>
      <c r="B5" s="7">
        <f>'14'!E5</f>
        <v>0</v>
      </c>
      <c r="C5" s="9"/>
      <c r="D5" s="9"/>
      <c r="E5" s="7">
        <f t="shared" ref="E5:E21" si="0">B5+C5-D5</f>
        <v>0</v>
      </c>
      <c r="F5" s="10"/>
      <c r="G5" s="7">
        <f>C5+'14'!G5</f>
        <v>0</v>
      </c>
      <c r="H5" s="7">
        <f>D5+'14'!H5</f>
        <v>0</v>
      </c>
      <c r="I5" s="17"/>
    </row>
    <row r="6" spans="1:10" s="3" customFormat="1" ht="24.75" customHeight="1">
      <c r="A6" s="11" t="s">
        <v>37</v>
      </c>
      <c r="B6" s="7">
        <f>'14'!E6</f>
        <v>0</v>
      </c>
      <c r="C6" s="9"/>
      <c r="D6" s="9"/>
      <c r="E6" s="7">
        <f t="shared" si="0"/>
        <v>0</v>
      </c>
      <c r="F6" s="10"/>
      <c r="G6" s="7">
        <f>C6+'14'!G6</f>
        <v>0</v>
      </c>
      <c r="H6" s="7">
        <f>D6+'14'!H6</f>
        <v>0</v>
      </c>
    </row>
    <row r="7" spans="1:10" s="3" customFormat="1" ht="24.75" customHeight="1">
      <c r="A7" s="12" t="s">
        <v>38</v>
      </c>
      <c r="B7" s="7">
        <f>'14'!E7</f>
        <v>0</v>
      </c>
      <c r="C7" s="10"/>
      <c r="D7" s="10"/>
      <c r="E7" s="7">
        <f t="shared" si="0"/>
        <v>0</v>
      </c>
      <c r="F7" s="10"/>
      <c r="G7" s="7">
        <f>C7+'14'!G7</f>
        <v>0</v>
      </c>
      <c r="H7" s="7">
        <f>D7+'14'!H7</f>
        <v>0</v>
      </c>
    </row>
    <row r="8" spans="1:10" s="3" customFormat="1" ht="24.75" customHeight="1">
      <c r="A8" s="13" t="s">
        <v>39</v>
      </c>
      <c r="B8" s="7">
        <f>'14'!E8</f>
        <v>1097.128093</v>
      </c>
      <c r="C8" s="10">
        <v>3.95</v>
      </c>
      <c r="D8" s="10"/>
      <c r="E8" s="7">
        <f t="shared" si="0"/>
        <v>1101.0780930000001</v>
      </c>
      <c r="F8" s="10"/>
      <c r="G8" s="7">
        <f>C8+'14'!G8</f>
        <v>2247.829256</v>
      </c>
      <c r="H8" s="7">
        <f>D8+'14'!H8</f>
        <v>1146.7511629999999</v>
      </c>
    </row>
    <row r="9" spans="1:10" s="3" customFormat="1" ht="24.75" customHeight="1">
      <c r="A9" s="11" t="s">
        <v>40</v>
      </c>
      <c r="B9" s="7">
        <f>'14'!E9</f>
        <v>-1996.91</v>
      </c>
      <c r="C9" s="10">
        <v>31.16</v>
      </c>
      <c r="D9" s="10"/>
      <c r="E9" s="7">
        <f t="shared" si="0"/>
        <v>-1965.75</v>
      </c>
      <c r="F9" s="10"/>
      <c r="G9" s="7">
        <f>C9+'14'!G9</f>
        <v>273.25</v>
      </c>
      <c r="H9" s="7">
        <f>D9+'14'!H9</f>
        <v>2239</v>
      </c>
    </row>
    <row r="10" spans="1:10" s="3" customFormat="1" ht="24.75" customHeight="1">
      <c r="A10" s="13" t="s">
        <v>41</v>
      </c>
      <c r="B10" s="7">
        <f>'14'!E10</f>
        <v>437</v>
      </c>
      <c r="C10" s="10"/>
      <c r="D10" s="10"/>
      <c r="E10" s="7">
        <f t="shared" si="0"/>
        <v>437</v>
      </c>
      <c r="F10" s="10"/>
      <c r="G10" s="7">
        <f>C10+'14'!G10</f>
        <v>437</v>
      </c>
      <c r="H10" s="7">
        <f>D10+'14'!H10</f>
        <v>0</v>
      </c>
    </row>
    <row r="11" spans="1:10" s="3" customFormat="1" ht="24.75" customHeight="1">
      <c r="A11" s="11" t="s">
        <v>42</v>
      </c>
      <c r="B11" s="7">
        <f>'14'!E11</f>
        <v>-437</v>
      </c>
      <c r="C11" s="10"/>
      <c r="D11" s="10"/>
      <c r="E11" s="7">
        <f t="shared" si="0"/>
        <v>-437</v>
      </c>
      <c r="F11" s="10"/>
      <c r="G11" s="7">
        <f>C11+'14'!G11</f>
        <v>0</v>
      </c>
      <c r="H11" s="7">
        <f>D11+'14'!H11</f>
        <v>437</v>
      </c>
    </row>
    <row r="12" spans="1:10" s="3" customFormat="1" ht="24.75" customHeight="1">
      <c r="A12" s="13" t="s">
        <v>43</v>
      </c>
      <c r="B12" s="7">
        <f>'14'!E12</f>
        <v>-32.729999999999997</v>
      </c>
      <c r="C12" s="10"/>
      <c r="D12" s="10"/>
      <c r="E12" s="7">
        <f t="shared" si="0"/>
        <v>-32.729999999999997</v>
      </c>
      <c r="F12" s="10"/>
      <c r="G12" s="7">
        <f>C12+'14'!G12</f>
        <v>0</v>
      </c>
      <c r="H12" s="7">
        <f>D12+'14'!H12</f>
        <v>32.729999999999997</v>
      </c>
    </row>
    <row r="13" spans="1:10" s="3" customFormat="1" ht="24.75" customHeight="1">
      <c r="A13" s="11" t="s">
        <v>44</v>
      </c>
      <c r="B13" s="7">
        <f>'14'!E13</f>
        <v>40</v>
      </c>
      <c r="C13" s="10"/>
      <c r="D13" s="10"/>
      <c r="E13" s="7">
        <f t="shared" si="0"/>
        <v>40</v>
      </c>
      <c r="F13" s="10"/>
      <c r="G13" s="7">
        <f>C13+'14'!G13</f>
        <v>40</v>
      </c>
      <c r="H13" s="7">
        <f>D13+'14'!H13</f>
        <v>0</v>
      </c>
    </row>
    <row r="14" spans="1:10" s="3" customFormat="1" ht="24.75" customHeight="1">
      <c r="A14" s="8" t="s">
        <v>45</v>
      </c>
      <c r="B14" s="7">
        <f>'14'!E14</f>
        <v>0</v>
      </c>
      <c r="C14" s="10"/>
      <c r="D14" s="10"/>
      <c r="E14" s="7">
        <f t="shared" si="0"/>
        <v>0</v>
      </c>
      <c r="F14" s="10"/>
      <c r="G14" s="7">
        <f>C14+'14'!G14</f>
        <v>0</v>
      </c>
      <c r="H14" s="7">
        <f>D14+'14'!H14</f>
        <v>0</v>
      </c>
    </row>
    <row r="15" spans="1:10" s="3" customFormat="1" ht="24.75" customHeight="1">
      <c r="A15" s="8" t="s">
        <v>46</v>
      </c>
      <c r="B15" s="7">
        <f>'14'!E15</f>
        <v>0</v>
      </c>
      <c r="C15" s="10"/>
      <c r="D15" s="10"/>
      <c r="E15" s="7">
        <f t="shared" si="0"/>
        <v>0</v>
      </c>
      <c r="F15" s="10"/>
      <c r="G15" s="7">
        <f>C15+'14'!G15</f>
        <v>0.101094</v>
      </c>
      <c r="H15" s="7">
        <f>D15+'14'!H15</f>
        <v>0</v>
      </c>
    </row>
    <row r="16" spans="1:10" s="3" customFormat="1" ht="24.75" customHeight="1">
      <c r="A16" s="11" t="s">
        <v>47</v>
      </c>
      <c r="B16" s="7">
        <f>'14'!E16</f>
        <v>0</v>
      </c>
      <c r="C16" s="10"/>
      <c r="D16" s="10"/>
      <c r="E16" s="7">
        <f t="shared" si="0"/>
        <v>0</v>
      </c>
      <c r="F16" s="10"/>
      <c r="G16" s="7">
        <f>C16+'14'!G16</f>
        <v>0</v>
      </c>
      <c r="H16" s="7">
        <f>D16+'14'!H16</f>
        <v>0</v>
      </c>
    </row>
    <row r="17" spans="1:8" s="3" customFormat="1" ht="24.75" customHeight="1">
      <c r="A17" s="11" t="s">
        <v>48</v>
      </c>
      <c r="B17" s="7">
        <f>'14'!E17</f>
        <v>0</v>
      </c>
      <c r="C17" s="10"/>
      <c r="D17" s="10"/>
      <c r="E17" s="7">
        <f t="shared" si="0"/>
        <v>0</v>
      </c>
      <c r="F17" s="10"/>
      <c r="G17" s="7">
        <f>C17+'14'!G17</f>
        <v>0</v>
      </c>
      <c r="H17" s="7">
        <f>D17+'14'!H17</f>
        <v>0</v>
      </c>
    </row>
    <row r="18" spans="1:8" s="3" customFormat="1" ht="24.75" customHeight="1">
      <c r="A18" s="13"/>
      <c r="B18" s="7">
        <f>'14'!E18</f>
        <v>0</v>
      </c>
      <c r="C18" s="10"/>
      <c r="D18" s="10"/>
      <c r="E18" s="7">
        <f t="shared" si="0"/>
        <v>0</v>
      </c>
      <c r="F18" s="10"/>
      <c r="G18" s="7">
        <f>C18+'14'!G18</f>
        <v>0</v>
      </c>
      <c r="H18" s="7">
        <f>D18+'14'!H18</f>
        <v>0</v>
      </c>
    </row>
    <row r="19" spans="1:8" s="3" customFormat="1" ht="24.75" customHeight="1">
      <c r="A19" s="13"/>
      <c r="B19" s="7">
        <f>'14'!E19</f>
        <v>0</v>
      </c>
      <c r="C19" s="10"/>
      <c r="D19" s="10"/>
      <c r="E19" s="7">
        <f t="shared" si="0"/>
        <v>0</v>
      </c>
      <c r="F19" s="10"/>
      <c r="G19" s="7">
        <f>C19+'14'!G19</f>
        <v>0</v>
      </c>
      <c r="H19" s="7">
        <f>D19+'14'!H19</f>
        <v>0</v>
      </c>
    </row>
    <row r="20" spans="1:8" s="3" customFormat="1" ht="24.75" customHeight="1">
      <c r="A20" s="13"/>
      <c r="B20" s="7">
        <f>'14'!E20</f>
        <v>0</v>
      </c>
      <c r="C20" s="10"/>
      <c r="D20" s="10"/>
      <c r="E20" s="7">
        <f t="shared" si="0"/>
        <v>0</v>
      </c>
      <c r="F20" s="10"/>
      <c r="G20" s="7">
        <f>C20+'14'!G20</f>
        <v>0</v>
      </c>
      <c r="H20" s="7">
        <f>D20+'14'!H20</f>
        <v>0</v>
      </c>
    </row>
    <row r="21" spans="1:8" s="3" customFormat="1" ht="24.75" customHeight="1">
      <c r="A21" s="14" t="s">
        <v>27</v>
      </c>
      <c r="B21" s="7">
        <f>'14'!E21</f>
        <v>0</v>
      </c>
      <c r="C21" s="10"/>
      <c r="D21" s="10"/>
      <c r="E21" s="7">
        <f t="shared" si="0"/>
        <v>0</v>
      </c>
      <c r="F21" s="10"/>
      <c r="G21" s="7">
        <f>C21+'14'!G21</f>
        <v>0</v>
      </c>
      <c r="H21" s="7">
        <f>D21+'14'!H21</f>
        <v>0</v>
      </c>
    </row>
    <row r="22" spans="1:8" s="3" customFormat="1" ht="24.75" customHeight="1">
      <c r="A22" s="4" t="s">
        <v>28</v>
      </c>
      <c r="B22" s="7">
        <f>B21+B4</f>
        <v>-892.51190700000006</v>
      </c>
      <c r="C22" s="7">
        <f>SUM(C5:C21)</f>
        <v>35.11</v>
      </c>
      <c r="D22" s="7">
        <f>SUM(D5:D21)</f>
        <v>0</v>
      </c>
      <c r="E22" s="15">
        <f>SUM(E5:E21)</f>
        <v>-857.40190699999994</v>
      </c>
      <c r="F22" s="16"/>
      <c r="G22" s="7">
        <f>SUM(G5:G21)</f>
        <v>2998.1803500000001</v>
      </c>
      <c r="H22" s="7">
        <f>SUM(H5:H21)</f>
        <v>3855.4811629999999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9" sqref="E9"/>
    </sheetView>
  </sheetViews>
  <sheetFormatPr defaultColWidth="9" defaultRowHeight="13.5"/>
  <cols>
    <col min="1" max="1" width="20.37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设置!B17</f>
        <v>43815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'15'!E4</f>
        <v>-857.40190699999994</v>
      </c>
      <c r="C4" s="7"/>
      <c r="D4" s="7"/>
      <c r="E4" s="7">
        <f>SUM(E5:E20)</f>
        <v>-855.40190699999994</v>
      </c>
      <c r="F4" s="7">
        <f>SUM(F5:F20)</f>
        <v>0</v>
      </c>
      <c r="G4" s="7">
        <f>SUM(G5:G20)</f>
        <v>3000.1803500000001</v>
      </c>
      <c r="H4" s="7">
        <f>SUM(H5:H20)</f>
        <v>3855.4811629999999</v>
      </c>
    </row>
    <row r="5" spans="1:10" s="3" customFormat="1" ht="24.75" customHeight="1">
      <c r="A5" s="8" t="s">
        <v>36</v>
      </c>
      <c r="B5" s="18">
        <f>'15'!E5</f>
        <v>0</v>
      </c>
      <c r="C5" s="20"/>
      <c r="D5" s="20"/>
      <c r="E5" s="18">
        <f t="shared" ref="E5:E21" si="0">B5+C5-D5</f>
        <v>0</v>
      </c>
      <c r="F5" s="21"/>
      <c r="G5" s="18">
        <f>C5+'15'!G5</f>
        <v>0</v>
      </c>
      <c r="H5" s="18">
        <f>D5+'15'!H5</f>
        <v>0</v>
      </c>
      <c r="I5" s="17"/>
    </row>
    <row r="6" spans="1:10" s="3" customFormat="1" ht="24.75" customHeight="1">
      <c r="A6" s="11" t="s">
        <v>37</v>
      </c>
      <c r="B6" s="18">
        <f>'15'!E6</f>
        <v>0</v>
      </c>
      <c r="C6" s="20"/>
      <c r="D6" s="20"/>
      <c r="E6" s="18">
        <f t="shared" si="0"/>
        <v>0</v>
      </c>
      <c r="F6" s="21"/>
      <c r="G6" s="18">
        <f>C6+'15'!G6</f>
        <v>0</v>
      </c>
      <c r="H6" s="18">
        <f>D6+'15'!H6</f>
        <v>0</v>
      </c>
    </row>
    <row r="7" spans="1:10" s="3" customFormat="1" ht="24.75" customHeight="1">
      <c r="A7" s="12" t="s">
        <v>38</v>
      </c>
      <c r="B7" s="18">
        <f>'15'!E7</f>
        <v>0</v>
      </c>
      <c r="C7" s="21"/>
      <c r="D7" s="21"/>
      <c r="E7" s="18">
        <f t="shared" si="0"/>
        <v>0</v>
      </c>
      <c r="F7" s="21"/>
      <c r="G7" s="18">
        <f>C7+'15'!G7</f>
        <v>0</v>
      </c>
      <c r="H7" s="18">
        <f>D7+'15'!H7</f>
        <v>0</v>
      </c>
    </row>
    <row r="8" spans="1:10" s="3" customFormat="1" ht="24.75" customHeight="1">
      <c r="A8" s="13" t="s">
        <v>39</v>
      </c>
      <c r="B8" s="18">
        <f>'15'!E8</f>
        <v>1101.0780930000001</v>
      </c>
      <c r="C8" s="21"/>
      <c r="D8" s="21"/>
      <c r="E8" s="18">
        <f t="shared" si="0"/>
        <v>1101.0780930000001</v>
      </c>
      <c r="F8" s="21"/>
      <c r="G8" s="18">
        <f>C8+'15'!G8</f>
        <v>2247.829256</v>
      </c>
      <c r="H8" s="18">
        <f>D8+'15'!H8</f>
        <v>1146.7511629999999</v>
      </c>
    </row>
    <row r="9" spans="1:10" s="3" customFormat="1" ht="24.75" customHeight="1">
      <c r="A9" s="11" t="s">
        <v>40</v>
      </c>
      <c r="B9" s="18">
        <f>'15'!E9</f>
        <v>-1965.75</v>
      </c>
      <c r="C9" s="21">
        <v>2</v>
      </c>
      <c r="D9" s="21"/>
      <c r="E9" s="18">
        <f t="shared" si="0"/>
        <v>-1963.75</v>
      </c>
      <c r="F9" s="21"/>
      <c r="G9" s="18">
        <f>C9+'15'!G9</f>
        <v>275.25</v>
      </c>
      <c r="H9" s="18">
        <f>D9+'15'!H9</f>
        <v>2239</v>
      </c>
    </row>
    <row r="10" spans="1:10" s="3" customFormat="1" ht="24.75" customHeight="1">
      <c r="A10" s="13" t="s">
        <v>41</v>
      </c>
      <c r="B10" s="18">
        <f>'15'!E10</f>
        <v>437</v>
      </c>
      <c r="C10" s="21"/>
      <c r="D10" s="21"/>
      <c r="E10" s="18">
        <f t="shared" si="0"/>
        <v>437</v>
      </c>
      <c r="F10" s="21"/>
      <c r="G10" s="18">
        <f>C10+'15'!G10</f>
        <v>437</v>
      </c>
      <c r="H10" s="18">
        <f>D10+'15'!H10</f>
        <v>0</v>
      </c>
    </row>
    <row r="11" spans="1:10" s="3" customFormat="1" ht="24.75" customHeight="1">
      <c r="A11" s="11" t="s">
        <v>42</v>
      </c>
      <c r="B11" s="18">
        <f>'15'!E11</f>
        <v>-437</v>
      </c>
      <c r="C11" s="21"/>
      <c r="D11" s="21"/>
      <c r="E11" s="18">
        <f t="shared" si="0"/>
        <v>-437</v>
      </c>
      <c r="F11" s="21"/>
      <c r="G11" s="18">
        <f>C11+'15'!G11</f>
        <v>0</v>
      </c>
      <c r="H11" s="18">
        <f>D11+'15'!H11</f>
        <v>437</v>
      </c>
    </row>
    <row r="12" spans="1:10" s="3" customFormat="1" ht="24.75" customHeight="1">
      <c r="A12" s="13" t="s">
        <v>43</v>
      </c>
      <c r="B12" s="18">
        <f>'15'!E12</f>
        <v>-32.729999999999997</v>
      </c>
      <c r="C12" s="21"/>
      <c r="D12" s="21"/>
      <c r="E12" s="18">
        <f t="shared" si="0"/>
        <v>-32.729999999999997</v>
      </c>
      <c r="F12" s="21"/>
      <c r="G12" s="18">
        <f>C12+'15'!G12</f>
        <v>0</v>
      </c>
      <c r="H12" s="18">
        <f>D12+'15'!H12</f>
        <v>32.729999999999997</v>
      </c>
    </row>
    <row r="13" spans="1:10" s="3" customFormat="1" ht="24.75" customHeight="1">
      <c r="A13" s="11" t="s">
        <v>44</v>
      </c>
      <c r="B13" s="18">
        <f>'15'!E13</f>
        <v>40</v>
      </c>
      <c r="C13" s="21"/>
      <c r="D13" s="21"/>
      <c r="E13" s="18">
        <f t="shared" si="0"/>
        <v>40</v>
      </c>
      <c r="F13" s="21"/>
      <c r="G13" s="18">
        <f>C13+'15'!G13</f>
        <v>40</v>
      </c>
      <c r="H13" s="18">
        <f>D13+'15'!H13</f>
        <v>0</v>
      </c>
    </row>
    <row r="14" spans="1:10" s="3" customFormat="1" ht="24.75" customHeight="1">
      <c r="A14" s="8" t="s">
        <v>45</v>
      </c>
      <c r="B14" s="18">
        <f>'15'!E14</f>
        <v>0</v>
      </c>
      <c r="C14" s="21"/>
      <c r="D14" s="21"/>
      <c r="E14" s="18">
        <f t="shared" si="0"/>
        <v>0</v>
      </c>
      <c r="F14" s="21"/>
      <c r="G14" s="18">
        <f>C14+'15'!G14</f>
        <v>0</v>
      </c>
      <c r="H14" s="18">
        <f>D14+'15'!H14</f>
        <v>0</v>
      </c>
    </row>
    <row r="15" spans="1:10" s="3" customFormat="1" ht="24.75" customHeight="1">
      <c r="A15" s="8" t="s">
        <v>46</v>
      </c>
      <c r="B15" s="18">
        <f>'15'!E15</f>
        <v>0</v>
      </c>
      <c r="C15" s="21"/>
      <c r="D15" s="21"/>
      <c r="E15" s="18">
        <f t="shared" si="0"/>
        <v>0</v>
      </c>
      <c r="F15" s="21"/>
      <c r="G15" s="18">
        <f>C15+'15'!G15</f>
        <v>0.101094</v>
      </c>
      <c r="H15" s="18">
        <f>D15+'15'!H15</f>
        <v>0</v>
      </c>
    </row>
    <row r="16" spans="1:10" s="3" customFormat="1" ht="24.75" customHeight="1">
      <c r="A16" s="11" t="s">
        <v>47</v>
      </c>
      <c r="B16" s="18">
        <f>'15'!E16</f>
        <v>0</v>
      </c>
      <c r="C16" s="21"/>
      <c r="D16" s="21"/>
      <c r="E16" s="18">
        <f t="shared" si="0"/>
        <v>0</v>
      </c>
      <c r="F16" s="21"/>
      <c r="G16" s="18">
        <f>C16+'15'!G16</f>
        <v>0</v>
      </c>
      <c r="H16" s="18">
        <f>D16+'15'!H16</f>
        <v>0</v>
      </c>
    </row>
    <row r="17" spans="1:8" s="3" customFormat="1" ht="24.75" customHeight="1">
      <c r="A17" s="11" t="s">
        <v>48</v>
      </c>
      <c r="B17" s="18">
        <f>'15'!E17</f>
        <v>0</v>
      </c>
      <c r="C17" s="21"/>
      <c r="D17" s="21"/>
      <c r="E17" s="18">
        <f t="shared" si="0"/>
        <v>0</v>
      </c>
      <c r="F17" s="21"/>
      <c r="G17" s="18">
        <f>C17+'15'!G17</f>
        <v>0</v>
      </c>
      <c r="H17" s="18">
        <f>D17+'15'!H17</f>
        <v>0</v>
      </c>
    </row>
    <row r="18" spans="1:8" s="3" customFormat="1" ht="24.75" customHeight="1">
      <c r="A18" s="13"/>
      <c r="B18" s="7">
        <f>'15'!E18</f>
        <v>0</v>
      </c>
      <c r="C18" s="10"/>
      <c r="D18" s="10"/>
      <c r="E18" s="7">
        <f t="shared" si="0"/>
        <v>0</v>
      </c>
      <c r="F18" s="10"/>
      <c r="G18" s="7">
        <f>C18+'15'!G18</f>
        <v>0</v>
      </c>
      <c r="H18" s="7">
        <f>D18+'15'!H18</f>
        <v>0</v>
      </c>
    </row>
    <row r="19" spans="1:8" s="3" customFormat="1" ht="24.75" customHeight="1">
      <c r="A19" s="13"/>
      <c r="B19" s="7">
        <f>'15'!E19</f>
        <v>0</v>
      </c>
      <c r="C19" s="10"/>
      <c r="D19" s="10"/>
      <c r="E19" s="7">
        <f t="shared" si="0"/>
        <v>0</v>
      </c>
      <c r="F19" s="10"/>
      <c r="G19" s="7">
        <f>C19+'15'!G19</f>
        <v>0</v>
      </c>
      <c r="H19" s="7">
        <f>D19+'15'!H19</f>
        <v>0</v>
      </c>
    </row>
    <row r="20" spans="1:8" s="3" customFormat="1" ht="24.75" customHeight="1">
      <c r="A20" s="13"/>
      <c r="B20" s="7">
        <f>'15'!E20</f>
        <v>0</v>
      </c>
      <c r="C20" s="10"/>
      <c r="D20" s="10"/>
      <c r="E20" s="7">
        <f t="shared" si="0"/>
        <v>0</v>
      </c>
      <c r="F20" s="10"/>
      <c r="G20" s="7">
        <f>C20+'15'!G20</f>
        <v>0</v>
      </c>
      <c r="H20" s="7">
        <f>D20+'15'!H20</f>
        <v>0</v>
      </c>
    </row>
    <row r="21" spans="1:8" s="3" customFormat="1" ht="24.75" customHeight="1">
      <c r="A21" s="14" t="s">
        <v>27</v>
      </c>
      <c r="B21" s="22">
        <f>'15'!E21</f>
        <v>0</v>
      </c>
      <c r="C21" s="23"/>
      <c r="D21" s="23"/>
      <c r="E21" s="22">
        <f t="shared" si="0"/>
        <v>0</v>
      </c>
      <c r="F21" s="23"/>
      <c r="G21" s="22">
        <f>C21+'15'!G21</f>
        <v>0</v>
      </c>
      <c r="H21" s="22">
        <f>D21+'15'!H21</f>
        <v>0</v>
      </c>
    </row>
    <row r="22" spans="1:8" s="3" customFormat="1" ht="24.75" customHeight="1">
      <c r="A22" s="4" t="s">
        <v>28</v>
      </c>
      <c r="B22" s="7">
        <f>B21+B4</f>
        <v>-857.40190699999994</v>
      </c>
      <c r="C22" s="7">
        <f>SUM(C5:C21)</f>
        <v>2</v>
      </c>
      <c r="D22" s="7">
        <f>SUM(D5:D21)</f>
        <v>0</v>
      </c>
      <c r="E22" s="15">
        <f>SUM(E5:E21)</f>
        <v>-855.40190699999994</v>
      </c>
      <c r="F22" s="16"/>
      <c r="G22" s="7">
        <f>SUM(G5:G21)</f>
        <v>3000.1803500000001</v>
      </c>
      <c r="H22" s="7">
        <f>SUM(H5:H21)</f>
        <v>3855.4811629999999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6" sqref="E16"/>
    </sheetView>
  </sheetViews>
  <sheetFormatPr defaultColWidth="9" defaultRowHeight="13.5"/>
  <cols>
    <col min="1" max="1" width="15.7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设置!B18</f>
        <v>43816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'16'!E4</f>
        <v>-855.40190699999994</v>
      </c>
      <c r="C4" s="7"/>
      <c r="D4" s="7"/>
      <c r="E4" s="7">
        <f>SUM(E5:E20)</f>
        <v>-2835.4967070000002</v>
      </c>
      <c r="F4" s="7">
        <f>SUM(F5:F20)</f>
        <v>0</v>
      </c>
      <c r="G4" s="7">
        <f>SUM(G5:G20)</f>
        <v>3019.80555</v>
      </c>
      <c r="H4" s="7">
        <f>SUM(H5:H20)</f>
        <v>5855.2011629999997</v>
      </c>
    </row>
    <row r="5" spans="1:10" s="3" customFormat="1" ht="33" customHeight="1">
      <c r="A5" s="8" t="s">
        <v>36</v>
      </c>
      <c r="B5" s="7">
        <f>'16'!E5</f>
        <v>0</v>
      </c>
      <c r="C5" s="9"/>
      <c r="D5" s="9"/>
      <c r="E5" s="7">
        <f t="shared" ref="E5:E21" si="0">B5+C5-D5</f>
        <v>0</v>
      </c>
      <c r="F5" s="10"/>
      <c r="G5" s="7">
        <f>C5+'16'!G5</f>
        <v>0</v>
      </c>
      <c r="H5" s="7">
        <f>D5+'16'!H5</f>
        <v>0</v>
      </c>
      <c r="I5" s="17"/>
    </row>
    <row r="6" spans="1:10" s="3" customFormat="1" ht="24.75" customHeight="1">
      <c r="A6" s="11" t="s">
        <v>37</v>
      </c>
      <c r="B6" s="7">
        <f>'16'!E6</f>
        <v>0</v>
      </c>
      <c r="C6" s="9"/>
      <c r="D6" s="9"/>
      <c r="E6" s="7">
        <f t="shared" si="0"/>
        <v>0</v>
      </c>
      <c r="F6" s="10"/>
      <c r="G6" s="7">
        <f>C6+'16'!G6</f>
        <v>0</v>
      </c>
      <c r="H6" s="7">
        <f>D6+'16'!H6</f>
        <v>0</v>
      </c>
    </row>
    <row r="7" spans="1:10" s="3" customFormat="1" ht="24.75" customHeight="1">
      <c r="A7" s="12" t="s">
        <v>38</v>
      </c>
      <c r="B7" s="7">
        <f>'16'!E7</f>
        <v>0</v>
      </c>
      <c r="C7" s="10"/>
      <c r="D7" s="10"/>
      <c r="E7" s="7">
        <f t="shared" si="0"/>
        <v>0</v>
      </c>
      <c r="F7" s="10"/>
      <c r="G7" s="7">
        <f>C7+'16'!G7</f>
        <v>0</v>
      </c>
      <c r="H7" s="7">
        <f>D7+'16'!H7</f>
        <v>0</v>
      </c>
    </row>
    <row r="8" spans="1:10" s="3" customFormat="1" ht="24.75" customHeight="1">
      <c r="A8" s="13" t="s">
        <v>39</v>
      </c>
      <c r="B8" s="7">
        <f>'16'!E8</f>
        <v>1101.0780930000001</v>
      </c>
      <c r="C8" s="10"/>
      <c r="D8" s="10">
        <v>988.24</v>
      </c>
      <c r="E8" s="7">
        <f t="shared" si="0"/>
        <v>112.83809300000007</v>
      </c>
      <c r="F8" s="10"/>
      <c r="G8" s="7">
        <f>C8+'16'!G8</f>
        <v>2247.829256</v>
      </c>
      <c r="H8" s="7">
        <f>D8+'16'!H8</f>
        <v>2134.9911629999997</v>
      </c>
    </row>
    <row r="9" spans="1:10" s="3" customFormat="1" ht="24.75" customHeight="1">
      <c r="A9" s="11" t="s">
        <v>40</v>
      </c>
      <c r="B9" s="7">
        <f>'16'!E9</f>
        <v>-1963.75</v>
      </c>
      <c r="C9" s="10">
        <v>19.6252</v>
      </c>
      <c r="D9" s="10"/>
      <c r="E9" s="7">
        <f t="shared" si="0"/>
        <v>-1944.1248000000001</v>
      </c>
      <c r="F9" s="10"/>
      <c r="G9" s="7">
        <f>C9+'16'!G9</f>
        <v>294.87520000000001</v>
      </c>
      <c r="H9" s="7">
        <f>D9+'16'!H9</f>
        <v>2239</v>
      </c>
    </row>
    <row r="10" spans="1:10" s="3" customFormat="1" ht="24.75" customHeight="1">
      <c r="A10" s="13" t="s">
        <v>41</v>
      </c>
      <c r="B10" s="7">
        <f>'16'!E10</f>
        <v>437</v>
      </c>
      <c r="C10" s="10"/>
      <c r="D10" s="10">
        <v>499</v>
      </c>
      <c r="E10" s="7">
        <f t="shared" si="0"/>
        <v>-62</v>
      </c>
      <c r="F10" s="10"/>
      <c r="G10" s="7">
        <f>C10+'16'!G10</f>
        <v>437</v>
      </c>
      <c r="H10" s="7">
        <f>D10+'16'!H10</f>
        <v>499</v>
      </c>
    </row>
    <row r="11" spans="1:10" s="3" customFormat="1" ht="24.75" customHeight="1">
      <c r="A11" s="11" t="s">
        <v>42</v>
      </c>
      <c r="B11" s="7">
        <f>'16'!E11</f>
        <v>-437</v>
      </c>
      <c r="C11" s="10"/>
      <c r="D11" s="10"/>
      <c r="E11" s="7">
        <f t="shared" si="0"/>
        <v>-437</v>
      </c>
      <c r="F11" s="10"/>
      <c r="G11" s="7">
        <f>C11+'16'!G11</f>
        <v>0</v>
      </c>
      <c r="H11" s="7">
        <f>D11+'16'!H11</f>
        <v>437</v>
      </c>
    </row>
    <row r="12" spans="1:10" s="3" customFormat="1" ht="24.75" customHeight="1">
      <c r="A12" s="13" t="s">
        <v>43</v>
      </c>
      <c r="B12" s="7">
        <f>'16'!E12</f>
        <v>-32.729999999999997</v>
      </c>
      <c r="C12" s="10"/>
      <c r="D12" s="10">
        <v>512.48</v>
      </c>
      <c r="E12" s="7">
        <f t="shared" si="0"/>
        <v>-545.21</v>
      </c>
      <c r="F12" s="10"/>
      <c r="G12" s="7">
        <f>C12+'16'!G12</f>
        <v>0</v>
      </c>
      <c r="H12" s="7">
        <f>D12+'16'!H12</f>
        <v>545.21</v>
      </c>
    </row>
    <row r="13" spans="1:10" s="3" customFormat="1" ht="24.75" customHeight="1">
      <c r="A13" s="11" t="s">
        <v>44</v>
      </c>
      <c r="B13" s="7">
        <f>'16'!E13</f>
        <v>40</v>
      </c>
      <c r="C13" s="10"/>
      <c r="D13" s="10"/>
      <c r="E13" s="7">
        <f t="shared" si="0"/>
        <v>40</v>
      </c>
      <c r="F13" s="10"/>
      <c r="G13" s="7">
        <f>C13+'16'!G13</f>
        <v>40</v>
      </c>
      <c r="H13" s="7">
        <f>D13+'16'!H13</f>
        <v>0</v>
      </c>
    </row>
    <row r="14" spans="1:10" s="3" customFormat="1" ht="24.75" customHeight="1">
      <c r="A14" s="8" t="s">
        <v>45</v>
      </c>
      <c r="B14" s="7">
        <f>'16'!E14</f>
        <v>0</v>
      </c>
      <c r="C14" s="10"/>
      <c r="D14" s="10"/>
      <c r="E14" s="7">
        <f t="shared" si="0"/>
        <v>0</v>
      </c>
      <c r="F14" s="10"/>
      <c r="G14" s="7">
        <f>C14+'16'!G14</f>
        <v>0</v>
      </c>
      <c r="H14" s="7">
        <f>D14+'16'!H14</f>
        <v>0</v>
      </c>
    </row>
    <row r="15" spans="1:10" s="3" customFormat="1" ht="24.75" customHeight="1">
      <c r="A15" s="8" t="s">
        <v>46</v>
      </c>
      <c r="B15" s="7">
        <f>'16'!E15</f>
        <v>0</v>
      </c>
      <c r="C15" s="10"/>
      <c r="D15" s="10"/>
      <c r="E15" s="7">
        <f t="shared" si="0"/>
        <v>0</v>
      </c>
      <c r="F15" s="10"/>
      <c r="G15" s="7">
        <f>C15+'16'!G15</f>
        <v>0.101094</v>
      </c>
      <c r="H15" s="7">
        <f>D15+'16'!H15</f>
        <v>0</v>
      </c>
    </row>
    <row r="16" spans="1:10" s="3" customFormat="1" ht="24.75" customHeight="1">
      <c r="A16" s="11" t="s">
        <v>47</v>
      </c>
      <c r="B16" s="7">
        <f>'16'!E16</f>
        <v>0</v>
      </c>
      <c r="C16" s="10"/>
      <c r="D16" s="10"/>
      <c r="E16" s="7">
        <f t="shared" si="0"/>
        <v>0</v>
      </c>
      <c r="F16" s="10"/>
      <c r="G16" s="7">
        <f>C16+'16'!G16</f>
        <v>0</v>
      </c>
      <c r="H16" s="7">
        <f>D16+'16'!H16</f>
        <v>0</v>
      </c>
    </row>
    <row r="17" spans="1:8" s="3" customFormat="1" ht="24.75" customHeight="1">
      <c r="A17" s="11" t="s">
        <v>48</v>
      </c>
      <c r="B17" s="7">
        <f>'16'!E17</f>
        <v>0</v>
      </c>
      <c r="C17" s="10"/>
      <c r="D17" s="10"/>
      <c r="E17" s="7">
        <f t="shared" si="0"/>
        <v>0</v>
      </c>
      <c r="F17" s="10"/>
      <c r="G17" s="7">
        <f>C17+'16'!G17</f>
        <v>0</v>
      </c>
      <c r="H17" s="7">
        <f>D17+'16'!H17</f>
        <v>0</v>
      </c>
    </row>
    <row r="18" spans="1:8" s="3" customFormat="1" ht="24.75" customHeight="1">
      <c r="A18" s="13"/>
      <c r="B18" s="7">
        <f>'16'!E18</f>
        <v>0</v>
      </c>
      <c r="C18" s="10"/>
      <c r="D18" s="10"/>
      <c r="E18" s="7">
        <f t="shared" si="0"/>
        <v>0</v>
      </c>
      <c r="F18" s="10"/>
      <c r="G18" s="7">
        <f>C18+'16'!G18</f>
        <v>0</v>
      </c>
      <c r="H18" s="7">
        <f>D18+'16'!H18</f>
        <v>0</v>
      </c>
    </row>
    <row r="19" spans="1:8" s="3" customFormat="1" ht="24.75" customHeight="1">
      <c r="A19" s="13"/>
      <c r="B19" s="7">
        <f>'16'!E19</f>
        <v>0</v>
      </c>
      <c r="C19" s="10"/>
      <c r="D19" s="10"/>
      <c r="E19" s="7">
        <f t="shared" si="0"/>
        <v>0</v>
      </c>
      <c r="F19" s="10"/>
      <c r="G19" s="7">
        <f>C19+'16'!G19</f>
        <v>0</v>
      </c>
      <c r="H19" s="7">
        <f>D19+'16'!H19</f>
        <v>0</v>
      </c>
    </row>
    <row r="20" spans="1:8" s="3" customFormat="1" ht="24.75" customHeight="1">
      <c r="A20" s="13"/>
      <c r="B20" s="7">
        <f>'16'!E20</f>
        <v>0</v>
      </c>
      <c r="C20" s="10"/>
      <c r="D20" s="10"/>
      <c r="E20" s="7">
        <f t="shared" si="0"/>
        <v>0</v>
      </c>
      <c r="F20" s="10"/>
      <c r="G20" s="7">
        <f>C20+'16'!G20</f>
        <v>0</v>
      </c>
      <c r="H20" s="7">
        <f>D20+'16'!H20</f>
        <v>0</v>
      </c>
    </row>
    <row r="21" spans="1:8" s="3" customFormat="1" ht="24.75" customHeight="1">
      <c r="A21" s="14" t="s">
        <v>27</v>
      </c>
      <c r="B21" s="7">
        <f>'16'!E21</f>
        <v>0</v>
      </c>
      <c r="C21" s="10"/>
      <c r="D21" s="10"/>
      <c r="E21" s="7">
        <f t="shared" si="0"/>
        <v>0</v>
      </c>
      <c r="F21" s="10"/>
      <c r="G21" s="7">
        <f>C21+'16'!G21</f>
        <v>0</v>
      </c>
      <c r="H21" s="7">
        <f>D21+'16'!H21</f>
        <v>0</v>
      </c>
    </row>
    <row r="22" spans="1:8" s="3" customFormat="1" ht="24.75" customHeight="1">
      <c r="A22" s="4" t="s">
        <v>28</v>
      </c>
      <c r="B22" s="7">
        <f>B21+B4</f>
        <v>-855.40190699999994</v>
      </c>
      <c r="C22" s="7">
        <f>SUM(C5:C21)</f>
        <v>19.6252</v>
      </c>
      <c r="D22" s="7">
        <f>SUM(D5:D21)</f>
        <v>1999.72</v>
      </c>
      <c r="E22" s="15">
        <f>SUM(E5:E21)</f>
        <v>-2835.4967070000002</v>
      </c>
      <c r="F22" s="16"/>
      <c r="G22" s="7">
        <f>SUM(G5:G21)</f>
        <v>3019.80555</v>
      </c>
      <c r="H22" s="7">
        <f>SUM(H5:H21)</f>
        <v>5855.2011629999997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0" sqref="F10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设置!B19</f>
        <v>43817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'17'!E4</f>
        <v>-2835.4967070000002</v>
      </c>
      <c r="C4" s="7"/>
      <c r="D4" s="7"/>
      <c r="E4" s="15">
        <f>SUM(E5:E20)</f>
        <v>-2822.171707</v>
      </c>
      <c r="F4" s="7">
        <f>SUM(F5:F20)</f>
        <v>0</v>
      </c>
      <c r="G4" s="7">
        <f>SUM(G5:G20)</f>
        <v>3357.30555</v>
      </c>
      <c r="H4" s="7">
        <f>SUM(H5:H20)</f>
        <v>6179.3761629999999</v>
      </c>
    </row>
    <row r="5" spans="1:10" s="3" customFormat="1" ht="24.75" customHeight="1">
      <c r="A5" s="8" t="s">
        <v>36</v>
      </c>
      <c r="B5" s="7">
        <f>'17'!E5</f>
        <v>0</v>
      </c>
      <c r="C5" s="9"/>
      <c r="D5" s="9"/>
      <c r="E5" s="15">
        <f>B5+C5-D5</f>
        <v>0</v>
      </c>
      <c r="F5" s="10"/>
      <c r="G5" s="7">
        <f>C5+'17'!G5</f>
        <v>0</v>
      </c>
      <c r="H5" s="7">
        <f>D5+'17'!H5</f>
        <v>0</v>
      </c>
      <c r="I5" s="17"/>
    </row>
    <row r="6" spans="1:10" s="3" customFormat="1" ht="24.75" customHeight="1">
      <c r="A6" s="11" t="s">
        <v>37</v>
      </c>
      <c r="B6" s="7">
        <f>'17'!E6</f>
        <v>0</v>
      </c>
      <c r="C6" s="9"/>
      <c r="D6" s="9"/>
      <c r="E6" s="15">
        <f t="shared" ref="E6:E21" si="0">B6+C6-D6</f>
        <v>0</v>
      </c>
      <c r="F6" s="10"/>
      <c r="G6" s="7">
        <f>C6+'17'!G6</f>
        <v>0</v>
      </c>
      <c r="H6" s="7">
        <f>D6+'17'!H6</f>
        <v>0</v>
      </c>
    </row>
    <row r="7" spans="1:10" s="3" customFormat="1" ht="24.75" customHeight="1">
      <c r="A7" s="12" t="s">
        <v>38</v>
      </c>
      <c r="B7" s="7">
        <f>'17'!E7</f>
        <v>0</v>
      </c>
      <c r="C7" s="10"/>
      <c r="D7" s="10"/>
      <c r="E7" s="15">
        <f t="shared" si="0"/>
        <v>0</v>
      </c>
      <c r="F7" s="10"/>
      <c r="G7" s="7">
        <f>C7+'17'!G7</f>
        <v>0</v>
      </c>
      <c r="H7" s="7">
        <f>D7+'17'!H7</f>
        <v>0</v>
      </c>
    </row>
    <row r="8" spans="1:10" s="3" customFormat="1" ht="24.75" customHeight="1">
      <c r="A8" s="13" t="s">
        <v>39</v>
      </c>
      <c r="B8" s="7">
        <f>'17'!E8</f>
        <v>112.83809300000007</v>
      </c>
      <c r="C8" s="10">
        <v>324</v>
      </c>
      <c r="D8" s="10"/>
      <c r="E8" s="15">
        <f t="shared" si="0"/>
        <v>436.83809300000007</v>
      </c>
      <c r="F8" s="10"/>
      <c r="G8" s="7">
        <f>C8+'17'!G8</f>
        <v>2571.829256</v>
      </c>
      <c r="H8" s="7">
        <f>D8+'17'!H8</f>
        <v>2134.9911629999997</v>
      </c>
    </row>
    <row r="9" spans="1:10" s="3" customFormat="1" ht="24.75" customHeight="1">
      <c r="A9" s="11" t="s">
        <v>40</v>
      </c>
      <c r="B9" s="7">
        <f>'17'!E9</f>
        <v>-1944.1248000000001</v>
      </c>
      <c r="C9" s="10">
        <v>13.5</v>
      </c>
      <c r="D9" s="10"/>
      <c r="E9" s="19">
        <f t="shared" si="0"/>
        <v>-1930.6248000000001</v>
      </c>
      <c r="F9" s="10"/>
      <c r="G9" s="7">
        <f>C9+'17'!G9</f>
        <v>308.37520000000001</v>
      </c>
      <c r="H9" s="7">
        <f>D9+'17'!H9</f>
        <v>2239</v>
      </c>
    </row>
    <row r="10" spans="1:10" s="3" customFormat="1" ht="24.75" customHeight="1">
      <c r="A10" s="13" t="s">
        <v>41</v>
      </c>
      <c r="B10" s="7">
        <f>'17'!E10</f>
        <v>-62</v>
      </c>
      <c r="C10" s="10"/>
      <c r="D10" s="10"/>
      <c r="E10" s="19">
        <f t="shared" si="0"/>
        <v>-62</v>
      </c>
      <c r="F10" s="10"/>
      <c r="G10" s="7">
        <f>C10+'17'!G10</f>
        <v>437</v>
      </c>
      <c r="H10" s="7">
        <f>D10+'17'!H10</f>
        <v>499</v>
      </c>
    </row>
    <row r="11" spans="1:10" s="3" customFormat="1" ht="24.75" customHeight="1">
      <c r="A11" s="11" t="s">
        <v>42</v>
      </c>
      <c r="B11" s="7">
        <f>'17'!E11</f>
        <v>-437</v>
      </c>
      <c r="C11" s="10"/>
      <c r="D11" s="10"/>
      <c r="E11" s="19">
        <f t="shared" si="0"/>
        <v>-437</v>
      </c>
      <c r="F11" s="10"/>
      <c r="G11" s="7">
        <f>C11+'17'!G11</f>
        <v>0</v>
      </c>
      <c r="H11" s="7">
        <f>D11+'17'!H11</f>
        <v>437</v>
      </c>
    </row>
    <row r="12" spans="1:10" s="3" customFormat="1" ht="24.75" customHeight="1">
      <c r="A12" s="13" t="s">
        <v>43</v>
      </c>
      <c r="B12" s="7">
        <f>'17'!E12</f>
        <v>-545.21</v>
      </c>
      <c r="C12" s="10"/>
      <c r="D12" s="10">
        <v>0.17499999999999999</v>
      </c>
      <c r="E12" s="19">
        <f t="shared" si="0"/>
        <v>-545.38499999999999</v>
      </c>
      <c r="F12" s="10"/>
      <c r="G12" s="7">
        <f>C12+'17'!G12</f>
        <v>0</v>
      </c>
      <c r="H12" s="7">
        <f>D12+'17'!H12</f>
        <v>545.38499999999999</v>
      </c>
    </row>
    <row r="13" spans="1:10" s="3" customFormat="1" ht="24.75" customHeight="1">
      <c r="A13" s="11" t="s">
        <v>44</v>
      </c>
      <c r="B13" s="7">
        <f>'17'!E13</f>
        <v>40</v>
      </c>
      <c r="C13" s="10"/>
      <c r="D13" s="10"/>
      <c r="E13" s="19">
        <f t="shared" si="0"/>
        <v>40</v>
      </c>
      <c r="F13" s="10"/>
      <c r="G13" s="7">
        <f>C13+'17'!G13</f>
        <v>40</v>
      </c>
      <c r="H13" s="7">
        <f>D13+'17'!H13</f>
        <v>0</v>
      </c>
    </row>
    <row r="14" spans="1:10" s="3" customFormat="1" ht="24.75" customHeight="1">
      <c r="A14" s="8" t="s">
        <v>45</v>
      </c>
      <c r="B14" s="7">
        <f>'17'!E14</f>
        <v>0</v>
      </c>
      <c r="C14" s="10"/>
      <c r="D14" s="10"/>
      <c r="E14" s="19">
        <f t="shared" si="0"/>
        <v>0</v>
      </c>
      <c r="F14" s="10"/>
      <c r="G14" s="7">
        <f>C14+'17'!G14</f>
        <v>0</v>
      </c>
      <c r="H14" s="7">
        <f>D14+'17'!H14</f>
        <v>0</v>
      </c>
    </row>
    <row r="15" spans="1:10" s="3" customFormat="1" ht="24.75" customHeight="1">
      <c r="A15" s="8" t="s">
        <v>46</v>
      </c>
      <c r="B15" s="7">
        <f>'17'!E15</f>
        <v>0</v>
      </c>
      <c r="C15" s="10"/>
      <c r="D15" s="10"/>
      <c r="E15" s="19">
        <f t="shared" si="0"/>
        <v>0</v>
      </c>
      <c r="F15" s="10"/>
      <c r="G15" s="7">
        <f>C15+'17'!G15</f>
        <v>0.101094</v>
      </c>
      <c r="H15" s="7">
        <f>D15+'17'!H15</f>
        <v>0</v>
      </c>
    </row>
    <row r="16" spans="1:10" s="3" customFormat="1" ht="24.75" customHeight="1">
      <c r="A16" s="11" t="s">
        <v>47</v>
      </c>
      <c r="B16" s="7">
        <f>'17'!E16</f>
        <v>0</v>
      </c>
      <c r="C16" s="10"/>
      <c r="D16" s="10"/>
      <c r="E16" s="19">
        <f t="shared" si="0"/>
        <v>0</v>
      </c>
      <c r="F16" s="10"/>
      <c r="G16" s="7">
        <f>C16+'17'!G16</f>
        <v>0</v>
      </c>
      <c r="H16" s="7">
        <f>D16+'17'!H16</f>
        <v>0</v>
      </c>
    </row>
    <row r="17" spans="1:8" s="3" customFormat="1" ht="24.75" customHeight="1">
      <c r="A17" s="11" t="s">
        <v>48</v>
      </c>
      <c r="B17" s="7">
        <f>'17'!E17</f>
        <v>0</v>
      </c>
      <c r="C17" s="10"/>
      <c r="D17" s="10">
        <v>324</v>
      </c>
      <c r="E17" s="19">
        <f t="shared" si="0"/>
        <v>-324</v>
      </c>
      <c r="F17" s="10"/>
      <c r="G17" s="7">
        <f>C17+'17'!G17</f>
        <v>0</v>
      </c>
      <c r="H17" s="7">
        <f>D17+'17'!H17</f>
        <v>324</v>
      </c>
    </row>
    <row r="18" spans="1:8" s="3" customFormat="1" ht="24.75" customHeight="1">
      <c r="A18" s="13"/>
      <c r="B18" s="7">
        <f>'17'!E18</f>
        <v>0</v>
      </c>
      <c r="C18" s="10"/>
      <c r="D18" s="10"/>
      <c r="E18" s="15">
        <f t="shared" si="0"/>
        <v>0</v>
      </c>
      <c r="F18" s="10"/>
      <c r="G18" s="7">
        <f>C18+'17'!G18</f>
        <v>0</v>
      </c>
      <c r="H18" s="7">
        <f>D18+'17'!H18</f>
        <v>0</v>
      </c>
    </row>
    <row r="19" spans="1:8" s="3" customFormat="1" ht="24.75" customHeight="1">
      <c r="A19" s="13"/>
      <c r="B19" s="7">
        <f>'17'!E19</f>
        <v>0</v>
      </c>
      <c r="C19" s="10"/>
      <c r="D19" s="10"/>
      <c r="E19" s="15">
        <f t="shared" si="0"/>
        <v>0</v>
      </c>
      <c r="F19" s="10"/>
      <c r="G19" s="7">
        <f>C19+'17'!G19</f>
        <v>0</v>
      </c>
      <c r="H19" s="7">
        <f>D19+'17'!H19</f>
        <v>0</v>
      </c>
    </row>
    <row r="20" spans="1:8" s="3" customFormat="1" ht="24.75" customHeight="1">
      <c r="A20" s="13"/>
      <c r="B20" s="7">
        <f>'17'!E20</f>
        <v>0</v>
      </c>
      <c r="C20" s="10"/>
      <c r="D20" s="10"/>
      <c r="E20" s="15">
        <f t="shared" si="0"/>
        <v>0</v>
      </c>
      <c r="F20" s="10"/>
      <c r="G20" s="7">
        <f>C20+'17'!G20</f>
        <v>0</v>
      </c>
      <c r="H20" s="7">
        <f>D20+'17'!H20</f>
        <v>0</v>
      </c>
    </row>
    <row r="21" spans="1:8" s="3" customFormat="1" ht="24.75" customHeight="1">
      <c r="A21" s="14" t="s">
        <v>27</v>
      </c>
      <c r="B21" s="7">
        <f>'17'!E21</f>
        <v>0</v>
      </c>
      <c r="C21" s="10"/>
      <c r="D21" s="10"/>
      <c r="E21" s="15">
        <f t="shared" si="0"/>
        <v>0</v>
      </c>
      <c r="F21" s="10"/>
      <c r="G21" s="7">
        <f>C21+'17'!G21</f>
        <v>0</v>
      </c>
      <c r="H21" s="7">
        <f>D21+'17'!H21</f>
        <v>0</v>
      </c>
    </row>
    <row r="22" spans="1:8" s="3" customFormat="1" ht="24.75" customHeight="1">
      <c r="A22" s="4" t="s">
        <v>28</v>
      </c>
      <c r="B22" s="7">
        <f>B21+B4</f>
        <v>-2835.4967070000002</v>
      </c>
      <c r="C22" s="7">
        <f>SUM(C5:C21)</f>
        <v>337.5</v>
      </c>
      <c r="D22" s="7">
        <f>SUM(D5:D21)</f>
        <v>324.17500000000001</v>
      </c>
      <c r="E22" s="15">
        <f>SUM(E5:E21)</f>
        <v>-2822.171707</v>
      </c>
      <c r="F22" s="16"/>
      <c r="G22" s="7">
        <f>SUM(G5:G21)</f>
        <v>3357.30555</v>
      </c>
      <c r="H22" s="7">
        <f>SUM(H5:H21)</f>
        <v>6179.3761629999999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0" sqref="M10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设置!B20</f>
        <v>43818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'18'!E4</f>
        <v>-2822.171707</v>
      </c>
      <c r="C4" s="7"/>
      <c r="D4" s="7"/>
      <c r="E4" s="7">
        <f>SUM(E5:E20)</f>
        <v>-2999.7417070000001</v>
      </c>
      <c r="F4" s="7">
        <f>SUM(F5:F20)</f>
        <v>0</v>
      </c>
      <c r="G4" s="7">
        <f>SUM(G5:G20)</f>
        <v>3357.30555</v>
      </c>
      <c r="H4" s="7">
        <f>SUM(H5:H20)</f>
        <v>6356.9461630000005</v>
      </c>
    </row>
    <row r="5" spans="1:10" s="3" customFormat="1" ht="24.75" customHeight="1">
      <c r="A5" s="8" t="s">
        <v>36</v>
      </c>
      <c r="B5" s="7">
        <f>'18'!E5</f>
        <v>0</v>
      </c>
      <c r="C5" s="9"/>
      <c r="D5" s="9"/>
      <c r="E5" s="7">
        <f t="shared" ref="E5:E21" si="0">B5+C5-D5</f>
        <v>0</v>
      </c>
      <c r="F5" s="10"/>
      <c r="G5" s="7">
        <f>C5+'18'!G5</f>
        <v>0</v>
      </c>
      <c r="H5" s="7">
        <f>D5+'18'!H5</f>
        <v>0</v>
      </c>
      <c r="I5" s="17"/>
    </row>
    <row r="6" spans="1:10" s="3" customFormat="1" ht="24.75" customHeight="1">
      <c r="A6" s="11" t="s">
        <v>37</v>
      </c>
      <c r="B6" s="7">
        <f>'18'!E6</f>
        <v>0</v>
      </c>
      <c r="C6" s="9"/>
      <c r="D6" s="9"/>
      <c r="E6" s="7">
        <f t="shared" si="0"/>
        <v>0</v>
      </c>
      <c r="F6" s="10"/>
      <c r="G6" s="7">
        <f>C6+'18'!G6</f>
        <v>0</v>
      </c>
      <c r="H6" s="7">
        <f>D6+'18'!H6</f>
        <v>0</v>
      </c>
    </row>
    <row r="7" spans="1:10" s="3" customFormat="1" ht="24.75" customHeight="1">
      <c r="A7" s="12" t="s">
        <v>38</v>
      </c>
      <c r="B7" s="7">
        <f>'18'!E7</f>
        <v>0</v>
      </c>
      <c r="C7" s="10"/>
      <c r="D7" s="10"/>
      <c r="E7" s="7">
        <f t="shared" si="0"/>
        <v>0</v>
      </c>
      <c r="F7" s="10"/>
      <c r="G7" s="7">
        <f>C7+'18'!G7</f>
        <v>0</v>
      </c>
      <c r="H7" s="7">
        <f>D7+'18'!H7</f>
        <v>0</v>
      </c>
    </row>
    <row r="8" spans="1:10" s="3" customFormat="1" ht="24.75" customHeight="1">
      <c r="A8" s="13" t="s">
        <v>39</v>
      </c>
      <c r="B8" s="7">
        <f>'18'!E8</f>
        <v>436.83809300000007</v>
      </c>
      <c r="C8" s="10"/>
      <c r="D8" s="10">
        <v>177.57</v>
      </c>
      <c r="E8" s="7">
        <f t="shared" si="0"/>
        <v>259.26809300000008</v>
      </c>
      <c r="F8" s="10"/>
      <c r="G8" s="7">
        <f>C8+'18'!G8</f>
        <v>2571.829256</v>
      </c>
      <c r="H8" s="7">
        <f>D8+'18'!H8</f>
        <v>2312.5611629999999</v>
      </c>
    </row>
    <row r="9" spans="1:10" s="3" customFormat="1" ht="24.75" customHeight="1">
      <c r="A9" s="11" t="s">
        <v>40</v>
      </c>
      <c r="B9" s="7">
        <f>'18'!E9</f>
        <v>-1930.6248000000001</v>
      </c>
      <c r="C9" s="10"/>
      <c r="D9" s="10"/>
      <c r="E9" s="7">
        <f t="shared" si="0"/>
        <v>-1930.6248000000001</v>
      </c>
      <c r="F9" s="10"/>
      <c r="G9" s="7">
        <f>C9+'18'!G9</f>
        <v>308.37520000000001</v>
      </c>
      <c r="H9" s="7">
        <f>D9+'18'!H9</f>
        <v>2239</v>
      </c>
    </row>
    <row r="10" spans="1:10" s="3" customFormat="1" ht="24.75" customHeight="1">
      <c r="A10" s="13" t="s">
        <v>41</v>
      </c>
      <c r="B10" s="7">
        <f>'18'!E10</f>
        <v>-62</v>
      </c>
      <c r="C10" s="10"/>
      <c r="D10" s="10"/>
      <c r="E10" s="7">
        <f t="shared" si="0"/>
        <v>-62</v>
      </c>
      <c r="F10" s="10"/>
      <c r="G10" s="7">
        <f>C10+'18'!G10</f>
        <v>437</v>
      </c>
      <c r="H10" s="7">
        <f>D10+'18'!H10</f>
        <v>499</v>
      </c>
    </row>
    <row r="11" spans="1:10" s="3" customFormat="1" ht="24.75" customHeight="1">
      <c r="A11" s="11" t="s">
        <v>42</v>
      </c>
      <c r="B11" s="7">
        <f>'18'!E11</f>
        <v>-437</v>
      </c>
      <c r="C11" s="10"/>
      <c r="D11" s="10"/>
      <c r="E11" s="7">
        <f t="shared" si="0"/>
        <v>-437</v>
      </c>
      <c r="F11" s="10"/>
      <c r="G11" s="7">
        <f>C11+'18'!G11</f>
        <v>0</v>
      </c>
      <c r="H11" s="7">
        <f>D11+'18'!H11</f>
        <v>437</v>
      </c>
    </row>
    <row r="12" spans="1:10" s="3" customFormat="1" ht="24.75" customHeight="1">
      <c r="A12" s="13" t="s">
        <v>43</v>
      </c>
      <c r="B12" s="7">
        <f>'18'!E12</f>
        <v>-545.38499999999999</v>
      </c>
      <c r="C12" s="10"/>
      <c r="D12" s="10"/>
      <c r="E12" s="7">
        <f t="shared" si="0"/>
        <v>-545.38499999999999</v>
      </c>
      <c r="F12" s="10"/>
      <c r="G12" s="7">
        <f>C12+'18'!G12</f>
        <v>0</v>
      </c>
      <c r="H12" s="7">
        <f>D12+'18'!H12</f>
        <v>545.38499999999999</v>
      </c>
    </row>
    <row r="13" spans="1:10" s="3" customFormat="1" ht="24.75" customHeight="1">
      <c r="A13" s="11" t="s">
        <v>44</v>
      </c>
      <c r="B13" s="7">
        <f>'18'!E13</f>
        <v>40</v>
      </c>
      <c r="C13" s="10"/>
      <c r="D13" s="10"/>
      <c r="E13" s="7">
        <f t="shared" si="0"/>
        <v>40</v>
      </c>
      <c r="F13" s="10"/>
      <c r="G13" s="7">
        <f>C13+'18'!G13</f>
        <v>40</v>
      </c>
      <c r="H13" s="7">
        <f>D13+'18'!H13</f>
        <v>0</v>
      </c>
    </row>
    <row r="14" spans="1:10" s="3" customFormat="1" ht="24.75" customHeight="1">
      <c r="A14" s="8" t="s">
        <v>45</v>
      </c>
      <c r="B14" s="7">
        <f>'18'!E14</f>
        <v>0</v>
      </c>
      <c r="C14" s="10"/>
      <c r="D14" s="10"/>
      <c r="E14" s="7">
        <f t="shared" si="0"/>
        <v>0</v>
      </c>
      <c r="F14" s="10"/>
      <c r="G14" s="7">
        <f>C14+'18'!G14</f>
        <v>0</v>
      </c>
      <c r="H14" s="7">
        <f>D14+'18'!H14</f>
        <v>0</v>
      </c>
    </row>
    <row r="15" spans="1:10" s="3" customFormat="1" ht="24.75" customHeight="1">
      <c r="A15" s="8" t="s">
        <v>46</v>
      </c>
      <c r="B15" s="7">
        <f>'18'!E15</f>
        <v>0</v>
      </c>
      <c r="C15" s="10"/>
      <c r="D15" s="10"/>
      <c r="E15" s="7">
        <f t="shared" si="0"/>
        <v>0</v>
      </c>
      <c r="F15" s="10"/>
      <c r="G15" s="7">
        <f>C15+'18'!G15</f>
        <v>0.101094</v>
      </c>
      <c r="H15" s="7">
        <f>D15+'18'!H15</f>
        <v>0</v>
      </c>
    </row>
    <row r="16" spans="1:10" s="3" customFormat="1" ht="24.75" customHeight="1">
      <c r="A16" s="11" t="s">
        <v>47</v>
      </c>
      <c r="B16" s="7">
        <f>'18'!E16</f>
        <v>0</v>
      </c>
      <c r="C16" s="10"/>
      <c r="D16" s="10"/>
      <c r="E16" s="7">
        <f t="shared" si="0"/>
        <v>0</v>
      </c>
      <c r="F16" s="10"/>
      <c r="G16" s="7">
        <f>C16+'18'!G16</f>
        <v>0</v>
      </c>
      <c r="H16" s="7">
        <f>D16+'18'!H16</f>
        <v>0</v>
      </c>
    </row>
    <row r="17" spans="1:8" s="3" customFormat="1" ht="24.75" customHeight="1">
      <c r="A17" s="11" t="s">
        <v>48</v>
      </c>
      <c r="B17" s="7">
        <f>'18'!E17</f>
        <v>-324</v>
      </c>
      <c r="C17" s="10"/>
      <c r="D17" s="10"/>
      <c r="E17" s="7">
        <f t="shared" si="0"/>
        <v>-324</v>
      </c>
      <c r="F17" s="10"/>
      <c r="G17" s="7">
        <f>C17+'18'!G17</f>
        <v>0</v>
      </c>
      <c r="H17" s="7">
        <f>D17+'18'!H17</f>
        <v>324</v>
      </c>
    </row>
    <row r="18" spans="1:8" s="3" customFormat="1" ht="24.75" customHeight="1">
      <c r="A18" s="13"/>
      <c r="B18" s="7">
        <f>'18'!E18</f>
        <v>0</v>
      </c>
      <c r="C18" s="10"/>
      <c r="D18" s="10"/>
      <c r="E18" s="7">
        <f t="shared" si="0"/>
        <v>0</v>
      </c>
      <c r="F18" s="10"/>
      <c r="G18" s="7">
        <f>C18+'18'!G18</f>
        <v>0</v>
      </c>
      <c r="H18" s="7">
        <f>D18+'18'!H18</f>
        <v>0</v>
      </c>
    </row>
    <row r="19" spans="1:8" s="3" customFormat="1" ht="24.75" customHeight="1">
      <c r="A19" s="13"/>
      <c r="B19" s="7">
        <f>'18'!E19</f>
        <v>0</v>
      </c>
      <c r="C19" s="10"/>
      <c r="D19" s="10"/>
      <c r="E19" s="7">
        <f t="shared" si="0"/>
        <v>0</v>
      </c>
      <c r="F19" s="10"/>
      <c r="G19" s="7">
        <f>C19+'18'!G19</f>
        <v>0</v>
      </c>
      <c r="H19" s="7">
        <f>D19+'18'!H19</f>
        <v>0</v>
      </c>
    </row>
    <row r="20" spans="1:8" s="3" customFormat="1" ht="24.75" customHeight="1">
      <c r="A20" s="13"/>
      <c r="B20" s="7">
        <f>'18'!E20</f>
        <v>0</v>
      </c>
      <c r="C20" s="10"/>
      <c r="D20" s="10"/>
      <c r="E20" s="7">
        <f t="shared" si="0"/>
        <v>0</v>
      </c>
      <c r="F20" s="10"/>
      <c r="G20" s="7">
        <f>C20+'18'!G20</f>
        <v>0</v>
      </c>
      <c r="H20" s="7">
        <f>D20+'18'!H20</f>
        <v>0</v>
      </c>
    </row>
    <row r="21" spans="1:8" s="3" customFormat="1" ht="24.75" customHeight="1">
      <c r="A21" s="14" t="s">
        <v>27</v>
      </c>
      <c r="B21" s="7">
        <f>'18'!E21</f>
        <v>0</v>
      </c>
      <c r="C21" s="10"/>
      <c r="D21" s="10"/>
      <c r="E21" s="7">
        <f t="shared" si="0"/>
        <v>0</v>
      </c>
      <c r="F21" s="10"/>
      <c r="G21" s="7">
        <f>C21+'18'!G21</f>
        <v>0</v>
      </c>
      <c r="H21" s="7">
        <f>D21+'18'!H21</f>
        <v>0</v>
      </c>
    </row>
    <row r="22" spans="1:8" s="3" customFormat="1" ht="24.75" customHeight="1">
      <c r="A22" s="4" t="s">
        <v>28</v>
      </c>
      <c r="B22" s="7">
        <f>B21+B4</f>
        <v>-2822.171707</v>
      </c>
      <c r="C22" s="7">
        <f>SUM(C5:C21)</f>
        <v>0</v>
      </c>
      <c r="D22" s="7">
        <f>SUM(D5:D21)</f>
        <v>177.57</v>
      </c>
      <c r="E22" s="15">
        <f>SUM(E5:E21)</f>
        <v>-2999.7417070000001</v>
      </c>
      <c r="F22" s="16"/>
      <c r="G22" s="7">
        <f>SUM(G5:G21)</f>
        <v>3357.30555</v>
      </c>
      <c r="H22" s="7">
        <f>SUM(H5:H21)</f>
        <v>6356.9461630000005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8" sqref="D8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设置!B21</f>
        <v>43819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'19'!E4</f>
        <v>-2999.7417070000001</v>
      </c>
      <c r="C4" s="7"/>
      <c r="D4" s="7"/>
      <c r="E4" s="7">
        <f>SUM(E5:E20)</f>
        <v>-2999.7417070000001</v>
      </c>
      <c r="F4" s="7">
        <f>SUM(F5:F20)</f>
        <v>0</v>
      </c>
      <c r="G4" s="7">
        <f>SUM(G5:G20)</f>
        <v>3357.30555</v>
      </c>
      <c r="H4" s="7">
        <f>SUM(H5:H20)</f>
        <v>6356.9461630000005</v>
      </c>
    </row>
    <row r="5" spans="1:10" s="3" customFormat="1" ht="24.75" customHeight="1">
      <c r="A5" s="8" t="s">
        <v>36</v>
      </c>
      <c r="B5" s="7">
        <f>'19'!E5</f>
        <v>0</v>
      </c>
      <c r="C5" s="9"/>
      <c r="D5" s="9"/>
      <c r="E5" s="7">
        <f t="shared" ref="E5:E21" si="0">B5+C5-D5</f>
        <v>0</v>
      </c>
      <c r="F5" s="10"/>
      <c r="G5" s="7">
        <f>C5+'19'!G5</f>
        <v>0</v>
      </c>
      <c r="H5" s="7">
        <f>D5+'19'!H5</f>
        <v>0</v>
      </c>
      <c r="I5" s="17"/>
    </row>
    <row r="6" spans="1:10" s="3" customFormat="1" ht="24.75" customHeight="1">
      <c r="A6" s="11" t="s">
        <v>37</v>
      </c>
      <c r="B6" s="7">
        <f>'19'!E6</f>
        <v>0</v>
      </c>
      <c r="C6" s="9"/>
      <c r="D6" s="9"/>
      <c r="E6" s="7">
        <f t="shared" si="0"/>
        <v>0</v>
      </c>
      <c r="F6" s="10"/>
      <c r="G6" s="7">
        <f>C6+'19'!G6</f>
        <v>0</v>
      </c>
      <c r="H6" s="7">
        <f>D6+'19'!H6</f>
        <v>0</v>
      </c>
    </row>
    <row r="7" spans="1:10" s="3" customFormat="1" ht="24.75" customHeight="1">
      <c r="A7" s="12" t="s">
        <v>38</v>
      </c>
      <c r="B7" s="7">
        <f>'19'!E7</f>
        <v>0</v>
      </c>
      <c r="C7" s="10"/>
      <c r="D7" s="10"/>
      <c r="E7" s="7">
        <f t="shared" si="0"/>
        <v>0</v>
      </c>
      <c r="F7" s="10"/>
      <c r="G7" s="7">
        <f>C7+'19'!G7</f>
        <v>0</v>
      </c>
      <c r="H7" s="7">
        <f>D7+'19'!H7</f>
        <v>0</v>
      </c>
    </row>
    <row r="8" spans="1:10" s="3" customFormat="1" ht="24.75" customHeight="1">
      <c r="A8" s="13" t="s">
        <v>39</v>
      </c>
      <c r="B8" s="7">
        <f>'19'!E8</f>
        <v>259.26809300000008</v>
      </c>
      <c r="C8" s="10"/>
      <c r="D8" s="10"/>
      <c r="E8" s="7">
        <f t="shared" si="0"/>
        <v>259.26809300000008</v>
      </c>
      <c r="F8" s="10"/>
      <c r="G8" s="7">
        <f>C8+'19'!G8</f>
        <v>2571.829256</v>
      </c>
      <c r="H8" s="7">
        <f>D8+'19'!H8</f>
        <v>2312.5611629999999</v>
      </c>
    </row>
    <row r="9" spans="1:10" s="3" customFormat="1" ht="24.75" customHeight="1">
      <c r="A9" s="11" t="s">
        <v>40</v>
      </c>
      <c r="B9" s="7">
        <f>'19'!E9</f>
        <v>-1930.6248000000001</v>
      </c>
      <c r="C9" s="10"/>
      <c r="D9" s="10"/>
      <c r="E9" s="7">
        <f t="shared" si="0"/>
        <v>-1930.6248000000001</v>
      </c>
      <c r="F9" s="10"/>
      <c r="G9" s="7">
        <f>C9+'19'!G9</f>
        <v>308.37520000000001</v>
      </c>
      <c r="H9" s="7">
        <f>D9+'19'!H9</f>
        <v>2239</v>
      </c>
    </row>
    <row r="10" spans="1:10" s="3" customFormat="1" ht="24.75" customHeight="1">
      <c r="A10" s="13" t="s">
        <v>41</v>
      </c>
      <c r="B10" s="7">
        <f>'19'!E10</f>
        <v>-62</v>
      </c>
      <c r="C10" s="10"/>
      <c r="D10" s="10"/>
      <c r="E10" s="7">
        <f t="shared" si="0"/>
        <v>-62</v>
      </c>
      <c r="F10" s="10"/>
      <c r="G10" s="7">
        <f>C10+'19'!G10</f>
        <v>437</v>
      </c>
      <c r="H10" s="7">
        <f>D10+'19'!H10</f>
        <v>499</v>
      </c>
    </row>
    <row r="11" spans="1:10" s="3" customFormat="1" ht="24.75" customHeight="1">
      <c r="A11" s="11" t="s">
        <v>42</v>
      </c>
      <c r="B11" s="7">
        <f>'19'!E11</f>
        <v>-437</v>
      </c>
      <c r="C11" s="10"/>
      <c r="D11" s="10"/>
      <c r="E11" s="7">
        <f t="shared" si="0"/>
        <v>-437</v>
      </c>
      <c r="F11" s="10"/>
      <c r="G11" s="7">
        <f>C11+'19'!G11</f>
        <v>0</v>
      </c>
      <c r="H11" s="7">
        <f>D11+'19'!H11</f>
        <v>437</v>
      </c>
    </row>
    <row r="12" spans="1:10" s="3" customFormat="1" ht="24.75" customHeight="1">
      <c r="A12" s="13" t="s">
        <v>43</v>
      </c>
      <c r="B12" s="7">
        <f>'19'!E12</f>
        <v>-545.38499999999999</v>
      </c>
      <c r="C12" s="10"/>
      <c r="D12" s="10"/>
      <c r="E12" s="7">
        <f t="shared" si="0"/>
        <v>-545.38499999999999</v>
      </c>
      <c r="F12" s="10"/>
      <c r="G12" s="7">
        <f>C12+'19'!G12</f>
        <v>0</v>
      </c>
      <c r="H12" s="7">
        <f>D12+'19'!H12</f>
        <v>545.38499999999999</v>
      </c>
    </row>
    <row r="13" spans="1:10" s="3" customFormat="1" ht="24.75" customHeight="1">
      <c r="A13" s="11" t="s">
        <v>44</v>
      </c>
      <c r="B13" s="7">
        <f>'19'!E13</f>
        <v>40</v>
      </c>
      <c r="C13" s="10"/>
      <c r="D13" s="10"/>
      <c r="E13" s="7">
        <f t="shared" si="0"/>
        <v>40</v>
      </c>
      <c r="F13" s="10"/>
      <c r="G13" s="7">
        <f>C13+'19'!G13</f>
        <v>40</v>
      </c>
      <c r="H13" s="7">
        <f>D13+'19'!H13</f>
        <v>0</v>
      </c>
    </row>
    <row r="14" spans="1:10" s="3" customFormat="1" ht="24.75" customHeight="1">
      <c r="A14" s="8" t="s">
        <v>45</v>
      </c>
      <c r="B14" s="7">
        <f>'19'!E14</f>
        <v>0</v>
      </c>
      <c r="C14" s="10"/>
      <c r="D14" s="10"/>
      <c r="E14" s="7">
        <f t="shared" si="0"/>
        <v>0</v>
      </c>
      <c r="F14" s="10"/>
      <c r="G14" s="7">
        <f>C14+'19'!G14</f>
        <v>0</v>
      </c>
      <c r="H14" s="7">
        <f>D14+'19'!H14</f>
        <v>0</v>
      </c>
    </row>
    <row r="15" spans="1:10" s="3" customFormat="1" ht="24.75" customHeight="1">
      <c r="A15" s="8" t="s">
        <v>46</v>
      </c>
      <c r="B15" s="7">
        <f>'19'!E15</f>
        <v>0</v>
      </c>
      <c r="C15" s="10"/>
      <c r="D15" s="10"/>
      <c r="E15" s="7">
        <f t="shared" si="0"/>
        <v>0</v>
      </c>
      <c r="F15" s="10"/>
      <c r="G15" s="7">
        <f>C15+'19'!G15</f>
        <v>0.101094</v>
      </c>
      <c r="H15" s="7">
        <f>D15+'19'!H15</f>
        <v>0</v>
      </c>
    </row>
    <row r="16" spans="1:10" s="3" customFormat="1" ht="24.75" customHeight="1">
      <c r="A16" s="11" t="s">
        <v>47</v>
      </c>
      <c r="B16" s="7">
        <f>'19'!E16</f>
        <v>0</v>
      </c>
      <c r="C16" s="10"/>
      <c r="D16" s="10"/>
      <c r="E16" s="7">
        <f t="shared" si="0"/>
        <v>0</v>
      </c>
      <c r="F16" s="10"/>
      <c r="G16" s="7">
        <f>C16+'19'!G16</f>
        <v>0</v>
      </c>
      <c r="H16" s="7">
        <f>D16+'19'!H16</f>
        <v>0</v>
      </c>
    </row>
    <row r="17" spans="1:8" s="3" customFormat="1" ht="24.75" customHeight="1">
      <c r="A17" s="11" t="s">
        <v>48</v>
      </c>
      <c r="B17" s="7">
        <f>'19'!E17</f>
        <v>-324</v>
      </c>
      <c r="C17" s="10"/>
      <c r="D17" s="10"/>
      <c r="E17" s="7">
        <f t="shared" si="0"/>
        <v>-324</v>
      </c>
      <c r="F17" s="10"/>
      <c r="G17" s="7">
        <f>C17+'19'!G17</f>
        <v>0</v>
      </c>
      <c r="H17" s="7">
        <f>D17+'19'!H17</f>
        <v>324</v>
      </c>
    </row>
    <row r="18" spans="1:8" s="3" customFormat="1" ht="24.75" customHeight="1">
      <c r="A18" s="13"/>
      <c r="B18" s="7">
        <f>'19'!E18</f>
        <v>0</v>
      </c>
      <c r="C18" s="10"/>
      <c r="D18" s="10"/>
      <c r="E18" s="7">
        <f t="shared" si="0"/>
        <v>0</v>
      </c>
      <c r="F18" s="10"/>
      <c r="G18" s="7">
        <f>C18+'19'!G18</f>
        <v>0</v>
      </c>
      <c r="H18" s="7">
        <f>D18+'19'!H18</f>
        <v>0</v>
      </c>
    </row>
    <row r="19" spans="1:8" s="3" customFormat="1" ht="24.75" customHeight="1">
      <c r="A19" s="13"/>
      <c r="B19" s="7">
        <f>'19'!E19</f>
        <v>0</v>
      </c>
      <c r="C19" s="10"/>
      <c r="D19" s="10"/>
      <c r="E19" s="7">
        <f t="shared" si="0"/>
        <v>0</v>
      </c>
      <c r="F19" s="10"/>
      <c r="G19" s="7">
        <f>C19+'19'!G19</f>
        <v>0</v>
      </c>
      <c r="H19" s="7">
        <f>D19+'19'!H19</f>
        <v>0</v>
      </c>
    </row>
    <row r="20" spans="1:8" s="3" customFormat="1" ht="24.75" customHeight="1">
      <c r="A20" s="13"/>
      <c r="B20" s="7">
        <f>'19'!E20</f>
        <v>0</v>
      </c>
      <c r="C20" s="10"/>
      <c r="D20" s="10"/>
      <c r="E20" s="7">
        <f t="shared" si="0"/>
        <v>0</v>
      </c>
      <c r="F20" s="10"/>
      <c r="G20" s="7">
        <f>C20+'19'!G20</f>
        <v>0</v>
      </c>
      <c r="H20" s="7">
        <f>D20+'19'!H20</f>
        <v>0</v>
      </c>
    </row>
    <row r="21" spans="1:8" s="3" customFormat="1" ht="24.75" customHeight="1">
      <c r="A21" s="14" t="s">
        <v>27</v>
      </c>
      <c r="B21" s="7">
        <f>'19'!E21</f>
        <v>0</v>
      </c>
      <c r="C21" s="10"/>
      <c r="D21" s="10"/>
      <c r="E21" s="7">
        <f t="shared" si="0"/>
        <v>0</v>
      </c>
      <c r="F21" s="10"/>
      <c r="G21" s="7">
        <f>C21+'19'!G21</f>
        <v>0</v>
      </c>
      <c r="H21" s="7">
        <f>D21+'19'!H21</f>
        <v>0</v>
      </c>
    </row>
    <row r="22" spans="1:8" s="3" customFormat="1" ht="24.75" customHeight="1">
      <c r="A22" s="4" t="s">
        <v>28</v>
      </c>
      <c r="B22" s="7">
        <f>B21+B4</f>
        <v>-2999.7417070000001</v>
      </c>
      <c r="C22" s="7">
        <f>SUM(C5:C21)</f>
        <v>0</v>
      </c>
      <c r="D22" s="7">
        <f>SUM(D5:D21)</f>
        <v>0</v>
      </c>
      <c r="E22" s="15">
        <f>SUM(E5:E21)</f>
        <v>-2999.7417070000001</v>
      </c>
      <c r="F22" s="16"/>
      <c r="G22" s="7">
        <f>SUM(G5:G21)</f>
        <v>3357.30555</v>
      </c>
      <c r="H22" s="7">
        <f>SUM(H5:H21)</f>
        <v>6356.9461630000005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9" sqref="C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2.62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设置!B22</f>
        <v>43820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'20'!E4</f>
        <v>-2999.7417070000001</v>
      </c>
      <c r="C4" s="7"/>
      <c r="D4" s="7"/>
      <c r="E4" s="7">
        <f>SUM(E5:E20)</f>
        <v>-2999.7417070000001</v>
      </c>
      <c r="F4" s="7">
        <f>SUM(F5:F20)</f>
        <v>0</v>
      </c>
      <c r="G4" s="7">
        <f>SUM(G5:G20)</f>
        <v>3357.30555</v>
      </c>
      <c r="H4" s="7">
        <f>SUM(H5:H20)</f>
        <v>6356.9461630000005</v>
      </c>
    </row>
    <row r="5" spans="1:10" s="3" customFormat="1" ht="24.75" customHeight="1">
      <c r="A5" s="8" t="s">
        <v>36</v>
      </c>
      <c r="B5" s="7">
        <f>'20'!E5</f>
        <v>0</v>
      </c>
      <c r="C5" s="9"/>
      <c r="D5" s="9"/>
      <c r="E5" s="7">
        <f t="shared" ref="E5:E21" si="0">B5+C5-D5</f>
        <v>0</v>
      </c>
      <c r="F5" s="10"/>
      <c r="G5" s="7">
        <f>C5+'20'!G5</f>
        <v>0</v>
      </c>
      <c r="H5" s="7">
        <f>D5+'20'!H5</f>
        <v>0</v>
      </c>
      <c r="I5" s="17"/>
    </row>
    <row r="6" spans="1:10" s="3" customFormat="1" ht="24.75" customHeight="1">
      <c r="A6" s="11" t="s">
        <v>37</v>
      </c>
      <c r="B6" s="7">
        <f>'20'!E6</f>
        <v>0</v>
      </c>
      <c r="C6" s="9"/>
      <c r="D6" s="9"/>
      <c r="E6" s="7">
        <f t="shared" si="0"/>
        <v>0</v>
      </c>
      <c r="F6" s="10"/>
      <c r="G6" s="7">
        <f>C6+'20'!G6</f>
        <v>0</v>
      </c>
      <c r="H6" s="7">
        <f>D6+'20'!H6</f>
        <v>0</v>
      </c>
    </row>
    <row r="7" spans="1:10" s="3" customFormat="1" ht="24.75" customHeight="1">
      <c r="A7" s="12" t="s">
        <v>38</v>
      </c>
      <c r="B7" s="7">
        <f>'20'!E7</f>
        <v>0</v>
      </c>
      <c r="C7" s="10"/>
      <c r="D7" s="10"/>
      <c r="E7" s="7">
        <f t="shared" si="0"/>
        <v>0</v>
      </c>
      <c r="F7" s="10"/>
      <c r="G7" s="7">
        <f>C7+'20'!G7</f>
        <v>0</v>
      </c>
      <c r="H7" s="7">
        <f>D7+'20'!H7</f>
        <v>0</v>
      </c>
    </row>
    <row r="8" spans="1:10" s="3" customFormat="1" ht="24.75" customHeight="1">
      <c r="A8" s="13" t="s">
        <v>39</v>
      </c>
      <c r="B8" s="7">
        <f>'20'!E8</f>
        <v>259.26809300000008</v>
      </c>
      <c r="C8" s="10"/>
      <c r="D8" s="10"/>
      <c r="E8" s="7">
        <f t="shared" si="0"/>
        <v>259.26809300000008</v>
      </c>
      <c r="F8" s="10"/>
      <c r="G8" s="7">
        <f>C8+'20'!G8</f>
        <v>2571.829256</v>
      </c>
      <c r="H8" s="7">
        <f>D8+'20'!H8</f>
        <v>2312.5611629999999</v>
      </c>
    </row>
    <row r="9" spans="1:10" s="3" customFormat="1" ht="24.75" customHeight="1">
      <c r="A9" s="11" t="s">
        <v>40</v>
      </c>
      <c r="B9" s="7">
        <f>'20'!E9</f>
        <v>-1930.6248000000001</v>
      </c>
      <c r="C9" s="10"/>
      <c r="D9" s="10"/>
      <c r="E9" s="7">
        <f t="shared" si="0"/>
        <v>-1930.6248000000001</v>
      </c>
      <c r="F9" s="10"/>
      <c r="G9" s="7">
        <f>C9+'20'!G9</f>
        <v>308.37520000000001</v>
      </c>
      <c r="H9" s="7">
        <f>D9+'20'!H9</f>
        <v>2239</v>
      </c>
    </row>
    <row r="10" spans="1:10" s="3" customFormat="1" ht="24.75" customHeight="1">
      <c r="A10" s="13" t="s">
        <v>41</v>
      </c>
      <c r="B10" s="7">
        <f>'20'!E10</f>
        <v>-62</v>
      </c>
      <c r="C10" s="10"/>
      <c r="D10" s="10"/>
      <c r="E10" s="7">
        <f t="shared" si="0"/>
        <v>-62</v>
      </c>
      <c r="F10" s="10"/>
      <c r="G10" s="7">
        <f>C10+'20'!G10</f>
        <v>437</v>
      </c>
      <c r="H10" s="7">
        <f>D10+'20'!H10</f>
        <v>499</v>
      </c>
    </row>
    <row r="11" spans="1:10" s="3" customFormat="1" ht="24.75" customHeight="1">
      <c r="A11" s="11" t="s">
        <v>42</v>
      </c>
      <c r="B11" s="7">
        <f>'20'!E11</f>
        <v>-437</v>
      </c>
      <c r="C11" s="10"/>
      <c r="D11" s="10"/>
      <c r="E11" s="7">
        <f t="shared" si="0"/>
        <v>-437</v>
      </c>
      <c r="F11" s="10"/>
      <c r="G11" s="7">
        <f>C11+'20'!G11</f>
        <v>0</v>
      </c>
      <c r="H11" s="7">
        <f>D11+'20'!H11</f>
        <v>437</v>
      </c>
    </row>
    <row r="12" spans="1:10" s="3" customFormat="1" ht="24.75" customHeight="1">
      <c r="A12" s="13" t="s">
        <v>43</v>
      </c>
      <c r="B12" s="7">
        <f>'20'!E12</f>
        <v>-545.38499999999999</v>
      </c>
      <c r="C12" s="10"/>
      <c r="D12" s="10"/>
      <c r="E12" s="7">
        <f t="shared" si="0"/>
        <v>-545.38499999999999</v>
      </c>
      <c r="F12" s="10"/>
      <c r="G12" s="7">
        <f>C12+'20'!G12</f>
        <v>0</v>
      </c>
      <c r="H12" s="7">
        <f>D12+'20'!H12</f>
        <v>545.38499999999999</v>
      </c>
    </row>
    <row r="13" spans="1:10" s="3" customFormat="1" ht="24.75" customHeight="1">
      <c r="A13" s="11" t="s">
        <v>44</v>
      </c>
      <c r="B13" s="7">
        <f>'20'!E13</f>
        <v>40</v>
      </c>
      <c r="C13" s="10"/>
      <c r="D13" s="10"/>
      <c r="E13" s="7">
        <f t="shared" si="0"/>
        <v>40</v>
      </c>
      <c r="F13" s="10"/>
      <c r="G13" s="7">
        <f>C13+'20'!G13</f>
        <v>40</v>
      </c>
      <c r="H13" s="7">
        <f>D13+'20'!H13</f>
        <v>0</v>
      </c>
    </row>
    <row r="14" spans="1:10" s="3" customFormat="1" ht="24.75" customHeight="1">
      <c r="A14" s="8" t="s">
        <v>45</v>
      </c>
      <c r="B14" s="7">
        <f>'20'!E14</f>
        <v>0</v>
      </c>
      <c r="C14" s="10"/>
      <c r="D14" s="10"/>
      <c r="E14" s="7">
        <f t="shared" si="0"/>
        <v>0</v>
      </c>
      <c r="F14" s="10"/>
      <c r="G14" s="7">
        <f>C14+'20'!G14</f>
        <v>0</v>
      </c>
      <c r="H14" s="7">
        <f>D14+'20'!H14</f>
        <v>0</v>
      </c>
    </row>
    <row r="15" spans="1:10" s="3" customFormat="1" ht="24.75" customHeight="1">
      <c r="A15" s="8" t="s">
        <v>46</v>
      </c>
      <c r="B15" s="7">
        <f>'20'!E15</f>
        <v>0</v>
      </c>
      <c r="C15" s="10"/>
      <c r="D15" s="10"/>
      <c r="E15" s="7">
        <f t="shared" si="0"/>
        <v>0</v>
      </c>
      <c r="F15" s="10"/>
      <c r="G15" s="7">
        <f>C15+'20'!G15</f>
        <v>0.101094</v>
      </c>
      <c r="H15" s="7">
        <f>D15+'20'!H15</f>
        <v>0</v>
      </c>
    </row>
    <row r="16" spans="1:10" s="3" customFormat="1" ht="24.75" customHeight="1">
      <c r="A16" s="11" t="s">
        <v>47</v>
      </c>
      <c r="B16" s="7">
        <f>'20'!E16</f>
        <v>0</v>
      </c>
      <c r="C16" s="10"/>
      <c r="D16" s="10"/>
      <c r="E16" s="7">
        <f t="shared" si="0"/>
        <v>0</v>
      </c>
      <c r="F16" s="10"/>
      <c r="G16" s="7">
        <f>C16+'20'!G16</f>
        <v>0</v>
      </c>
      <c r="H16" s="7">
        <f>D16+'20'!H16</f>
        <v>0</v>
      </c>
    </row>
    <row r="17" spans="1:8" s="3" customFormat="1" ht="24.75" customHeight="1">
      <c r="A17" s="11" t="s">
        <v>48</v>
      </c>
      <c r="B17" s="7">
        <f>'20'!E17</f>
        <v>-324</v>
      </c>
      <c r="C17" s="10"/>
      <c r="D17" s="10"/>
      <c r="E17" s="7">
        <f t="shared" si="0"/>
        <v>-324</v>
      </c>
      <c r="F17" s="10"/>
      <c r="G17" s="7">
        <f>C17+'20'!G17</f>
        <v>0</v>
      </c>
      <c r="H17" s="7">
        <f>D17+'20'!H17</f>
        <v>324</v>
      </c>
    </row>
    <row r="18" spans="1:8" s="3" customFormat="1" ht="24.75" customHeight="1">
      <c r="A18" s="13"/>
      <c r="B18" s="7">
        <f>'20'!E18</f>
        <v>0</v>
      </c>
      <c r="C18" s="10"/>
      <c r="D18" s="10"/>
      <c r="E18" s="7">
        <f t="shared" si="0"/>
        <v>0</v>
      </c>
      <c r="F18" s="10"/>
      <c r="G18" s="7">
        <f>C18+'20'!G18</f>
        <v>0</v>
      </c>
      <c r="H18" s="7">
        <f>D18+'20'!H18</f>
        <v>0</v>
      </c>
    </row>
    <row r="19" spans="1:8" s="3" customFormat="1" ht="24.75" customHeight="1">
      <c r="A19" s="13"/>
      <c r="B19" s="7">
        <f>'20'!E19</f>
        <v>0</v>
      </c>
      <c r="C19" s="10"/>
      <c r="D19" s="10"/>
      <c r="E19" s="7">
        <f t="shared" si="0"/>
        <v>0</v>
      </c>
      <c r="F19" s="10"/>
      <c r="G19" s="7">
        <f>C19+'20'!G19</f>
        <v>0</v>
      </c>
      <c r="H19" s="7">
        <f>D19+'20'!H19</f>
        <v>0</v>
      </c>
    </row>
    <row r="20" spans="1:8" s="3" customFormat="1" ht="24.75" customHeight="1">
      <c r="A20" s="13"/>
      <c r="B20" s="7">
        <f>'20'!E20</f>
        <v>0</v>
      </c>
      <c r="C20" s="10"/>
      <c r="D20" s="10"/>
      <c r="E20" s="7">
        <f t="shared" si="0"/>
        <v>0</v>
      </c>
      <c r="F20" s="10"/>
      <c r="G20" s="7">
        <f>C20+'20'!G20</f>
        <v>0</v>
      </c>
      <c r="H20" s="7">
        <f>D20+'20'!H20</f>
        <v>0</v>
      </c>
    </row>
    <row r="21" spans="1:8" s="3" customFormat="1" ht="24.75" customHeight="1">
      <c r="A21" s="14" t="s">
        <v>27</v>
      </c>
      <c r="B21" s="7">
        <f>'20'!E21</f>
        <v>0</v>
      </c>
      <c r="C21" s="10"/>
      <c r="D21" s="10"/>
      <c r="E21" s="7">
        <f t="shared" si="0"/>
        <v>0</v>
      </c>
      <c r="F21" s="10"/>
      <c r="G21" s="7">
        <f>C21+'20'!G21</f>
        <v>0</v>
      </c>
      <c r="H21" s="7">
        <f>D21+'20'!H21</f>
        <v>0</v>
      </c>
    </row>
    <row r="22" spans="1:8" s="3" customFormat="1" ht="24.75" customHeight="1">
      <c r="A22" s="4" t="s">
        <v>28</v>
      </c>
      <c r="B22" s="7">
        <f>B21+B4</f>
        <v>-2999.7417070000001</v>
      </c>
      <c r="C22" s="7">
        <f>SUM(C5:C21)</f>
        <v>0</v>
      </c>
      <c r="D22" s="7">
        <f>SUM(D5:D21)</f>
        <v>0</v>
      </c>
      <c r="E22" s="15">
        <f>SUM(E5:E21)</f>
        <v>-2999.7417070000001</v>
      </c>
      <c r="F22" s="16"/>
      <c r="G22" s="7">
        <f>SUM(G5:G21)</f>
        <v>3357.30555</v>
      </c>
      <c r="H22" s="7">
        <f>SUM(H5:H21)</f>
        <v>6356.9461630000005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2" sqref="F12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设置!B23</f>
        <v>43821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'21'!E4</f>
        <v>-2999.7417070000001</v>
      </c>
      <c r="C4" s="7"/>
      <c r="D4" s="7"/>
      <c r="E4" s="7">
        <f>SUM(E5:E20)</f>
        <v>-2946.5780549999999</v>
      </c>
      <c r="F4" s="7">
        <f>SUM(F5:F20)</f>
        <v>0</v>
      </c>
      <c r="G4" s="7">
        <f>SUM(G5:G20)</f>
        <v>3412.0392019999999</v>
      </c>
      <c r="H4" s="7">
        <f>SUM(H5:H20)</f>
        <v>6358.5161630000002</v>
      </c>
    </row>
    <row r="5" spans="1:10" s="3" customFormat="1" ht="24.75" customHeight="1">
      <c r="A5" s="8" t="s">
        <v>36</v>
      </c>
      <c r="B5" s="7">
        <f>'21'!E5</f>
        <v>0</v>
      </c>
      <c r="C5" s="9"/>
      <c r="D5" s="9"/>
      <c r="E5" s="7">
        <f t="shared" ref="E5:E21" si="0">B5+C5-D5</f>
        <v>0</v>
      </c>
      <c r="F5" s="10"/>
      <c r="G5" s="7">
        <f>C5+'21'!G5</f>
        <v>0</v>
      </c>
      <c r="H5" s="7">
        <f>D5+'21'!H5</f>
        <v>0</v>
      </c>
      <c r="I5" s="17"/>
    </row>
    <row r="6" spans="1:10" s="3" customFormat="1" ht="24.75" customHeight="1">
      <c r="A6" s="11" t="s">
        <v>37</v>
      </c>
      <c r="B6" s="7">
        <f>'21'!E6</f>
        <v>0</v>
      </c>
      <c r="C6" s="9"/>
      <c r="D6" s="9"/>
      <c r="E6" s="7">
        <f t="shared" si="0"/>
        <v>0</v>
      </c>
      <c r="F6" s="10"/>
      <c r="G6" s="7">
        <f>C6+'21'!G6</f>
        <v>0</v>
      </c>
      <c r="H6" s="7">
        <f>D6+'21'!H6</f>
        <v>0</v>
      </c>
    </row>
    <row r="7" spans="1:10" s="3" customFormat="1" ht="24.75" customHeight="1">
      <c r="A7" s="12" t="s">
        <v>38</v>
      </c>
      <c r="B7" s="7">
        <f>'21'!E7</f>
        <v>0</v>
      </c>
      <c r="C7" s="10"/>
      <c r="D7" s="10"/>
      <c r="E7" s="7">
        <f t="shared" si="0"/>
        <v>0</v>
      </c>
      <c r="F7" s="10"/>
      <c r="G7" s="7">
        <f>C7+'21'!G7</f>
        <v>0</v>
      </c>
      <c r="H7" s="7">
        <f>D7+'21'!H7</f>
        <v>0</v>
      </c>
    </row>
    <row r="8" spans="1:10" s="3" customFormat="1" ht="24.75" customHeight="1">
      <c r="A8" s="13" t="s">
        <v>39</v>
      </c>
      <c r="B8" s="7">
        <f>'21'!E8</f>
        <v>259.26809300000008</v>
      </c>
      <c r="C8" s="10">
        <v>1.164158</v>
      </c>
      <c r="D8" s="10">
        <v>0.32</v>
      </c>
      <c r="E8" s="7">
        <f t="shared" si="0"/>
        <v>260.11225100000007</v>
      </c>
      <c r="F8" s="10"/>
      <c r="G8" s="7">
        <f>C8+'21'!G8</f>
        <v>2572.993414</v>
      </c>
      <c r="H8" s="7">
        <f>D8+'21'!H8</f>
        <v>2312.881163</v>
      </c>
    </row>
    <row r="9" spans="1:10" s="3" customFormat="1" ht="24.75" customHeight="1">
      <c r="A9" s="11" t="s">
        <v>40</v>
      </c>
      <c r="B9" s="7">
        <f>'21'!E9</f>
        <v>-1930.6248000000001</v>
      </c>
      <c r="C9" s="10">
        <v>49.31</v>
      </c>
      <c r="D9" s="10"/>
      <c r="E9" s="7">
        <f t="shared" si="0"/>
        <v>-1881.3148000000001</v>
      </c>
      <c r="F9" s="10"/>
      <c r="G9" s="7">
        <f>C9+'21'!G9</f>
        <v>357.68520000000001</v>
      </c>
      <c r="H9" s="7">
        <f>D9+'21'!H9</f>
        <v>2239</v>
      </c>
    </row>
    <row r="10" spans="1:10" s="3" customFormat="1" ht="24.75" customHeight="1">
      <c r="A10" s="13" t="s">
        <v>41</v>
      </c>
      <c r="B10" s="7">
        <f>'21'!E10</f>
        <v>-62</v>
      </c>
      <c r="C10" s="10"/>
      <c r="D10" s="10"/>
      <c r="E10" s="7">
        <f t="shared" si="0"/>
        <v>-62</v>
      </c>
      <c r="F10" s="10"/>
      <c r="G10" s="7">
        <f>C10+'21'!G10</f>
        <v>437</v>
      </c>
      <c r="H10" s="7">
        <f>D10+'21'!H10</f>
        <v>499</v>
      </c>
    </row>
    <row r="11" spans="1:10" s="3" customFormat="1" ht="24.75" customHeight="1">
      <c r="A11" s="11" t="s">
        <v>42</v>
      </c>
      <c r="B11" s="7">
        <f>'21'!E11</f>
        <v>-437</v>
      </c>
      <c r="C11" s="10"/>
      <c r="D11" s="10"/>
      <c r="E11" s="7">
        <f t="shared" si="0"/>
        <v>-437</v>
      </c>
      <c r="F11" s="10"/>
      <c r="G11" s="7">
        <f>C11+'21'!G11</f>
        <v>0</v>
      </c>
      <c r="H11" s="7">
        <f>D11+'21'!H11</f>
        <v>437</v>
      </c>
    </row>
    <row r="12" spans="1:10" s="3" customFormat="1" ht="24.75" customHeight="1">
      <c r="A12" s="13" t="s">
        <v>43</v>
      </c>
      <c r="B12" s="7">
        <f>'21'!E12</f>
        <v>-545.38499999999999</v>
      </c>
      <c r="C12" s="10">
        <v>0.34839999999999999</v>
      </c>
      <c r="D12" s="10">
        <v>1.25</v>
      </c>
      <c r="E12" s="7">
        <f t="shared" si="0"/>
        <v>-546.28660000000002</v>
      </c>
      <c r="F12" s="10"/>
      <c r="G12" s="7">
        <f>C12+'21'!G12</f>
        <v>0.34839999999999999</v>
      </c>
      <c r="H12" s="7">
        <f>D12+'21'!H12</f>
        <v>546.63499999999999</v>
      </c>
    </row>
    <row r="13" spans="1:10" s="3" customFormat="1" ht="24.75" customHeight="1">
      <c r="A13" s="11" t="s">
        <v>44</v>
      </c>
      <c r="B13" s="7">
        <f>'21'!E13</f>
        <v>40</v>
      </c>
      <c r="C13" s="10">
        <v>3.81</v>
      </c>
      <c r="D13" s="10"/>
      <c r="E13" s="7">
        <f t="shared" si="0"/>
        <v>43.81</v>
      </c>
      <c r="F13" s="10"/>
      <c r="G13" s="7">
        <f>C13+'21'!G13</f>
        <v>43.81</v>
      </c>
      <c r="H13" s="7">
        <f>D13+'21'!H13</f>
        <v>0</v>
      </c>
    </row>
    <row r="14" spans="1:10" s="3" customFormat="1" ht="24.75" customHeight="1">
      <c r="A14" s="8" t="s">
        <v>45</v>
      </c>
      <c r="B14" s="7">
        <f>'21'!E14</f>
        <v>0</v>
      </c>
      <c r="C14" s="10"/>
      <c r="D14" s="10"/>
      <c r="E14" s="7">
        <f t="shared" si="0"/>
        <v>0</v>
      </c>
      <c r="F14" s="10"/>
      <c r="G14" s="7">
        <f>C14+'21'!G14</f>
        <v>0</v>
      </c>
      <c r="H14" s="7">
        <f>D14+'21'!H14</f>
        <v>0</v>
      </c>
    </row>
    <row r="15" spans="1:10" s="3" customFormat="1" ht="24.75" customHeight="1">
      <c r="A15" s="8" t="s">
        <v>46</v>
      </c>
      <c r="B15" s="7">
        <f>'21'!E15</f>
        <v>0</v>
      </c>
      <c r="C15" s="10"/>
      <c r="D15" s="10"/>
      <c r="E15" s="7">
        <f t="shared" si="0"/>
        <v>0</v>
      </c>
      <c r="F15" s="10"/>
      <c r="G15" s="7">
        <f>C15+'21'!G15</f>
        <v>0.101094</v>
      </c>
      <c r="H15" s="7">
        <f>D15+'21'!H15</f>
        <v>0</v>
      </c>
    </row>
    <row r="16" spans="1:10" s="3" customFormat="1" ht="24.75" customHeight="1">
      <c r="A16" s="11" t="s">
        <v>47</v>
      </c>
      <c r="B16" s="7">
        <f>'21'!E16</f>
        <v>0</v>
      </c>
      <c r="C16" s="10">
        <v>0.101094</v>
      </c>
      <c r="D16" s="10"/>
      <c r="E16" s="7">
        <f t="shared" si="0"/>
        <v>0.101094</v>
      </c>
      <c r="F16" s="10"/>
      <c r="G16" s="7">
        <f>C16+'21'!G16</f>
        <v>0.101094</v>
      </c>
      <c r="H16" s="7">
        <f>D16+'21'!H16</f>
        <v>0</v>
      </c>
    </row>
    <row r="17" spans="1:8" s="3" customFormat="1" ht="24.75" customHeight="1">
      <c r="A17" s="11" t="s">
        <v>48</v>
      </c>
      <c r="B17" s="7">
        <f>'21'!E17</f>
        <v>-324</v>
      </c>
      <c r="C17" s="10"/>
      <c r="D17" s="10"/>
      <c r="E17" s="7">
        <f t="shared" si="0"/>
        <v>-324</v>
      </c>
      <c r="F17" s="10"/>
      <c r="G17" s="7">
        <f>C17+'21'!G17</f>
        <v>0</v>
      </c>
      <c r="H17" s="7">
        <f>D17+'21'!H17</f>
        <v>324</v>
      </c>
    </row>
    <row r="18" spans="1:8" s="3" customFormat="1" ht="24.75" customHeight="1">
      <c r="A18" s="13"/>
      <c r="B18" s="7">
        <f>'21'!E18</f>
        <v>0</v>
      </c>
      <c r="C18" s="10"/>
      <c r="D18" s="10"/>
      <c r="E18" s="7">
        <f t="shared" si="0"/>
        <v>0</v>
      </c>
      <c r="F18" s="10"/>
      <c r="G18" s="7">
        <f>C18+'21'!G18</f>
        <v>0</v>
      </c>
      <c r="H18" s="7">
        <f>D18+'21'!H18</f>
        <v>0</v>
      </c>
    </row>
    <row r="19" spans="1:8" s="3" customFormat="1" ht="24.75" customHeight="1">
      <c r="A19" s="13"/>
      <c r="B19" s="7">
        <f>'21'!E19</f>
        <v>0</v>
      </c>
      <c r="C19" s="10"/>
      <c r="D19" s="10"/>
      <c r="E19" s="7">
        <f t="shared" si="0"/>
        <v>0</v>
      </c>
      <c r="F19" s="10"/>
      <c r="G19" s="7">
        <f>C19+'21'!G19</f>
        <v>0</v>
      </c>
      <c r="H19" s="7">
        <f>D19+'21'!H19</f>
        <v>0</v>
      </c>
    </row>
    <row r="20" spans="1:8" s="3" customFormat="1" ht="24.75" customHeight="1">
      <c r="A20" s="13"/>
      <c r="B20" s="7">
        <f>'21'!E20</f>
        <v>0</v>
      </c>
      <c r="C20" s="10"/>
      <c r="D20" s="10"/>
      <c r="E20" s="7">
        <f t="shared" si="0"/>
        <v>0</v>
      </c>
      <c r="F20" s="10"/>
      <c r="G20" s="7">
        <f>C20+'21'!G20</f>
        <v>0</v>
      </c>
      <c r="H20" s="7">
        <f>D20+'21'!H20</f>
        <v>0</v>
      </c>
    </row>
    <row r="21" spans="1:8" s="3" customFormat="1" ht="24.75" customHeight="1">
      <c r="A21" s="14" t="s">
        <v>27</v>
      </c>
      <c r="B21" s="7">
        <f>'21'!E21</f>
        <v>0</v>
      </c>
      <c r="C21" s="10"/>
      <c r="D21" s="10"/>
      <c r="E21" s="7">
        <f t="shared" si="0"/>
        <v>0</v>
      </c>
      <c r="F21" s="10"/>
      <c r="G21" s="7">
        <f>C21+'21'!G21</f>
        <v>0</v>
      </c>
      <c r="H21" s="7">
        <f>D21+'21'!H21</f>
        <v>0</v>
      </c>
    </row>
    <row r="22" spans="1:8" s="3" customFormat="1" ht="24.75" customHeight="1">
      <c r="A22" s="4" t="s">
        <v>28</v>
      </c>
      <c r="B22" s="7">
        <f>B21+B4</f>
        <v>-2999.7417070000001</v>
      </c>
      <c r="C22" s="7">
        <f>SUM(C5:C21)</f>
        <v>54.733652000000006</v>
      </c>
      <c r="D22" s="7">
        <f>SUM(D5:D21)</f>
        <v>1.57</v>
      </c>
      <c r="E22" s="15">
        <f>SUM(E5:E21)</f>
        <v>-2946.5780549999999</v>
      </c>
      <c r="F22" s="16"/>
      <c r="G22" s="7">
        <f>SUM(G5:G21)</f>
        <v>3412.0392019999999</v>
      </c>
      <c r="H22" s="7">
        <f>SUM(H5:H21)</f>
        <v>6358.5161630000002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0" sqref="C10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设置!B24</f>
        <v>43822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'22'!E4</f>
        <v>-2946.5780549999999</v>
      </c>
      <c r="C4" s="7"/>
      <c r="D4" s="7"/>
      <c r="E4" s="7">
        <f>SUM(E5:E20)</f>
        <v>-2943.3524549999997</v>
      </c>
      <c r="F4" s="7">
        <f>SUM(F5:F20)</f>
        <v>0</v>
      </c>
      <c r="G4" s="7">
        <f>SUM(G5:G20)</f>
        <v>3417.2648020000001</v>
      </c>
      <c r="H4" s="7">
        <f>SUM(H5:H20)</f>
        <v>6360.5161630000002</v>
      </c>
    </row>
    <row r="5" spans="1:10" s="3" customFormat="1" ht="24.75" customHeight="1">
      <c r="A5" s="8" t="s">
        <v>36</v>
      </c>
      <c r="B5" s="7">
        <f>'22'!E5</f>
        <v>0</v>
      </c>
      <c r="C5" s="9"/>
      <c r="D5" s="9"/>
      <c r="E5" s="7">
        <f t="shared" ref="E5:E21" si="0">B5+C5-D5</f>
        <v>0</v>
      </c>
      <c r="F5" s="10"/>
      <c r="G5" s="7">
        <f>C5+'22'!G5</f>
        <v>0</v>
      </c>
      <c r="H5" s="7">
        <f>D5+'22'!H5</f>
        <v>0</v>
      </c>
      <c r="I5" s="17"/>
    </row>
    <row r="6" spans="1:10" s="3" customFormat="1" ht="24.75" customHeight="1">
      <c r="A6" s="11" t="s">
        <v>37</v>
      </c>
      <c r="B6" s="7">
        <f>'22'!E6</f>
        <v>0</v>
      </c>
      <c r="C6" s="9"/>
      <c r="D6" s="9"/>
      <c r="E6" s="7">
        <f t="shared" si="0"/>
        <v>0</v>
      </c>
      <c r="F6" s="10"/>
      <c r="G6" s="7">
        <f>C6+'22'!G6</f>
        <v>0</v>
      </c>
      <c r="H6" s="7">
        <f>D6+'22'!H6</f>
        <v>0</v>
      </c>
    </row>
    <row r="7" spans="1:10" s="3" customFormat="1" ht="24.75" customHeight="1">
      <c r="A7" s="12" t="s">
        <v>38</v>
      </c>
      <c r="B7" s="7">
        <f>'22'!E7</f>
        <v>0</v>
      </c>
      <c r="C7" s="10"/>
      <c r="D7" s="10"/>
      <c r="E7" s="7">
        <f t="shared" si="0"/>
        <v>0</v>
      </c>
      <c r="F7" s="10"/>
      <c r="G7" s="7">
        <f>C7+'22'!G7</f>
        <v>0</v>
      </c>
      <c r="H7" s="7">
        <f>D7+'22'!H7</f>
        <v>0</v>
      </c>
    </row>
    <row r="8" spans="1:10" s="3" customFormat="1" ht="24.75" customHeight="1">
      <c r="A8" s="13" t="s">
        <v>39</v>
      </c>
      <c r="B8" s="7">
        <f>'22'!E8</f>
        <v>260.11225100000007</v>
      </c>
      <c r="C8" s="10">
        <v>2.2315999999999998</v>
      </c>
      <c r="D8" s="10">
        <v>2</v>
      </c>
      <c r="E8" s="7">
        <f t="shared" si="0"/>
        <v>260.34385100000009</v>
      </c>
      <c r="F8" s="10"/>
      <c r="G8" s="7">
        <f>C8+'22'!G8</f>
        <v>2575.2250140000001</v>
      </c>
      <c r="H8" s="7">
        <f>D8+'22'!H8</f>
        <v>2314.881163</v>
      </c>
    </row>
    <row r="9" spans="1:10" s="3" customFormat="1" ht="24.75" customHeight="1">
      <c r="A9" s="11" t="s">
        <v>40</v>
      </c>
      <c r="B9" s="7">
        <f>'22'!E9</f>
        <v>-1881.3148000000001</v>
      </c>
      <c r="C9" s="10">
        <v>2.9940000000000002</v>
      </c>
      <c r="D9" s="10"/>
      <c r="E9" s="7">
        <f t="shared" si="0"/>
        <v>-1878.3208000000002</v>
      </c>
      <c r="F9" s="10"/>
      <c r="G9" s="7">
        <f>C9+'22'!G9</f>
        <v>360.67920000000004</v>
      </c>
      <c r="H9" s="7">
        <f>D9+'22'!H9</f>
        <v>2239</v>
      </c>
    </row>
    <row r="10" spans="1:10" s="3" customFormat="1" ht="24.75" customHeight="1">
      <c r="A10" s="13" t="s">
        <v>41</v>
      </c>
      <c r="B10" s="7">
        <f>'22'!E10</f>
        <v>-62</v>
      </c>
      <c r="C10" s="10"/>
      <c r="D10" s="10"/>
      <c r="E10" s="7">
        <f t="shared" si="0"/>
        <v>-62</v>
      </c>
      <c r="F10" s="10"/>
      <c r="G10" s="7">
        <f>C10+'22'!G10</f>
        <v>437</v>
      </c>
      <c r="H10" s="7">
        <f>D10+'22'!H10</f>
        <v>499</v>
      </c>
    </row>
    <row r="11" spans="1:10" s="3" customFormat="1" ht="24.75" customHeight="1">
      <c r="A11" s="11" t="s">
        <v>42</v>
      </c>
      <c r="B11" s="7">
        <f>'22'!E11</f>
        <v>-437</v>
      </c>
      <c r="C11" s="10"/>
      <c r="D11" s="10"/>
      <c r="E11" s="7">
        <f t="shared" si="0"/>
        <v>-437</v>
      </c>
      <c r="F11" s="10"/>
      <c r="G11" s="7">
        <f>C11+'22'!G11</f>
        <v>0</v>
      </c>
      <c r="H11" s="7">
        <f>D11+'22'!H11</f>
        <v>437</v>
      </c>
    </row>
    <row r="12" spans="1:10" s="3" customFormat="1" ht="24.75" customHeight="1">
      <c r="A12" s="13" t="s">
        <v>43</v>
      </c>
      <c r="B12" s="7">
        <f>'22'!E12</f>
        <v>-546.28660000000002</v>
      </c>
      <c r="C12" s="10"/>
      <c r="D12" s="10"/>
      <c r="E12" s="7">
        <f t="shared" si="0"/>
        <v>-546.28660000000002</v>
      </c>
      <c r="F12" s="10"/>
      <c r="G12" s="7">
        <f>C12+'22'!G12</f>
        <v>0.34839999999999999</v>
      </c>
      <c r="H12" s="7">
        <f>D12+'22'!H12</f>
        <v>546.63499999999999</v>
      </c>
    </row>
    <row r="13" spans="1:10" s="3" customFormat="1" ht="24.75" customHeight="1">
      <c r="A13" s="11" t="s">
        <v>44</v>
      </c>
      <c r="B13" s="7">
        <f>'22'!E13</f>
        <v>43.81</v>
      </c>
      <c r="C13" s="10"/>
      <c r="D13" s="10"/>
      <c r="E13" s="7">
        <f t="shared" si="0"/>
        <v>43.81</v>
      </c>
      <c r="F13" s="10"/>
      <c r="G13" s="7">
        <f>C13+'22'!G13</f>
        <v>43.81</v>
      </c>
      <c r="H13" s="7">
        <f>D13+'22'!H13</f>
        <v>0</v>
      </c>
    </row>
    <row r="14" spans="1:10" s="3" customFormat="1" ht="24.75" customHeight="1">
      <c r="A14" s="8" t="s">
        <v>45</v>
      </c>
      <c r="B14" s="7">
        <f>'22'!E14</f>
        <v>0</v>
      </c>
      <c r="C14" s="10"/>
      <c r="D14" s="10"/>
      <c r="E14" s="7">
        <f t="shared" si="0"/>
        <v>0</v>
      </c>
      <c r="F14" s="10"/>
      <c r="G14" s="7">
        <f>C14+'22'!G14</f>
        <v>0</v>
      </c>
      <c r="H14" s="7">
        <f>D14+'22'!H14</f>
        <v>0</v>
      </c>
    </row>
    <row r="15" spans="1:10" s="3" customFormat="1" ht="24.75" customHeight="1">
      <c r="A15" s="8" t="s">
        <v>46</v>
      </c>
      <c r="B15" s="7">
        <f>'22'!E15</f>
        <v>0</v>
      </c>
      <c r="C15" s="10"/>
      <c r="D15" s="10"/>
      <c r="E15" s="7">
        <f t="shared" si="0"/>
        <v>0</v>
      </c>
      <c r="F15" s="10"/>
      <c r="G15" s="7">
        <f>C15+'22'!G15</f>
        <v>0.101094</v>
      </c>
      <c r="H15" s="7">
        <f>D15+'22'!H15</f>
        <v>0</v>
      </c>
    </row>
    <row r="16" spans="1:10" s="3" customFormat="1" ht="24.75" customHeight="1">
      <c r="A16" s="11" t="s">
        <v>47</v>
      </c>
      <c r="B16" s="7">
        <f>'22'!E16</f>
        <v>0.101094</v>
      </c>
      <c r="C16" s="10"/>
      <c r="D16" s="10"/>
      <c r="E16" s="7">
        <f t="shared" si="0"/>
        <v>0.101094</v>
      </c>
      <c r="F16" s="10"/>
      <c r="G16" s="7">
        <f>C16+'22'!G16</f>
        <v>0.101094</v>
      </c>
      <c r="H16" s="7">
        <f>D16+'22'!H16</f>
        <v>0</v>
      </c>
    </row>
    <row r="17" spans="1:8" s="3" customFormat="1" ht="24.75" customHeight="1">
      <c r="A17" s="11" t="s">
        <v>48</v>
      </c>
      <c r="B17" s="7">
        <f>'22'!E17</f>
        <v>-324</v>
      </c>
      <c r="C17" s="10"/>
      <c r="D17" s="10"/>
      <c r="E17" s="7">
        <f t="shared" si="0"/>
        <v>-324</v>
      </c>
      <c r="F17" s="10"/>
      <c r="G17" s="7">
        <f>C17+'22'!G17</f>
        <v>0</v>
      </c>
      <c r="H17" s="7">
        <f>D17+'22'!H17</f>
        <v>324</v>
      </c>
    </row>
    <row r="18" spans="1:8" s="3" customFormat="1" ht="24.75" customHeight="1">
      <c r="A18" s="13"/>
      <c r="B18" s="7">
        <f>'22'!E18</f>
        <v>0</v>
      </c>
      <c r="C18" s="10"/>
      <c r="D18" s="10"/>
      <c r="E18" s="7">
        <f t="shared" si="0"/>
        <v>0</v>
      </c>
      <c r="F18" s="10"/>
      <c r="G18" s="7">
        <f>C18+'22'!G18</f>
        <v>0</v>
      </c>
      <c r="H18" s="7">
        <f>D18+'22'!H18</f>
        <v>0</v>
      </c>
    </row>
    <row r="19" spans="1:8" s="3" customFormat="1" ht="24.75" customHeight="1">
      <c r="A19" s="13"/>
      <c r="B19" s="7">
        <f>'22'!E19</f>
        <v>0</v>
      </c>
      <c r="C19" s="10"/>
      <c r="D19" s="10"/>
      <c r="E19" s="7">
        <f t="shared" si="0"/>
        <v>0</v>
      </c>
      <c r="F19" s="10"/>
      <c r="G19" s="7">
        <f>C19+'22'!G19</f>
        <v>0</v>
      </c>
      <c r="H19" s="7">
        <f>D19+'22'!H19</f>
        <v>0</v>
      </c>
    </row>
    <row r="20" spans="1:8" s="3" customFormat="1" ht="24.75" customHeight="1">
      <c r="A20" s="13"/>
      <c r="B20" s="7">
        <f>'22'!E20</f>
        <v>0</v>
      </c>
      <c r="C20" s="10"/>
      <c r="D20" s="10"/>
      <c r="E20" s="7">
        <f t="shared" si="0"/>
        <v>0</v>
      </c>
      <c r="F20" s="10"/>
      <c r="G20" s="7">
        <f>C20+'22'!G20</f>
        <v>0</v>
      </c>
      <c r="H20" s="7">
        <f>D20+'22'!H20</f>
        <v>0</v>
      </c>
    </row>
    <row r="21" spans="1:8" s="3" customFormat="1" ht="24.75" customHeight="1">
      <c r="A21" s="14" t="s">
        <v>27</v>
      </c>
      <c r="B21" s="7">
        <f>'22'!E21</f>
        <v>0</v>
      </c>
      <c r="C21" s="10"/>
      <c r="D21" s="10"/>
      <c r="E21" s="7">
        <f t="shared" si="0"/>
        <v>0</v>
      </c>
      <c r="F21" s="10"/>
      <c r="G21" s="7">
        <f>C21+'22'!G21</f>
        <v>0</v>
      </c>
      <c r="H21" s="7">
        <f>D21+'22'!H21</f>
        <v>0</v>
      </c>
    </row>
    <row r="22" spans="1:8" s="3" customFormat="1" ht="24.75" customHeight="1">
      <c r="A22" s="4" t="s">
        <v>28</v>
      </c>
      <c r="B22" s="7">
        <f>B21+B4</f>
        <v>-2946.5780549999999</v>
      </c>
      <c r="C22" s="7">
        <f>SUM(C5:C21)</f>
        <v>5.2256</v>
      </c>
      <c r="D22" s="7">
        <f>SUM(D5:D21)</f>
        <v>2</v>
      </c>
      <c r="E22" s="15">
        <f>SUM(E5:E21)</f>
        <v>-2943.3524549999997</v>
      </c>
      <c r="F22" s="16"/>
      <c r="G22" s="7">
        <f>SUM(G5:G21)</f>
        <v>3417.2648020000001</v>
      </c>
      <c r="H22" s="7">
        <f>SUM(H5:H21)</f>
        <v>6360.5161630000002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9" sqref="D9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设置!B25</f>
        <v>43823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'23'!E4</f>
        <v>-2943.3524549999997</v>
      </c>
      <c r="C4" s="7"/>
      <c r="D4" s="7"/>
      <c r="E4" s="7">
        <f>SUM(E5:E20)</f>
        <v>-2943.3524549999997</v>
      </c>
      <c r="F4" s="7">
        <f>SUM(F5:F20)</f>
        <v>0</v>
      </c>
      <c r="G4" s="7">
        <f>SUM(G5:G20)</f>
        <v>3417.2648020000001</v>
      </c>
      <c r="H4" s="7">
        <f>SUM(H5:H20)</f>
        <v>6360.5161630000002</v>
      </c>
    </row>
    <row r="5" spans="1:10" s="3" customFormat="1" ht="24.75" customHeight="1">
      <c r="A5" s="8" t="s">
        <v>36</v>
      </c>
      <c r="B5" s="7">
        <f>'23'!E5</f>
        <v>0</v>
      </c>
      <c r="C5" s="9"/>
      <c r="D5" s="9"/>
      <c r="E5" s="7">
        <f t="shared" ref="E5:E21" si="0">B5+C5-D5</f>
        <v>0</v>
      </c>
      <c r="F5" s="10"/>
      <c r="G5" s="7">
        <f>C5+'23'!G5</f>
        <v>0</v>
      </c>
      <c r="H5" s="7">
        <f>D5+'23'!H5</f>
        <v>0</v>
      </c>
      <c r="I5" s="17"/>
    </row>
    <row r="6" spans="1:10" s="3" customFormat="1" ht="24.75" customHeight="1">
      <c r="A6" s="11" t="s">
        <v>37</v>
      </c>
      <c r="B6" s="7">
        <f>'23'!E6</f>
        <v>0</v>
      </c>
      <c r="C6" s="9"/>
      <c r="D6" s="9"/>
      <c r="E6" s="7">
        <f t="shared" si="0"/>
        <v>0</v>
      </c>
      <c r="F6" s="10"/>
      <c r="G6" s="7">
        <f>C6+'23'!G6</f>
        <v>0</v>
      </c>
      <c r="H6" s="7">
        <f>D6+'23'!H6</f>
        <v>0</v>
      </c>
    </row>
    <row r="7" spans="1:10" s="3" customFormat="1" ht="24.75" customHeight="1">
      <c r="A7" s="12" t="s">
        <v>38</v>
      </c>
      <c r="B7" s="7">
        <f>'23'!E7</f>
        <v>0</v>
      </c>
      <c r="C7" s="10"/>
      <c r="D7" s="10"/>
      <c r="E7" s="7">
        <f t="shared" si="0"/>
        <v>0</v>
      </c>
      <c r="F7" s="10"/>
      <c r="G7" s="7">
        <f>C7+'23'!G7</f>
        <v>0</v>
      </c>
      <c r="H7" s="7">
        <f>D7+'23'!H7</f>
        <v>0</v>
      </c>
    </row>
    <row r="8" spans="1:10" s="3" customFormat="1" ht="24.75" customHeight="1">
      <c r="A8" s="13" t="s">
        <v>39</v>
      </c>
      <c r="B8" s="7">
        <f>'23'!E8</f>
        <v>260.34385100000009</v>
      </c>
      <c r="C8" s="10"/>
      <c r="D8" s="10"/>
      <c r="E8" s="7">
        <f t="shared" si="0"/>
        <v>260.34385100000009</v>
      </c>
      <c r="F8" s="10"/>
      <c r="G8" s="7">
        <f>C8+'23'!G8</f>
        <v>2575.2250140000001</v>
      </c>
      <c r="H8" s="7">
        <f>D8+'23'!H8</f>
        <v>2314.881163</v>
      </c>
    </row>
    <row r="9" spans="1:10" s="3" customFormat="1" ht="24.75" customHeight="1">
      <c r="A9" s="11" t="s">
        <v>40</v>
      </c>
      <c r="B9" s="7">
        <f>'23'!E9</f>
        <v>-1878.3208000000002</v>
      </c>
      <c r="C9" s="10"/>
      <c r="D9" s="10"/>
      <c r="E9" s="7">
        <f t="shared" si="0"/>
        <v>-1878.3208000000002</v>
      </c>
      <c r="F9" s="10"/>
      <c r="G9" s="7">
        <f>C9+'23'!G9</f>
        <v>360.67920000000004</v>
      </c>
      <c r="H9" s="7">
        <f>D9+'23'!H9</f>
        <v>2239</v>
      </c>
    </row>
    <row r="10" spans="1:10" s="3" customFormat="1" ht="24.75" customHeight="1">
      <c r="A10" s="13" t="s">
        <v>41</v>
      </c>
      <c r="B10" s="7">
        <f>'23'!E10</f>
        <v>-62</v>
      </c>
      <c r="C10" s="10"/>
      <c r="D10" s="10"/>
      <c r="E10" s="7">
        <f t="shared" si="0"/>
        <v>-62</v>
      </c>
      <c r="F10" s="10"/>
      <c r="G10" s="7">
        <f>C10+'23'!G10</f>
        <v>437</v>
      </c>
      <c r="H10" s="7">
        <f>D10+'23'!H10</f>
        <v>499</v>
      </c>
    </row>
    <row r="11" spans="1:10" s="3" customFormat="1" ht="24.75" customHeight="1">
      <c r="A11" s="11" t="s">
        <v>42</v>
      </c>
      <c r="B11" s="7">
        <f>'23'!E11</f>
        <v>-437</v>
      </c>
      <c r="C11" s="10"/>
      <c r="D11" s="10"/>
      <c r="E11" s="7">
        <f t="shared" si="0"/>
        <v>-437</v>
      </c>
      <c r="F11" s="10"/>
      <c r="G11" s="7">
        <f>C11+'23'!G11</f>
        <v>0</v>
      </c>
      <c r="H11" s="7">
        <f>D11+'23'!H11</f>
        <v>437</v>
      </c>
    </row>
    <row r="12" spans="1:10" s="3" customFormat="1" ht="24.75" customHeight="1">
      <c r="A12" s="13" t="s">
        <v>43</v>
      </c>
      <c r="B12" s="7">
        <f>'23'!E12</f>
        <v>-546.28660000000002</v>
      </c>
      <c r="C12" s="10"/>
      <c r="D12" s="10"/>
      <c r="E12" s="7">
        <f t="shared" si="0"/>
        <v>-546.28660000000002</v>
      </c>
      <c r="F12" s="10"/>
      <c r="G12" s="7">
        <f>C12+'23'!G12</f>
        <v>0.34839999999999999</v>
      </c>
      <c r="H12" s="7">
        <f>D12+'23'!H12</f>
        <v>546.63499999999999</v>
      </c>
    </row>
    <row r="13" spans="1:10" s="3" customFormat="1" ht="24.75" customHeight="1">
      <c r="A13" s="11" t="s">
        <v>44</v>
      </c>
      <c r="B13" s="7">
        <f>'23'!E13</f>
        <v>43.81</v>
      </c>
      <c r="C13" s="10"/>
      <c r="D13" s="10"/>
      <c r="E13" s="7">
        <f t="shared" si="0"/>
        <v>43.81</v>
      </c>
      <c r="F13" s="10"/>
      <c r="G13" s="7">
        <f>C13+'23'!G13</f>
        <v>43.81</v>
      </c>
      <c r="H13" s="7">
        <f>D13+'23'!H13</f>
        <v>0</v>
      </c>
    </row>
    <row r="14" spans="1:10" s="3" customFormat="1" ht="24.75" customHeight="1">
      <c r="A14" s="8" t="s">
        <v>45</v>
      </c>
      <c r="B14" s="7">
        <f>'23'!E14</f>
        <v>0</v>
      </c>
      <c r="C14" s="10"/>
      <c r="D14" s="10"/>
      <c r="E14" s="7">
        <f t="shared" si="0"/>
        <v>0</v>
      </c>
      <c r="F14" s="10"/>
      <c r="G14" s="7">
        <f>C14+'23'!G14</f>
        <v>0</v>
      </c>
      <c r="H14" s="7">
        <f>D14+'23'!H14</f>
        <v>0</v>
      </c>
    </row>
    <row r="15" spans="1:10" s="3" customFormat="1" ht="24.75" customHeight="1">
      <c r="A15" s="8" t="s">
        <v>46</v>
      </c>
      <c r="B15" s="7">
        <f>'23'!E15</f>
        <v>0</v>
      </c>
      <c r="C15" s="10"/>
      <c r="D15" s="10"/>
      <c r="E15" s="7">
        <f t="shared" si="0"/>
        <v>0</v>
      </c>
      <c r="F15" s="10"/>
      <c r="G15" s="7">
        <f>C15+'23'!G16</f>
        <v>0.101094</v>
      </c>
      <c r="H15" s="7">
        <f>D15+'23'!H16</f>
        <v>0</v>
      </c>
    </row>
    <row r="16" spans="1:10" s="3" customFormat="1" ht="24.75" customHeight="1">
      <c r="A16" s="11" t="s">
        <v>47</v>
      </c>
      <c r="B16" s="7">
        <f>'23'!E16</f>
        <v>0.101094</v>
      </c>
      <c r="C16" s="10"/>
      <c r="D16" s="10"/>
      <c r="E16" s="7">
        <f t="shared" si="0"/>
        <v>0.101094</v>
      </c>
      <c r="F16" s="10"/>
      <c r="G16" s="7">
        <f>C16+'23'!G16</f>
        <v>0.101094</v>
      </c>
      <c r="H16" s="7">
        <f>D16+'23'!H16</f>
        <v>0</v>
      </c>
    </row>
    <row r="17" spans="1:8" s="3" customFormat="1" ht="24.75" customHeight="1">
      <c r="A17" s="11" t="s">
        <v>48</v>
      </c>
      <c r="B17" s="7">
        <f>'23'!E17</f>
        <v>-324</v>
      </c>
      <c r="C17" s="10"/>
      <c r="D17" s="10"/>
      <c r="E17" s="7">
        <f t="shared" si="0"/>
        <v>-324</v>
      </c>
      <c r="F17" s="10"/>
      <c r="G17" s="7">
        <f>C17+'23'!G17</f>
        <v>0</v>
      </c>
      <c r="H17" s="7">
        <f>D17+'23'!H17</f>
        <v>324</v>
      </c>
    </row>
    <row r="18" spans="1:8" s="3" customFormat="1" ht="24.75" customHeight="1">
      <c r="A18" s="13"/>
      <c r="B18" s="7">
        <f>'23'!E18</f>
        <v>0</v>
      </c>
      <c r="C18" s="10"/>
      <c r="D18" s="10"/>
      <c r="E18" s="7">
        <f t="shared" si="0"/>
        <v>0</v>
      </c>
      <c r="F18" s="10"/>
      <c r="G18" s="7">
        <f>C18+'23'!G18</f>
        <v>0</v>
      </c>
      <c r="H18" s="7">
        <f>D18+'23'!H18</f>
        <v>0</v>
      </c>
    </row>
    <row r="19" spans="1:8" s="3" customFormat="1" ht="24.75" customHeight="1">
      <c r="A19" s="13"/>
      <c r="B19" s="7">
        <f>'23'!E19</f>
        <v>0</v>
      </c>
      <c r="C19" s="10"/>
      <c r="D19" s="10"/>
      <c r="E19" s="7">
        <f t="shared" si="0"/>
        <v>0</v>
      </c>
      <c r="F19" s="10"/>
      <c r="G19" s="7">
        <f>C19+'23'!G19</f>
        <v>0</v>
      </c>
      <c r="H19" s="7">
        <f>D19+'23'!H19</f>
        <v>0</v>
      </c>
    </row>
    <row r="20" spans="1:8" s="3" customFormat="1" ht="24.75" customHeight="1">
      <c r="A20" s="13"/>
      <c r="B20" s="7">
        <f>'23'!E20</f>
        <v>0</v>
      </c>
      <c r="C20" s="10"/>
      <c r="D20" s="10"/>
      <c r="E20" s="7">
        <f t="shared" si="0"/>
        <v>0</v>
      </c>
      <c r="F20" s="10"/>
      <c r="G20" s="7">
        <f>C20+'23'!G20</f>
        <v>0</v>
      </c>
      <c r="H20" s="7">
        <f>D20+'23'!H20</f>
        <v>0</v>
      </c>
    </row>
    <row r="21" spans="1:8" s="3" customFormat="1" ht="24.75" customHeight="1">
      <c r="A21" s="14" t="s">
        <v>27</v>
      </c>
      <c r="B21" s="7">
        <f>'23'!E21</f>
        <v>0</v>
      </c>
      <c r="C21" s="10"/>
      <c r="D21" s="10"/>
      <c r="E21" s="7">
        <f t="shared" si="0"/>
        <v>0</v>
      </c>
      <c r="F21" s="10"/>
      <c r="G21" s="7">
        <f>C21+'23'!G21</f>
        <v>0</v>
      </c>
      <c r="H21" s="7">
        <f>D21+'23'!H21</f>
        <v>0</v>
      </c>
    </row>
    <row r="22" spans="1:8" s="3" customFormat="1" ht="24.75" customHeight="1">
      <c r="A22" s="4" t="s">
        <v>28</v>
      </c>
      <c r="B22" s="7">
        <f>B21+B4</f>
        <v>-2943.3524549999997</v>
      </c>
      <c r="C22" s="7">
        <f>SUM(C5:C21)</f>
        <v>0</v>
      </c>
      <c r="D22" s="7">
        <f>SUM(D5:D21)</f>
        <v>0</v>
      </c>
      <c r="E22" s="15">
        <f>SUM(E5:E21)</f>
        <v>-2943.3524549999997</v>
      </c>
      <c r="F22" s="16"/>
      <c r="G22" s="7">
        <f>SUM(G5:G21)</f>
        <v>3417.2648020000001</v>
      </c>
      <c r="H22" s="7">
        <f>SUM(H5:H21)</f>
        <v>6360.5161630000002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8" sqref="F8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设置!B26</f>
        <v>43824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'24'!E4</f>
        <v>-2943.3524549999997</v>
      </c>
      <c r="C4" s="7"/>
      <c r="D4" s="7"/>
      <c r="E4" s="7">
        <f>SUM(E5:E20)</f>
        <v>-3041.262455</v>
      </c>
      <c r="F4" s="7">
        <f>SUM(F5:F20)</f>
        <v>0</v>
      </c>
      <c r="G4" s="7">
        <f>SUM(G5:G20)</f>
        <v>3422.3548020000003</v>
      </c>
      <c r="H4" s="7">
        <f>SUM(H5:H20)</f>
        <v>6463.5161630000002</v>
      </c>
    </row>
    <row r="5" spans="1:10" s="3" customFormat="1" ht="24.75" customHeight="1">
      <c r="A5" s="8" t="s">
        <v>36</v>
      </c>
      <c r="B5" s="7">
        <f>'24'!E5</f>
        <v>0</v>
      </c>
      <c r="C5" s="9"/>
      <c r="D5" s="9"/>
      <c r="E5" s="7">
        <f t="shared" ref="E5:E21" si="0">B5+C5-D5</f>
        <v>0</v>
      </c>
      <c r="F5" s="10"/>
      <c r="G5" s="7">
        <f>C5+'24'!G5</f>
        <v>0</v>
      </c>
      <c r="H5" s="7">
        <f>D5+'24'!H5</f>
        <v>0</v>
      </c>
      <c r="I5" s="17"/>
    </row>
    <row r="6" spans="1:10" s="3" customFormat="1" ht="24.75" customHeight="1">
      <c r="A6" s="11" t="s">
        <v>37</v>
      </c>
      <c r="B6" s="7">
        <f>'24'!E6</f>
        <v>0</v>
      </c>
      <c r="C6" s="9"/>
      <c r="D6" s="9"/>
      <c r="E6" s="7">
        <f t="shared" si="0"/>
        <v>0</v>
      </c>
      <c r="F6" s="10"/>
      <c r="G6" s="7">
        <f>C6+'24'!G6</f>
        <v>0</v>
      </c>
      <c r="H6" s="7">
        <f>D6+'24'!H6</f>
        <v>0</v>
      </c>
    </row>
    <row r="7" spans="1:10" s="3" customFormat="1" ht="24.75" customHeight="1">
      <c r="A7" s="12" t="s">
        <v>38</v>
      </c>
      <c r="B7" s="7">
        <f>'24'!E7</f>
        <v>0</v>
      </c>
      <c r="C7" s="10"/>
      <c r="D7" s="10"/>
      <c r="E7" s="7">
        <f t="shared" si="0"/>
        <v>0</v>
      </c>
      <c r="F7" s="10"/>
      <c r="G7" s="7">
        <f>C7+'24'!G7</f>
        <v>0</v>
      </c>
      <c r="H7" s="7">
        <f>D7+'24'!H7</f>
        <v>0</v>
      </c>
    </row>
    <row r="8" spans="1:10" s="3" customFormat="1" ht="24.75" customHeight="1">
      <c r="A8" s="13" t="s">
        <v>39</v>
      </c>
      <c r="B8" s="7">
        <f>'24'!E8</f>
        <v>260.34385100000009</v>
      </c>
      <c r="C8" s="10">
        <v>0.09</v>
      </c>
      <c r="D8" s="10">
        <v>103</v>
      </c>
      <c r="E8" s="7">
        <f t="shared" si="0"/>
        <v>157.43385100000006</v>
      </c>
      <c r="F8" s="10"/>
      <c r="G8" s="7">
        <f>C8+'24'!G8</f>
        <v>2575.3150140000002</v>
      </c>
      <c r="H8" s="7">
        <f>D8+'24'!H8</f>
        <v>2417.881163</v>
      </c>
    </row>
    <row r="9" spans="1:10" s="3" customFormat="1" ht="24.75" customHeight="1">
      <c r="A9" s="11" t="s">
        <v>40</v>
      </c>
      <c r="B9" s="7">
        <f>'24'!E9</f>
        <v>-1878.3208000000002</v>
      </c>
      <c r="C9" s="10">
        <v>5</v>
      </c>
      <c r="D9" s="10"/>
      <c r="E9" s="18">
        <f t="shared" si="0"/>
        <v>-1873.3208000000002</v>
      </c>
      <c r="F9" s="10"/>
      <c r="G9" s="7">
        <f>C9+'24'!G9</f>
        <v>365.67920000000004</v>
      </c>
      <c r="H9" s="7">
        <f>D9+'24'!H9</f>
        <v>2239</v>
      </c>
    </row>
    <row r="10" spans="1:10" s="3" customFormat="1" ht="24.75" customHeight="1">
      <c r="A10" s="13" t="s">
        <v>41</v>
      </c>
      <c r="B10" s="7">
        <f>'24'!E10</f>
        <v>-62</v>
      </c>
      <c r="C10" s="10"/>
      <c r="D10" s="10"/>
      <c r="E10" s="18">
        <f t="shared" si="0"/>
        <v>-62</v>
      </c>
      <c r="F10" s="10"/>
      <c r="G10" s="7">
        <f>C10+'24'!G10</f>
        <v>437</v>
      </c>
      <c r="H10" s="7">
        <f>D10+'24'!H10</f>
        <v>499</v>
      </c>
    </row>
    <row r="11" spans="1:10" s="3" customFormat="1" ht="24.75" customHeight="1">
      <c r="A11" s="11" t="s">
        <v>42</v>
      </c>
      <c r="B11" s="7">
        <f>'24'!E11</f>
        <v>-437</v>
      </c>
      <c r="C11" s="10"/>
      <c r="D11" s="10"/>
      <c r="E11" s="18">
        <f t="shared" si="0"/>
        <v>-437</v>
      </c>
      <c r="F11" s="10"/>
      <c r="G11" s="7">
        <f>C11+'24'!G11</f>
        <v>0</v>
      </c>
      <c r="H11" s="7">
        <f>D11+'24'!H11</f>
        <v>437</v>
      </c>
    </row>
    <row r="12" spans="1:10" s="3" customFormat="1" ht="24.75" customHeight="1">
      <c r="A12" s="13" t="s">
        <v>43</v>
      </c>
      <c r="B12" s="7">
        <f>'24'!E12</f>
        <v>-546.28660000000002</v>
      </c>
      <c r="C12" s="10"/>
      <c r="D12" s="10"/>
      <c r="E12" s="18">
        <f t="shared" si="0"/>
        <v>-546.28660000000002</v>
      </c>
      <c r="F12" s="10"/>
      <c r="G12" s="7">
        <f>C12+'24'!G12</f>
        <v>0.34839999999999999</v>
      </c>
      <c r="H12" s="7">
        <f>D12+'24'!H12</f>
        <v>546.63499999999999</v>
      </c>
    </row>
    <row r="13" spans="1:10" s="3" customFormat="1" ht="24.75" customHeight="1">
      <c r="A13" s="11" t="s">
        <v>44</v>
      </c>
      <c r="B13" s="7">
        <f>'24'!E13</f>
        <v>43.81</v>
      </c>
      <c r="C13" s="10"/>
      <c r="D13" s="10"/>
      <c r="E13" s="18">
        <f t="shared" si="0"/>
        <v>43.81</v>
      </c>
      <c r="F13" s="10"/>
      <c r="G13" s="7">
        <f>C13+'24'!G13</f>
        <v>43.81</v>
      </c>
      <c r="H13" s="7">
        <f>D13+'24'!H13</f>
        <v>0</v>
      </c>
    </row>
    <row r="14" spans="1:10" s="3" customFormat="1" ht="24.75" customHeight="1">
      <c r="A14" s="8" t="s">
        <v>45</v>
      </c>
      <c r="B14" s="7">
        <f>'24'!E14</f>
        <v>0</v>
      </c>
      <c r="C14" s="10"/>
      <c r="D14" s="10"/>
      <c r="E14" s="7">
        <f t="shared" si="0"/>
        <v>0</v>
      </c>
      <c r="F14" s="10"/>
      <c r="G14" s="7">
        <f>C14+'24'!G14</f>
        <v>0</v>
      </c>
      <c r="H14" s="7">
        <f>D14+'24'!H14</f>
        <v>0</v>
      </c>
    </row>
    <row r="15" spans="1:10" s="3" customFormat="1" ht="24.75" customHeight="1">
      <c r="A15" s="8" t="s">
        <v>46</v>
      </c>
      <c r="B15" s="7">
        <f>'24'!E15</f>
        <v>0</v>
      </c>
      <c r="C15" s="10"/>
      <c r="D15" s="10"/>
      <c r="E15" s="7">
        <f t="shared" si="0"/>
        <v>0</v>
      </c>
      <c r="F15" s="10"/>
      <c r="G15" s="7">
        <f>C15+'24'!G15</f>
        <v>0.101094</v>
      </c>
      <c r="H15" s="7">
        <f>D15+'24'!H15</f>
        <v>0</v>
      </c>
    </row>
    <row r="16" spans="1:10" s="3" customFormat="1" ht="24.75" customHeight="1">
      <c r="A16" s="11" t="s">
        <v>47</v>
      </c>
      <c r="B16" s="7">
        <f>'24'!E16</f>
        <v>0.101094</v>
      </c>
      <c r="C16" s="10"/>
      <c r="D16" s="10"/>
      <c r="E16" s="7">
        <f t="shared" si="0"/>
        <v>0.101094</v>
      </c>
      <c r="F16" s="10"/>
      <c r="G16" s="7">
        <f>C16+'24'!G16</f>
        <v>0.101094</v>
      </c>
      <c r="H16" s="7">
        <f>D16+'24'!H16</f>
        <v>0</v>
      </c>
    </row>
    <row r="17" spans="1:8" s="3" customFormat="1" ht="24.75" customHeight="1">
      <c r="A17" s="11" t="s">
        <v>48</v>
      </c>
      <c r="B17" s="7">
        <f>'24'!E17</f>
        <v>-324</v>
      </c>
      <c r="C17" s="10"/>
      <c r="D17" s="10"/>
      <c r="E17" s="7">
        <f t="shared" si="0"/>
        <v>-324</v>
      </c>
      <c r="F17" s="10"/>
      <c r="G17" s="7">
        <f>C17+'24'!G17</f>
        <v>0</v>
      </c>
      <c r="H17" s="7">
        <f>D17+'24'!H17</f>
        <v>324</v>
      </c>
    </row>
    <row r="18" spans="1:8" s="3" customFormat="1" ht="24.75" customHeight="1">
      <c r="A18" s="13"/>
      <c r="B18" s="7">
        <f>'24'!E18</f>
        <v>0</v>
      </c>
      <c r="C18" s="10"/>
      <c r="D18" s="10"/>
      <c r="E18" s="7">
        <f t="shared" si="0"/>
        <v>0</v>
      </c>
      <c r="F18" s="10"/>
      <c r="G18" s="7">
        <f>C18+'24'!G18</f>
        <v>0</v>
      </c>
      <c r="H18" s="7">
        <f>D18+'24'!H18</f>
        <v>0</v>
      </c>
    </row>
    <row r="19" spans="1:8" s="3" customFormat="1" ht="24.75" customHeight="1">
      <c r="A19" s="13"/>
      <c r="B19" s="7">
        <f>'24'!E19</f>
        <v>0</v>
      </c>
      <c r="C19" s="10"/>
      <c r="D19" s="10"/>
      <c r="E19" s="7">
        <f t="shared" si="0"/>
        <v>0</v>
      </c>
      <c r="F19" s="10"/>
      <c r="G19" s="7">
        <f>C19+'24'!G19</f>
        <v>0</v>
      </c>
      <c r="H19" s="7">
        <f>D19+'24'!H19</f>
        <v>0</v>
      </c>
    </row>
    <row r="20" spans="1:8" s="3" customFormat="1" ht="24.75" customHeight="1">
      <c r="A20" s="13"/>
      <c r="B20" s="7">
        <f>'24'!E20</f>
        <v>0</v>
      </c>
      <c r="C20" s="10"/>
      <c r="D20" s="10"/>
      <c r="E20" s="7">
        <f t="shared" si="0"/>
        <v>0</v>
      </c>
      <c r="F20" s="10"/>
      <c r="G20" s="7">
        <f>C20+'24'!G20</f>
        <v>0</v>
      </c>
      <c r="H20" s="7">
        <f>D20+'24'!H20</f>
        <v>0</v>
      </c>
    </row>
    <row r="21" spans="1:8" s="3" customFormat="1" ht="24.75" customHeight="1">
      <c r="A21" s="14" t="s">
        <v>27</v>
      </c>
      <c r="B21" s="7">
        <f>'24'!E21</f>
        <v>0</v>
      </c>
      <c r="C21" s="10"/>
      <c r="D21" s="10"/>
      <c r="E21" s="7">
        <f t="shared" si="0"/>
        <v>0</v>
      </c>
      <c r="F21" s="10"/>
      <c r="G21" s="7">
        <f>C21+'24'!G21</f>
        <v>0</v>
      </c>
      <c r="H21" s="7">
        <f>D21+'24'!H21</f>
        <v>0</v>
      </c>
    </row>
    <row r="22" spans="1:8" s="3" customFormat="1" ht="24.75" customHeight="1">
      <c r="A22" s="4" t="s">
        <v>28</v>
      </c>
      <c r="B22" s="7">
        <f>B21+B4</f>
        <v>-2943.3524549999997</v>
      </c>
      <c r="C22" s="7">
        <f>SUM(C5:C21)</f>
        <v>5.09</v>
      </c>
      <c r="D22" s="7">
        <f>SUM(D5:D21)</f>
        <v>103</v>
      </c>
      <c r="E22" s="15">
        <f>SUM(E5:E21)</f>
        <v>-3041.262455</v>
      </c>
      <c r="F22" s="16"/>
      <c r="G22" s="7">
        <f>SUM(G5:G21)</f>
        <v>3422.3548020000003</v>
      </c>
      <c r="H22" s="7">
        <f>SUM(H5:H21)</f>
        <v>6463.5161630000002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8" sqref="G8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设置!B27</f>
        <v>43825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'25'!E4</f>
        <v>-3041.262455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'25'!E5</f>
        <v>0</v>
      </c>
      <c r="C5" s="9"/>
      <c r="D5" s="9"/>
      <c r="E5" s="7">
        <f t="shared" ref="E5:E21" si="0">B5+C5-D5</f>
        <v>0</v>
      </c>
      <c r="F5" s="10"/>
      <c r="G5" s="7">
        <f>C5+'25'!G5</f>
        <v>0</v>
      </c>
      <c r="H5" s="7">
        <f>D5+'25'!H5</f>
        <v>0</v>
      </c>
      <c r="I5" s="17"/>
    </row>
    <row r="6" spans="1:10" s="3" customFormat="1" ht="24.75" customHeight="1">
      <c r="A6" s="11" t="s">
        <v>37</v>
      </c>
      <c r="B6" s="7">
        <f>'25'!E6</f>
        <v>0</v>
      </c>
      <c r="C6" s="9"/>
      <c r="D6" s="9"/>
      <c r="E6" s="7">
        <f t="shared" si="0"/>
        <v>0</v>
      </c>
      <c r="F6" s="10"/>
      <c r="G6" s="7">
        <f>C6+'25'!G6</f>
        <v>0</v>
      </c>
      <c r="H6" s="7">
        <f>D6+'25'!H6</f>
        <v>0</v>
      </c>
    </row>
    <row r="7" spans="1:10" s="3" customFormat="1" ht="24.75" customHeight="1">
      <c r="A7" s="12" t="s">
        <v>38</v>
      </c>
      <c r="B7" s="7">
        <f>'25'!E7</f>
        <v>0</v>
      </c>
      <c r="C7" s="10"/>
      <c r="D7" s="10"/>
      <c r="E7" s="7">
        <f t="shared" si="0"/>
        <v>0</v>
      </c>
      <c r="F7" s="10"/>
      <c r="G7" s="7">
        <f>C7+'25'!G7</f>
        <v>0</v>
      </c>
      <c r="H7" s="7">
        <f>D7+'25'!H7</f>
        <v>0</v>
      </c>
    </row>
    <row r="8" spans="1:10" s="3" customFormat="1" ht="24.75" customHeight="1">
      <c r="A8" s="13" t="s">
        <v>39</v>
      </c>
      <c r="B8" s="7">
        <f>'25'!E8</f>
        <v>157.43385100000006</v>
      </c>
      <c r="C8" s="10">
        <v>3500</v>
      </c>
      <c r="D8" s="10">
        <v>1462.17</v>
      </c>
      <c r="E8" s="7">
        <f t="shared" si="0"/>
        <v>2195.2638510000002</v>
      </c>
      <c r="F8" s="10"/>
      <c r="G8" s="7">
        <f>C8+'25'!G8</f>
        <v>6075.3150139999998</v>
      </c>
      <c r="H8" s="7">
        <f>D8+'25'!H8</f>
        <v>3880.0511630000001</v>
      </c>
    </row>
    <row r="9" spans="1:10" s="3" customFormat="1" ht="24.75" customHeight="1">
      <c r="A9" s="11" t="s">
        <v>40</v>
      </c>
      <c r="B9" s="7">
        <f>'25'!E9</f>
        <v>-1873.3208000000002</v>
      </c>
      <c r="C9" s="10">
        <v>664.56</v>
      </c>
      <c r="D9" s="10">
        <v>3500</v>
      </c>
      <c r="E9" s="7">
        <f t="shared" si="0"/>
        <v>-4708.7608</v>
      </c>
      <c r="F9" s="10"/>
      <c r="G9" s="7">
        <f>C9+'25'!G9</f>
        <v>1030.2392</v>
      </c>
      <c r="H9" s="7">
        <f>D9+'25'!H9</f>
        <v>5739</v>
      </c>
    </row>
    <row r="10" spans="1:10" s="3" customFormat="1" ht="24.75" customHeight="1">
      <c r="A10" s="13" t="s">
        <v>41</v>
      </c>
      <c r="B10" s="7">
        <f>'25'!E10</f>
        <v>-62</v>
      </c>
      <c r="C10" s="10"/>
      <c r="D10" s="10"/>
      <c r="E10" s="7">
        <f t="shared" si="0"/>
        <v>-62</v>
      </c>
      <c r="F10" s="10"/>
      <c r="G10" s="7">
        <f>C10+'25'!G10</f>
        <v>437</v>
      </c>
      <c r="H10" s="7">
        <f>D10+'25'!H10</f>
        <v>499</v>
      </c>
    </row>
    <row r="11" spans="1:10" s="3" customFormat="1" ht="24.75" customHeight="1">
      <c r="A11" s="11" t="s">
        <v>42</v>
      </c>
      <c r="B11" s="7">
        <f>'25'!E11</f>
        <v>-437</v>
      </c>
      <c r="C11" s="10"/>
      <c r="D11" s="10"/>
      <c r="E11" s="7">
        <f t="shared" si="0"/>
        <v>-437</v>
      </c>
      <c r="F11" s="10"/>
      <c r="G11" s="7">
        <f>C11+'25'!G11</f>
        <v>0</v>
      </c>
      <c r="H11" s="7">
        <f>D11+'25'!H11</f>
        <v>437</v>
      </c>
    </row>
    <row r="12" spans="1:10" s="3" customFormat="1" ht="24.75" customHeight="1">
      <c r="A12" s="13" t="s">
        <v>43</v>
      </c>
      <c r="B12" s="7">
        <f>'25'!E12</f>
        <v>-546.28660000000002</v>
      </c>
      <c r="C12" s="10"/>
      <c r="D12" s="10"/>
      <c r="E12" s="7">
        <f t="shared" si="0"/>
        <v>-546.28660000000002</v>
      </c>
      <c r="F12" s="10"/>
      <c r="G12" s="7">
        <f>C12+'25'!G12</f>
        <v>0.34839999999999999</v>
      </c>
      <c r="H12" s="7">
        <f>D12+'25'!H12</f>
        <v>546.63499999999999</v>
      </c>
    </row>
    <row r="13" spans="1:10" s="3" customFormat="1" ht="24.75" customHeight="1">
      <c r="A13" s="11" t="s">
        <v>44</v>
      </c>
      <c r="B13" s="7">
        <f>'25'!E13</f>
        <v>43.81</v>
      </c>
      <c r="C13" s="10"/>
      <c r="D13" s="10"/>
      <c r="E13" s="7">
        <f t="shared" si="0"/>
        <v>43.81</v>
      </c>
      <c r="F13" s="10"/>
      <c r="G13" s="7">
        <f>C13+'25'!G13</f>
        <v>43.81</v>
      </c>
      <c r="H13" s="7">
        <f>D13+'25'!H13</f>
        <v>0</v>
      </c>
    </row>
    <row r="14" spans="1:10" s="3" customFormat="1" ht="24.75" customHeight="1">
      <c r="A14" s="8" t="s">
        <v>45</v>
      </c>
      <c r="B14" s="7">
        <f>'25'!E14</f>
        <v>0</v>
      </c>
      <c r="C14" s="10"/>
      <c r="D14" s="10"/>
      <c r="E14" s="7">
        <f t="shared" si="0"/>
        <v>0</v>
      </c>
      <c r="F14" s="10"/>
      <c r="G14" s="7">
        <f>C14+'25'!G14</f>
        <v>0</v>
      </c>
      <c r="H14" s="7">
        <f>D14+'25'!H14</f>
        <v>0</v>
      </c>
    </row>
    <row r="15" spans="1:10" s="3" customFormat="1" ht="24.75" customHeight="1">
      <c r="A15" s="8" t="s">
        <v>46</v>
      </c>
      <c r="B15" s="7">
        <f>'25'!E15</f>
        <v>0</v>
      </c>
      <c r="C15" s="10"/>
      <c r="D15" s="10"/>
      <c r="E15" s="7">
        <f t="shared" si="0"/>
        <v>0</v>
      </c>
      <c r="F15" s="10"/>
      <c r="G15" s="7">
        <f>C15+'25'!G15</f>
        <v>0.101094</v>
      </c>
      <c r="H15" s="7">
        <f>D15+'25'!H15</f>
        <v>0</v>
      </c>
    </row>
    <row r="16" spans="1:10" s="3" customFormat="1" ht="24.75" customHeight="1">
      <c r="A16" s="11" t="s">
        <v>47</v>
      </c>
      <c r="B16" s="7">
        <f>'25'!E16</f>
        <v>0.101094</v>
      </c>
      <c r="C16" s="10"/>
      <c r="D16" s="10"/>
      <c r="E16" s="7">
        <f t="shared" si="0"/>
        <v>0.101094</v>
      </c>
      <c r="F16" s="10"/>
      <c r="G16" s="7">
        <f>C16+'25'!G16</f>
        <v>0.101094</v>
      </c>
      <c r="H16" s="7">
        <f>D16+'25'!H16</f>
        <v>0</v>
      </c>
    </row>
    <row r="17" spans="1:8" s="3" customFormat="1" ht="24.75" customHeight="1">
      <c r="A17" s="11" t="s">
        <v>48</v>
      </c>
      <c r="B17" s="7">
        <f>'25'!E17</f>
        <v>-324</v>
      </c>
      <c r="C17" s="10"/>
      <c r="D17" s="10"/>
      <c r="E17" s="7">
        <f t="shared" si="0"/>
        <v>-324</v>
      </c>
      <c r="F17" s="10"/>
      <c r="G17" s="7">
        <f>C17+'25'!G17</f>
        <v>0</v>
      </c>
      <c r="H17" s="7">
        <f>D17+'25'!H17</f>
        <v>324</v>
      </c>
    </row>
    <row r="18" spans="1:8" s="3" customFormat="1" ht="24.75" customHeight="1">
      <c r="A18" s="13"/>
      <c r="B18" s="7">
        <f>'25'!E18</f>
        <v>0</v>
      </c>
      <c r="C18" s="10"/>
      <c r="D18" s="10"/>
      <c r="E18" s="7">
        <f t="shared" si="0"/>
        <v>0</v>
      </c>
      <c r="F18" s="10"/>
      <c r="G18" s="7">
        <f>C18+'25'!G18</f>
        <v>0</v>
      </c>
      <c r="H18" s="7">
        <f>D18+'25'!H18</f>
        <v>0</v>
      </c>
    </row>
    <row r="19" spans="1:8" s="3" customFormat="1" ht="24.75" customHeight="1">
      <c r="A19" s="13"/>
      <c r="B19" s="7">
        <f>'25'!E19</f>
        <v>0</v>
      </c>
      <c r="C19" s="10"/>
      <c r="D19" s="10"/>
      <c r="E19" s="7">
        <f t="shared" si="0"/>
        <v>0</v>
      </c>
      <c r="F19" s="10"/>
      <c r="G19" s="7">
        <f>C19+'25'!G19</f>
        <v>0</v>
      </c>
      <c r="H19" s="7">
        <f>D19+'25'!H19</f>
        <v>0</v>
      </c>
    </row>
    <row r="20" spans="1:8" s="3" customFormat="1" ht="24.75" customHeight="1">
      <c r="A20" s="13"/>
      <c r="B20" s="7">
        <f>'25'!E20</f>
        <v>0</v>
      </c>
      <c r="C20" s="10"/>
      <c r="D20" s="10"/>
      <c r="E20" s="7">
        <f t="shared" si="0"/>
        <v>0</v>
      </c>
      <c r="F20" s="10"/>
      <c r="G20" s="7">
        <f>C20+'25'!G20</f>
        <v>0</v>
      </c>
      <c r="H20" s="7">
        <f>D20+'25'!H20</f>
        <v>0</v>
      </c>
    </row>
    <row r="21" spans="1:8" s="3" customFormat="1" ht="24.75" customHeight="1">
      <c r="A21" s="14" t="s">
        <v>27</v>
      </c>
      <c r="B21" s="7">
        <f>'25'!E21</f>
        <v>0</v>
      </c>
      <c r="C21" s="10"/>
      <c r="D21" s="10"/>
      <c r="E21" s="7">
        <f t="shared" si="0"/>
        <v>0</v>
      </c>
      <c r="F21" s="10"/>
      <c r="G21" s="7">
        <f>C21+'25'!G21</f>
        <v>0</v>
      </c>
      <c r="H21" s="7">
        <f>D21+'25'!H21</f>
        <v>0</v>
      </c>
    </row>
    <row r="22" spans="1:8" s="3" customFormat="1" ht="24.75" customHeight="1">
      <c r="A22" s="4" t="s">
        <v>28</v>
      </c>
      <c r="B22" s="7">
        <f>B21+B4</f>
        <v>-3041.262455</v>
      </c>
      <c r="C22" s="7">
        <f>SUM(C5:C21)</f>
        <v>4164.5599999999995</v>
      </c>
      <c r="D22" s="7">
        <f>SUM(D5:D21)</f>
        <v>4962.17</v>
      </c>
      <c r="E22" s="15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8" sqref="C8:D14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3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设置!B28</f>
        <v>43826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'26'!E4</f>
        <v>-3838.8724549999997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'26'!E5</f>
        <v>0</v>
      </c>
      <c r="C5" s="10"/>
      <c r="D5" s="9"/>
      <c r="E5" s="7">
        <f t="shared" ref="E5:E21" si="0">B5+C5-D5</f>
        <v>0</v>
      </c>
      <c r="F5" s="10"/>
      <c r="G5" s="7">
        <f>C5+'26'!G5</f>
        <v>0</v>
      </c>
      <c r="H5" s="7">
        <f>D5+'26'!H5</f>
        <v>0</v>
      </c>
      <c r="I5" s="17"/>
    </row>
    <row r="6" spans="1:10" s="3" customFormat="1" ht="24.75" customHeight="1">
      <c r="A6" s="11" t="s">
        <v>37</v>
      </c>
      <c r="B6" s="7">
        <f>'26'!E6</f>
        <v>0</v>
      </c>
      <c r="C6" s="9"/>
      <c r="D6" s="9"/>
      <c r="E6" s="7">
        <f t="shared" si="0"/>
        <v>0</v>
      </c>
      <c r="F6" s="10"/>
      <c r="G6" s="7">
        <f>C6+'26'!G6</f>
        <v>0</v>
      </c>
      <c r="H6" s="7">
        <f>D6+'26'!H6</f>
        <v>0</v>
      </c>
    </row>
    <row r="7" spans="1:10" s="3" customFormat="1" ht="24.75" customHeight="1">
      <c r="A7" s="12" t="s">
        <v>38</v>
      </c>
      <c r="B7" s="7">
        <f>'26'!E7</f>
        <v>0</v>
      </c>
      <c r="C7" s="10"/>
      <c r="D7" s="10"/>
      <c r="E7" s="7">
        <f t="shared" si="0"/>
        <v>0</v>
      </c>
      <c r="F7" s="10"/>
      <c r="G7" s="7">
        <f>C7+'26'!G7</f>
        <v>0</v>
      </c>
      <c r="H7" s="7">
        <f>D7+'26'!H7</f>
        <v>0</v>
      </c>
    </row>
    <row r="8" spans="1:10" s="3" customFormat="1" ht="24.75" customHeight="1">
      <c r="A8" s="13" t="s">
        <v>39</v>
      </c>
      <c r="B8" s="7">
        <f>'26'!E8</f>
        <v>2195.2638510000002</v>
      </c>
      <c r="C8" s="10"/>
      <c r="D8" s="10"/>
      <c r="E8" s="7">
        <f t="shared" si="0"/>
        <v>2195.2638510000002</v>
      </c>
      <c r="F8" s="10"/>
      <c r="G8" s="7">
        <f>C8+'26'!G8</f>
        <v>6075.3150139999998</v>
      </c>
      <c r="H8" s="7">
        <f>D8+'26'!H8</f>
        <v>3880.0511630000001</v>
      </c>
    </row>
    <row r="9" spans="1:10" s="3" customFormat="1" ht="24.75" customHeight="1">
      <c r="A9" s="11" t="s">
        <v>40</v>
      </c>
      <c r="B9" s="7">
        <f>'26'!E9</f>
        <v>-4708.7608</v>
      </c>
      <c r="C9" s="10"/>
      <c r="D9" s="10"/>
      <c r="E9" s="7">
        <f t="shared" si="0"/>
        <v>-4708.7608</v>
      </c>
      <c r="F9" s="10"/>
      <c r="G9" s="7">
        <f>C9+'26'!G9</f>
        <v>1030.2392</v>
      </c>
      <c r="H9" s="7">
        <f>D9+'26'!H9</f>
        <v>5739</v>
      </c>
    </row>
    <row r="10" spans="1:10" s="3" customFormat="1" ht="24.75" customHeight="1">
      <c r="A10" s="13" t="s">
        <v>41</v>
      </c>
      <c r="B10" s="7">
        <f>'26'!E10</f>
        <v>-62</v>
      </c>
      <c r="C10" s="10"/>
      <c r="D10" s="10"/>
      <c r="E10" s="7">
        <f t="shared" si="0"/>
        <v>-62</v>
      </c>
      <c r="F10" s="10"/>
      <c r="G10" s="7">
        <f>C10+'26'!G10</f>
        <v>437</v>
      </c>
      <c r="H10" s="7">
        <f>D10+'26'!H10</f>
        <v>499</v>
      </c>
    </row>
    <row r="11" spans="1:10" s="3" customFormat="1" ht="24.75" customHeight="1">
      <c r="A11" s="11" t="s">
        <v>42</v>
      </c>
      <c r="B11" s="7">
        <f>'26'!E11</f>
        <v>-437</v>
      </c>
      <c r="C11" s="10"/>
      <c r="D11" s="10"/>
      <c r="E11" s="7">
        <f t="shared" si="0"/>
        <v>-437</v>
      </c>
      <c r="F11" s="10"/>
      <c r="G11" s="7">
        <f>C11+'26'!G11</f>
        <v>0</v>
      </c>
      <c r="H11" s="7">
        <f>D11+'26'!H11</f>
        <v>437</v>
      </c>
    </row>
    <row r="12" spans="1:10" s="3" customFormat="1" ht="24.75" customHeight="1">
      <c r="A12" s="13" t="s">
        <v>43</v>
      </c>
      <c r="B12" s="7">
        <f>'26'!E12</f>
        <v>-546.28660000000002</v>
      </c>
      <c r="C12" s="10"/>
      <c r="D12" s="10"/>
      <c r="E12" s="7">
        <f t="shared" si="0"/>
        <v>-546.28660000000002</v>
      </c>
      <c r="F12" s="10"/>
      <c r="G12" s="7">
        <f>C12+'26'!G12</f>
        <v>0.34839999999999999</v>
      </c>
      <c r="H12" s="7">
        <f>D12+'26'!H12</f>
        <v>546.63499999999999</v>
      </c>
    </row>
    <row r="13" spans="1:10" s="3" customFormat="1" ht="24.75" customHeight="1">
      <c r="A13" s="11" t="s">
        <v>44</v>
      </c>
      <c r="B13" s="7">
        <f>'26'!E13</f>
        <v>43.81</v>
      </c>
      <c r="C13" s="10"/>
      <c r="D13" s="10"/>
      <c r="E13" s="7">
        <f t="shared" si="0"/>
        <v>43.81</v>
      </c>
      <c r="F13" s="10"/>
      <c r="G13" s="7">
        <f>C13+'26'!G13</f>
        <v>43.81</v>
      </c>
      <c r="H13" s="7">
        <f>D13+'26'!H13</f>
        <v>0</v>
      </c>
    </row>
    <row r="14" spans="1:10" s="3" customFormat="1" ht="24.75" customHeight="1">
      <c r="A14" s="8" t="s">
        <v>45</v>
      </c>
      <c r="B14" s="7">
        <f>'26'!E14</f>
        <v>0</v>
      </c>
      <c r="C14" s="10"/>
      <c r="D14" s="10"/>
      <c r="E14" s="7">
        <f t="shared" si="0"/>
        <v>0</v>
      </c>
      <c r="F14" s="10"/>
      <c r="G14" s="7">
        <f>C14+'26'!G14</f>
        <v>0</v>
      </c>
      <c r="H14" s="7">
        <f>D14+'26'!H14</f>
        <v>0</v>
      </c>
    </row>
    <row r="15" spans="1:10" s="3" customFormat="1" ht="24.75" customHeight="1">
      <c r="A15" s="8" t="s">
        <v>46</v>
      </c>
      <c r="B15" s="7">
        <f>'26'!E15</f>
        <v>0</v>
      </c>
      <c r="C15" s="10"/>
      <c r="D15" s="10"/>
      <c r="E15" s="7">
        <f t="shared" si="0"/>
        <v>0</v>
      </c>
      <c r="F15" s="10"/>
      <c r="G15" s="7">
        <f>C15+'26'!G15</f>
        <v>0.101094</v>
      </c>
      <c r="H15" s="7">
        <f>D15+'26'!H15</f>
        <v>0</v>
      </c>
    </row>
    <row r="16" spans="1:10" s="3" customFormat="1" ht="24.75" customHeight="1">
      <c r="A16" s="11" t="s">
        <v>47</v>
      </c>
      <c r="B16" s="7">
        <f>'26'!E16</f>
        <v>0.101094</v>
      </c>
      <c r="C16" s="10"/>
      <c r="D16" s="10"/>
      <c r="E16" s="7">
        <f t="shared" si="0"/>
        <v>0.101094</v>
      </c>
      <c r="F16" s="10"/>
      <c r="G16" s="7">
        <f>C16+'26'!G16</f>
        <v>0.101094</v>
      </c>
      <c r="H16" s="7">
        <f>D16+'26'!H16</f>
        <v>0</v>
      </c>
    </row>
    <row r="17" spans="1:8" s="3" customFormat="1" ht="24.75" customHeight="1">
      <c r="A17" s="11" t="s">
        <v>48</v>
      </c>
      <c r="B17" s="7">
        <f>'26'!E17</f>
        <v>-324</v>
      </c>
      <c r="C17" s="10"/>
      <c r="D17" s="10"/>
      <c r="E17" s="7">
        <f t="shared" si="0"/>
        <v>-324</v>
      </c>
      <c r="F17" s="10"/>
      <c r="G17" s="7">
        <f>C17+'26'!G17</f>
        <v>0</v>
      </c>
      <c r="H17" s="7">
        <f>D17+'26'!H17</f>
        <v>324</v>
      </c>
    </row>
    <row r="18" spans="1:8" s="3" customFormat="1" ht="24.75" customHeight="1">
      <c r="A18" s="13"/>
      <c r="B18" s="7">
        <f>'26'!E18</f>
        <v>0</v>
      </c>
      <c r="C18" s="10"/>
      <c r="D18" s="10"/>
      <c r="E18" s="7">
        <f t="shared" si="0"/>
        <v>0</v>
      </c>
      <c r="F18" s="10"/>
      <c r="G18" s="7">
        <f>C18+'26'!G18</f>
        <v>0</v>
      </c>
      <c r="H18" s="7">
        <f>D18+'26'!H18</f>
        <v>0</v>
      </c>
    </row>
    <row r="19" spans="1:8" s="3" customFormat="1" ht="24.75" customHeight="1">
      <c r="A19" s="13"/>
      <c r="B19" s="7">
        <f>'26'!E19</f>
        <v>0</v>
      </c>
      <c r="C19" s="10"/>
      <c r="D19" s="10"/>
      <c r="E19" s="7">
        <f t="shared" si="0"/>
        <v>0</v>
      </c>
      <c r="F19" s="10"/>
      <c r="G19" s="7">
        <f>C19+'26'!G19</f>
        <v>0</v>
      </c>
      <c r="H19" s="7">
        <f>D19+'26'!H19</f>
        <v>0</v>
      </c>
    </row>
    <row r="20" spans="1:8" s="3" customFormat="1" ht="24.75" customHeight="1">
      <c r="A20" s="13"/>
      <c r="B20" s="7">
        <f>'26'!E20</f>
        <v>0</v>
      </c>
      <c r="C20" s="10"/>
      <c r="D20" s="10"/>
      <c r="E20" s="7">
        <f t="shared" si="0"/>
        <v>0</v>
      </c>
      <c r="F20" s="10"/>
      <c r="G20" s="7">
        <f>C20+'26'!G20</f>
        <v>0</v>
      </c>
      <c r="H20" s="7">
        <f>D20+'26'!H20</f>
        <v>0</v>
      </c>
    </row>
    <row r="21" spans="1:8" s="3" customFormat="1" ht="24.75" customHeight="1">
      <c r="A21" s="14" t="s">
        <v>27</v>
      </c>
      <c r="B21" s="7">
        <f>'26'!E21</f>
        <v>0</v>
      </c>
      <c r="C21" s="10"/>
      <c r="D21" s="10"/>
      <c r="E21" s="7">
        <f t="shared" si="0"/>
        <v>0</v>
      </c>
      <c r="F21" s="10"/>
      <c r="G21" s="7">
        <f>C21+'26'!G21</f>
        <v>0</v>
      </c>
      <c r="H21" s="7">
        <f>D21+'26'!H21</f>
        <v>0</v>
      </c>
    </row>
    <row r="22" spans="1:8" s="3" customFormat="1" ht="24.75" customHeight="1">
      <c r="A22" s="4" t="s">
        <v>28</v>
      </c>
      <c r="B22" s="7">
        <f>B21+B4</f>
        <v>-3838.8724549999997</v>
      </c>
      <c r="C22" s="7">
        <f>SUM(C5:C21)</f>
        <v>0</v>
      </c>
      <c r="D22" s="7">
        <f>SUM(D5:D21)</f>
        <v>0</v>
      </c>
      <c r="E22" s="15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1" sqref="E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3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设置!B29</f>
        <v>43827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'27'!E4</f>
        <v>-3838.8724549999997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'27'!E5</f>
        <v>0</v>
      </c>
      <c r="C5" s="9"/>
      <c r="D5" s="9"/>
      <c r="E5" s="7">
        <f t="shared" ref="E5:E21" si="0">B5+C5-D5</f>
        <v>0</v>
      </c>
      <c r="F5" s="10"/>
      <c r="G5" s="7">
        <f>C5+'27'!G5</f>
        <v>0</v>
      </c>
      <c r="H5" s="7">
        <f>D5+'27'!H5</f>
        <v>0</v>
      </c>
      <c r="I5" s="17"/>
    </row>
    <row r="6" spans="1:10" s="3" customFormat="1" ht="24.75" customHeight="1">
      <c r="A6" s="11" t="s">
        <v>37</v>
      </c>
      <c r="B6" s="7">
        <f>'27'!E6</f>
        <v>0</v>
      </c>
      <c r="C6" s="9"/>
      <c r="D6" s="9"/>
      <c r="E6" s="7">
        <f t="shared" si="0"/>
        <v>0</v>
      </c>
      <c r="F6" s="10"/>
      <c r="G6" s="7">
        <f>C6+'27'!G6</f>
        <v>0</v>
      </c>
      <c r="H6" s="7">
        <f>D6+'27'!H6</f>
        <v>0</v>
      </c>
    </row>
    <row r="7" spans="1:10" s="3" customFormat="1" ht="24.75" customHeight="1">
      <c r="A7" s="12" t="s">
        <v>38</v>
      </c>
      <c r="B7" s="7">
        <f>'27'!E7</f>
        <v>0</v>
      </c>
      <c r="C7" s="10"/>
      <c r="D7" s="10"/>
      <c r="E7" s="7">
        <f t="shared" si="0"/>
        <v>0</v>
      </c>
      <c r="F7" s="10"/>
      <c r="G7" s="7">
        <f>C7+'27'!G7</f>
        <v>0</v>
      </c>
      <c r="H7" s="7">
        <f>D7+'27'!H7</f>
        <v>0</v>
      </c>
    </row>
    <row r="8" spans="1:10" s="3" customFormat="1" ht="24.75" customHeight="1">
      <c r="A8" s="13" t="s">
        <v>39</v>
      </c>
      <c r="B8" s="7">
        <f>'27'!E8</f>
        <v>2195.2638510000002</v>
      </c>
      <c r="C8" s="10"/>
      <c r="D8" s="10"/>
      <c r="E8" s="7">
        <f t="shared" si="0"/>
        <v>2195.2638510000002</v>
      </c>
      <c r="F8" s="10"/>
      <c r="G8" s="7">
        <f>C8+'27'!G8</f>
        <v>6075.3150139999998</v>
      </c>
      <c r="H8" s="7">
        <f>D8+'27'!H8</f>
        <v>3880.0511630000001</v>
      </c>
    </row>
    <row r="9" spans="1:10" s="3" customFormat="1" ht="24.75" customHeight="1">
      <c r="A9" s="11" t="s">
        <v>40</v>
      </c>
      <c r="B9" s="7">
        <f>'27'!E9</f>
        <v>-4708.7608</v>
      </c>
      <c r="C9" s="10"/>
      <c r="D9" s="10"/>
      <c r="E9" s="7">
        <f t="shared" si="0"/>
        <v>-4708.7608</v>
      </c>
      <c r="F9" s="10"/>
      <c r="G9" s="7">
        <f>C9+'27'!G9</f>
        <v>1030.2392</v>
      </c>
      <c r="H9" s="7">
        <f>D9+'27'!H9</f>
        <v>5739</v>
      </c>
    </row>
    <row r="10" spans="1:10" s="3" customFormat="1" ht="24.75" customHeight="1">
      <c r="A10" s="13" t="s">
        <v>41</v>
      </c>
      <c r="B10" s="7">
        <f>'27'!E10</f>
        <v>-62</v>
      </c>
      <c r="C10" s="10"/>
      <c r="D10" s="10"/>
      <c r="E10" s="7">
        <f t="shared" si="0"/>
        <v>-62</v>
      </c>
      <c r="F10" s="10"/>
      <c r="G10" s="7">
        <f>C10+'27'!G10</f>
        <v>437</v>
      </c>
      <c r="H10" s="7">
        <f>D10+'27'!H10</f>
        <v>499</v>
      </c>
    </row>
    <row r="11" spans="1:10" s="3" customFormat="1" ht="24.75" customHeight="1">
      <c r="A11" s="11" t="s">
        <v>42</v>
      </c>
      <c r="B11" s="7">
        <f>'27'!E11</f>
        <v>-437</v>
      </c>
      <c r="C11" s="10"/>
      <c r="D11" s="10"/>
      <c r="E11" s="7">
        <f t="shared" si="0"/>
        <v>-437</v>
      </c>
      <c r="F11" s="10"/>
      <c r="G11" s="7">
        <f>C11+'27'!G11</f>
        <v>0</v>
      </c>
      <c r="H11" s="7">
        <f>D11+'27'!H11</f>
        <v>437</v>
      </c>
    </row>
    <row r="12" spans="1:10" s="3" customFormat="1" ht="24.75" customHeight="1">
      <c r="A12" s="13" t="s">
        <v>43</v>
      </c>
      <c r="B12" s="7">
        <f>'27'!E12</f>
        <v>-546.28660000000002</v>
      </c>
      <c r="C12" s="10"/>
      <c r="D12" s="10"/>
      <c r="E12" s="7">
        <f t="shared" si="0"/>
        <v>-546.28660000000002</v>
      </c>
      <c r="F12" s="10"/>
      <c r="G12" s="7">
        <f>C12+'27'!G12</f>
        <v>0.34839999999999999</v>
      </c>
      <c r="H12" s="7">
        <f>D12+'27'!H12</f>
        <v>546.63499999999999</v>
      </c>
    </row>
    <row r="13" spans="1:10" s="3" customFormat="1" ht="24.75" customHeight="1">
      <c r="A13" s="11" t="s">
        <v>44</v>
      </c>
      <c r="B13" s="7">
        <f>'27'!E13</f>
        <v>43.81</v>
      </c>
      <c r="C13" s="10"/>
      <c r="D13" s="10"/>
      <c r="E13" s="7">
        <f t="shared" si="0"/>
        <v>43.81</v>
      </c>
      <c r="F13" s="10"/>
      <c r="G13" s="7">
        <f>C13+'27'!G13</f>
        <v>43.81</v>
      </c>
      <c r="H13" s="7">
        <f>D13+'27'!H13</f>
        <v>0</v>
      </c>
    </row>
    <row r="14" spans="1:10" s="3" customFormat="1" ht="24.75" customHeight="1">
      <c r="A14" s="8" t="s">
        <v>45</v>
      </c>
      <c r="B14" s="7">
        <f>'27'!E14</f>
        <v>0</v>
      </c>
      <c r="C14" s="10"/>
      <c r="D14" s="10"/>
      <c r="E14" s="7">
        <f t="shared" si="0"/>
        <v>0</v>
      </c>
      <c r="F14" s="10"/>
      <c r="G14" s="7">
        <f>C14+'27'!G14</f>
        <v>0</v>
      </c>
      <c r="H14" s="7">
        <f>D14+'27'!H14</f>
        <v>0</v>
      </c>
    </row>
    <row r="15" spans="1:10" s="3" customFormat="1" ht="24.75" customHeight="1">
      <c r="A15" s="8" t="s">
        <v>46</v>
      </c>
      <c r="B15" s="7">
        <f>'27'!E15</f>
        <v>0</v>
      </c>
      <c r="C15" s="10"/>
      <c r="D15" s="10"/>
      <c r="E15" s="7">
        <f t="shared" si="0"/>
        <v>0</v>
      </c>
      <c r="F15" s="10"/>
      <c r="G15" s="7">
        <f>C15+'27'!G15</f>
        <v>0.101094</v>
      </c>
      <c r="H15" s="7">
        <f>D15+'27'!H15</f>
        <v>0</v>
      </c>
    </row>
    <row r="16" spans="1:10" s="3" customFormat="1" ht="24.75" customHeight="1">
      <c r="A16" s="11" t="s">
        <v>47</v>
      </c>
      <c r="B16" s="7">
        <f>'27'!E16</f>
        <v>0.101094</v>
      </c>
      <c r="C16" s="10"/>
      <c r="D16" s="10"/>
      <c r="E16" s="7">
        <f t="shared" si="0"/>
        <v>0.101094</v>
      </c>
      <c r="F16" s="10"/>
      <c r="G16" s="7">
        <f>C16+'27'!G16</f>
        <v>0.101094</v>
      </c>
      <c r="H16" s="7">
        <f>D16+'27'!H16</f>
        <v>0</v>
      </c>
    </row>
    <row r="17" spans="1:8" s="3" customFormat="1" ht="24.75" customHeight="1">
      <c r="A17" s="11" t="s">
        <v>48</v>
      </c>
      <c r="B17" s="7">
        <f>'27'!E17</f>
        <v>-324</v>
      </c>
      <c r="C17" s="10"/>
      <c r="D17" s="10"/>
      <c r="E17" s="7">
        <f t="shared" si="0"/>
        <v>-324</v>
      </c>
      <c r="F17" s="10"/>
      <c r="G17" s="7">
        <f>C17+'27'!G17</f>
        <v>0</v>
      </c>
      <c r="H17" s="7">
        <f>D17+'27'!H17</f>
        <v>324</v>
      </c>
    </row>
    <row r="18" spans="1:8" s="3" customFormat="1" ht="24.75" customHeight="1">
      <c r="A18" s="13"/>
      <c r="B18" s="7">
        <f>'27'!E18</f>
        <v>0</v>
      </c>
      <c r="C18" s="10"/>
      <c r="D18" s="10"/>
      <c r="E18" s="7">
        <f t="shared" si="0"/>
        <v>0</v>
      </c>
      <c r="F18" s="10"/>
      <c r="G18" s="7">
        <f>C18+'27'!G18</f>
        <v>0</v>
      </c>
      <c r="H18" s="7">
        <f>D18+'27'!H18</f>
        <v>0</v>
      </c>
    </row>
    <row r="19" spans="1:8" s="3" customFormat="1" ht="24.75" customHeight="1">
      <c r="A19" s="13"/>
      <c r="B19" s="7">
        <f>'27'!E19</f>
        <v>0</v>
      </c>
      <c r="C19" s="10"/>
      <c r="D19" s="10"/>
      <c r="E19" s="7">
        <f t="shared" si="0"/>
        <v>0</v>
      </c>
      <c r="F19" s="10"/>
      <c r="G19" s="7">
        <f>C19+'27'!G19</f>
        <v>0</v>
      </c>
      <c r="H19" s="7">
        <f>D19+'27'!H19</f>
        <v>0</v>
      </c>
    </row>
    <row r="20" spans="1:8" s="3" customFormat="1" ht="24.75" customHeight="1">
      <c r="A20" s="13"/>
      <c r="B20" s="7">
        <f>'27'!E20</f>
        <v>0</v>
      </c>
      <c r="C20" s="10"/>
      <c r="D20" s="10"/>
      <c r="E20" s="7">
        <f t="shared" si="0"/>
        <v>0</v>
      </c>
      <c r="F20" s="10"/>
      <c r="G20" s="7">
        <f>C20+'27'!G20</f>
        <v>0</v>
      </c>
      <c r="H20" s="7">
        <f>D20+'27'!H20</f>
        <v>0</v>
      </c>
    </row>
    <row r="21" spans="1:8" s="3" customFormat="1" ht="24.75" customHeight="1">
      <c r="A21" s="14" t="s">
        <v>27</v>
      </c>
      <c r="B21" s="7">
        <f>'27'!E21</f>
        <v>0</v>
      </c>
      <c r="C21" s="10"/>
      <c r="D21" s="10"/>
      <c r="E21" s="7">
        <f t="shared" si="0"/>
        <v>0</v>
      </c>
      <c r="F21" s="10"/>
      <c r="G21" s="7">
        <f>C21+'27'!G21</f>
        <v>0</v>
      </c>
      <c r="H21" s="7">
        <f>D21+'27'!H21</f>
        <v>0</v>
      </c>
    </row>
    <row r="22" spans="1:8" s="3" customFormat="1" ht="24.75" customHeight="1">
      <c r="A22" s="4" t="s">
        <v>28</v>
      </c>
      <c r="B22" s="7">
        <f>B21+B4</f>
        <v>-3838.8724549999997</v>
      </c>
      <c r="C22" s="7">
        <f>SUM(C5:C21)</f>
        <v>0</v>
      </c>
      <c r="D22" s="7">
        <f>SUM(D5:D21)</f>
        <v>0</v>
      </c>
      <c r="E22" s="7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8" sqref="C8:D14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0.7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设置!B30</f>
        <v>43828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'28'!E4</f>
        <v>-3838.8724549999997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'28'!E5</f>
        <v>0</v>
      </c>
      <c r="C5" s="9"/>
      <c r="D5" s="9"/>
      <c r="E5" s="7">
        <f t="shared" ref="E5:E21" si="0">B5+C5-D5</f>
        <v>0</v>
      </c>
      <c r="F5" s="10"/>
      <c r="G5" s="7">
        <f>C5+'28'!G5</f>
        <v>0</v>
      </c>
      <c r="H5" s="7">
        <f>D5+'28'!H5</f>
        <v>0</v>
      </c>
      <c r="I5" s="17"/>
    </row>
    <row r="6" spans="1:10" s="3" customFormat="1" ht="24.75" customHeight="1">
      <c r="A6" s="11" t="s">
        <v>37</v>
      </c>
      <c r="B6" s="7">
        <f>'28'!E6</f>
        <v>0</v>
      </c>
      <c r="C6" s="9"/>
      <c r="D6" s="9"/>
      <c r="E6" s="7">
        <f t="shared" si="0"/>
        <v>0</v>
      </c>
      <c r="F6" s="10"/>
      <c r="G6" s="7">
        <f>C6+'28'!G6</f>
        <v>0</v>
      </c>
      <c r="H6" s="7">
        <f>D6+'28'!H6</f>
        <v>0</v>
      </c>
    </row>
    <row r="7" spans="1:10" s="3" customFormat="1" ht="24.75" customHeight="1">
      <c r="A7" s="12" t="s">
        <v>38</v>
      </c>
      <c r="B7" s="7">
        <f>'28'!E7</f>
        <v>0</v>
      </c>
      <c r="C7" s="10"/>
      <c r="D7" s="10"/>
      <c r="E7" s="7">
        <f t="shared" si="0"/>
        <v>0</v>
      </c>
      <c r="F7" s="10"/>
      <c r="G7" s="7">
        <f>C7+'28'!G7</f>
        <v>0</v>
      </c>
      <c r="H7" s="7">
        <f>D7+'28'!H7</f>
        <v>0</v>
      </c>
    </row>
    <row r="8" spans="1:10" s="3" customFormat="1" ht="24.75" customHeight="1">
      <c r="A8" s="13" t="s">
        <v>39</v>
      </c>
      <c r="B8" s="7">
        <f>'28'!E8</f>
        <v>2195.2638510000002</v>
      </c>
      <c r="C8" s="10"/>
      <c r="D8" s="10"/>
      <c r="E8" s="7">
        <f t="shared" si="0"/>
        <v>2195.2638510000002</v>
      </c>
      <c r="F8" s="10"/>
      <c r="G8" s="7">
        <f>C8+'28'!G8</f>
        <v>6075.3150139999998</v>
      </c>
      <c r="H8" s="7">
        <f>D8+'28'!H8</f>
        <v>3880.0511630000001</v>
      </c>
    </row>
    <row r="9" spans="1:10" s="3" customFormat="1" ht="24.75" customHeight="1">
      <c r="A9" s="11" t="s">
        <v>40</v>
      </c>
      <c r="B9" s="7">
        <f>'28'!E9</f>
        <v>-4708.7608</v>
      </c>
      <c r="C9" s="10"/>
      <c r="D9" s="10"/>
      <c r="E9" s="7">
        <f t="shared" si="0"/>
        <v>-4708.7608</v>
      </c>
      <c r="F9" s="10"/>
      <c r="G9" s="7">
        <f>C9+'28'!G9</f>
        <v>1030.2392</v>
      </c>
      <c r="H9" s="7">
        <f>D9+'28'!H9</f>
        <v>5739</v>
      </c>
    </row>
    <row r="10" spans="1:10" s="3" customFormat="1" ht="24.75" customHeight="1">
      <c r="A10" s="13" t="s">
        <v>41</v>
      </c>
      <c r="B10" s="7">
        <f>'28'!E10</f>
        <v>-62</v>
      </c>
      <c r="C10" s="10"/>
      <c r="D10" s="10"/>
      <c r="E10" s="7">
        <f t="shared" si="0"/>
        <v>-62</v>
      </c>
      <c r="F10" s="10"/>
      <c r="G10" s="7">
        <f>C10+'28'!G10</f>
        <v>437</v>
      </c>
      <c r="H10" s="7">
        <f>D10+'28'!H10</f>
        <v>499</v>
      </c>
    </row>
    <row r="11" spans="1:10" s="3" customFormat="1" ht="24.75" customHeight="1">
      <c r="A11" s="11" t="s">
        <v>42</v>
      </c>
      <c r="B11" s="7">
        <f>'28'!E11</f>
        <v>-437</v>
      </c>
      <c r="C11" s="10"/>
      <c r="D11" s="10"/>
      <c r="E11" s="7">
        <f t="shared" si="0"/>
        <v>-437</v>
      </c>
      <c r="F11" s="10"/>
      <c r="G11" s="7">
        <f>C11+'28'!G11</f>
        <v>0</v>
      </c>
      <c r="H11" s="7">
        <f>D11+'28'!H11</f>
        <v>437</v>
      </c>
    </row>
    <row r="12" spans="1:10" s="3" customFormat="1" ht="24.75" customHeight="1">
      <c r="A12" s="13" t="s">
        <v>43</v>
      </c>
      <c r="B12" s="7">
        <f>'28'!E12</f>
        <v>-546.28660000000002</v>
      </c>
      <c r="C12" s="10"/>
      <c r="D12" s="10"/>
      <c r="E12" s="7">
        <f t="shared" si="0"/>
        <v>-546.28660000000002</v>
      </c>
      <c r="F12" s="10"/>
      <c r="G12" s="7">
        <f>C12+'28'!G12</f>
        <v>0.34839999999999999</v>
      </c>
      <c r="H12" s="7">
        <f>D12+'28'!H12</f>
        <v>546.63499999999999</v>
      </c>
    </row>
    <row r="13" spans="1:10" s="3" customFormat="1" ht="24.75" customHeight="1">
      <c r="A13" s="11" t="s">
        <v>44</v>
      </c>
      <c r="B13" s="7">
        <f>'28'!E13</f>
        <v>43.81</v>
      </c>
      <c r="C13" s="10"/>
      <c r="D13" s="10"/>
      <c r="E13" s="7">
        <f t="shared" si="0"/>
        <v>43.81</v>
      </c>
      <c r="F13" s="10"/>
      <c r="G13" s="7">
        <f>C13+'28'!G13</f>
        <v>43.81</v>
      </c>
      <c r="H13" s="7">
        <f>D13+'28'!H13</f>
        <v>0</v>
      </c>
    </row>
    <row r="14" spans="1:10" s="3" customFormat="1" ht="24.75" customHeight="1">
      <c r="A14" s="8" t="s">
        <v>45</v>
      </c>
      <c r="B14" s="7">
        <f>'28'!E14</f>
        <v>0</v>
      </c>
      <c r="C14" s="10"/>
      <c r="D14" s="10"/>
      <c r="E14" s="7">
        <f t="shared" si="0"/>
        <v>0</v>
      </c>
      <c r="F14" s="10"/>
      <c r="G14" s="7">
        <f>C14+'28'!G14</f>
        <v>0</v>
      </c>
      <c r="H14" s="7">
        <f>D14+'28'!H14</f>
        <v>0</v>
      </c>
    </row>
    <row r="15" spans="1:10" s="3" customFormat="1" ht="24.75" customHeight="1">
      <c r="A15" s="8" t="s">
        <v>46</v>
      </c>
      <c r="B15" s="7">
        <f>'28'!E15</f>
        <v>0</v>
      </c>
      <c r="C15" s="10"/>
      <c r="D15" s="10"/>
      <c r="E15" s="7">
        <f t="shared" si="0"/>
        <v>0</v>
      </c>
      <c r="F15" s="10"/>
      <c r="G15" s="7">
        <f>C15+'28'!G15</f>
        <v>0.101094</v>
      </c>
      <c r="H15" s="7">
        <f>D15+'28'!H15</f>
        <v>0</v>
      </c>
    </row>
    <row r="16" spans="1:10" s="3" customFormat="1" ht="24.75" customHeight="1">
      <c r="A16" s="11" t="s">
        <v>47</v>
      </c>
      <c r="B16" s="7">
        <f>'28'!E16</f>
        <v>0.101094</v>
      </c>
      <c r="C16" s="10"/>
      <c r="D16" s="10"/>
      <c r="E16" s="7">
        <f t="shared" si="0"/>
        <v>0.101094</v>
      </c>
      <c r="F16" s="10"/>
      <c r="G16" s="7">
        <f>C16+'28'!G16</f>
        <v>0.101094</v>
      </c>
      <c r="H16" s="7">
        <f>D16+'28'!H16</f>
        <v>0</v>
      </c>
    </row>
    <row r="17" spans="1:8" s="3" customFormat="1" ht="24.75" customHeight="1">
      <c r="A17" s="11" t="s">
        <v>48</v>
      </c>
      <c r="B17" s="7">
        <f>'28'!E17</f>
        <v>-324</v>
      </c>
      <c r="C17" s="10"/>
      <c r="D17" s="10"/>
      <c r="E17" s="7">
        <f t="shared" si="0"/>
        <v>-324</v>
      </c>
      <c r="F17" s="10"/>
      <c r="G17" s="7">
        <f>C17+'28'!G17</f>
        <v>0</v>
      </c>
      <c r="H17" s="7">
        <f>D17+'28'!H17</f>
        <v>324</v>
      </c>
    </row>
    <row r="18" spans="1:8" s="3" customFormat="1" ht="24.75" customHeight="1">
      <c r="A18" s="13"/>
      <c r="B18" s="7">
        <f>'28'!E18</f>
        <v>0</v>
      </c>
      <c r="C18" s="10"/>
      <c r="D18" s="10"/>
      <c r="E18" s="7">
        <f t="shared" si="0"/>
        <v>0</v>
      </c>
      <c r="F18" s="10"/>
      <c r="G18" s="7">
        <f>C18+'28'!G18</f>
        <v>0</v>
      </c>
      <c r="H18" s="7">
        <f>D18+'28'!H18</f>
        <v>0</v>
      </c>
    </row>
    <row r="19" spans="1:8" s="3" customFormat="1" ht="24.75" customHeight="1">
      <c r="A19" s="13"/>
      <c r="B19" s="7">
        <f>'28'!E19</f>
        <v>0</v>
      </c>
      <c r="C19" s="10"/>
      <c r="D19" s="10"/>
      <c r="E19" s="7">
        <f t="shared" si="0"/>
        <v>0</v>
      </c>
      <c r="F19" s="10"/>
      <c r="G19" s="7">
        <f>C19+'28'!G19</f>
        <v>0</v>
      </c>
      <c r="H19" s="7">
        <f>D19+'28'!H19</f>
        <v>0</v>
      </c>
    </row>
    <row r="20" spans="1:8" s="3" customFormat="1" ht="24.75" customHeight="1">
      <c r="A20" s="13"/>
      <c r="B20" s="7">
        <f>'28'!E20</f>
        <v>0</v>
      </c>
      <c r="C20" s="10"/>
      <c r="D20" s="10"/>
      <c r="E20" s="7">
        <f t="shared" si="0"/>
        <v>0</v>
      </c>
      <c r="F20" s="10"/>
      <c r="G20" s="7">
        <f>C20+'28'!G20</f>
        <v>0</v>
      </c>
      <c r="H20" s="7">
        <f>D20+'28'!H20</f>
        <v>0</v>
      </c>
    </row>
    <row r="21" spans="1:8" s="3" customFormat="1" ht="24.75" customHeight="1">
      <c r="A21" s="14" t="s">
        <v>27</v>
      </c>
      <c r="B21" s="7">
        <f>'28'!E21</f>
        <v>0</v>
      </c>
      <c r="C21" s="10"/>
      <c r="D21" s="10"/>
      <c r="E21" s="7">
        <f t="shared" si="0"/>
        <v>0</v>
      </c>
      <c r="F21" s="10"/>
      <c r="G21" s="7">
        <f>C21+'28'!G21</f>
        <v>0</v>
      </c>
      <c r="H21" s="7">
        <f>D21+'28'!H21</f>
        <v>0</v>
      </c>
    </row>
    <row r="22" spans="1:8" s="3" customFormat="1" ht="24.75" customHeight="1">
      <c r="A22" s="4" t="s">
        <v>28</v>
      </c>
      <c r="B22" s="7">
        <f>B21+B4</f>
        <v>-3838.8724549999997</v>
      </c>
      <c r="C22" s="7">
        <f>SUM(C5:C21)</f>
        <v>0</v>
      </c>
      <c r="D22" s="7">
        <f>SUM(D5:D21)</f>
        <v>0</v>
      </c>
      <c r="E22" s="15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C20" sqref="C20"/>
    </sheetView>
  </sheetViews>
  <sheetFormatPr defaultColWidth="9" defaultRowHeight="13.5"/>
  <cols>
    <col min="1" max="1" width="14.5" style="1" customWidth="1"/>
    <col min="2" max="2" width="10.625" style="1" customWidth="1"/>
    <col min="3" max="3" width="10.5" style="1" customWidth="1"/>
    <col min="4" max="4" width="11.5" style="1" customWidth="1"/>
    <col min="5" max="5" width="11.75" style="1" customWidth="1"/>
    <col min="6" max="6" width="9.125" style="1" customWidth="1"/>
    <col min="7" max="7" width="10" style="1" customWidth="1"/>
    <col min="8" max="8" width="9.7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设置!B31</f>
        <v>43829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'29'!E4</f>
        <v>-3838.8724549999997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'29'!E5</f>
        <v>0</v>
      </c>
      <c r="C5" s="9"/>
      <c r="D5" s="9"/>
      <c r="E5" s="7">
        <f>B5+C5-D5</f>
        <v>0</v>
      </c>
      <c r="F5" s="10"/>
      <c r="G5" s="7">
        <f>C5+'29'!G5</f>
        <v>0</v>
      </c>
      <c r="H5" s="7">
        <f>D5+'29'!H5</f>
        <v>0</v>
      </c>
      <c r="I5" s="17"/>
    </row>
    <row r="6" spans="1:10" s="3" customFormat="1" ht="24.75" customHeight="1">
      <c r="A6" s="11" t="s">
        <v>37</v>
      </c>
      <c r="B6" s="7">
        <f>'29'!E6</f>
        <v>0</v>
      </c>
      <c r="C6" s="9"/>
      <c r="D6" s="9"/>
      <c r="E6" s="7">
        <f t="shared" ref="E6:E21" si="0">B6+C6-D6</f>
        <v>0</v>
      </c>
      <c r="F6" s="10"/>
      <c r="G6" s="7">
        <f>C6+'29'!G6</f>
        <v>0</v>
      </c>
      <c r="H6" s="7">
        <f>D6+'29'!H6</f>
        <v>0</v>
      </c>
    </row>
    <row r="7" spans="1:10" s="3" customFormat="1" ht="24.75" customHeight="1">
      <c r="A7" s="12" t="s">
        <v>38</v>
      </c>
      <c r="B7" s="7">
        <f>'29'!E7</f>
        <v>0</v>
      </c>
      <c r="C7" s="10"/>
      <c r="D7" s="10"/>
      <c r="E7" s="7">
        <f t="shared" si="0"/>
        <v>0</v>
      </c>
      <c r="F7" s="10"/>
      <c r="G7" s="7">
        <f>C7+'29'!G7</f>
        <v>0</v>
      </c>
      <c r="H7" s="7">
        <f>D7+'29'!H7</f>
        <v>0</v>
      </c>
    </row>
    <row r="8" spans="1:10" s="3" customFormat="1" ht="24.75" customHeight="1">
      <c r="A8" s="13" t="s">
        <v>39</v>
      </c>
      <c r="B8" s="7">
        <f>'29'!E8</f>
        <v>2195.2638510000002</v>
      </c>
      <c r="C8" s="10"/>
      <c r="D8" s="10"/>
      <c r="E8" s="7">
        <f t="shared" si="0"/>
        <v>2195.2638510000002</v>
      </c>
      <c r="F8" s="10"/>
      <c r="G8" s="7">
        <f>C8+'29'!G8</f>
        <v>6075.3150139999998</v>
      </c>
      <c r="H8" s="7">
        <f>D8+'29'!H8</f>
        <v>3880.0511630000001</v>
      </c>
    </row>
    <row r="9" spans="1:10" s="3" customFormat="1" ht="24.75" customHeight="1">
      <c r="A9" s="11" t="s">
        <v>40</v>
      </c>
      <c r="B9" s="7">
        <f>'29'!E9</f>
        <v>-4708.7608</v>
      </c>
      <c r="C9" s="10"/>
      <c r="D9" s="10"/>
      <c r="E9" s="7">
        <f t="shared" si="0"/>
        <v>-4708.7608</v>
      </c>
      <c r="F9" s="10"/>
      <c r="G9" s="7">
        <f>C9+'29'!G9</f>
        <v>1030.2392</v>
      </c>
      <c r="H9" s="7">
        <f>D9+'29'!H9</f>
        <v>5739</v>
      </c>
    </row>
    <row r="10" spans="1:10" s="3" customFormat="1" ht="24.75" customHeight="1">
      <c r="A10" s="13" t="s">
        <v>41</v>
      </c>
      <c r="B10" s="7">
        <f>'29'!E10</f>
        <v>-62</v>
      </c>
      <c r="C10" s="10"/>
      <c r="D10" s="10"/>
      <c r="E10" s="7">
        <f t="shared" si="0"/>
        <v>-62</v>
      </c>
      <c r="F10" s="10"/>
      <c r="G10" s="7">
        <f>C10+'29'!G10</f>
        <v>437</v>
      </c>
      <c r="H10" s="7">
        <f>D10+'29'!H10</f>
        <v>499</v>
      </c>
    </row>
    <row r="11" spans="1:10" s="3" customFormat="1" ht="24.75" customHeight="1">
      <c r="A11" s="11" t="s">
        <v>42</v>
      </c>
      <c r="B11" s="7">
        <f>'29'!E11</f>
        <v>-437</v>
      </c>
      <c r="C11" s="10"/>
      <c r="D11" s="10"/>
      <c r="E11" s="7">
        <f t="shared" si="0"/>
        <v>-437</v>
      </c>
      <c r="F11" s="10"/>
      <c r="G11" s="7">
        <f>C11+'29'!G11</f>
        <v>0</v>
      </c>
      <c r="H11" s="7">
        <f>D11+'29'!H11</f>
        <v>437</v>
      </c>
    </row>
    <row r="12" spans="1:10" s="3" customFormat="1" ht="24.75" customHeight="1">
      <c r="A12" s="13" t="s">
        <v>43</v>
      </c>
      <c r="B12" s="7">
        <f>'29'!E12</f>
        <v>-546.28660000000002</v>
      </c>
      <c r="C12" s="10"/>
      <c r="D12" s="10"/>
      <c r="E12" s="7">
        <f t="shared" si="0"/>
        <v>-546.28660000000002</v>
      </c>
      <c r="F12" s="10"/>
      <c r="G12" s="7">
        <f>C12+'29'!G12</f>
        <v>0.34839999999999999</v>
      </c>
      <c r="H12" s="7">
        <f>D12+'29'!H12</f>
        <v>546.63499999999999</v>
      </c>
    </row>
    <row r="13" spans="1:10" s="3" customFormat="1" ht="24.75" customHeight="1">
      <c r="A13" s="11" t="s">
        <v>44</v>
      </c>
      <c r="B13" s="7">
        <f>'29'!E13</f>
        <v>43.81</v>
      </c>
      <c r="C13" s="10"/>
      <c r="D13" s="10"/>
      <c r="E13" s="7">
        <f t="shared" si="0"/>
        <v>43.81</v>
      </c>
      <c r="F13" s="10"/>
      <c r="G13" s="7">
        <f>C13+'29'!G13</f>
        <v>43.81</v>
      </c>
      <c r="H13" s="7">
        <f>D13+'29'!H13</f>
        <v>0</v>
      </c>
    </row>
    <row r="14" spans="1:10" s="3" customFormat="1" ht="24.75" customHeight="1">
      <c r="A14" s="8" t="s">
        <v>45</v>
      </c>
      <c r="B14" s="7">
        <f>'29'!E14</f>
        <v>0</v>
      </c>
      <c r="C14" s="10"/>
      <c r="D14" s="10"/>
      <c r="E14" s="7">
        <f t="shared" si="0"/>
        <v>0</v>
      </c>
      <c r="F14" s="10"/>
      <c r="G14" s="7">
        <f>C14+'29'!G14</f>
        <v>0</v>
      </c>
      <c r="H14" s="7">
        <f>D14+'29'!H14</f>
        <v>0</v>
      </c>
    </row>
    <row r="15" spans="1:10" s="3" customFormat="1" ht="24.75" customHeight="1">
      <c r="A15" s="8" t="s">
        <v>46</v>
      </c>
      <c r="B15" s="7">
        <f>'29'!E15</f>
        <v>0</v>
      </c>
      <c r="C15" s="10"/>
      <c r="D15" s="10"/>
      <c r="E15" s="7">
        <f t="shared" si="0"/>
        <v>0</v>
      </c>
      <c r="F15" s="10"/>
      <c r="G15" s="7">
        <f>C15+'29'!G15</f>
        <v>0.101094</v>
      </c>
      <c r="H15" s="7">
        <f>D15+'29'!H15</f>
        <v>0</v>
      </c>
    </row>
    <row r="16" spans="1:10" s="3" customFormat="1" ht="24.75" customHeight="1">
      <c r="A16" s="11" t="s">
        <v>47</v>
      </c>
      <c r="B16" s="7">
        <f>'29'!E16</f>
        <v>0.101094</v>
      </c>
      <c r="C16" s="10"/>
      <c r="D16" s="10"/>
      <c r="E16" s="7">
        <f t="shared" si="0"/>
        <v>0.101094</v>
      </c>
      <c r="F16" s="10"/>
      <c r="G16" s="7">
        <f>C16+'29'!G16</f>
        <v>0.101094</v>
      </c>
      <c r="H16" s="7">
        <f>D16+'29'!H16</f>
        <v>0</v>
      </c>
    </row>
    <row r="17" spans="1:8" s="3" customFormat="1" ht="24.75" customHeight="1">
      <c r="A17" s="11" t="s">
        <v>48</v>
      </c>
      <c r="B17" s="7">
        <f>'29'!E17</f>
        <v>-324</v>
      </c>
      <c r="C17" s="10"/>
      <c r="D17" s="10"/>
      <c r="E17" s="7">
        <f t="shared" si="0"/>
        <v>-324</v>
      </c>
      <c r="F17" s="10"/>
      <c r="G17" s="7">
        <f>C17+'29'!G17</f>
        <v>0</v>
      </c>
      <c r="H17" s="7">
        <f>D17+'29'!H17</f>
        <v>324</v>
      </c>
    </row>
    <row r="18" spans="1:8" s="3" customFormat="1" ht="24.75" customHeight="1">
      <c r="A18" s="13"/>
      <c r="B18" s="7">
        <f>'29'!E18</f>
        <v>0</v>
      </c>
      <c r="C18" s="10"/>
      <c r="D18" s="10"/>
      <c r="E18" s="7">
        <f t="shared" si="0"/>
        <v>0</v>
      </c>
      <c r="F18" s="10"/>
      <c r="G18" s="7">
        <f>C18+'29'!G18</f>
        <v>0</v>
      </c>
      <c r="H18" s="7">
        <f>D18+'29'!H18</f>
        <v>0</v>
      </c>
    </row>
    <row r="19" spans="1:8" s="3" customFormat="1" ht="24.75" customHeight="1">
      <c r="A19" s="13"/>
      <c r="B19" s="7">
        <f>'29'!E19</f>
        <v>0</v>
      </c>
      <c r="C19" s="10"/>
      <c r="D19" s="10"/>
      <c r="E19" s="7">
        <f t="shared" si="0"/>
        <v>0</v>
      </c>
      <c r="F19" s="10"/>
      <c r="G19" s="7">
        <f>C19+'29'!G19</f>
        <v>0</v>
      </c>
      <c r="H19" s="7">
        <f>D19+'29'!H19</f>
        <v>0</v>
      </c>
    </row>
    <row r="20" spans="1:8" s="3" customFormat="1" ht="24.75" customHeight="1">
      <c r="A20" s="13"/>
      <c r="B20" s="7">
        <f>'29'!E20</f>
        <v>0</v>
      </c>
      <c r="C20" s="10"/>
      <c r="D20" s="10"/>
      <c r="E20" s="7">
        <f t="shared" si="0"/>
        <v>0</v>
      </c>
      <c r="F20" s="10"/>
      <c r="G20" s="7">
        <f>C20+'29'!G20</f>
        <v>0</v>
      </c>
      <c r="H20" s="7">
        <f>D20+'29'!H20</f>
        <v>0</v>
      </c>
    </row>
    <row r="21" spans="1:8" s="3" customFormat="1" ht="24.75" customHeight="1">
      <c r="A21" s="14" t="s">
        <v>27</v>
      </c>
      <c r="B21" s="7">
        <f>'29'!E21</f>
        <v>0</v>
      </c>
      <c r="C21" s="10"/>
      <c r="D21" s="10"/>
      <c r="E21" s="7">
        <f t="shared" si="0"/>
        <v>0</v>
      </c>
      <c r="F21" s="10"/>
      <c r="G21" s="7">
        <f>C21+'29'!G21</f>
        <v>0</v>
      </c>
      <c r="H21" s="7">
        <f>D21+'29'!H21</f>
        <v>0</v>
      </c>
    </row>
    <row r="22" spans="1:8" s="3" customFormat="1" ht="24.75" customHeight="1">
      <c r="A22" s="4" t="s">
        <v>28</v>
      </c>
      <c r="B22" s="7">
        <f>B21+B4</f>
        <v>-3838.8724549999997</v>
      </c>
      <c r="C22" s="7">
        <f>SUM(C5:C21)</f>
        <v>0</v>
      </c>
      <c r="D22" s="7">
        <f>SUM(D5:D21)</f>
        <v>0</v>
      </c>
      <c r="E22" s="15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1" sqref="E11"/>
    </sheetView>
  </sheetViews>
  <sheetFormatPr defaultColWidth="9" defaultRowHeight="13.5"/>
  <cols>
    <col min="1" max="1" width="15.125" style="1" customWidth="1"/>
    <col min="2" max="2" width="10.625" style="1" customWidth="1"/>
    <col min="3" max="3" width="11.5" style="1" customWidth="1"/>
    <col min="4" max="4" width="14.125" style="1" customWidth="1"/>
    <col min="5" max="5" width="12.625" style="1" customWidth="1"/>
    <col min="6" max="6" width="11.625" style="1" customWidth="1"/>
    <col min="7" max="7" width="11.25" style="1" customWidth="1"/>
    <col min="8" max="8" width="13.25" style="1" customWidth="1"/>
    <col min="9" max="9" width="12.625" style="1" customWidth="1"/>
    <col min="10" max="10" width="14.625" style="1" customWidth="1"/>
    <col min="11" max="16384" width="9" style="1"/>
  </cols>
  <sheetData>
    <row r="1" spans="1:10" ht="26.25" customHeight="1">
      <c r="A1" s="46" t="s">
        <v>29</v>
      </c>
      <c r="B1" s="46"/>
      <c r="C1" s="46"/>
      <c r="D1" s="46"/>
      <c r="E1" s="46"/>
      <c r="F1" s="46"/>
      <c r="G1" s="46"/>
      <c r="H1" s="46"/>
      <c r="I1"/>
      <c r="J1"/>
    </row>
    <row r="2" spans="1:10" ht="35.25" customHeight="1">
      <c r="B2" s="47">
        <f>设置!B32</f>
        <v>43830</v>
      </c>
      <c r="C2" s="47"/>
      <c r="D2" s="47"/>
      <c r="F2" s="1" t="s">
        <v>1</v>
      </c>
      <c r="G2"/>
      <c r="H2"/>
      <c r="I2"/>
      <c r="J2"/>
    </row>
    <row r="3" spans="1:10" s="2" customFormat="1" ht="24.75" customHeight="1">
      <c r="A3" s="4" t="s">
        <v>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7</v>
      </c>
      <c r="G3" s="6" t="s">
        <v>34</v>
      </c>
      <c r="H3" s="6" t="s">
        <v>35</v>
      </c>
    </row>
    <row r="4" spans="1:10" s="3" customFormat="1" ht="24.75" customHeight="1">
      <c r="A4" s="4" t="s">
        <v>10</v>
      </c>
      <c r="B4" s="7">
        <f>'30'!E4</f>
        <v>-3838.8724549999997</v>
      </c>
      <c r="C4" s="7"/>
      <c r="D4" s="7"/>
      <c r="E4" s="7">
        <f>SUM(E5:E20)</f>
        <v>-3838.8724549999997</v>
      </c>
      <c r="F4" s="7">
        <f>SUM(F5:F20)</f>
        <v>0</v>
      </c>
      <c r="G4" s="7">
        <f>SUM(G5:G20)</f>
        <v>7586.9148019999993</v>
      </c>
      <c r="H4" s="7">
        <f>SUM(H5:H20)</f>
        <v>11425.686163</v>
      </c>
    </row>
    <row r="5" spans="1:10" s="3" customFormat="1" ht="24.75" customHeight="1">
      <c r="A5" s="8" t="s">
        <v>36</v>
      </c>
      <c r="B5" s="7">
        <f>'30'!E5</f>
        <v>0</v>
      </c>
      <c r="C5" s="9"/>
      <c r="D5" s="9"/>
      <c r="E5" s="7">
        <f t="shared" ref="E5:E21" si="0">B5+C5-D5</f>
        <v>0</v>
      </c>
      <c r="F5" s="10"/>
      <c r="G5" s="7">
        <f>C5+'30'!G5</f>
        <v>0</v>
      </c>
      <c r="H5" s="7">
        <f>D5+'30'!H5</f>
        <v>0</v>
      </c>
      <c r="I5" s="17"/>
    </row>
    <row r="6" spans="1:10" s="3" customFormat="1" ht="24.75" customHeight="1">
      <c r="A6" s="11" t="s">
        <v>37</v>
      </c>
      <c r="B6" s="7">
        <f>'30'!E6</f>
        <v>0</v>
      </c>
      <c r="C6" s="9"/>
      <c r="D6" s="9"/>
      <c r="E6" s="7">
        <f t="shared" si="0"/>
        <v>0</v>
      </c>
      <c r="F6" s="10"/>
      <c r="G6" s="7">
        <f>C6+'30'!G6</f>
        <v>0</v>
      </c>
      <c r="H6" s="7">
        <f>D6+'30'!H6</f>
        <v>0</v>
      </c>
    </row>
    <row r="7" spans="1:10" s="3" customFormat="1" ht="24.75" customHeight="1">
      <c r="A7" s="12" t="s">
        <v>38</v>
      </c>
      <c r="B7" s="7">
        <f>'30'!E7</f>
        <v>0</v>
      </c>
      <c r="C7" s="10"/>
      <c r="D7" s="10"/>
      <c r="E7" s="7">
        <f t="shared" si="0"/>
        <v>0</v>
      </c>
      <c r="F7" s="10"/>
      <c r="G7" s="7">
        <f>C7+'30'!G7</f>
        <v>0</v>
      </c>
      <c r="H7" s="7">
        <f>D7+'30'!H7</f>
        <v>0</v>
      </c>
    </row>
    <row r="8" spans="1:10" s="3" customFormat="1" ht="24.75" customHeight="1">
      <c r="A8" s="13" t="s">
        <v>39</v>
      </c>
      <c r="B8" s="7">
        <f>'30'!E8</f>
        <v>2195.2638510000002</v>
      </c>
      <c r="C8" s="10"/>
      <c r="D8" s="10"/>
      <c r="E8" s="7">
        <f t="shared" si="0"/>
        <v>2195.2638510000002</v>
      </c>
      <c r="F8" s="10"/>
      <c r="G8" s="7">
        <f>C8+'30'!G8</f>
        <v>6075.3150139999998</v>
      </c>
      <c r="H8" s="7">
        <f>D8+'30'!H8</f>
        <v>3880.0511630000001</v>
      </c>
    </row>
    <row r="9" spans="1:10" s="3" customFormat="1" ht="24.75" customHeight="1">
      <c r="A9" s="11" t="s">
        <v>40</v>
      </c>
      <c r="B9" s="7">
        <f>'30'!E9</f>
        <v>-4708.7608</v>
      </c>
      <c r="C9" s="10"/>
      <c r="D9" s="10"/>
      <c r="E9" s="7">
        <f t="shared" si="0"/>
        <v>-4708.7608</v>
      </c>
      <c r="F9" s="10"/>
      <c r="G9" s="7">
        <f>C9+'30'!G9</f>
        <v>1030.2392</v>
      </c>
      <c r="H9" s="7">
        <f>D9+'30'!H9</f>
        <v>5739</v>
      </c>
    </row>
    <row r="10" spans="1:10" s="3" customFormat="1" ht="24.75" customHeight="1">
      <c r="A10" s="13" t="s">
        <v>41</v>
      </c>
      <c r="B10" s="7">
        <f>'30'!E10</f>
        <v>-62</v>
      </c>
      <c r="C10" s="10"/>
      <c r="D10" s="10"/>
      <c r="E10" s="7">
        <f t="shared" si="0"/>
        <v>-62</v>
      </c>
      <c r="F10" s="10"/>
      <c r="G10" s="7">
        <f>C10+'30'!G10</f>
        <v>437</v>
      </c>
      <c r="H10" s="7">
        <f>D10+'30'!H10</f>
        <v>499</v>
      </c>
    </row>
    <row r="11" spans="1:10" s="3" customFormat="1" ht="24.75" customHeight="1">
      <c r="A11" s="11" t="s">
        <v>42</v>
      </c>
      <c r="B11" s="7">
        <f>'30'!E11</f>
        <v>-437</v>
      </c>
      <c r="C11" s="10"/>
      <c r="D11" s="10"/>
      <c r="E11" s="7">
        <f t="shared" si="0"/>
        <v>-437</v>
      </c>
      <c r="F11" s="10"/>
      <c r="G11" s="7">
        <f>C11+'30'!G11</f>
        <v>0</v>
      </c>
      <c r="H11" s="7">
        <f>D11+'30'!H11</f>
        <v>437</v>
      </c>
    </row>
    <row r="12" spans="1:10" s="3" customFormat="1" ht="24.75" customHeight="1">
      <c r="A12" s="13" t="s">
        <v>43</v>
      </c>
      <c r="B12" s="7">
        <f>'30'!E12</f>
        <v>-546.28660000000002</v>
      </c>
      <c r="C12" s="10"/>
      <c r="D12" s="10"/>
      <c r="E12" s="7">
        <f t="shared" si="0"/>
        <v>-546.28660000000002</v>
      </c>
      <c r="F12" s="10"/>
      <c r="G12" s="7">
        <f>C12+'30'!G12</f>
        <v>0.34839999999999999</v>
      </c>
      <c r="H12" s="7">
        <f>D12+'30'!H12</f>
        <v>546.63499999999999</v>
      </c>
    </row>
    <row r="13" spans="1:10" s="3" customFormat="1" ht="24.75" customHeight="1">
      <c r="A13" s="11" t="s">
        <v>44</v>
      </c>
      <c r="B13" s="7">
        <f>'30'!E13</f>
        <v>43.81</v>
      </c>
      <c r="C13" s="10"/>
      <c r="D13" s="10"/>
      <c r="E13" s="7">
        <f t="shared" si="0"/>
        <v>43.81</v>
      </c>
      <c r="F13" s="10"/>
      <c r="G13" s="7">
        <f>C13+'30'!G13</f>
        <v>43.81</v>
      </c>
      <c r="H13" s="7">
        <f>D13+'30'!H13</f>
        <v>0</v>
      </c>
    </row>
    <row r="14" spans="1:10" s="3" customFormat="1" ht="24.75" customHeight="1">
      <c r="A14" s="8" t="s">
        <v>45</v>
      </c>
      <c r="B14" s="7">
        <f>'30'!E14</f>
        <v>0</v>
      </c>
      <c r="C14" s="10"/>
      <c r="D14" s="10"/>
      <c r="E14" s="7">
        <f t="shared" si="0"/>
        <v>0</v>
      </c>
      <c r="F14" s="10"/>
      <c r="G14" s="7">
        <f>C14+'30'!G14</f>
        <v>0</v>
      </c>
      <c r="H14" s="7">
        <f>D14+'30'!H14</f>
        <v>0</v>
      </c>
    </row>
    <row r="15" spans="1:10" s="3" customFormat="1" ht="24.75" customHeight="1">
      <c r="A15" s="8" t="s">
        <v>46</v>
      </c>
      <c r="B15" s="7">
        <f>'30'!E15</f>
        <v>0</v>
      </c>
      <c r="C15" s="10"/>
      <c r="D15" s="10"/>
      <c r="E15" s="7">
        <f t="shared" si="0"/>
        <v>0</v>
      </c>
      <c r="F15" s="10"/>
      <c r="G15" s="7">
        <f>C15+'30'!G15</f>
        <v>0.101094</v>
      </c>
      <c r="H15" s="7">
        <f>D15+'30'!H15</f>
        <v>0</v>
      </c>
    </row>
    <row r="16" spans="1:10" s="3" customFormat="1" ht="24.75" customHeight="1">
      <c r="A16" s="11" t="s">
        <v>47</v>
      </c>
      <c r="B16" s="7">
        <f>'30'!E16</f>
        <v>0.101094</v>
      </c>
      <c r="C16" s="10"/>
      <c r="D16" s="10"/>
      <c r="E16" s="7">
        <f t="shared" si="0"/>
        <v>0.101094</v>
      </c>
      <c r="F16" s="10"/>
      <c r="G16" s="7">
        <f>C16+'30'!G16</f>
        <v>0.101094</v>
      </c>
      <c r="H16" s="7">
        <f>D16+'30'!H16</f>
        <v>0</v>
      </c>
    </row>
    <row r="17" spans="1:8" s="3" customFormat="1" ht="24.75" customHeight="1">
      <c r="A17" s="11" t="s">
        <v>48</v>
      </c>
      <c r="B17" s="7">
        <f>'30'!E17</f>
        <v>-324</v>
      </c>
      <c r="C17" s="10"/>
      <c r="D17" s="10"/>
      <c r="E17" s="7">
        <f t="shared" si="0"/>
        <v>-324</v>
      </c>
      <c r="F17" s="10"/>
      <c r="G17" s="7">
        <f>C17+'30'!G17</f>
        <v>0</v>
      </c>
      <c r="H17" s="7">
        <f>D17+'30'!H17</f>
        <v>324</v>
      </c>
    </row>
    <row r="18" spans="1:8" s="3" customFormat="1" ht="24.75" customHeight="1">
      <c r="A18" s="13"/>
      <c r="B18" s="7">
        <f>'30'!E18</f>
        <v>0</v>
      </c>
      <c r="C18" s="10"/>
      <c r="D18" s="10"/>
      <c r="E18" s="7">
        <f t="shared" si="0"/>
        <v>0</v>
      </c>
      <c r="F18" s="10"/>
      <c r="G18" s="7">
        <f>C18+'30'!G18</f>
        <v>0</v>
      </c>
      <c r="H18" s="7">
        <f>D18+'30'!H18</f>
        <v>0</v>
      </c>
    </row>
    <row r="19" spans="1:8" s="3" customFormat="1" ht="24.75" customHeight="1">
      <c r="A19" s="13"/>
      <c r="B19" s="7">
        <f>'30'!E19</f>
        <v>0</v>
      </c>
      <c r="C19" s="10"/>
      <c r="D19" s="10"/>
      <c r="E19" s="7">
        <f t="shared" si="0"/>
        <v>0</v>
      </c>
      <c r="F19" s="10"/>
      <c r="G19" s="7">
        <f>C19+'30'!G19</f>
        <v>0</v>
      </c>
      <c r="H19" s="7">
        <f>D19+'30'!H19</f>
        <v>0</v>
      </c>
    </row>
    <row r="20" spans="1:8" s="3" customFormat="1" ht="24.75" customHeight="1">
      <c r="A20" s="13"/>
      <c r="B20" s="7">
        <f>'30'!E20</f>
        <v>0</v>
      </c>
      <c r="C20" s="10"/>
      <c r="D20" s="10"/>
      <c r="E20" s="7">
        <f t="shared" si="0"/>
        <v>0</v>
      </c>
      <c r="F20" s="10"/>
      <c r="G20" s="7">
        <f>C20+'30'!G20</f>
        <v>0</v>
      </c>
      <c r="H20" s="7">
        <f>D20+'30'!H20</f>
        <v>0</v>
      </c>
    </row>
    <row r="21" spans="1:8" s="3" customFormat="1" ht="24.75" customHeight="1">
      <c r="A21" s="14" t="s">
        <v>27</v>
      </c>
      <c r="B21" s="7">
        <f>'30'!E21</f>
        <v>0</v>
      </c>
      <c r="C21" s="10"/>
      <c r="D21" s="10"/>
      <c r="E21" s="7">
        <f t="shared" si="0"/>
        <v>0</v>
      </c>
      <c r="F21" s="10"/>
      <c r="G21" s="7">
        <f>C21+'30'!G21</f>
        <v>0</v>
      </c>
      <c r="H21" s="7">
        <f>D21+'30'!H21</f>
        <v>0</v>
      </c>
    </row>
    <row r="22" spans="1:8" s="3" customFormat="1" ht="24.75" customHeight="1">
      <c r="A22" s="4" t="s">
        <v>28</v>
      </c>
      <c r="B22" s="7">
        <f>B21+B4</f>
        <v>-3838.8724549999997</v>
      </c>
      <c r="C22" s="7">
        <f>SUM(C5:C21)</f>
        <v>0</v>
      </c>
      <c r="D22" s="7">
        <f>SUM(D5:D21)</f>
        <v>0</v>
      </c>
      <c r="E22" s="15">
        <f>SUM(E5:E21)</f>
        <v>-3838.8724549999997</v>
      </c>
      <c r="F22" s="16"/>
      <c r="G22" s="7">
        <f>SUM(G5:G21)</f>
        <v>7586.9148019999993</v>
      </c>
      <c r="H22" s="7">
        <f>SUM(H5:H21)</f>
        <v>11425.686163</v>
      </c>
    </row>
  </sheetData>
  <mergeCells count="2">
    <mergeCell ref="A1:H1"/>
    <mergeCell ref="B2:D2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defaultColWidth="9" defaultRowHeight="13.5"/>
  <sheetData>
    <row r="4" spans="2:2">
      <c r="B4">
        <f>'1'!E4</f>
        <v>0</v>
      </c>
    </row>
  </sheetData>
  <phoneticPr fontId="15" type="noConversion"/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设置</vt:lpstr>
      <vt:lpstr>汇总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Lingling.Yang(杨玲玲)</cp:lastModifiedBy>
  <dcterms:created xsi:type="dcterms:W3CDTF">2016-04-12T02:24:00Z</dcterms:created>
  <dcterms:modified xsi:type="dcterms:W3CDTF">2019-12-31T00:14:28Z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