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ctionableintelligence-my.sharepoint.com/personal/kirk_actionable-intelligence_co_uk/Documents/Shared/OS Covid/Model/Example Data/"/>
    </mc:Choice>
  </mc:AlternateContent>
  <xr:revisionPtr revIDLastSave="2" documentId="114_{4F9F7F33-8663-4C08-A1D5-CAC57C48E383}" xr6:coauthVersionLast="45" xr6:coauthVersionMax="45" xr10:uidLastSave="{3D630138-A7A5-467D-A17A-74CE04C0F53F}"/>
  <bookViews>
    <workbookView xWindow="-120" yWindow="-120" windowWidth="29040" windowHeight="15840" activeTab="4" xr2:uid="{C7F294F8-8CA8-4A2E-9CDD-F7B5546A3F36}"/>
  </bookViews>
  <sheets>
    <sheet name="Origins" sheetId="1" r:id="rId1"/>
    <sheet name="Destinantions" sheetId="2" r:id="rId2"/>
    <sheet name="Distances" sheetId="3" r:id="rId3"/>
    <sheet name="Observed" sheetId="4" r:id="rId4"/>
    <sheet name="Outputs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5" i="7" l="1"/>
  <c r="P36" i="7"/>
  <c r="G36" i="7"/>
  <c r="P24" i="7"/>
  <c r="G24" i="7"/>
  <c r="O36" i="7" l="1"/>
  <c r="N36" i="7"/>
  <c r="M36" i="7"/>
  <c r="L36" i="7"/>
  <c r="P34" i="7"/>
  <c r="P33" i="7"/>
  <c r="P32" i="7"/>
  <c r="P31" i="7"/>
  <c r="F36" i="7"/>
  <c r="E36" i="7"/>
  <c r="D36" i="7"/>
  <c r="C36" i="7"/>
  <c r="G35" i="7"/>
  <c r="G34" i="7"/>
  <c r="G33" i="7"/>
  <c r="G32" i="7"/>
  <c r="G31" i="7"/>
  <c r="P19" i="7"/>
  <c r="P20" i="7"/>
  <c r="P21" i="7"/>
  <c r="P22" i="7"/>
  <c r="P23" i="7"/>
  <c r="L24" i="7"/>
  <c r="M24" i="7"/>
  <c r="N24" i="7"/>
  <c r="O24" i="7"/>
  <c r="G19" i="7"/>
  <c r="G20" i="7"/>
  <c r="G21" i="7"/>
  <c r="G22" i="7"/>
  <c r="G23" i="7"/>
  <c r="C24" i="7"/>
  <c r="D24" i="7"/>
  <c r="E24" i="7"/>
  <c r="F24" i="7"/>
  <c r="G7" i="7"/>
  <c r="G8" i="7"/>
  <c r="G9" i="7"/>
  <c r="G10" i="7"/>
  <c r="G11" i="7"/>
  <c r="C12" i="7"/>
  <c r="D12" i="7"/>
  <c r="E12" i="7"/>
  <c r="F12" i="7"/>
  <c r="P7" i="7"/>
  <c r="P8" i="7"/>
  <c r="P9" i="7"/>
  <c r="P10" i="7"/>
  <c r="P11" i="7"/>
  <c r="L12" i="7"/>
  <c r="M12" i="7"/>
  <c r="N12" i="7"/>
  <c r="O12" i="7"/>
  <c r="U12" i="7"/>
  <c r="V12" i="7"/>
  <c r="W12" i="7"/>
  <c r="T12" i="7"/>
  <c r="X8" i="7"/>
  <c r="X9" i="7"/>
  <c r="X10" i="7"/>
  <c r="X11" i="7"/>
  <c r="X7" i="7"/>
  <c r="D25" i="4"/>
  <c r="E25" i="4"/>
  <c r="F25" i="4"/>
  <c r="C22" i="4"/>
  <c r="D22" i="4"/>
  <c r="E22" i="4"/>
  <c r="F22" i="4"/>
  <c r="C23" i="4"/>
  <c r="D23" i="4"/>
  <c r="E23" i="4"/>
  <c r="F23" i="4"/>
  <c r="C24" i="4"/>
  <c r="D24" i="4"/>
  <c r="E24" i="4"/>
  <c r="F24" i="4"/>
  <c r="C21" i="4"/>
  <c r="D21" i="4"/>
  <c r="E21" i="4"/>
  <c r="F21" i="4"/>
  <c r="D20" i="4"/>
  <c r="E20" i="4"/>
  <c r="F20" i="4"/>
  <c r="C20" i="4"/>
  <c r="C25" i="4" s="1"/>
  <c r="G25" i="4" s="1"/>
  <c r="D8" i="4"/>
  <c r="E8" i="4"/>
  <c r="F8" i="4"/>
  <c r="C8" i="4"/>
  <c r="G4" i="4"/>
  <c r="G5" i="4"/>
  <c r="G6" i="4"/>
  <c r="G7" i="4"/>
  <c r="G3" i="4"/>
  <c r="P12" i="7" l="1"/>
  <c r="X12" i="7"/>
  <c r="G12" i="7"/>
</calcChain>
</file>

<file path=xl/sharedStrings.xml><?xml version="1.0" encoding="utf-8"?>
<sst xmlns="http://schemas.openxmlformats.org/spreadsheetml/2006/main" count="167" uniqueCount="21">
  <si>
    <t>Orig 1</t>
  </si>
  <si>
    <t>Orig 2</t>
  </si>
  <si>
    <t>Orig 3</t>
  </si>
  <si>
    <t>Orig 4</t>
  </si>
  <si>
    <t>Orig 5</t>
  </si>
  <si>
    <t>Dest 1</t>
  </si>
  <si>
    <t>Dest 2</t>
  </si>
  <si>
    <t>Dest 3</t>
  </si>
  <si>
    <t>Dest 4</t>
  </si>
  <si>
    <t>Flow matrix</t>
  </si>
  <si>
    <t>Distance matrix</t>
  </si>
  <si>
    <t>Total Distances</t>
  </si>
  <si>
    <t>Distance</t>
  </si>
  <si>
    <t>Entropy</t>
  </si>
  <si>
    <t>Best Fit</t>
  </si>
  <si>
    <t>Final Run</t>
  </si>
  <si>
    <t>Observed</t>
  </si>
  <si>
    <t>Flows</t>
  </si>
  <si>
    <t>Distance set to 47,237</t>
  </si>
  <si>
    <t>Distance set to 30,000</t>
  </si>
  <si>
    <t>Distance set to 55,000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</si>
</sst>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2" fillId="0" borderId="0" xfId="0" applyFont="1"/>
    <xf numFmtId="2" fontId="3" fillId="0" borderId="3" xfId="0" applyNumberFormat="1" applyFont="1" applyBorder="1"/>
    <xf numFmtId="2" fontId="3" fillId="0" borderId="2" xfId="0" applyNumberFormat="1" applyFont="1" applyBorder="1"/>
    <xf numFmtId="164" fontId="2" fillId="0" borderId="0" xfId="0" applyNumberFormat="1" applyFont="1"/>
    <xf numFmtId="2" fontId="3" fillId="0" borderId="1" xfId="0" applyNumberFormat="1" applyFont="1" applyBorder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C51EF-1597-4E38-8265-76985C361D9C}">
  <dimension ref="A1:B5"/>
  <sheetViews>
    <sheetView workbookViewId="0">
      <selection sqref="A1:B5"/>
    </sheetView>
  </sheetViews>
  <sheetFormatPr defaultRowHeight="15" x14ac:dyDescent="0.25"/>
  <sheetData>
    <row r="1" spans="1:2" x14ac:dyDescent="0.25">
      <c r="A1" t="s">
        <v>0</v>
      </c>
      <c r="B1">
        <v>10</v>
      </c>
    </row>
    <row r="2" spans="1:2" x14ac:dyDescent="0.25">
      <c r="A2" t="s">
        <v>1</v>
      </c>
      <c r="B2">
        <v>20</v>
      </c>
    </row>
    <row r="3" spans="1:2" x14ac:dyDescent="0.25">
      <c r="A3" t="s">
        <v>2</v>
      </c>
      <c r="B3">
        <v>10</v>
      </c>
    </row>
    <row r="4" spans="1:2" x14ac:dyDescent="0.25">
      <c r="A4" t="s">
        <v>3</v>
      </c>
      <c r="B4">
        <v>15</v>
      </c>
    </row>
    <row r="5" spans="1:2" x14ac:dyDescent="0.25">
      <c r="A5" t="s">
        <v>4</v>
      </c>
      <c r="B5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C6319-F4B2-4E03-A039-9ACE60B3DF22}">
  <dimension ref="A1:B4"/>
  <sheetViews>
    <sheetView workbookViewId="0">
      <selection sqref="A1:A4"/>
    </sheetView>
  </sheetViews>
  <sheetFormatPr defaultRowHeight="15" x14ac:dyDescent="0.25"/>
  <sheetData>
    <row r="1" spans="1:2" x14ac:dyDescent="0.25">
      <c r="A1" t="s">
        <v>5</v>
      </c>
      <c r="B1">
        <v>30</v>
      </c>
    </row>
    <row r="2" spans="1:2" x14ac:dyDescent="0.25">
      <c r="A2" t="s">
        <v>6</v>
      </c>
      <c r="B2">
        <v>2</v>
      </c>
    </row>
    <row r="3" spans="1:2" x14ac:dyDescent="0.25">
      <c r="A3" t="s">
        <v>7</v>
      </c>
      <c r="B3">
        <v>7</v>
      </c>
    </row>
    <row r="4" spans="1:2" x14ac:dyDescent="0.25">
      <c r="A4" t="s">
        <v>8</v>
      </c>
      <c r="B4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75C71-7570-458A-8951-472024BB144D}">
  <dimension ref="A1:C18"/>
  <sheetViews>
    <sheetView workbookViewId="0">
      <selection activeCell="E15" sqref="E15"/>
    </sheetView>
  </sheetViews>
  <sheetFormatPr defaultRowHeight="15" x14ac:dyDescent="0.25"/>
  <sheetData>
    <row r="1" spans="1:3" x14ac:dyDescent="0.25">
      <c r="A1" t="s">
        <v>0</v>
      </c>
      <c r="B1" t="s">
        <v>5</v>
      </c>
      <c r="C1">
        <v>420</v>
      </c>
    </row>
    <row r="2" spans="1:3" x14ac:dyDescent="0.25">
      <c r="A2" t="s">
        <v>0</v>
      </c>
      <c r="B2" t="s">
        <v>6</v>
      </c>
      <c r="C2">
        <v>598</v>
      </c>
    </row>
    <row r="3" spans="1:3" x14ac:dyDescent="0.25">
      <c r="A3" t="s">
        <v>0</v>
      </c>
      <c r="B3" t="s">
        <v>7</v>
      </c>
      <c r="C3">
        <v>882</v>
      </c>
    </row>
    <row r="4" spans="1:3" x14ac:dyDescent="0.25">
      <c r="A4" t="s">
        <v>0</v>
      </c>
      <c r="B4" t="s">
        <v>8</v>
      </c>
      <c r="C4">
        <v>1693</v>
      </c>
    </row>
    <row r="5" spans="1:3" x14ac:dyDescent="0.25">
      <c r="A5" t="s">
        <v>1</v>
      </c>
      <c r="B5" t="s">
        <v>5</v>
      </c>
      <c r="C5">
        <v>893</v>
      </c>
    </row>
    <row r="6" spans="1:3" x14ac:dyDescent="0.25">
      <c r="A6" t="s">
        <v>1</v>
      </c>
      <c r="B6" t="s">
        <v>6</v>
      </c>
      <c r="C6">
        <v>366</v>
      </c>
    </row>
    <row r="7" spans="1:3" x14ac:dyDescent="0.25">
      <c r="A7" t="s">
        <v>1</v>
      </c>
      <c r="B7" t="s">
        <v>8</v>
      </c>
      <c r="C7">
        <v>1553</v>
      </c>
    </row>
    <row r="8" spans="1:3" x14ac:dyDescent="0.25">
      <c r="A8" t="s">
        <v>2</v>
      </c>
      <c r="B8" t="s">
        <v>5</v>
      </c>
      <c r="C8">
        <v>152</v>
      </c>
    </row>
    <row r="9" spans="1:3" x14ac:dyDescent="0.25">
      <c r="A9" t="s">
        <v>2</v>
      </c>
      <c r="B9" t="s">
        <v>6</v>
      </c>
      <c r="C9">
        <v>1768</v>
      </c>
    </row>
    <row r="10" spans="1:3" x14ac:dyDescent="0.25">
      <c r="A10" t="s">
        <v>2</v>
      </c>
      <c r="B10" t="s">
        <v>7</v>
      </c>
      <c r="C10">
        <v>411</v>
      </c>
    </row>
    <row r="11" spans="1:3" x14ac:dyDescent="0.25">
      <c r="A11" t="s">
        <v>2</v>
      </c>
      <c r="B11" t="s">
        <v>8</v>
      </c>
      <c r="C11">
        <v>1730</v>
      </c>
    </row>
    <row r="12" spans="1:3" x14ac:dyDescent="0.25">
      <c r="A12" t="s">
        <v>3</v>
      </c>
      <c r="B12" t="s">
        <v>6</v>
      </c>
      <c r="C12">
        <v>1984</v>
      </c>
    </row>
    <row r="13" spans="1:3" x14ac:dyDescent="0.25">
      <c r="A13" t="s">
        <v>3</v>
      </c>
      <c r="B13" t="s">
        <v>7</v>
      </c>
      <c r="C13">
        <v>154</v>
      </c>
    </row>
    <row r="14" spans="1:3" x14ac:dyDescent="0.25">
      <c r="A14" t="s">
        <v>3</v>
      </c>
      <c r="B14" t="s">
        <v>8</v>
      </c>
      <c r="C14">
        <v>1152</v>
      </c>
    </row>
    <row r="15" spans="1:3" x14ac:dyDescent="0.25">
      <c r="A15" t="s">
        <v>4</v>
      </c>
      <c r="B15" t="s">
        <v>5</v>
      </c>
      <c r="C15">
        <v>884</v>
      </c>
    </row>
    <row r="16" spans="1:3" x14ac:dyDescent="0.25">
      <c r="A16" t="s">
        <v>4</v>
      </c>
      <c r="B16" t="s">
        <v>6</v>
      </c>
      <c r="C16">
        <v>1322</v>
      </c>
    </row>
    <row r="17" spans="1:3" x14ac:dyDescent="0.25">
      <c r="A17" t="s">
        <v>4</v>
      </c>
      <c r="B17" t="s">
        <v>7</v>
      </c>
      <c r="C17">
        <v>404</v>
      </c>
    </row>
    <row r="18" spans="1:3" x14ac:dyDescent="0.25">
      <c r="A18" t="s">
        <v>4</v>
      </c>
      <c r="B18" t="s">
        <v>8</v>
      </c>
      <c r="C18">
        <v>1020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7E5FA-2264-4A05-96A5-BA9D6AA93A1B}">
  <dimension ref="A1:G25"/>
  <sheetViews>
    <sheetView workbookViewId="0">
      <selection activeCell="A10" sqref="A10:F16"/>
    </sheetView>
  </sheetViews>
  <sheetFormatPr defaultRowHeight="15" x14ac:dyDescent="0.25"/>
  <sheetData>
    <row r="1" spans="1:7" x14ac:dyDescent="0.25">
      <c r="A1" t="s">
        <v>9</v>
      </c>
    </row>
    <row r="2" spans="1:7" x14ac:dyDescent="0.25">
      <c r="C2" t="s">
        <v>5</v>
      </c>
      <c r="D2" t="s">
        <v>6</v>
      </c>
      <c r="E2" t="s">
        <v>7</v>
      </c>
      <c r="F2" t="s">
        <v>8</v>
      </c>
    </row>
    <row r="3" spans="1:7" x14ac:dyDescent="0.25">
      <c r="B3" t="s">
        <v>0</v>
      </c>
      <c r="C3">
        <v>7</v>
      </c>
      <c r="D3">
        <v>1</v>
      </c>
      <c r="E3">
        <v>1</v>
      </c>
      <c r="F3">
        <v>1</v>
      </c>
      <c r="G3">
        <f>SUM(C3:F3)</f>
        <v>10</v>
      </c>
    </row>
    <row r="4" spans="1:7" x14ac:dyDescent="0.25">
      <c r="B4" t="s">
        <v>1</v>
      </c>
      <c r="C4">
        <v>2</v>
      </c>
      <c r="D4">
        <v>10</v>
      </c>
      <c r="E4">
        <v>0</v>
      </c>
      <c r="F4">
        <v>8</v>
      </c>
      <c r="G4">
        <f t="shared" ref="G4:G7" si="0">SUM(C4:F4)</f>
        <v>20</v>
      </c>
    </row>
    <row r="5" spans="1:7" x14ac:dyDescent="0.25">
      <c r="B5" t="s">
        <v>2</v>
      </c>
      <c r="C5">
        <v>2</v>
      </c>
      <c r="D5">
        <v>2</v>
      </c>
      <c r="E5">
        <v>4</v>
      </c>
      <c r="F5">
        <v>2</v>
      </c>
      <c r="G5">
        <f t="shared" si="0"/>
        <v>10</v>
      </c>
    </row>
    <row r="6" spans="1:7" x14ac:dyDescent="0.25">
      <c r="B6" t="s">
        <v>3</v>
      </c>
      <c r="C6">
        <v>0</v>
      </c>
      <c r="D6">
        <v>3</v>
      </c>
      <c r="E6">
        <v>10</v>
      </c>
      <c r="F6">
        <v>2</v>
      </c>
      <c r="G6">
        <f t="shared" si="0"/>
        <v>15</v>
      </c>
    </row>
    <row r="7" spans="1:7" x14ac:dyDescent="0.25">
      <c r="B7" t="s">
        <v>4</v>
      </c>
      <c r="C7">
        <v>2</v>
      </c>
      <c r="D7">
        <v>1</v>
      </c>
      <c r="E7">
        <v>1</v>
      </c>
      <c r="F7">
        <v>1</v>
      </c>
      <c r="G7">
        <f t="shared" si="0"/>
        <v>5</v>
      </c>
    </row>
    <row r="8" spans="1:7" x14ac:dyDescent="0.25">
      <c r="C8">
        <f>SUM(C3:C7)</f>
        <v>13</v>
      </c>
      <c r="D8">
        <f t="shared" ref="D8:F8" si="1">SUM(D3:D7)</f>
        <v>17</v>
      </c>
      <c r="E8">
        <f t="shared" si="1"/>
        <v>16</v>
      </c>
      <c r="F8">
        <f t="shared" si="1"/>
        <v>14</v>
      </c>
    </row>
    <row r="10" spans="1:7" x14ac:dyDescent="0.25">
      <c r="A10" t="s">
        <v>10</v>
      </c>
    </row>
    <row r="11" spans="1:7" x14ac:dyDescent="0.25">
      <c r="C11" t="s">
        <v>5</v>
      </c>
      <c r="D11" t="s">
        <v>6</v>
      </c>
      <c r="E11" t="s">
        <v>7</v>
      </c>
      <c r="F11" t="s">
        <v>8</v>
      </c>
    </row>
    <row r="12" spans="1:7" x14ac:dyDescent="0.25">
      <c r="B12" t="s">
        <v>0</v>
      </c>
      <c r="C12">
        <v>420</v>
      </c>
      <c r="D12">
        <v>598</v>
      </c>
      <c r="E12">
        <v>882</v>
      </c>
      <c r="F12">
        <v>1693</v>
      </c>
    </row>
    <row r="13" spans="1:7" x14ac:dyDescent="0.25">
      <c r="B13" t="s">
        <v>1</v>
      </c>
      <c r="C13">
        <v>893</v>
      </c>
      <c r="D13">
        <v>366</v>
      </c>
      <c r="F13">
        <v>1553</v>
      </c>
    </row>
    <row r="14" spans="1:7" x14ac:dyDescent="0.25">
      <c r="B14" t="s">
        <v>2</v>
      </c>
      <c r="C14">
        <v>152</v>
      </c>
      <c r="D14">
        <v>1768</v>
      </c>
      <c r="E14">
        <v>411</v>
      </c>
      <c r="F14">
        <v>1730</v>
      </c>
    </row>
    <row r="15" spans="1:7" x14ac:dyDescent="0.25">
      <c r="B15" t="s">
        <v>3</v>
      </c>
      <c r="D15">
        <v>1984</v>
      </c>
      <c r="E15">
        <v>154</v>
      </c>
      <c r="F15">
        <v>1152</v>
      </c>
    </row>
    <row r="16" spans="1:7" x14ac:dyDescent="0.25">
      <c r="B16" t="s">
        <v>4</v>
      </c>
      <c r="C16">
        <v>884</v>
      </c>
      <c r="D16">
        <v>1322</v>
      </c>
      <c r="E16">
        <v>404</v>
      </c>
      <c r="F16">
        <v>1020</v>
      </c>
    </row>
    <row r="18" spans="1:7" x14ac:dyDescent="0.25">
      <c r="A18" t="s">
        <v>11</v>
      </c>
    </row>
    <row r="19" spans="1:7" x14ac:dyDescent="0.25">
      <c r="C19" t="s">
        <v>5</v>
      </c>
      <c r="D19" t="s">
        <v>6</v>
      </c>
      <c r="E19" t="s">
        <v>7</v>
      </c>
      <c r="F19" t="s">
        <v>8</v>
      </c>
    </row>
    <row r="20" spans="1:7" x14ac:dyDescent="0.25">
      <c r="B20" t="s">
        <v>0</v>
      </c>
      <c r="C20">
        <f>C12*C3</f>
        <v>2940</v>
      </c>
      <c r="D20">
        <f t="shared" ref="D20:F21" si="2">D12*D3</f>
        <v>598</v>
      </c>
      <c r="E20">
        <f t="shared" si="2"/>
        <v>882</v>
      </c>
      <c r="F20">
        <f t="shared" si="2"/>
        <v>1693</v>
      </c>
    </row>
    <row r="21" spans="1:7" x14ac:dyDescent="0.25">
      <c r="B21" t="s">
        <v>1</v>
      </c>
      <c r="C21">
        <f>C13*C4</f>
        <v>1786</v>
      </c>
      <c r="D21">
        <f t="shared" si="2"/>
        <v>3660</v>
      </c>
      <c r="E21">
        <f t="shared" si="2"/>
        <v>0</v>
      </c>
      <c r="F21">
        <f t="shared" si="2"/>
        <v>12424</v>
      </c>
    </row>
    <row r="22" spans="1:7" x14ac:dyDescent="0.25">
      <c r="B22" t="s">
        <v>2</v>
      </c>
      <c r="C22">
        <f t="shared" ref="C22:F22" si="3">C14*C5</f>
        <v>304</v>
      </c>
      <c r="D22">
        <f t="shared" si="3"/>
        <v>3536</v>
      </c>
      <c r="E22">
        <f t="shared" si="3"/>
        <v>1644</v>
      </c>
      <c r="F22">
        <f t="shared" si="3"/>
        <v>3460</v>
      </c>
    </row>
    <row r="23" spans="1:7" x14ac:dyDescent="0.25">
      <c r="B23" t="s">
        <v>3</v>
      </c>
      <c r="C23">
        <f t="shared" ref="C23:F23" si="4">C15*C6</f>
        <v>0</v>
      </c>
      <c r="D23">
        <f t="shared" si="4"/>
        <v>5952</v>
      </c>
      <c r="E23">
        <f t="shared" si="4"/>
        <v>1540</v>
      </c>
      <c r="F23">
        <f t="shared" si="4"/>
        <v>2304</v>
      </c>
    </row>
    <row r="24" spans="1:7" x14ac:dyDescent="0.25">
      <c r="B24" t="s">
        <v>4</v>
      </c>
      <c r="C24">
        <f t="shared" ref="C24:F24" si="5">C16*C7</f>
        <v>1768</v>
      </c>
      <c r="D24">
        <f t="shared" si="5"/>
        <v>1322</v>
      </c>
      <c r="E24">
        <f t="shared" si="5"/>
        <v>404</v>
      </c>
      <c r="F24">
        <f t="shared" si="5"/>
        <v>1020</v>
      </c>
    </row>
    <row r="25" spans="1:7" x14ac:dyDescent="0.25">
      <c r="C25">
        <f>SUM(C20:C24)</f>
        <v>6798</v>
      </c>
      <c r="D25">
        <f t="shared" ref="D25:F25" si="6">SUM(D20:D24)</f>
        <v>15068</v>
      </c>
      <c r="E25">
        <f t="shared" si="6"/>
        <v>4470</v>
      </c>
      <c r="F25">
        <f t="shared" si="6"/>
        <v>20901</v>
      </c>
      <c r="G25">
        <f>SUM(C25:F25)</f>
        <v>47237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2FB02-099D-481C-8C44-4F63821AC47B}">
  <dimension ref="A1:X36"/>
  <sheetViews>
    <sheetView tabSelected="1" workbookViewId="0">
      <selection activeCell="R35" sqref="R35"/>
    </sheetView>
  </sheetViews>
  <sheetFormatPr defaultRowHeight="15" x14ac:dyDescent="0.25"/>
  <cols>
    <col min="3" max="3" width="10.28515625" customWidth="1"/>
    <col min="4" max="4" width="10.5703125" bestFit="1" customWidth="1"/>
    <col min="5" max="6" width="9.5703125" bestFit="1" customWidth="1"/>
    <col min="7" max="7" width="9.85546875" customWidth="1"/>
    <col min="12" max="15" width="9.28515625" customWidth="1"/>
    <col min="16" max="16" width="10.140625" customWidth="1"/>
  </cols>
  <sheetData>
    <row r="1" spans="1:24" x14ac:dyDescent="0.25">
      <c r="A1" s="10" t="s">
        <v>18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S1" s="10" t="s">
        <v>16</v>
      </c>
      <c r="T1" s="10"/>
      <c r="U1" s="10"/>
      <c r="V1" s="10"/>
      <c r="W1" s="10"/>
      <c r="X1" s="10"/>
    </row>
    <row r="2" spans="1:24" x14ac:dyDescent="0.25">
      <c r="A2" s="5" t="s">
        <v>14</v>
      </c>
      <c r="B2" s="5"/>
      <c r="J2" s="5" t="s">
        <v>15</v>
      </c>
      <c r="K2" s="5"/>
    </row>
    <row r="3" spans="1:24" x14ac:dyDescent="0.25">
      <c r="A3" s="5" t="s">
        <v>12</v>
      </c>
      <c r="B3" s="5">
        <v>47237.733066457498</v>
      </c>
      <c r="J3" s="5" t="s">
        <v>12</v>
      </c>
      <c r="K3" s="5">
        <v>47428.0793950925</v>
      </c>
    </row>
    <row r="4" spans="1:24" x14ac:dyDescent="0.25">
      <c r="A4" s="5" t="s">
        <v>13</v>
      </c>
      <c r="B4" s="8">
        <v>2.6817398235247198</v>
      </c>
      <c r="J4" s="5" t="s">
        <v>13</v>
      </c>
      <c r="K4" s="8">
        <v>2.6841030353633601</v>
      </c>
      <c r="S4" s="5" t="s">
        <v>17</v>
      </c>
    </row>
    <row r="6" spans="1:24" x14ac:dyDescent="0.25">
      <c r="C6" s="5" t="s">
        <v>5</v>
      </c>
      <c r="D6" s="5" t="s">
        <v>6</v>
      </c>
      <c r="E6" s="5" t="s">
        <v>7</v>
      </c>
      <c r="F6" s="5" t="s">
        <v>8</v>
      </c>
      <c r="L6" s="5" t="s">
        <v>5</v>
      </c>
      <c r="M6" s="5" t="s">
        <v>6</v>
      </c>
      <c r="N6" s="5" t="s">
        <v>7</v>
      </c>
      <c r="O6" s="5" t="s">
        <v>8</v>
      </c>
      <c r="T6" s="5" t="s">
        <v>5</v>
      </c>
      <c r="U6" s="5" t="s">
        <v>6</v>
      </c>
      <c r="V6" s="5" t="s">
        <v>7</v>
      </c>
      <c r="W6" s="5" t="s">
        <v>8</v>
      </c>
    </row>
    <row r="7" spans="1:24" x14ac:dyDescent="0.25">
      <c r="B7" s="5" t="s">
        <v>0</v>
      </c>
      <c r="C7" s="1">
        <v>2.7925543690789798</v>
      </c>
      <c r="D7" s="1">
        <v>2.8986889449007598</v>
      </c>
      <c r="E7" s="1">
        <v>2.5686348774153598</v>
      </c>
      <c r="F7" s="1">
        <v>1.6318775015157201</v>
      </c>
      <c r="G7" s="7">
        <f t="shared" ref="G7:G11" si="0">SUM(C7:F7)</f>
        <v>9.8917556929108201</v>
      </c>
      <c r="K7" s="5" t="s">
        <v>0</v>
      </c>
      <c r="L7" s="1">
        <v>2.7829629962426998</v>
      </c>
      <c r="M7" s="1">
        <v>2.8859847846911699</v>
      </c>
      <c r="N7" s="1">
        <v>2.59339134705982</v>
      </c>
      <c r="O7" s="1">
        <v>1.6402086178388</v>
      </c>
      <c r="P7" s="7">
        <f t="shared" ref="P7:P11" si="1">SUM(L7:O7)</f>
        <v>9.9025477458324893</v>
      </c>
      <c r="S7" s="5" t="s">
        <v>0</v>
      </c>
      <c r="T7">
        <v>7</v>
      </c>
      <c r="U7">
        <v>1</v>
      </c>
      <c r="V7">
        <v>1</v>
      </c>
      <c r="W7">
        <v>1</v>
      </c>
      <c r="X7" s="3">
        <f>SUM(T7:W7)</f>
        <v>10</v>
      </c>
    </row>
    <row r="8" spans="1:24" x14ac:dyDescent="0.25">
      <c r="B8" s="5" t="s">
        <v>1</v>
      </c>
      <c r="C8" s="1">
        <v>5.72321197484401</v>
      </c>
      <c r="D8" s="1">
        <v>9.08310724466787</v>
      </c>
      <c r="E8" s="1">
        <v>0</v>
      </c>
      <c r="F8" s="1">
        <v>4.8379072370674701</v>
      </c>
      <c r="G8" s="7">
        <f t="shared" si="0"/>
        <v>19.64422645657935</v>
      </c>
      <c r="K8" s="5" t="s">
        <v>1</v>
      </c>
      <c r="L8" s="1">
        <v>5.7546083756791599</v>
      </c>
      <c r="M8" s="1">
        <v>9.00722084533421</v>
      </c>
      <c r="N8" s="1">
        <v>0</v>
      </c>
      <c r="O8" s="1">
        <v>4.8513723324659299</v>
      </c>
      <c r="P8" s="7">
        <f t="shared" si="1"/>
        <v>19.6132015534793</v>
      </c>
      <c r="S8" s="5" t="s">
        <v>1</v>
      </c>
      <c r="T8">
        <v>2</v>
      </c>
      <c r="U8">
        <v>10</v>
      </c>
      <c r="V8">
        <v>0</v>
      </c>
      <c r="W8">
        <v>8</v>
      </c>
      <c r="X8" s="3">
        <f t="shared" ref="X8:X11" si="2">SUM(T8:W8)</f>
        <v>20</v>
      </c>
    </row>
    <row r="9" spans="1:24" x14ac:dyDescent="0.25">
      <c r="B9" s="5" t="s">
        <v>2</v>
      </c>
      <c r="C9" s="1">
        <v>3.39885061664212</v>
      </c>
      <c r="D9" s="1">
        <v>1.48395015086102</v>
      </c>
      <c r="E9" s="1">
        <v>3.5328728525028801</v>
      </c>
      <c r="F9" s="1">
        <v>1.6528918185780599</v>
      </c>
      <c r="G9" s="7">
        <f t="shared" si="0"/>
        <v>10.068565438584081</v>
      </c>
      <c r="K9" s="5" t="s">
        <v>2</v>
      </c>
      <c r="L9" s="1">
        <v>3.3728148187206699</v>
      </c>
      <c r="M9" s="1">
        <v>1.5104328440394701</v>
      </c>
      <c r="N9" s="1">
        <v>3.5386209756564302</v>
      </c>
      <c r="O9" s="1">
        <v>1.663550418424</v>
      </c>
      <c r="P9" s="7">
        <f t="shared" si="1"/>
        <v>10.085419056840569</v>
      </c>
      <c r="S9" s="5" t="s">
        <v>2</v>
      </c>
      <c r="T9">
        <v>2</v>
      </c>
      <c r="U9">
        <v>2</v>
      </c>
      <c r="V9">
        <v>4</v>
      </c>
      <c r="W9">
        <v>2</v>
      </c>
      <c r="X9" s="3">
        <f t="shared" si="2"/>
        <v>10</v>
      </c>
    </row>
    <row r="10" spans="1:24" x14ac:dyDescent="0.25">
      <c r="B10" s="5" t="s">
        <v>3</v>
      </c>
      <c r="C10" s="1">
        <v>0</v>
      </c>
      <c r="D10" s="1">
        <v>2.5709142815150998</v>
      </c>
      <c r="E10" s="1">
        <v>8.1378692112058904</v>
      </c>
      <c r="F10" s="1">
        <v>4.6193996366985903</v>
      </c>
      <c r="G10" s="7">
        <f t="shared" si="0"/>
        <v>15.32818312941958</v>
      </c>
      <c r="K10" s="5" t="s">
        <v>3</v>
      </c>
      <c r="L10" s="1">
        <v>0</v>
      </c>
      <c r="M10" s="1">
        <v>2.6255765542794798</v>
      </c>
      <c r="N10" s="1">
        <v>8.1079376910821299</v>
      </c>
      <c r="O10" s="1">
        <v>4.5974616977905098</v>
      </c>
      <c r="P10" s="7">
        <f t="shared" si="1"/>
        <v>15.330975943152119</v>
      </c>
      <c r="S10" s="5" t="s">
        <v>3</v>
      </c>
      <c r="T10">
        <v>0</v>
      </c>
      <c r="U10">
        <v>3</v>
      </c>
      <c r="V10">
        <v>10</v>
      </c>
      <c r="W10">
        <v>2</v>
      </c>
      <c r="X10" s="3">
        <f t="shared" si="2"/>
        <v>15</v>
      </c>
    </row>
    <row r="11" spans="1:24" x14ac:dyDescent="0.25">
      <c r="B11" s="5" t="s">
        <v>4</v>
      </c>
      <c r="C11" s="1">
        <v>1.08538303943486</v>
      </c>
      <c r="D11" s="1">
        <v>0.96333937805523095</v>
      </c>
      <c r="E11" s="1">
        <v>1.76062305887585</v>
      </c>
      <c r="F11" s="1">
        <v>1.2579238061401301</v>
      </c>
      <c r="G11" s="7">
        <f t="shared" si="0"/>
        <v>5.0672692825060714</v>
      </c>
      <c r="K11" s="5" t="s">
        <v>4</v>
      </c>
      <c r="L11" s="1">
        <v>1.0896138093574499</v>
      </c>
      <c r="M11" s="1">
        <v>0.97078497165565303</v>
      </c>
      <c r="N11" s="1">
        <v>1.7600499862016099</v>
      </c>
      <c r="O11" s="1">
        <v>1.2474069334807401</v>
      </c>
      <c r="P11" s="7">
        <f t="shared" si="1"/>
        <v>5.0678557006954534</v>
      </c>
      <c r="S11" s="5" t="s">
        <v>4</v>
      </c>
      <c r="T11">
        <v>2</v>
      </c>
      <c r="U11">
        <v>1</v>
      </c>
      <c r="V11">
        <v>1</v>
      </c>
      <c r="W11">
        <v>1</v>
      </c>
      <c r="X11" s="3">
        <f t="shared" si="2"/>
        <v>5</v>
      </c>
    </row>
    <row r="12" spans="1:24" x14ac:dyDescent="0.25">
      <c r="C12" s="9">
        <f t="shared" ref="C12:F12" si="3">SUM(C7:C11)</f>
        <v>12.999999999999972</v>
      </c>
      <c r="D12" s="9">
        <f t="shared" si="3"/>
        <v>16.999999999999982</v>
      </c>
      <c r="E12" s="9">
        <f t="shared" si="3"/>
        <v>15.99999999999998</v>
      </c>
      <c r="F12" s="9">
        <f t="shared" si="3"/>
        <v>13.99999999999997</v>
      </c>
      <c r="G12" s="6">
        <f>SUM(G7:G11)</f>
        <v>59.999999999999901</v>
      </c>
      <c r="L12" s="9">
        <f t="shared" ref="L12:O12" si="4">SUM(L7:L11)</f>
        <v>12.99999999999998</v>
      </c>
      <c r="M12" s="9">
        <f t="shared" si="4"/>
        <v>16.999999999999982</v>
      </c>
      <c r="N12" s="9">
        <f t="shared" si="4"/>
        <v>15.999999999999989</v>
      </c>
      <c r="O12" s="9">
        <f t="shared" si="4"/>
        <v>13.999999999999979</v>
      </c>
      <c r="P12" s="6">
        <f>SUM(P7:P11)</f>
        <v>59.999999999999929</v>
      </c>
      <c r="T12" s="2">
        <f>SUM(T7:T11)</f>
        <v>13</v>
      </c>
      <c r="U12" s="2">
        <f t="shared" ref="U12:W12" si="5">SUM(U7:U11)</f>
        <v>17</v>
      </c>
      <c r="V12" s="2">
        <f t="shared" si="5"/>
        <v>16</v>
      </c>
      <c r="W12" s="2">
        <f t="shared" si="5"/>
        <v>14</v>
      </c>
      <c r="X12" s="4">
        <f>SUM(X7:X11)</f>
        <v>60</v>
      </c>
    </row>
    <row r="14" spans="1:24" x14ac:dyDescent="0.25">
      <c r="A14" s="10" t="s">
        <v>19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</row>
    <row r="15" spans="1:24" x14ac:dyDescent="0.25">
      <c r="A15" s="5" t="s">
        <v>12</v>
      </c>
      <c r="B15" s="5">
        <v>32820.298868383798</v>
      </c>
      <c r="J15" s="5" t="s">
        <v>12</v>
      </c>
      <c r="K15" s="5">
        <v>33344.087042410501</v>
      </c>
    </row>
    <row r="16" spans="1:24" x14ac:dyDescent="0.25">
      <c r="A16" s="5" t="s">
        <v>13</v>
      </c>
      <c r="B16" s="8">
        <v>2.2523196789472002</v>
      </c>
      <c r="J16" s="5" t="s">
        <v>13</v>
      </c>
      <c r="K16" s="8">
        <v>2.2864985783243199</v>
      </c>
      <c r="S16" s="5" t="s">
        <v>10</v>
      </c>
    </row>
    <row r="18" spans="1:24" x14ac:dyDescent="0.25">
      <c r="C18" s="5" t="s">
        <v>5</v>
      </c>
      <c r="D18" s="5" t="s">
        <v>6</v>
      </c>
      <c r="E18" s="5" t="s">
        <v>7</v>
      </c>
      <c r="F18" s="5" t="s">
        <v>8</v>
      </c>
      <c r="L18" s="5" t="s">
        <v>5</v>
      </c>
      <c r="M18" s="5" t="s">
        <v>6</v>
      </c>
      <c r="N18" s="5" t="s">
        <v>7</v>
      </c>
      <c r="O18" s="5" t="s">
        <v>8</v>
      </c>
      <c r="U18" s="5" t="s">
        <v>5</v>
      </c>
      <c r="V18" s="5" t="s">
        <v>6</v>
      </c>
      <c r="W18" s="5" t="s">
        <v>7</v>
      </c>
      <c r="X18" s="5" t="s">
        <v>8</v>
      </c>
    </row>
    <row r="19" spans="1:24" x14ac:dyDescent="0.25">
      <c r="B19" s="5" t="s">
        <v>0</v>
      </c>
      <c r="C19" s="1">
        <v>5.42434083118407</v>
      </c>
      <c r="D19" s="1">
        <v>2.4082967612866399</v>
      </c>
      <c r="E19" s="1">
        <v>0.83587651357545401</v>
      </c>
      <c r="F19" s="1">
        <v>1.0010610256206101</v>
      </c>
      <c r="G19" s="7">
        <f t="shared" ref="G19:G23" si="6">SUM(C19:F19)</f>
        <v>9.6695751316667735</v>
      </c>
      <c r="K19" s="5" t="s">
        <v>0</v>
      </c>
      <c r="L19" s="1">
        <v>5.1863809551265598</v>
      </c>
      <c r="M19" s="1">
        <v>2.5859971005486502</v>
      </c>
      <c r="N19" s="1">
        <v>0.94363394624671004</v>
      </c>
      <c r="O19" s="1">
        <v>1.05315869792232</v>
      </c>
      <c r="P19" s="7">
        <f t="shared" ref="P19:P23" si="7">SUM(L19:O19)</f>
        <v>9.7691706998442402</v>
      </c>
      <c r="T19" s="5" t="s">
        <v>0</v>
      </c>
      <c r="U19">
        <v>420</v>
      </c>
      <c r="V19">
        <v>598</v>
      </c>
      <c r="W19">
        <v>882</v>
      </c>
      <c r="X19">
        <v>1693</v>
      </c>
    </row>
    <row r="20" spans="1:24" x14ac:dyDescent="0.25">
      <c r="B20" s="5" t="s">
        <v>1</v>
      </c>
      <c r="C20" s="1">
        <v>0.846263638524555</v>
      </c>
      <c r="D20" s="1">
        <v>14.582637949881899</v>
      </c>
      <c r="E20" s="1">
        <v>0</v>
      </c>
      <c r="F20" s="1">
        <v>3.7603826183264402</v>
      </c>
      <c r="G20" s="7">
        <f t="shared" si="6"/>
        <v>19.189284206732893</v>
      </c>
      <c r="K20" s="5" t="s">
        <v>1</v>
      </c>
      <c r="L20" s="1">
        <v>1.14483000874702</v>
      </c>
      <c r="M20" s="1">
        <v>14.3924210619132</v>
      </c>
      <c r="N20" s="1">
        <v>0</v>
      </c>
      <c r="O20" s="1">
        <v>3.8467325914381298</v>
      </c>
      <c r="P20" s="7">
        <f t="shared" si="7"/>
        <v>19.383983662098352</v>
      </c>
      <c r="T20" s="5" t="s">
        <v>1</v>
      </c>
      <c r="U20">
        <v>893</v>
      </c>
      <c r="V20">
        <v>366</v>
      </c>
      <c r="W20">
        <v>0</v>
      </c>
      <c r="X20">
        <v>1553</v>
      </c>
    </row>
    <row r="21" spans="1:24" x14ac:dyDescent="0.25">
      <c r="B21" s="5" t="s">
        <v>2</v>
      </c>
      <c r="C21" s="1">
        <v>6.67018066474383</v>
      </c>
      <c r="D21" s="1">
        <v>1.7000353122552899E-3</v>
      </c>
      <c r="E21" s="1">
        <v>2.9475772864544001</v>
      </c>
      <c r="F21" s="1">
        <v>0.25282823674439198</v>
      </c>
      <c r="G21" s="7">
        <f t="shared" si="6"/>
        <v>9.8722862232548767</v>
      </c>
      <c r="K21" s="5" t="s">
        <v>2</v>
      </c>
      <c r="L21" s="1">
        <v>6.5684447347116297</v>
      </c>
      <c r="M21" s="1">
        <v>4.5321070853866201E-3</v>
      </c>
      <c r="N21" s="1">
        <v>3.0268533901132599</v>
      </c>
      <c r="O21" s="1">
        <v>0.33015155836714</v>
      </c>
      <c r="P21" s="7">
        <f t="shared" si="7"/>
        <v>9.9299817902774166</v>
      </c>
      <c r="T21" s="5" t="s">
        <v>2</v>
      </c>
      <c r="U21">
        <v>152</v>
      </c>
      <c r="V21">
        <v>1768</v>
      </c>
      <c r="W21">
        <v>411</v>
      </c>
      <c r="X21">
        <v>1730</v>
      </c>
    </row>
    <row r="22" spans="1:24" x14ac:dyDescent="0.25">
      <c r="B22" s="5" t="s">
        <v>3</v>
      </c>
      <c r="C22" s="1">
        <v>0</v>
      </c>
      <c r="D22" s="1">
        <v>5.4513967059582002E-4</v>
      </c>
      <c r="E22" s="1">
        <v>11.0049531215735</v>
      </c>
      <c r="F22" s="1">
        <v>4.9938540677758398</v>
      </c>
      <c r="G22" s="7">
        <f t="shared" si="6"/>
        <v>15.999352329019935</v>
      </c>
      <c r="K22" s="5" t="s">
        <v>3</v>
      </c>
      <c r="L22" s="1">
        <v>0</v>
      </c>
      <c r="M22" s="1">
        <v>1.8322264212148E-3</v>
      </c>
      <c r="N22" s="1">
        <v>10.667293190397499</v>
      </c>
      <c r="O22" s="1">
        <v>5.0578369684740299</v>
      </c>
      <c r="P22" s="7">
        <f t="shared" si="7"/>
        <v>15.726962385292744</v>
      </c>
      <c r="T22" s="5" t="s">
        <v>3</v>
      </c>
      <c r="U22">
        <v>0</v>
      </c>
      <c r="V22">
        <v>1984</v>
      </c>
      <c r="W22">
        <v>154</v>
      </c>
      <c r="X22">
        <v>1152</v>
      </c>
    </row>
    <row r="23" spans="1:24" x14ac:dyDescent="0.25">
      <c r="B23" s="5" t="s">
        <v>4</v>
      </c>
      <c r="C23" s="1">
        <v>5.9214865547545098E-2</v>
      </c>
      <c r="D23" s="1">
        <v>6.8201138486069096E-3</v>
      </c>
      <c r="E23" s="1">
        <v>1.21159307839659</v>
      </c>
      <c r="F23" s="1">
        <v>3.9918740515327</v>
      </c>
      <c r="G23" s="7">
        <f t="shared" si="6"/>
        <v>5.2695021093254422</v>
      </c>
      <c r="K23" s="5" t="s">
        <v>4</v>
      </c>
      <c r="L23" s="1">
        <v>0.10034430141477001</v>
      </c>
      <c r="M23" s="1">
        <v>1.52175040315383E-2</v>
      </c>
      <c r="N23" s="1">
        <v>1.3622194732424999</v>
      </c>
      <c r="O23" s="1">
        <v>3.71212018379835</v>
      </c>
      <c r="P23" s="7">
        <f t="shared" si="7"/>
        <v>5.1899014624871587</v>
      </c>
      <c r="T23" s="5" t="s">
        <v>4</v>
      </c>
      <c r="U23">
        <v>884</v>
      </c>
      <c r="V23">
        <v>1322</v>
      </c>
      <c r="W23">
        <v>404</v>
      </c>
      <c r="X23">
        <v>1020</v>
      </c>
    </row>
    <row r="24" spans="1:24" x14ac:dyDescent="0.25">
      <c r="C24" s="9">
        <f t="shared" ref="C24:F24" si="8">SUM(C19:C23)</f>
        <v>13</v>
      </c>
      <c r="D24" s="9">
        <f t="shared" si="8"/>
        <v>16.999999999999996</v>
      </c>
      <c r="E24" s="9">
        <f t="shared" si="8"/>
        <v>15.999999999999943</v>
      </c>
      <c r="F24" s="9">
        <f t="shared" si="8"/>
        <v>13.999999999999982</v>
      </c>
      <c r="G24" s="6">
        <f>SUM(G19:G23)</f>
        <v>59.999999999999922</v>
      </c>
      <c r="L24" s="9">
        <f t="shared" ref="L24:O24" si="9">SUM(L19:L23)</f>
        <v>12.99999999999998</v>
      </c>
      <c r="M24" s="9">
        <f t="shared" si="9"/>
        <v>16.999999999999989</v>
      </c>
      <c r="N24" s="9">
        <f t="shared" si="9"/>
        <v>15.999999999999968</v>
      </c>
      <c r="O24" s="9">
        <f t="shared" si="9"/>
        <v>13.99999999999997</v>
      </c>
      <c r="P24" s="6">
        <f>SUM(P19:P23)</f>
        <v>59.999999999999908</v>
      </c>
    </row>
    <row r="26" spans="1:24" x14ac:dyDescent="0.25">
      <c r="A26" s="10" t="s">
        <v>20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</row>
    <row r="27" spans="1:24" x14ac:dyDescent="0.25">
      <c r="A27" s="5" t="s">
        <v>12</v>
      </c>
      <c r="B27" s="5">
        <v>53748.089312059201</v>
      </c>
      <c r="J27" s="5" t="s">
        <v>12</v>
      </c>
      <c r="K27" s="5">
        <v>53748.089312059201</v>
      </c>
    </row>
    <row r="28" spans="1:24" x14ac:dyDescent="0.25">
      <c r="A28" s="5" t="s">
        <v>13</v>
      </c>
      <c r="B28" s="8">
        <v>2.7132334491116201</v>
      </c>
      <c r="J28" s="5" t="s">
        <v>13</v>
      </c>
      <c r="K28" s="8">
        <v>2.7132334491116201</v>
      </c>
    </row>
    <row r="30" spans="1:24" x14ac:dyDescent="0.25">
      <c r="C30" s="5" t="s">
        <v>5</v>
      </c>
      <c r="D30" s="5" t="s">
        <v>6</v>
      </c>
      <c r="E30" s="5" t="s">
        <v>7</v>
      </c>
      <c r="F30" s="5" t="s">
        <v>8</v>
      </c>
      <c r="L30" s="5" t="s">
        <v>5</v>
      </c>
      <c r="M30" s="5" t="s">
        <v>6</v>
      </c>
      <c r="N30" s="5" t="s">
        <v>7</v>
      </c>
      <c r="O30" s="5" t="s">
        <v>8</v>
      </c>
    </row>
    <row r="31" spans="1:24" x14ac:dyDescent="0.25">
      <c r="B31" s="5" t="s">
        <v>0</v>
      </c>
      <c r="C31" s="1">
        <v>2.3374420929982902</v>
      </c>
      <c r="D31" s="1">
        <v>2.2576315054619198</v>
      </c>
      <c r="E31" s="1">
        <v>3.5807131723341699</v>
      </c>
      <c r="F31" s="1">
        <v>1.8592249369846101</v>
      </c>
      <c r="G31" s="7">
        <f>SUM(C31:F31)</f>
        <v>10.03501170777899</v>
      </c>
      <c r="K31" s="5" t="s">
        <v>0</v>
      </c>
      <c r="L31" s="1">
        <v>2.3374420929982902</v>
      </c>
      <c r="M31" s="1">
        <v>2.2576315054619198</v>
      </c>
      <c r="N31" s="1">
        <v>3.5807131723341699</v>
      </c>
      <c r="O31" s="1">
        <v>1.8592249369846101</v>
      </c>
      <c r="P31" s="7">
        <f>SUM(L31:O31)</f>
        <v>10.03501170777899</v>
      </c>
    </row>
    <row r="32" spans="1:24" x14ac:dyDescent="0.25">
      <c r="B32" s="5" t="s">
        <v>1</v>
      </c>
      <c r="C32" s="1">
        <v>7.1563946353089101</v>
      </c>
      <c r="D32" s="1">
        <v>6.9120474692597602</v>
      </c>
      <c r="E32" s="1">
        <v>0</v>
      </c>
      <c r="F32" s="1">
        <v>5.6922708977851304</v>
      </c>
      <c r="G32" s="7">
        <f>SUM(C32:F32)</f>
        <v>19.760713002353803</v>
      </c>
      <c r="K32" s="5" t="s">
        <v>1</v>
      </c>
      <c r="L32" s="1">
        <v>7.1563946353089101</v>
      </c>
      <c r="M32" s="1">
        <v>6.9120474692597602</v>
      </c>
      <c r="N32" s="1">
        <v>0</v>
      </c>
      <c r="O32" s="1">
        <v>5.6922708977851304</v>
      </c>
      <c r="P32" s="7">
        <f>SUM(L32:O32)</f>
        <v>19.760713002353803</v>
      </c>
    </row>
    <row r="33" spans="2:16" x14ac:dyDescent="0.25">
      <c r="B33" s="5" t="s">
        <v>2</v>
      </c>
      <c r="C33" s="1">
        <v>2.3374426547379499</v>
      </c>
      <c r="D33" s="1">
        <v>2.2576295657091601</v>
      </c>
      <c r="E33" s="1">
        <v>3.5807145886491401</v>
      </c>
      <c r="F33" s="1">
        <v>1.85922495021083</v>
      </c>
      <c r="G33" s="7">
        <f>SUM(C33:F33)</f>
        <v>10.03501175930708</v>
      </c>
      <c r="K33" s="5" t="s">
        <v>2</v>
      </c>
      <c r="L33" s="1">
        <v>2.3374426547379499</v>
      </c>
      <c r="M33" s="1">
        <v>2.2576295657091601</v>
      </c>
      <c r="N33" s="1">
        <v>3.5807145886491401</v>
      </c>
      <c r="O33" s="1">
        <v>1.85922495021083</v>
      </c>
      <c r="P33" s="7">
        <f>SUM(L33:O33)</f>
        <v>10.03501175930708</v>
      </c>
    </row>
    <row r="34" spans="2:16" x14ac:dyDescent="0.25">
      <c r="B34" s="5" t="s">
        <v>3</v>
      </c>
      <c r="C34" s="1">
        <v>0</v>
      </c>
      <c r="D34" s="1">
        <v>4.4438763461252204</v>
      </c>
      <c r="E34" s="1">
        <v>7.0482150213252703</v>
      </c>
      <c r="F34" s="1">
        <v>3.65966628001298</v>
      </c>
      <c r="G34" s="7">
        <f>SUM(C34:F34)</f>
        <v>15.151757647463471</v>
      </c>
      <c r="K34" s="5" t="s">
        <v>3</v>
      </c>
      <c r="L34" s="1">
        <v>0</v>
      </c>
      <c r="M34" s="1">
        <v>4.4438763461252204</v>
      </c>
      <c r="N34" s="1">
        <v>7.0482150213252703</v>
      </c>
      <c r="O34" s="1">
        <v>3.65966628001298</v>
      </c>
      <c r="P34" s="7">
        <f>SUM(L34:O34)</f>
        <v>15.151757647463471</v>
      </c>
    </row>
    <row r="35" spans="2:16" x14ac:dyDescent="0.25">
      <c r="B35" s="5" t="s">
        <v>4</v>
      </c>
      <c r="C35" s="1">
        <v>1.1687206169548301</v>
      </c>
      <c r="D35" s="1">
        <v>1.1288151134439099</v>
      </c>
      <c r="E35" s="1">
        <v>1.7903572176914</v>
      </c>
      <c r="F35" s="1">
        <v>0.92961293500643505</v>
      </c>
      <c r="G35" s="7">
        <f>SUM(C35:F35)</f>
        <v>5.0175058830965753</v>
      </c>
      <c r="K35" s="5" t="s">
        <v>4</v>
      </c>
      <c r="L35" s="1">
        <v>1.1687206169548301</v>
      </c>
      <c r="M35" s="1">
        <v>1.1288151134439099</v>
      </c>
      <c r="N35" s="1">
        <v>1.7903572176914</v>
      </c>
      <c r="O35" s="1">
        <v>0.92961293500643505</v>
      </c>
      <c r="P35" s="7">
        <f>SUM(L35:O35)</f>
        <v>5.0175058830965753</v>
      </c>
    </row>
    <row r="36" spans="2:16" x14ac:dyDescent="0.25">
      <c r="C36" s="9">
        <f>SUM(C31:C35)</f>
        <v>12.999999999999982</v>
      </c>
      <c r="D36" s="9">
        <f>SUM(D31:D35)</f>
        <v>16.999999999999972</v>
      </c>
      <c r="E36" s="9">
        <f>SUM(E31:E35)</f>
        <v>15.99999999999998</v>
      </c>
      <c r="F36" s="9">
        <f>SUM(F31:F35)</f>
        <v>13.999999999999986</v>
      </c>
      <c r="G36" s="6">
        <f>SUM(G31:G35)</f>
        <v>59.999999999999922</v>
      </c>
      <c r="L36" s="9">
        <f>SUM(L31:L35)</f>
        <v>12.999999999999982</v>
      </c>
      <c r="M36" s="9">
        <f>SUM(M31:M35)</f>
        <v>16.999999999999972</v>
      </c>
      <c r="N36" s="9">
        <f>SUM(N31:N35)</f>
        <v>15.99999999999998</v>
      </c>
      <c r="O36" s="9">
        <f>SUM(O31:O35)</f>
        <v>13.999999999999986</v>
      </c>
      <c r="P36" s="6">
        <f>SUM(P31:P35)</f>
        <v>59.999999999999922</v>
      </c>
    </row>
  </sheetData>
  <mergeCells count="4">
    <mergeCell ref="A1:P1"/>
    <mergeCell ref="A14:P14"/>
    <mergeCell ref="A26:P26"/>
    <mergeCell ref="S1:X1"/>
  </mergeCells>
  <pageMargins left="0.7" right="0.7" top="0.75" bottom="0.75" header="0.3" footer="0.3"/>
  <pageSetup paperSize="9" orientation="portrait" horizont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133668E2D11C40B2B07285FE1D77B1" ma:contentTypeVersion="10" ma:contentTypeDescription="Create a new document." ma:contentTypeScope="" ma:versionID="2e53768dd2b98259670c7d36cb9acf5d">
  <xsd:schema xmlns:xsd="http://www.w3.org/2001/XMLSchema" xmlns:xs="http://www.w3.org/2001/XMLSchema" xmlns:p="http://schemas.microsoft.com/office/2006/metadata/properties" xmlns:ns2="89a8c72c-ce86-4cba-b383-32d755e83e58" targetNamespace="http://schemas.microsoft.com/office/2006/metadata/properties" ma:root="true" ma:fieldsID="95149bf3547db84b30472f206e9b0d8a" ns2:_="">
    <xsd:import namespace="89a8c72c-ce86-4cba-b383-32d755e83e5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a8c72c-ce86-4cba-b383-32d755e83e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8444309-9650-44E0-B5E0-A04A6F24811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D0DAB61-CD2F-4E88-93E1-B3E7288F9BF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CDE4740-E357-4DB7-A7E1-EC9C761B67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9a8c72c-ce86-4cba-b383-32d755e83e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Origins</vt:lpstr>
      <vt:lpstr>Destinantions</vt:lpstr>
      <vt:lpstr>Distances</vt:lpstr>
      <vt:lpstr>Observed</vt:lpstr>
      <vt:lpstr>Outputs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Kirk Harland</dc:creator>
  <cp:lastModifiedBy>Kirk Harland</cp:lastModifiedBy>
  <dcterms:created xsi:type="dcterms:W3CDTF">2020-04-19T10:08:43Z</dcterms:created>
  <dcterms:modified xsi:type="dcterms:W3CDTF">2020-06-12T08:23:44Z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0x010100C2133668E2D11C40B2B07285FE1D77B1</vt:lpwstr>
  </property>
</Properties>
</file>