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portfolio" sheetId="1" r:id="rId4"/>
    <sheet state="visible" name="New product" sheetId="2" r:id="rId5"/>
    <sheet state="visible" name="Order pattern" sheetId="3" r:id="rId6"/>
    <sheet state="visible" name="Machine Information" sheetId="4" r:id="rId7"/>
    <sheet state="visible" name="Maintenance Line 1" sheetId="5" r:id="rId8"/>
    <sheet state="visible" name="Maintenance Line 2" sheetId="6" r:id="rId9"/>
    <sheet state="visible" name="Maintenance Line 3" sheetId="7" r:id="rId10"/>
    <sheet state="visible" name="Maintenance Line 4" sheetId="8" r:id="rId11"/>
    <sheet state="visible" name="Quality" sheetId="9" r:id="rId12"/>
  </sheets>
  <definedNames>
    <definedName name="_xlchart.v1.2">Quality!$A$11:$A$110</definedName>
    <definedName name="_xlchart.v1.0">Quality!$E$11:$E$110</definedName>
    <definedName name="_xlchart.v1.1">Quality!$C$11:$C$110</definedName>
  </definedNames>
  <calcPr/>
  <extLst>
    <ext uri="GoogleSheetsCustomDataVersion1">
      <go:sheetsCustomData xmlns:go="http://customooxmlschemas.google.com/" r:id="rId13" roundtripDataSignature="AMtx7mhJkOajcMIB/XHrrfuRiGMEa0JiN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ID#AAAAXXAVXGM
Kogel-Polak, W. de (ET)    (2022-03-30 12:21:07)
Set up time is only necessary if there is a change between products on the machine.</t>
      </text>
    </comment>
    <comment authorId="0" ref="H1">
      <text>
        <t xml:space="preserve">======
ID#AAAAXXAVXF8
Kogel-Polak, W. de (ET)    (2022-03-30 12:21:07)
This is per part made.</t>
      </text>
    </comment>
    <comment authorId="0" ref="I1">
      <text>
        <t xml:space="preserve">======
ID#AAAAXXAVXFY
Kogel-Polak, W. de (ET)    (2022-03-30 12:21:07)
Idle time is the same for the same type of machine regardless of the part processed.</t>
      </text>
    </comment>
  </commentList>
  <extLst>
    <ext uri="GoogleSheetsCustomDataVersion1">
      <go:sheetsCustomData xmlns:go="http://customooxmlschemas.google.com/" r:id="rId1" roundtripDataSignature="AMtx7miqSQTSuaOYpHaNVtWuHbfHzbn1G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Total time for manufacturing of a product per shift
======</t>
      </text>
    </comment>
    <comment authorId="0" ref="L1">
      <text>
        <t xml:space="preserve">Assuming that the machines are running constantly for every shift
======</t>
      </text>
    </comment>
    <comment authorId="0" ref="M1">
      <text>
        <t xml:space="preserve">Loading time - maintenance (hours per shift)
======</t>
      </text>
    </comment>
    <comment authorId="0" ref="R1">
      <text>
        <t xml:space="preserve">Im assuming this is just taking into account the average scrap and reworks right?
======</t>
      </text>
    </comment>
    <comment authorId="0" ref="B15">
      <text>
        <t xml:space="preserve">So this is PM maintenance, Use/time Based maintenance.
======</t>
      </text>
    </comment>
    <comment authorId="0" ref="B18">
      <text>
        <t xml:space="preserve">======
ID#AAAAWyfT6sM
Jaap Janssen    (2022-03-31 18:21:29)
I think this should be the Mpti, compare slides 45 and 46 of maintenance lecture
------
ID#AAAAWyfT6sQ
Jaap Janssen    (2022-03-31 18:22:16)
@m.m.bos-1@student.utwente.nl</t>
      </text>
    </comment>
    <comment authorId="0" ref="B19">
      <text>
        <t xml:space="preserve">======
ID#AAAAWyfT6sI
Jaap Janssen    (2022-03-31 18:20:45)
I think this should be the fpti, compare slides 45 and 46 of maintenance lecture</t>
      </text>
    </comment>
    <comment authorId="0" ref="H9">
      <text>
        <t xml:space="preserve">======
ID#AAAAWlwa0kk
Martijn Bos    (2022-03-30 18:18:50)
These are for the assembly station, but the assembly station is not in this sheet apparently... Do we just ignore them?</t>
      </text>
    </comment>
  </commentList>
  <extLst>
    <ext uri="GoogleSheetsCustomDataVersion1">
      <go:sheetsCustomData xmlns:go="http://customooxmlschemas.google.com/" r:id="rId1" roundtripDataSignature="AMtx7mhWDHhbBpJoJBU1zUe4OCHopfb5C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Total time for manufacturing of a product per shift
======</t>
      </text>
    </comment>
    <comment authorId="0" ref="L1">
      <text>
        <t xml:space="preserve">Assuming that the machines are running constantly for every shift
======</t>
      </text>
    </comment>
    <comment authorId="0" ref="M1">
      <text>
        <t xml:space="preserve">Loading time - maintenance (hours per shift)
======</t>
      </text>
    </comment>
    <comment authorId="0" ref="R1">
      <text>
        <t xml:space="preserve">Im assuming this is just taking into account the average scrap and reworks right?
======</t>
      </text>
    </comment>
    <comment authorId="0" ref="B15">
      <text>
        <t xml:space="preserve">So this is PM maintenance, Use/time Based maintenance.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Total time for manufacturing of a product per shift
======</t>
      </text>
    </comment>
    <comment authorId="0" ref="L1">
      <text>
        <t xml:space="preserve">Assuming that the machines are running constantly for every shift
======</t>
      </text>
    </comment>
    <comment authorId="0" ref="M1">
      <text>
        <t xml:space="preserve">Loading time - maintenance (hours per shift)
======</t>
      </text>
    </comment>
    <comment authorId="0" ref="R1">
      <text>
        <t xml:space="preserve">Im assuming this is just taking into account the average scrap and reworks right?
======</t>
      </text>
    </comment>
    <comment authorId="0" ref="B15">
      <text>
        <t xml:space="preserve">So this is PM maintenance, Use/time Based maintenance.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Total time for manufacturing of a product per shift
======</t>
      </text>
    </comment>
    <comment authorId="0" ref="L1">
      <text>
        <t xml:space="preserve">Assuming that the machines are running constantly for every shift
======</t>
      </text>
    </comment>
    <comment authorId="0" ref="M1">
      <text>
        <t xml:space="preserve">Loading time - maintenance (hours per shift)
======</t>
      </text>
    </comment>
    <comment authorId="0" ref="R1">
      <text>
        <t xml:space="preserve">Im assuming this is just taking into account the average scrap and reworks right?
======</t>
      </text>
    </comment>
    <comment authorId="0" ref="B15">
      <text>
        <t xml:space="preserve">So this is PM maintenance, Use/time Based maintenance.
======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7">
      <text>
        <t xml:space="preserve">======
ID#AAAAXXAVXGQ
Martijn    (2022-03-30 12:21:07)
Sample variance
Indicates precision</t>
      </text>
    </comment>
    <comment authorId="0" ref="P7">
      <text>
        <t xml:space="preserve">======
ID#AAAAXXAVXGI
Martijn    (2022-03-30 12:21:07)
Sample mean</t>
      </text>
    </comment>
    <comment authorId="0" ref="S7">
      <text>
        <t xml:space="preserve">======
ID#AAAAXXAVXF0
Martijn    (2022-03-30 12:21:07)
Mean squared error</t>
      </text>
    </comment>
    <comment authorId="0" ref="B10">
      <text>
        <t xml:space="preserve">======
ID#AAAAXXAVXGE
Martijn    (2022-03-30 12:21:07)
Squared error</t>
      </text>
    </comment>
    <comment authorId="0" ref="L36">
      <text>
        <t xml:space="preserve">======
ID#AAAAXXAVXGA
Martijn    (2022-03-30 12:21:07)
Standard deviation</t>
      </text>
    </comment>
    <comment authorId="0" ref="Q7">
      <text>
        <t xml:space="preserve">======
ID#AAAAXXAVXFw
Martijn    (2022-03-30 12:21:07)
Expected/desired average: Expectation E(X)</t>
      </text>
    </comment>
    <comment authorId="0" ref="P36">
      <text>
        <t xml:space="preserve">======
ID#AAAAXXAVXF4
Martijn    (2022-03-30 12:21:07)
Standard deviation</t>
      </text>
    </comment>
    <comment authorId="0" ref="T36">
      <text>
        <t xml:space="preserve">======
ID#AAAAXXAVXFo
Martijn    (2022-03-30 12:21:07)
Standard deviation</t>
      </text>
    </comment>
    <comment authorId="0" ref="I10">
      <text>
        <t xml:space="preserve">======
ID#AAAAXXAVXFk
Martijn    (2022-03-30 12:21:07)
Sample size</t>
      </text>
    </comment>
    <comment authorId="0" ref="O36">
      <text>
        <t xml:space="preserve">======
ID#AAAAXXAVXFg
Martijn    (2022-03-30 12:21:07)
Sample variance
Indicates precision</t>
      </text>
    </comment>
    <comment authorId="0" ref="K36">
      <text>
        <t xml:space="preserve">======
ID#AAAAXXAVXFc
Martijn    (2022-03-30 12:21:07)
Sample variance
Indicates precision</t>
      </text>
    </comment>
    <comment authorId="0" ref="S36">
      <text>
        <t xml:space="preserve">======
ID#AAAAXXAVXFs
Martijn    (2022-03-30 12:21:07)
Sample variance
Indicates precision</t>
      </text>
    </comment>
    <comment authorId="0" ref="T7">
      <text>
        <t xml:space="preserve">======
ID#AAAAXXAVXFU
Martijn    (2022-03-30 12:21:07)
MSE minus variance indicates the accuracy</t>
      </text>
    </comment>
  </commentList>
  <extLst>
    <ext uri="GoogleSheetsCustomDataVersion1">
      <go:sheetsCustomData xmlns:go="http://customooxmlschemas.google.com/" r:id="rId1" roundtripDataSignature="AMtx7mgYSPEbEFucfEYMXcqYLb9S4jkHEA=="/>
    </ext>
  </extLst>
</comments>
</file>

<file path=xl/sharedStrings.xml><?xml version="1.0" encoding="utf-8"?>
<sst xmlns="http://schemas.openxmlformats.org/spreadsheetml/2006/main" count="1129" uniqueCount="285">
  <si>
    <t>Part number</t>
  </si>
  <si>
    <t>Serial number operation</t>
  </si>
  <si>
    <t>Machine routing</t>
  </si>
  <si>
    <t>Sub assy number</t>
  </si>
  <si>
    <t>Number of sub assy's</t>
  </si>
  <si>
    <t xml:space="preserve">Max transport batch size (pieces) </t>
  </si>
  <si>
    <t>Setup time (h)</t>
  </si>
  <si>
    <t>Process time (h)</t>
  </si>
  <si>
    <t>Idle time (h)</t>
  </si>
  <si>
    <t>Price per part (€) (only hours)</t>
  </si>
  <si>
    <t>Size (indicative)</t>
  </si>
  <si>
    <t>AU-001-01</t>
  </si>
  <si>
    <t>SM</t>
  </si>
  <si>
    <t>Small</t>
  </si>
  <si>
    <t>AGR-006-01</t>
  </si>
  <si>
    <t>TM</t>
  </si>
  <si>
    <t>AU</t>
  </si>
  <si>
    <t>automotive</t>
  </si>
  <si>
    <t>MM</t>
  </si>
  <si>
    <t>AI</t>
  </si>
  <si>
    <t>airplane</t>
  </si>
  <si>
    <t>GM</t>
  </si>
  <si>
    <t>EN</t>
  </si>
  <si>
    <t>energy</t>
  </si>
  <si>
    <t>CMM</t>
  </si>
  <si>
    <t>AGR</t>
  </si>
  <si>
    <t>agriculture</t>
  </si>
  <si>
    <t>A</t>
  </si>
  <si>
    <t>Purch. items</t>
  </si>
  <si>
    <t>CON</t>
  </si>
  <si>
    <t>construction</t>
  </si>
  <si>
    <t>AU-002-01</t>
  </si>
  <si>
    <t>Medium</t>
  </si>
  <si>
    <t>006</t>
  </si>
  <si>
    <t>part number</t>
  </si>
  <si>
    <t>01</t>
  </si>
  <si>
    <t>main assembly</t>
  </si>
  <si>
    <t>02</t>
  </si>
  <si>
    <t>sub assembly</t>
  </si>
  <si>
    <t>AU-032-02</t>
  </si>
  <si>
    <t>Sizes</t>
  </si>
  <si>
    <t xml:space="preserve">Product fits approx. in </t>
  </si>
  <si>
    <t>Max weight (kg)</t>
  </si>
  <si>
    <t>Raw materials</t>
  </si>
  <si>
    <t>AU-037-02</t>
  </si>
  <si>
    <t>50x50x50 mm</t>
  </si>
  <si>
    <t>https://www.twentsestaalhandel.nl/stafijzer.html</t>
  </si>
  <si>
    <t>EN-003-01</t>
  </si>
  <si>
    <t>150x150x150 mm</t>
  </si>
  <si>
    <t>Large</t>
  </si>
  <si>
    <t>250x250x250 mm</t>
  </si>
  <si>
    <t>https://www.twentsestaalhandel.nl/platen.html</t>
  </si>
  <si>
    <t>Large ++</t>
  </si>
  <si>
    <t>see FEM description</t>
  </si>
  <si>
    <t>&gt; 100</t>
  </si>
  <si>
    <t>https://www.twentsestaalhandel.nl/balkstaal.html</t>
  </si>
  <si>
    <t>AU-004-01</t>
  </si>
  <si>
    <t>AI-005-01</t>
  </si>
  <si>
    <t>AI-031-02</t>
  </si>
  <si>
    <t>AI-052-02</t>
  </si>
  <si>
    <t>AU-006-01</t>
  </si>
  <si>
    <t>EN-007-01</t>
  </si>
  <si>
    <t>EN-008-01</t>
  </si>
  <si>
    <t>EN-040-02</t>
  </si>
  <si>
    <t>AU-009-01</t>
  </si>
  <si>
    <t>AU-010-01</t>
  </si>
  <si>
    <t>AU-035-02</t>
  </si>
  <si>
    <t>AGR-011-01</t>
  </si>
  <si>
    <t>AI-012-01</t>
  </si>
  <si>
    <t>AI-034-02</t>
  </si>
  <si>
    <t>AI-036-02</t>
  </si>
  <si>
    <t>AU-013-01</t>
  </si>
  <si>
    <t>AU-014-01</t>
  </si>
  <si>
    <t>EN-015-01</t>
  </si>
  <si>
    <t>AU-016-01</t>
  </si>
  <si>
    <t>AU-043-02</t>
  </si>
  <si>
    <t>AU-017-01</t>
  </si>
  <si>
    <t>AGR-018-01</t>
  </si>
  <si>
    <t>AGR-042-02</t>
  </si>
  <si>
    <t>AI-019-01</t>
  </si>
  <si>
    <t>AI-020-01</t>
  </si>
  <si>
    <t>AGR-021-01</t>
  </si>
  <si>
    <t>MC</t>
  </si>
  <si>
    <t>EN-022-01</t>
  </si>
  <si>
    <t>AU-023-01</t>
  </si>
  <si>
    <t>AU-024-01</t>
  </si>
  <si>
    <t>EN-025-01</t>
  </si>
  <si>
    <t>AI-026-01</t>
  </si>
  <si>
    <t>AI-051-02</t>
  </si>
  <si>
    <t>AU-027-01</t>
  </si>
  <si>
    <t>AU-038-02</t>
  </si>
  <si>
    <t>AU-028-01</t>
  </si>
  <si>
    <t>AU-029-01</t>
  </si>
  <si>
    <t>AU-030-01</t>
  </si>
  <si>
    <t>DM</t>
  </si>
  <si>
    <t>AGR-033-01</t>
  </si>
  <si>
    <t>EN-039-01</t>
  </si>
  <si>
    <t>AGR-041-01</t>
  </si>
  <si>
    <t>AU-044-01</t>
  </si>
  <si>
    <t>AU-045-01</t>
  </si>
  <si>
    <t>EN-046-01</t>
  </si>
  <si>
    <t>AU-047-01</t>
  </si>
  <si>
    <t>AGR-048-01</t>
  </si>
  <si>
    <t>AU-049-01</t>
  </si>
  <si>
    <t>AI-050-01</t>
  </si>
  <si>
    <t>setup time</t>
  </si>
  <si>
    <t>Process time</t>
  </si>
  <si>
    <t>Idle time</t>
  </si>
  <si>
    <r>
      <rPr>
        <rFont val="Calibri"/>
        <color theme="1"/>
        <sz val="11.0"/>
      </rPr>
      <t>Price per part (</t>
    </r>
    <r>
      <rPr>
        <rFont val="Calibri"/>
        <color theme="1"/>
        <sz val="11.0"/>
      </rPr>
      <t>€) (only hours)</t>
    </r>
  </si>
  <si>
    <t>CON-053-01</t>
  </si>
  <si>
    <t>Remarks</t>
  </si>
  <si>
    <t>CON-053-02</t>
  </si>
  <si>
    <t>All parts made out of standard hot rolled H beams, with 2 different cross sections (see FEM description)</t>
  </si>
  <si>
    <t>Forecast: 25 container ship-to-shore (STS) cranes per month</t>
  </si>
  <si>
    <t>Transport from machine A to B of the large ++ parts takes longer than for any other part</t>
  </si>
  <si>
    <t>Raw material: https://www.twentsestaalhandel.nl/balkstaal.html</t>
  </si>
  <si>
    <t>CON-053-03</t>
  </si>
  <si>
    <t>Prod Cap / Actual prod</t>
  </si>
  <si>
    <t>CON-053-04</t>
  </si>
  <si>
    <t>CON-053-05</t>
  </si>
  <si>
    <t>CON-053-06</t>
  </si>
  <si>
    <t>CON-053-07</t>
  </si>
  <si>
    <t>CON-053-08</t>
  </si>
  <si>
    <t>CON-053-09</t>
  </si>
  <si>
    <t>CON-053-10</t>
  </si>
  <si>
    <t>CON-053-11</t>
  </si>
  <si>
    <t>CON-053-12</t>
  </si>
  <si>
    <t>CON-053-13</t>
  </si>
  <si>
    <t>setup</t>
  </si>
  <si>
    <t>process</t>
  </si>
  <si>
    <t>idle</t>
  </si>
  <si>
    <t>SUM</t>
  </si>
  <si>
    <t>Order number</t>
  </si>
  <si>
    <t>Number of parts</t>
  </si>
  <si>
    <t>Delivery date</t>
  </si>
  <si>
    <t>Quality</t>
  </si>
  <si>
    <t>Machine code</t>
  </si>
  <si>
    <t>Machine</t>
  </si>
  <si>
    <t>Operations</t>
  </si>
  <si>
    <t>Number of machines available</t>
  </si>
  <si>
    <t>Average scrap (%)</t>
  </si>
  <si>
    <t>Average rework (%)</t>
  </si>
  <si>
    <t>Startup defects (%)</t>
  </si>
  <si>
    <r>
      <rPr>
        <rFont val="Calibri"/>
        <color theme="1"/>
        <sz val="11.0"/>
      </rPr>
      <t>Surface (LxWxH mm</t>
    </r>
    <r>
      <rPr>
        <rFont val="Calibri"/>
        <color theme="1"/>
        <sz val="11.0"/>
        <vertAlign val="superscript"/>
      </rPr>
      <t>3</t>
    </r>
    <r>
      <rPr>
        <rFont val="Calibri"/>
        <color theme="1"/>
        <sz val="11.0"/>
      </rPr>
      <t>), without space for stock etc.</t>
    </r>
  </si>
  <si>
    <r>
      <rPr>
        <rFont val="Calibri"/>
        <color theme="1"/>
        <sz val="11.0"/>
      </rPr>
      <t>Purchase costs (</t>
    </r>
    <r>
      <rPr>
        <rFont val="Calibri"/>
        <color theme="1"/>
        <sz val="11.0"/>
      </rPr>
      <t>€) (if</t>
    </r>
    <r>
      <rPr>
        <rFont val="Calibri"/>
        <color theme="1"/>
        <sz val="11.0"/>
      </rPr>
      <t xml:space="preserve"> new)</t>
    </r>
  </si>
  <si>
    <t>Sawing machine</t>
  </si>
  <si>
    <t>Sawing</t>
  </si>
  <si>
    <t>1600x700x1700 = 1904 m3</t>
  </si>
  <si>
    <t>Machines from different suppliers, data are averages</t>
  </si>
  <si>
    <t xml:space="preserve">NC turning lathe </t>
  </si>
  <si>
    <t>Turning, drilling, reaming</t>
  </si>
  <si>
    <t>5300 x 3400 x 2500 = 45050 m3</t>
  </si>
  <si>
    <t>NC milling machine</t>
  </si>
  <si>
    <t>Milling</t>
  </si>
  <si>
    <t>1600 x 2300 x 2300 = 8464 m3</t>
  </si>
  <si>
    <t>Machining center</t>
  </si>
  <si>
    <t>Turning, milling, drilling</t>
  </si>
  <si>
    <t>1900 x 2100 x 2500 = 9975 m3</t>
  </si>
  <si>
    <t>Drilling machine</t>
  </si>
  <si>
    <t>Drilling, reaming</t>
  </si>
  <si>
    <t>600x1000x2200 = 1320 m3</t>
  </si>
  <si>
    <t>Grinding machine</t>
  </si>
  <si>
    <t>Grinding</t>
  </si>
  <si>
    <t>2100×2400×2500 =12600 m3</t>
  </si>
  <si>
    <t>Coordinate measuring machine</t>
  </si>
  <si>
    <t>Measuring</t>
  </si>
  <si>
    <t>1100x900x2300</t>
  </si>
  <si>
    <t>Assembly station</t>
  </si>
  <si>
    <t>Assembly (manual)</t>
  </si>
  <si>
    <t>1000x700x800</t>
  </si>
  <si>
    <t>W</t>
  </si>
  <si>
    <t>Warehouse/expedition</t>
  </si>
  <si>
    <t>For every part; as raw material and as finished good</t>
  </si>
  <si>
    <t>P</t>
  </si>
  <si>
    <t>Table(s) near assembly</t>
  </si>
  <si>
    <t>Packaging</t>
  </si>
  <si>
    <t>For every part</t>
  </si>
  <si>
    <t>ET</t>
  </si>
  <si>
    <t>External treatment</t>
  </si>
  <si>
    <t>XX</t>
  </si>
  <si>
    <t>Aisles</t>
  </si>
  <si>
    <t>Transport</t>
  </si>
  <si>
    <t>W: 1200-1500</t>
  </si>
  <si>
    <t>Depending on the type of transport</t>
  </si>
  <si>
    <t xml:space="preserve"> </t>
  </si>
  <si>
    <t>Number of machines</t>
  </si>
  <si>
    <t>total available time in hours over 4 months</t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</si>
  <si>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a,b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</si>
  <si>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c,d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</si>
  <si>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C&amp;IT</t>
    </r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per shift (h)</t>
    </r>
  </si>
  <si>
    <t>Loading time - Mean C&amp;ITe (per shift)</t>
  </si>
  <si>
    <t>Average Maintenance (hours per shift)</t>
  </si>
  <si>
    <t>Loading time - maintenance (hours per shift)</t>
  </si>
  <si>
    <t>Availability (% per shift)</t>
  </si>
  <si>
    <t>Performance (-)</t>
  </si>
  <si>
    <t>Quality (%)</t>
  </si>
  <si>
    <t>OEE (% per shift)</t>
  </si>
  <si>
    <r>
      <rPr>
        <rFont val="Calibri"/>
        <color theme="1"/>
        <sz val="11.0"/>
        <vertAlign val="superscript"/>
      </rPr>
      <t>a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</si>
  <si>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 xml:space="preserve">b </t>
    </r>
    <r>
      <rPr>
        <rFont val="Calibri"/>
        <color theme="1"/>
        <sz val="11.0"/>
      </rPr>
      <t>Minor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</si>
  <si>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</si>
  <si>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c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</si>
  <si>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>d</t>
    </r>
    <r>
      <rPr>
        <rFont val="Calibri"/>
        <color theme="1"/>
        <sz val="11.0"/>
      </rPr>
      <t xml:space="preserve"> Major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</si>
  <si>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</si>
  <si>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Cleaning and Inspection Time (C&amp;IT):</t>
    </r>
  </si>
  <si>
    <t>* machine operating hours = product process time</t>
  </si>
  <si>
    <t>Working hours per shift (loading time):</t>
  </si>
  <si>
    <t>MTBF (Mean time between failure)(h)</t>
  </si>
  <si>
    <t>Failure rate (λ)(1/h)</t>
  </si>
  <si>
    <t>Number of hours for production (h)</t>
  </si>
  <si>
    <t>TOTAL PRODUCTION TIME IN H FOR ALL ORDERS PER MACHINE</t>
  </si>
  <si>
    <t>Machine:</t>
  </si>
  <si>
    <t>Production</t>
  </si>
  <si>
    <t>Idle</t>
  </si>
  <si>
    <t>Setup</t>
  </si>
  <si>
    <t>ACTUAL Performance</t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</si>
  <si>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a,b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</si>
  <si>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c,d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</si>
  <si>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C&amp;IT</t>
    </r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per shift (h)</t>
    </r>
  </si>
  <si>
    <t>Availabilty (-)</t>
  </si>
  <si>
    <r>
      <rPr>
        <rFont val="Calibri"/>
        <color theme="1"/>
        <sz val="11.0"/>
        <vertAlign val="superscript"/>
      </rPr>
      <t>a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</si>
  <si>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 xml:space="preserve">b </t>
    </r>
    <r>
      <rPr>
        <rFont val="Calibri"/>
        <color theme="1"/>
        <sz val="11.0"/>
      </rPr>
      <t>Minor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</si>
  <si>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</si>
  <si>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c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</si>
  <si>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>d</t>
    </r>
    <r>
      <rPr>
        <rFont val="Calibri"/>
        <color theme="1"/>
        <sz val="11.0"/>
      </rPr>
      <t xml:space="preserve"> Major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</si>
  <si>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</si>
  <si>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Cleaning and Inspection Time (C&amp;IT):</t>
    </r>
  </si>
  <si>
    <t>every day at the beginning (inspection) and end (cleaning) of each machine</t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</si>
  <si>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a,b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</si>
  <si>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c,d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</si>
  <si>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C&amp;IT</t>
    </r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per shift (h)</t>
    </r>
  </si>
  <si>
    <r>
      <rPr>
        <rFont val="Calibri"/>
        <color theme="1"/>
        <sz val="11.0"/>
        <vertAlign val="superscript"/>
      </rPr>
      <t>a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</si>
  <si>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 xml:space="preserve">b </t>
    </r>
    <r>
      <rPr>
        <rFont val="Calibri"/>
        <color theme="1"/>
        <sz val="11.0"/>
      </rPr>
      <t>Minor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</si>
  <si>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</si>
  <si>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c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</si>
  <si>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>d</t>
    </r>
    <r>
      <rPr>
        <rFont val="Calibri"/>
        <color theme="1"/>
        <sz val="11.0"/>
      </rPr>
      <t xml:space="preserve"> Major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</si>
  <si>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</si>
  <si>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Cleaning and Inspection Time (C&amp;IT):</t>
    </r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</si>
  <si>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a,b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</si>
  <si>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c,d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</si>
  <si>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C&amp;IT</t>
    </r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per shift (h)</t>
    </r>
  </si>
  <si>
    <t>OEE (%)</t>
  </si>
  <si>
    <r>
      <rPr>
        <rFont val="Calibri"/>
        <color theme="1"/>
        <sz val="11.0"/>
        <vertAlign val="superscript"/>
      </rPr>
      <t>a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</si>
  <si>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 xml:space="preserve">b </t>
    </r>
    <r>
      <rPr>
        <rFont val="Calibri"/>
        <color theme="1"/>
        <sz val="11.0"/>
      </rPr>
      <t>Minor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</si>
  <si>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</si>
  <si>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c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</si>
  <si>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>d</t>
    </r>
    <r>
      <rPr>
        <rFont val="Calibri"/>
        <color theme="1"/>
        <sz val="11.0"/>
      </rPr>
      <t xml:space="preserve"> Major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</si>
  <si>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</si>
  <si>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Cleaning and Inspection Time (C&amp;IT):</t>
    </r>
  </si>
  <si>
    <t>One of the products made in your factory is an axis for an agriculture customer. This axis is made on 3 of your lathes (TM).</t>
  </si>
  <si>
    <t>There seems to be a chronic problem with the lenghts of these axis. The assembly department has a lot of ill-fitting assemblies. This results in a lot of rework and scrap.</t>
  </si>
  <si>
    <t>A quality engineer at your factory had the task to monitor the length of these axis for a period of time to say something about the stability of the process and the possible causes (and of course solutions).</t>
  </si>
  <si>
    <t>The engineer measures five axis from each machine during each shift (in the period of measuring there were 3 shifts a day)</t>
  </si>
  <si>
    <t>The specification of the length of theses axis is 600 +/- 2 mm.</t>
  </si>
  <si>
    <t>Machine 1, 2, 3</t>
  </si>
  <si>
    <t>The length of the axis in mm from Machine 1, 2 or 3</t>
  </si>
  <si>
    <t>Efficiency:</t>
  </si>
  <si>
    <t>X:</t>
  </si>
  <si>
    <t>µ:</t>
  </si>
  <si>
    <r>
      <rPr>
        <rFont val="Calibri"/>
        <b/>
        <color theme="1"/>
        <sz val="11.0"/>
      </rPr>
      <t>S</t>
    </r>
    <r>
      <rPr>
        <rFont val="Calibri"/>
        <b/>
        <color theme="1"/>
        <sz val="11.0"/>
      </rPr>
      <t>²</t>
    </r>
    <r>
      <rPr>
        <rFont val="Calibri"/>
        <b/>
        <color theme="1"/>
        <sz val="11.0"/>
      </rPr>
      <t>:</t>
    </r>
  </si>
  <si>
    <t>MSE:</t>
  </si>
  <si>
    <r>
      <rPr>
        <rFont val="Calibri"/>
        <b/>
        <color theme="1"/>
        <sz val="11.0"/>
      </rPr>
      <t>MSE - S</t>
    </r>
    <r>
      <rPr>
        <rFont val="Calibri"/>
        <b/>
        <color theme="1"/>
        <sz val="11.0"/>
      </rPr>
      <t>²</t>
    </r>
  </si>
  <si>
    <t>Subgroup ID</t>
  </si>
  <si>
    <t>The subgroup identification number</t>
  </si>
  <si>
    <t>M1</t>
  </si>
  <si>
    <t>M2</t>
  </si>
  <si>
    <t>Machine 1</t>
  </si>
  <si>
    <t>SE1</t>
  </si>
  <si>
    <t>Machine 2</t>
  </si>
  <si>
    <t>SE2</t>
  </si>
  <si>
    <t>Machine 3</t>
  </si>
  <si>
    <t>SE3</t>
  </si>
  <si>
    <t>n:</t>
  </si>
  <si>
    <t>Machine 1 wrong parts:</t>
  </si>
  <si>
    <t>M3</t>
  </si>
  <si>
    <t>Machine 2 wrong parts:</t>
  </si>
  <si>
    <t>Machine 3 wrong parts:</t>
  </si>
  <si>
    <t>Machine 1 per batch</t>
  </si>
  <si>
    <t>Machine 2 per batch</t>
  </si>
  <si>
    <t>Machine 3 per batch</t>
  </si>
  <si>
    <t>Number of failures per batch</t>
  </si>
  <si>
    <t>Subgroup:</t>
  </si>
  <si>
    <r>
      <rPr>
        <rFont val="Calibri"/>
        <b/>
        <color theme="1"/>
        <sz val="11.0"/>
      </rPr>
      <t>S</t>
    </r>
    <r>
      <rPr>
        <rFont val="Calibri"/>
        <b/>
        <color theme="1"/>
        <sz val="11.0"/>
      </rPr>
      <t>²</t>
    </r>
    <r>
      <rPr>
        <rFont val="Calibri"/>
        <b/>
        <color theme="1"/>
        <sz val="11.0"/>
      </rPr>
      <t>:</t>
    </r>
  </si>
  <si>
    <t>σ:</t>
  </si>
  <si>
    <r>
      <rPr>
        <rFont val="Calibri"/>
        <b/>
        <color theme="1"/>
        <sz val="11.0"/>
      </rPr>
      <t>S</t>
    </r>
    <r>
      <rPr>
        <rFont val="Calibri"/>
        <b/>
        <color theme="1"/>
        <sz val="11.0"/>
      </rPr>
      <t>²</t>
    </r>
    <r>
      <rPr>
        <rFont val="Calibri"/>
        <b/>
        <color theme="1"/>
        <sz val="11.0"/>
      </rPr>
      <t>:</t>
    </r>
  </si>
  <si>
    <r>
      <rPr>
        <rFont val="Calibri"/>
        <b/>
        <color theme="1"/>
        <sz val="11.0"/>
      </rPr>
      <t>S</t>
    </r>
    <r>
      <rPr>
        <rFont val="Calibri"/>
        <b/>
        <color theme="1"/>
        <sz val="11.0"/>
      </rPr>
      <t>²</t>
    </r>
    <r>
      <rPr>
        <rFont val="Calibri"/>
        <b/>
        <color theme="1"/>
        <sz val="11.0"/>
      </rPr>
      <t>: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</si>
</sst>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000000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  <font/>
    <font>
      <sz val="11.0"/>
      <color rgb="FF000000"/>
      <name val="Calibri"/>
    </font>
    <font>
      <color rgb="FFFF0000"/>
      <name val="Calibri"/>
      <scheme val="minor"/>
    </font>
    <font>
      <sz val="9.0"/>
      <color theme="1"/>
      <name val="Calibri"/>
    </font>
    <font>
      <b/>
      <color theme="1"/>
      <name val="Calibri"/>
      <scheme val="minor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5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1" fillId="2" fontId="1" numFmtId="2" xfId="0" applyAlignment="1" applyBorder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1" fillId="2" fontId="1" numFmtId="0" xfId="0" applyBorder="1" applyFont="1"/>
    <xf borderId="0" fillId="0" fontId="1" numFmtId="0" xfId="0" applyAlignment="1" applyFont="1">
      <alignment horizontal="right"/>
    </xf>
    <xf borderId="1" fillId="2" fontId="1" numFmtId="49" xfId="0" applyAlignment="1" applyBorder="1" applyFont="1" applyNumberForma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0" fillId="0" fontId="1" numFmtId="2" xfId="0" applyAlignment="1" applyFont="1" applyNumberFormat="1">
      <alignment shrinkToFit="0" vertical="top" wrapText="1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1" fillId="2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14" xfId="0" applyFont="1" applyNumberFormat="1"/>
    <xf borderId="1" fillId="2" fontId="1" numFmtId="1" xfId="0" applyBorder="1" applyFont="1" applyNumberFormat="1"/>
    <xf borderId="2" fillId="2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0" fillId="0" fontId="5" numFmtId="0" xfId="0" applyAlignment="1" applyFont="1">
      <alignment horizontal="center" readingOrder="0" vertical="center"/>
    </xf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" xfId="0" applyFont="1" applyNumberFormat="1"/>
    <xf borderId="0" fillId="0" fontId="1" numFmtId="0" xfId="0" applyFont="1"/>
    <xf borderId="0" fillId="0" fontId="1" numFmtId="1" xfId="0" applyAlignment="1" applyFont="1" applyNumberFormat="1">
      <alignment horizontal="left" vertical="center"/>
    </xf>
    <xf borderId="0" fillId="0" fontId="1" numFmtId="1" xfId="0" applyAlignment="1" applyFont="1" applyNumberFormat="1">
      <alignment horizont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4" fontId="1" numFmtId="2" xfId="0" applyFill="1" applyFont="1" applyNumberFormat="1"/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6" numFmtId="0" xfId="0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5" fontId="1" numFmtId="2" xfId="0" applyFont="1" applyNumberFormat="1"/>
    <xf borderId="0" fillId="5" fontId="2" numFmtId="2" xfId="0" applyAlignment="1" applyFont="1" applyNumberFormat="1">
      <alignment readingOrder="0"/>
    </xf>
    <xf borderId="0" fillId="5" fontId="2" numFmtId="2" xfId="0" applyFont="1" applyNumberFormat="1"/>
    <xf borderId="0" fillId="5" fontId="6" numFmtId="0" xfId="0" applyFont="1"/>
    <xf borderId="0" fillId="6" fontId="2" numFmtId="0" xfId="0" applyFill="1" applyFont="1"/>
    <xf borderId="0" fillId="6" fontId="2" numFmtId="0" xfId="0" applyAlignment="1" applyFont="1">
      <alignment readingOrder="0"/>
    </xf>
    <xf borderId="0" fillId="6" fontId="2" numFmtId="2" xfId="0" applyAlignment="1" applyFont="1" applyNumberFormat="1">
      <alignment readingOrder="0"/>
    </xf>
    <xf borderId="0" fillId="6" fontId="2" numFmtId="2" xfId="0" applyFont="1" applyNumberFormat="1"/>
    <xf borderId="0" fillId="6" fontId="6" numFmtId="0" xfId="0" applyFont="1"/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7" numFmtId="0" xfId="0" applyFont="1"/>
    <xf borderId="0" fillId="0" fontId="1" numFmtId="2" xfId="0" applyAlignment="1" applyFont="1" applyNumberFormat="1">
      <alignment readingOrder="0"/>
    </xf>
    <xf borderId="0" fillId="0" fontId="1" numFmtId="166" xfId="0" applyFont="1" applyNumberFormat="1"/>
    <xf borderId="0" fillId="0" fontId="8" numFmtId="0" xfId="0" applyAlignment="1" applyFont="1">
      <alignment readingOrder="0"/>
    </xf>
    <xf borderId="0" fillId="0" fontId="9" numFmtId="2" xfId="0" applyFont="1" applyNumberFormat="1"/>
    <xf borderId="0" fillId="0" fontId="9" numFmtId="2" xfId="0" applyAlignment="1" applyFont="1" applyNumberFormat="1">
      <alignment readingOrder="0"/>
    </xf>
    <xf borderId="0" fillId="0" fontId="8" numFmtId="2" xfId="0" applyFont="1" applyNumberFormat="1"/>
    <xf borderId="0" fillId="0" fontId="1" numFmtId="164" xfId="0" applyAlignment="1" applyFont="1" applyNumberFormat="1">
      <alignment horizontal="center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7" fontId="1" numFmtId="2" xfId="0" applyFont="1" applyNumberFormat="1"/>
    <xf borderId="0" fillId="7" fontId="2" numFmtId="2" xfId="0" applyAlignment="1" applyFont="1" applyNumberFormat="1">
      <alignment readingOrder="0"/>
    </xf>
    <xf borderId="0" fillId="7" fontId="2" numFmtId="2" xfId="0" applyFont="1" applyNumberFormat="1"/>
    <xf borderId="0" fillId="7" fontId="6" numFmtId="0" xfId="0" applyFont="1"/>
    <xf borderId="0" fillId="0" fontId="1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center" readingOrder="0"/>
    </xf>
    <xf borderId="0" fillId="7" fontId="1" numFmtId="1" xfId="0" applyAlignment="1" applyFont="1" applyNumberFormat="1">
      <alignment readingOrder="0"/>
    </xf>
    <xf borderId="0" fillId="7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2" xfId="0" applyAlignment="1" applyFont="1" applyNumberFormat="1">
      <alignment horizontal="right" readingOrder="0" vertical="bottom"/>
    </xf>
    <xf borderId="0" fillId="6" fontId="1" numFmtId="2" xfId="0" applyFont="1" applyNumberFormat="1"/>
    <xf borderId="0" fillId="6" fontId="1" numFmtId="1" xfId="0" applyAlignment="1" applyFont="1" applyNumberFormat="1">
      <alignment readingOrder="0"/>
    </xf>
    <xf borderId="0" fillId="6" fontId="1" numFmtId="164" xfId="0" applyAlignment="1" applyFont="1" applyNumberFormat="1">
      <alignment readingOrder="0"/>
    </xf>
    <xf borderId="0" fillId="0" fontId="8" numFmtId="0" xfId="0" applyFont="1"/>
    <xf borderId="0" fillId="0" fontId="2" numFmtId="0" xfId="0" applyAlignment="1" applyFont="1">
      <alignment readingOrder="0"/>
    </xf>
    <xf borderId="0" fillId="0" fontId="9" numFmtId="0" xfId="0" applyFont="1"/>
    <xf borderId="0" fillId="0" fontId="9" numFmtId="49" xfId="0" applyFont="1" applyNumberForma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Machine 1 Standard deviation per batch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Quality!$I$37:$I$56</c:f>
            </c:numRef>
          </c:xVal>
          <c:yVal>
            <c:numRef>
              <c:f>Quality!$L$37:$L$56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94727"/>
        <c:axId val="514056503"/>
      </c:scatterChart>
      <c:valAx>
        <c:axId val="769594727"/>
        <c:scaling>
          <c:orientation val="minMax"/>
          <c:max val="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Batch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4056503"/>
      </c:valAx>
      <c:valAx>
        <c:axId val="514056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959472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Machine 2 Standard deviation per batch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Quality!$I$37:$I$56</c:f>
            </c:numRef>
          </c:xVal>
          <c:yVal>
            <c:numRef>
              <c:f>Quality!$P$37:$P$56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67803"/>
        <c:axId val="585373438"/>
      </c:scatterChart>
      <c:valAx>
        <c:axId val="1705567803"/>
        <c:scaling>
          <c:orientation val="minMax"/>
          <c:max val="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Batch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5373438"/>
      </c:valAx>
      <c:valAx>
        <c:axId val="585373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556780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Machine 3 Standard deviation per batch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Quality!$I$37:$I$56</c:f>
            </c:numRef>
          </c:xVal>
          <c:yVal>
            <c:numRef>
              <c:f>Quality!$T$37:$T$56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41074"/>
        <c:axId val="512972258"/>
      </c:scatterChart>
      <c:valAx>
        <c:axId val="1819741074"/>
        <c:scaling>
          <c:orientation val="minMax"/>
          <c:max val="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Batch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2972258"/>
      </c:valAx>
      <c:valAx>
        <c:axId val="512972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974107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Machine 1 Number of failures per batch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Quality!$I$37:$I$56</c:f>
            </c:numRef>
          </c:xVal>
          <c:yVal>
            <c:numRef>
              <c:f>Quality!$V$37:$V$56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69574"/>
        <c:axId val="1157392143"/>
      </c:scatterChart>
      <c:valAx>
        <c:axId val="526569574"/>
        <c:scaling>
          <c:orientation val="minMax"/>
          <c:max val="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Batch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7392143"/>
      </c:valAx>
      <c:valAx>
        <c:axId val="1157392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failures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6569574"/>
        <c:majorUnit val="1.0"/>
        <c:minorUnit val="1.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Machine 3 Number of failures per batch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Quality!$I$37:$I$56</c:f>
            </c:numRef>
          </c:xVal>
          <c:yVal>
            <c:numRef>
              <c:f>Quality!$X$37:$X$56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66916"/>
        <c:axId val="1152638687"/>
      </c:scatterChart>
      <c:valAx>
        <c:axId val="435966916"/>
        <c:scaling>
          <c:orientation val="minMax"/>
          <c:max val="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Batch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2638687"/>
      </c:valAx>
      <c:valAx>
        <c:axId val="1152638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failures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5966916"/>
        <c:majorUnit val="1.0"/>
        <c:minorUnit val="1.0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57</xdr:row>
      <xdr:rowOff>0</xdr:rowOff>
    </xdr:from>
    <xdr:ext cx="4371975" cy="2876550"/>
    <xdr:graphicFrame>
      <xdr:nvGraphicFramePr>
        <xdr:cNvPr id="182419373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71</xdr:row>
      <xdr:rowOff>66675</xdr:rowOff>
    </xdr:from>
    <xdr:ext cx="4371975" cy="2876550"/>
    <xdr:graphicFrame>
      <xdr:nvGraphicFramePr>
        <xdr:cNvPr id="35527580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85</xdr:row>
      <xdr:rowOff>142875</xdr:rowOff>
    </xdr:from>
    <xdr:ext cx="4371975" cy="2886075"/>
    <xdr:graphicFrame>
      <xdr:nvGraphicFramePr>
        <xdr:cNvPr id="29508036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100</xdr:row>
      <xdr:rowOff>19050</xdr:rowOff>
    </xdr:from>
    <xdr:ext cx="4371975" cy="2876550"/>
    <xdr:graphicFrame>
      <xdr:nvGraphicFramePr>
        <xdr:cNvPr id="133854968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0</xdr:colOff>
      <xdr:row>114</xdr:row>
      <xdr:rowOff>104775</xdr:rowOff>
    </xdr:from>
    <xdr:ext cx="4371975" cy="2876550"/>
    <xdr:graphicFrame>
      <xdr:nvGraphicFramePr>
        <xdr:cNvPr id="96787358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10.86"/>
    <col customWidth="1" min="3" max="3" width="10.14"/>
    <col customWidth="1" min="4" max="4" width="12.0"/>
    <col customWidth="1" min="5" max="5" width="8.29"/>
    <col customWidth="1" min="6" max="6" width="10.14"/>
    <col customWidth="1" min="7" max="8" width="9.14"/>
    <col customWidth="1" min="9" max="9" width="7.43"/>
    <col customWidth="1" min="10" max="10" width="11.71"/>
    <col customWidth="1" min="11" max="11" width="12.0"/>
    <col customWidth="1" min="12" max="12" width="8.71"/>
    <col customWidth="1" min="13" max="13" width="14.57"/>
    <col customWidth="1" min="14" max="14" width="21.14"/>
    <col customWidth="1" min="15" max="15" width="15.29"/>
    <col customWidth="1" min="16" max="16" width="47.71"/>
    <col customWidth="1" min="17" max="26" width="8.71"/>
  </cols>
  <sheetData>
    <row r="1" ht="6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11</v>
      </c>
      <c r="B2" s="5">
        <v>10.0</v>
      </c>
      <c r="C2" s="5" t="s">
        <v>12</v>
      </c>
      <c r="F2" s="5">
        <v>20.0</v>
      </c>
      <c r="G2" s="6">
        <v>0.0</v>
      </c>
      <c r="H2" s="6">
        <v>0.41599979921119845</v>
      </c>
      <c r="I2" s="7">
        <v>0.085523607660505</v>
      </c>
      <c r="J2" s="8">
        <v>61.71460331422424</v>
      </c>
      <c r="K2" s="5" t="s">
        <v>13</v>
      </c>
      <c r="M2" s="9" t="s">
        <v>14</v>
      </c>
    </row>
    <row r="3">
      <c r="B3" s="5">
        <v>20.0</v>
      </c>
      <c r="C3" s="5" t="s">
        <v>15</v>
      </c>
      <c r="F3" s="5">
        <v>20.0</v>
      </c>
      <c r="G3" s="6">
        <v>1.126493885641907</v>
      </c>
      <c r="H3" s="6">
        <v>0.12894269349985998</v>
      </c>
      <c r="I3" s="7">
        <v>0.111421850244242</v>
      </c>
      <c r="J3" s="8"/>
      <c r="M3" s="5" t="s">
        <v>16</v>
      </c>
      <c r="N3" s="5" t="s">
        <v>17</v>
      </c>
    </row>
    <row r="4">
      <c r="B4" s="5">
        <v>30.0</v>
      </c>
      <c r="C4" s="5" t="s">
        <v>18</v>
      </c>
      <c r="F4" s="5">
        <v>20.0</v>
      </c>
      <c r="G4" s="6">
        <v>0.47589854172011603</v>
      </c>
      <c r="H4" s="6">
        <v>0.5013370979610822</v>
      </c>
      <c r="I4" s="7">
        <v>0.0505336088938152</v>
      </c>
      <c r="J4" s="8"/>
      <c r="M4" s="5" t="s">
        <v>19</v>
      </c>
      <c r="N4" s="5" t="s">
        <v>20</v>
      </c>
    </row>
    <row r="5">
      <c r="B5" s="5">
        <v>40.0</v>
      </c>
      <c r="C5" s="5" t="s">
        <v>21</v>
      </c>
      <c r="F5" s="5">
        <v>20.0</v>
      </c>
      <c r="G5" s="6">
        <v>0.0</v>
      </c>
      <c r="H5" s="6">
        <v>0.2999848124101848</v>
      </c>
      <c r="I5" s="7">
        <v>0.0433441037149536</v>
      </c>
      <c r="J5" s="8"/>
      <c r="M5" s="5" t="s">
        <v>22</v>
      </c>
      <c r="N5" s="5" t="s">
        <v>23</v>
      </c>
    </row>
    <row r="6">
      <c r="B6" s="5">
        <v>50.0</v>
      </c>
      <c r="C6" s="5" t="s">
        <v>24</v>
      </c>
      <c r="F6" s="5">
        <v>20.0</v>
      </c>
      <c r="G6" s="6">
        <v>1.5370484240376798</v>
      </c>
      <c r="H6" s="6">
        <v>0.13487386208912222</v>
      </c>
      <c r="I6" s="7">
        <v>0.0591606000707926</v>
      </c>
      <c r="J6" s="8"/>
      <c r="M6" s="5" t="s">
        <v>25</v>
      </c>
      <c r="N6" s="5" t="s">
        <v>26</v>
      </c>
    </row>
    <row r="7">
      <c r="B7" s="5">
        <v>60.0</v>
      </c>
      <c r="C7" s="5" t="s">
        <v>27</v>
      </c>
      <c r="D7" s="5" t="s">
        <v>28</v>
      </c>
      <c r="F7" s="5">
        <v>40.0</v>
      </c>
      <c r="G7" s="6">
        <v>0.0</v>
      </c>
      <c r="H7" s="6">
        <v>0.5132263616080333</v>
      </c>
      <c r="I7" s="7">
        <v>0.134941999254343</v>
      </c>
      <c r="J7" s="8"/>
      <c r="M7" s="5" t="s">
        <v>29</v>
      </c>
      <c r="N7" s="5" t="s">
        <v>30</v>
      </c>
    </row>
    <row r="8">
      <c r="A8" s="5" t="s">
        <v>31</v>
      </c>
      <c r="B8" s="5">
        <v>10.0</v>
      </c>
      <c r="C8" s="5" t="s">
        <v>12</v>
      </c>
      <c r="F8" s="5">
        <v>20.0</v>
      </c>
      <c r="G8" s="6">
        <v>1.3400903399286308</v>
      </c>
      <c r="H8" s="6">
        <v>0.19205678939122783</v>
      </c>
      <c r="I8" s="7">
        <v>0.085523607660505</v>
      </c>
      <c r="J8" s="8">
        <v>298.99182601996716</v>
      </c>
      <c r="K8" s="5" t="s">
        <v>32</v>
      </c>
      <c r="M8" s="5" t="s">
        <v>33</v>
      </c>
      <c r="N8" s="5" t="s">
        <v>34</v>
      </c>
    </row>
    <row r="9">
      <c r="B9" s="5">
        <v>20.0</v>
      </c>
      <c r="C9" s="5" t="s">
        <v>15</v>
      </c>
      <c r="F9" s="5">
        <v>20.0</v>
      </c>
      <c r="G9" s="6">
        <v>1.2404850126084865</v>
      </c>
      <c r="H9" s="6">
        <v>0.9821710333551325</v>
      </c>
      <c r="I9" s="7">
        <v>0.111421850244242</v>
      </c>
      <c r="J9" s="8"/>
      <c r="M9" s="5" t="s">
        <v>35</v>
      </c>
      <c r="N9" s="5" t="s">
        <v>36</v>
      </c>
    </row>
    <row r="10">
      <c r="B10" s="5">
        <v>30.0</v>
      </c>
      <c r="C10" s="5" t="s">
        <v>18</v>
      </c>
      <c r="F10" s="5">
        <v>20.0</v>
      </c>
      <c r="G10" s="6">
        <v>1.4021484442301118</v>
      </c>
      <c r="H10" s="6">
        <v>0.8518851471971361</v>
      </c>
      <c r="I10" s="7">
        <v>0.0505336088938152</v>
      </c>
      <c r="J10" s="8"/>
      <c r="M10" s="5" t="s">
        <v>37</v>
      </c>
      <c r="N10" s="5" t="s">
        <v>38</v>
      </c>
    </row>
    <row r="11">
      <c r="B11" s="5">
        <v>40.0</v>
      </c>
      <c r="C11" s="5" t="s">
        <v>21</v>
      </c>
      <c r="F11" s="5">
        <v>20.0</v>
      </c>
      <c r="G11" s="6">
        <v>0.6016397956161395</v>
      </c>
      <c r="H11" s="6">
        <v>1.05</v>
      </c>
      <c r="I11" s="7">
        <v>0.0433441037149536</v>
      </c>
      <c r="J11" s="8"/>
    </row>
    <row r="12">
      <c r="B12" s="5">
        <v>50.0</v>
      </c>
      <c r="C12" s="5" t="s">
        <v>24</v>
      </c>
      <c r="F12" s="5">
        <v>20.0</v>
      </c>
      <c r="G12" s="6">
        <v>1.4306367789004921</v>
      </c>
      <c r="H12" s="6">
        <v>0.2</v>
      </c>
      <c r="I12" s="7">
        <v>0.0591606000707926</v>
      </c>
      <c r="J12" s="8"/>
    </row>
    <row r="13">
      <c r="B13" s="5">
        <v>60.0</v>
      </c>
      <c r="C13" s="5" t="s">
        <v>27</v>
      </c>
      <c r="D13" s="5" t="s">
        <v>39</v>
      </c>
      <c r="E13" s="5">
        <v>1.0</v>
      </c>
      <c r="F13" s="5">
        <v>40.0</v>
      </c>
      <c r="G13" s="6">
        <v>0.2</v>
      </c>
      <c r="H13" s="6">
        <v>0.7752187096720042</v>
      </c>
      <c r="I13" s="7">
        <v>0.134941999254343</v>
      </c>
      <c r="J13" s="8"/>
      <c r="M13" s="9" t="s">
        <v>40</v>
      </c>
      <c r="N13" s="9" t="s">
        <v>41</v>
      </c>
      <c r="O13" s="9" t="s">
        <v>42</v>
      </c>
      <c r="P13" s="9" t="s">
        <v>43</v>
      </c>
    </row>
    <row r="14">
      <c r="D14" s="5" t="s">
        <v>44</v>
      </c>
      <c r="E14" s="5">
        <v>2.0</v>
      </c>
      <c r="G14" s="6"/>
      <c r="H14" s="6"/>
      <c r="I14" s="7"/>
      <c r="J14" s="8"/>
      <c r="M14" s="5" t="s">
        <v>13</v>
      </c>
      <c r="N14" s="5" t="s">
        <v>45</v>
      </c>
      <c r="O14" s="6">
        <v>1.0</v>
      </c>
      <c r="P14" s="5" t="s">
        <v>46</v>
      </c>
    </row>
    <row r="15">
      <c r="A15" s="5" t="s">
        <v>47</v>
      </c>
      <c r="B15" s="5">
        <v>10.0</v>
      </c>
      <c r="C15" s="5" t="s">
        <v>12</v>
      </c>
      <c r="F15" s="5">
        <v>20.0</v>
      </c>
      <c r="G15" s="6">
        <v>0.0</v>
      </c>
      <c r="H15" s="6">
        <v>0.482700079404386</v>
      </c>
      <c r="I15" s="7">
        <v>0.085523607660505</v>
      </c>
      <c r="J15" s="8">
        <v>121.75013824168092</v>
      </c>
      <c r="K15" s="5" t="s">
        <v>13</v>
      </c>
      <c r="M15" s="5" t="s">
        <v>32</v>
      </c>
      <c r="N15" s="5" t="s">
        <v>48</v>
      </c>
      <c r="O15" s="5">
        <v>2.6</v>
      </c>
      <c r="P15" s="5" t="s">
        <v>46</v>
      </c>
    </row>
    <row r="16">
      <c r="B16" s="5">
        <v>20.0</v>
      </c>
      <c r="C16" s="5" t="s">
        <v>15</v>
      </c>
      <c r="F16" s="5">
        <v>20.0</v>
      </c>
      <c r="G16" s="6">
        <v>0.03897732072574511</v>
      </c>
      <c r="H16" s="6">
        <v>0.8595677043918314</v>
      </c>
      <c r="I16" s="7">
        <v>0.111421850244242</v>
      </c>
      <c r="J16" s="8"/>
      <c r="M16" s="5" t="s">
        <v>49</v>
      </c>
      <c r="N16" s="5" t="s">
        <v>50</v>
      </c>
      <c r="O16" s="5">
        <v>12.2</v>
      </c>
      <c r="P16" s="5" t="s">
        <v>51</v>
      </c>
    </row>
    <row r="17">
      <c r="B17" s="5">
        <v>30.0</v>
      </c>
      <c r="C17" s="5" t="s">
        <v>18</v>
      </c>
      <c r="F17" s="5">
        <v>20.0</v>
      </c>
      <c r="G17" s="6">
        <v>0.41849678201267904</v>
      </c>
      <c r="H17" s="6">
        <v>0.47773308393334424</v>
      </c>
      <c r="I17" s="7">
        <v>0.0505336088938152</v>
      </c>
      <c r="J17" s="8"/>
      <c r="M17" s="5" t="s">
        <v>52</v>
      </c>
      <c r="N17" s="5" t="s">
        <v>53</v>
      </c>
      <c r="O17" s="10" t="s">
        <v>54</v>
      </c>
      <c r="P17" s="5" t="s">
        <v>55</v>
      </c>
    </row>
    <row r="18">
      <c r="B18" s="5">
        <v>40.0</v>
      </c>
      <c r="C18" s="5" t="s">
        <v>21</v>
      </c>
      <c r="F18" s="5">
        <v>20.0</v>
      </c>
      <c r="G18" s="6">
        <v>1.9053669301556477</v>
      </c>
      <c r="H18" s="6">
        <v>1.2</v>
      </c>
      <c r="I18" s="7">
        <v>0.0433441037149536</v>
      </c>
      <c r="J18" s="8"/>
    </row>
    <row r="19">
      <c r="B19" s="5">
        <v>50.0</v>
      </c>
      <c r="C19" s="5" t="s">
        <v>24</v>
      </c>
      <c r="F19" s="5">
        <v>20.0</v>
      </c>
      <c r="G19" s="6">
        <v>0.1539535411727071</v>
      </c>
      <c r="H19" s="6">
        <v>0.2</v>
      </c>
      <c r="I19" s="7">
        <v>0.0591606000707926</v>
      </c>
      <c r="J19" s="8"/>
    </row>
    <row r="20">
      <c r="B20" s="5">
        <v>60.0</v>
      </c>
      <c r="C20" s="5" t="s">
        <v>27</v>
      </c>
      <c r="D20" s="5" t="s">
        <v>28</v>
      </c>
      <c r="F20" s="5">
        <v>40.0</v>
      </c>
      <c r="G20" s="6">
        <v>0.0</v>
      </c>
      <c r="H20" s="6">
        <v>0.11722131599705055</v>
      </c>
      <c r="I20" s="7">
        <v>0.134941999254343</v>
      </c>
      <c r="J20" s="8"/>
    </row>
    <row r="21" ht="15.75" customHeight="1">
      <c r="A21" s="5" t="s">
        <v>56</v>
      </c>
      <c r="B21" s="5">
        <v>10.0</v>
      </c>
      <c r="C21" s="5" t="s">
        <v>12</v>
      </c>
      <c r="F21" s="5">
        <v>20.0</v>
      </c>
      <c r="G21" s="6">
        <v>1.3787093748153834</v>
      </c>
      <c r="H21" s="6">
        <v>0.6882229226606025</v>
      </c>
      <c r="I21" s="7">
        <v>0.085523607660505</v>
      </c>
      <c r="J21" s="8">
        <v>90.34439470680726</v>
      </c>
      <c r="K21" s="5" t="s">
        <v>13</v>
      </c>
    </row>
    <row r="22" ht="15.75" customHeight="1">
      <c r="B22" s="5">
        <v>20.0</v>
      </c>
      <c r="C22" s="5" t="s">
        <v>15</v>
      </c>
      <c r="F22" s="5">
        <v>20.0</v>
      </c>
      <c r="G22" s="6">
        <v>0.18045000112733622</v>
      </c>
      <c r="H22" s="6">
        <v>0.5002884041978214</v>
      </c>
      <c r="I22" s="7">
        <v>0.111421850244242</v>
      </c>
      <c r="J22" s="8"/>
    </row>
    <row r="23" ht="15.75" customHeight="1">
      <c r="B23" s="5">
        <v>30.0</v>
      </c>
      <c r="C23" s="5" t="s">
        <v>18</v>
      </c>
      <c r="F23" s="5">
        <v>20.0</v>
      </c>
      <c r="G23" s="6">
        <v>1.84038317049738</v>
      </c>
      <c r="H23" s="6">
        <v>0.9391624967975973</v>
      </c>
      <c r="I23" s="7">
        <v>0.0505336088938152</v>
      </c>
      <c r="J23" s="8"/>
    </row>
    <row r="24" ht="15.75" customHeight="1">
      <c r="B24" s="5">
        <v>40.0</v>
      </c>
      <c r="C24" s="5" t="s">
        <v>21</v>
      </c>
      <c r="F24" s="5">
        <v>20.0</v>
      </c>
      <c r="G24" s="6">
        <v>0.3596990176943955</v>
      </c>
      <c r="H24" s="6">
        <v>0.5048088849528533</v>
      </c>
      <c r="I24" s="7">
        <v>0.0433441037149536</v>
      </c>
      <c r="J24" s="8"/>
    </row>
    <row r="25" ht="15.75" customHeight="1">
      <c r="B25" s="5">
        <v>50.0</v>
      </c>
      <c r="C25" s="5" t="s">
        <v>24</v>
      </c>
      <c r="F25" s="5">
        <v>20.0</v>
      </c>
      <c r="G25" s="6">
        <v>1.4468875174714964</v>
      </c>
      <c r="H25" s="6">
        <v>0.128745333192478</v>
      </c>
      <c r="I25" s="7">
        <v>0.0591606000707926</v>
      </c>
      <c r="J25" s="8"/>
    </row>
    <row r="26" ht="15.75" customHeight="1">
      <c r="B26" s="5">
        <v>60.0</v>
      </c>
      <c r="C26" s="5" t="s">
        <v>27</v>
      </c>
      <c r="D26" s="5" t="s">
        <v>28</v>
      </c>
      <c r="F26" s="5">
        <v>40.0</v>
      </c>
      <c r="G26" s="6">
        <v>0.1</v>
      </c>
      <c r="H26" s="6">
        <v>0.26</v>
      </c>
      <c r="I26" s="7">
        <v>0.134941999254343</v>
      </c>
      <c r="J26" s="8"/>
    </row>
    <row r="27" ht="15.75" customHeight="1">
      <c r="A27" s="5" t="s">
        <v>57</v>
      </c>
      <c r="B27" s="5">
        <v>10.0</v>
      </c>
      <c r="C27" s="5" t="s">
        <v>12</v>
      </c>
      <c r="F27" s="5">
        <v>10.0</v>
      </c>
      <c r="G27" s="6">
        <v>0.3755853587925999</v>
      </c>
      <c r="H27" s="6">
        <v>0.20663760100984363</v>
      </c>
      <c r="I27" s="7">
        <v>0.085523607660505</v>
      </c>
      <c r="J27" s="8">
        <v>287.42855000351244</v>
      </c>
      <c r="K27" s="5" t="s">
        <v>32</v>
      </c>
    </row>
    <row r="28" ht="15.75" customHeight="1">
      <c r="B28" s="5">
        <v>20.0</v>
      </c>
      <c r="C28" s="5" t="s">
        <v>15</v>
      </c>
      <c r="F28" s="5">
        <v>10.0</v>
      </c>
      <c r="G28" s="6">
        <v>0.3978672543653887</v>
      </c>
      <c r="H28" s="6">
        <v>0.9725970129344687</v>
      </c>
      <c r="I28" s="7">
        <v>0.111421850244242</v>
      </c>
      <c r="J28" s="8"/>
    </row>
    <row r="29" ht="15.75" customHeight="1">
      <c r="B29" s="5">
        <v>30.0</v>
      </c>
      <c r="C29" s="5" t="s">
        <v>18</v>
      </c>
      <c r="F29" s="5">
        <v>10.0</v>
      </c>
      <c r="G29" s="6">
        <v>0.901132908787543</v>
      </c>
      <c r="H29" s="6">
        <v>0.45045154262905795</v>
      </c>
      <c r="I29" s="7">
        <v>0.0505336088938152</v>
      </c>
      <c r="J29" s="8"/>
    </row>
    <row r="30" ht="15.75" customHeight="1">
      <c r="B30" s="5">
        <v>40.0</v>
      </c>
      <c r="C30" s="5" t="s">
        <v>21</v>
      </c>
      <c r="F30" s="5">
        <v>10.0</v>
      </c>
      <c r="G30" s="6">
        <v>1.6924099950854041</v>
      </c>
      <c r="H30" s="6">
        <v>1.2</v>
      </c>
      <c r="I30" s="7">
        <v>0.0433441037149536</v>
      </c>
      <c r="J30" s="8"/>
    </row>
    <row r="31" ht="15.75" customHeight="1">
      <c r="B31" s="5">
        <v>50.0</v>
      </c>
      <c r="C31" s="5" t="s">
        <v>24</v>
      </c>
      <c r="F31" s="5">
        <v>10.0</v>
      </c>
      <c r="G31" s="6">
        <v>1.604477667265844</v>
      </c>
      <c r="H31" s="6">
        <v>0.33</v>
      </c>
      <c r="I31" s="7">
        <v>0.0591606000707926</v>
      </c>
      <c r="J31" s="8"/>
    </row>
    <row r="32" ht="15.75" customHeight="1">
      <c r="B32" s="5">
        <v>60.0</v>
      </c>
      <c r="C32" s="5" t="s">
        <v>27</v>
      </c>
      <c r="D32" s="5" t="s">
        <v>58</v>
      </c>
      <c r="E32" s="5">
        <v>1.0</v>
      </c>
      <c r="F32" s="5">
        <v>20.0</v>
      </c>
      <c r="G32" s="6">
        <v>0.4</v>
      </c>
      <c r="H32" s="6">
        <v>0.6</v>
      </c>
      <c r="I32" s="7">
        <v>0.134941999254343</v>
      </c>
      <c r="J32" s="8"/>
    </row>
    <row r="33" ht="15.75" customHeight="1">
      <c r="D33" s="5" t="s">
        <v>59</v>
      </c>
      <c r="E33" s="5">
        <v>1.0</v>
      </c>
      <c r="G33" s="6"/>
      <c r="H33" s="6"/>
      <c r="I33" s="7"/>
      <c r="J33" s="8"/>
    </row>
    <row r="34" ht="15.75" customHeight="1">
      <c r="A34" s="5" t="s">
        <v>60</v>
      </c>
      <c r="B34" s="5">
        <v>10.0</v>
      </c>
      <c r="C34" s="5" t="s">
        <v>12</v>
      </c>
      <c r="F34" s="5">
        <v>20.0</v>
      </c>
      <c r="G34" s="6">
        <v>0.3</v>
      </c>
      <c r="H34" s="6">
        <v>0.3009285839222724</v>
      </c>
      <c r="I34" s="7">
        <v>0.085523607660505</v>
      </c>
      <c r="J34" s="8">
        <v>98.99637951568916</v>
      </c>
      <c r="K34" s="5" t="s">
        <v>13</v>
      </c>
    </row>
    <row r="35" ht="15.75" customHeight="1">
      <c r="B35" s="5">
        <v>20.0</v>
      </c>
      <c r="C35" s="5" t="s">
        <v>15</v>
      </c>
      <c r="F35" s="5">
        <v>20.0</v>
      </c>
      <c r="G35" s="6">
        <v>0.15844662409822474</v>
      </c>
      <c r="H35" s="6">
        <v>0.3758056134400556</v>
      </c>
      <c r="I35" s="7">
        <v>0.111421850244242</v>
      </c>
      <c r="J35" s="8"/>
    </row>
    <row r="36" ht="15.75" customHeight="1">
      <c r="B36" s="5">
        <v>30.0</v>
      </c>
      <c r="C36" s="5" t="s">
        <v>18</v>
      </c>
      <c r="F36" s="5">
        <v>20.0</v>
      </c>
      <c r="G36" s="6">
        <v>0.13392081388946475</v>
      </c>
      <c r="H36" s="6">
        <v>0.1395517635116107</v>
      </c>
      <c r="I36" s="7">
        <v>0.0505336088938152</v>
      </c>
      <c r="J36" s="8"/>
    </row>
    <row r="37" ht="15.75" customHeight="1">
      <c r="B37" s="5">
        <v>40.0</v>
      </c>
      <c r="C37" s="5" t="s">
        <v>21</v>
      </c>
      <c r="F37" s="5">
        <v>20.0</v>
      </c>
      <c r="G37" s="6">
        <v>0.7991707862935498</v>
      </c>
      <c r="H37" s="6">
        <v>1.05</v>
      </c>
      <c r="I37" s="7">
        <v>0.0433441037149536</v>
      </c>
      <c r="J37" s="8"/>
    </row>
    <row r="38" ht="15.75" customHeight="1">
      <c r="B38" s="5">
        <v>50.0</v>
      </c>
      <c r="C38" s="5" t="s">
        <v>24</v>
      </c>
      <c r="F38" s="5">
        <v>20.0</v>
      </c>
      <c r="G38" s="6">
        <v>1.007769287472744</v>
      </c>
      <c r="H38" s="6">
        <v>0.2</v>
      </c>
      <c r="I38" s="7">
        <v>0.0591606000707926</v>
      </c>
      <c r="J38" s="8"/>
    </row>
    <row r="39" ht="15.75" customHeight="1">
      <c r="B39" s="5">
        <v>60.0</v>
      </c>
      <c r="C39" s="5" t="s">
        <v>27</v>
      </c>
      <c r="D39" s="5" t="s">
        <v>28</v>
      </c>
      <c r="F39" s="5">
        <v>40.0</v>
      </c>
      <c r="G39" s="6">
        <v>0.0</v>
      </c>
      <c r="H39" s="6">
        <v>0.47056961844120615</v>
      </c>
      <c r="I39" s="7">
        <v>0.134941999254343</v>
      </c>
      <c r="J39" s="8"/>
    </row>
    <row r="40" ht="15.75" customHeight="1">
      <c r="A40" s="5" t="s">
        <v>61</v>
      </c>
      <c r="B40" s="5">
        <v>10.0</v>
      </c>
      <c r="C40" s="5" t="s">
        <v>12</v>
      </c>
      <c r="F40" s="5">
        <v>20.0</v>
      </c>
      <c r="G40" s="6">
        <v>0.1</v>
      </c>
      <c r="H40" s="6">
        <v>0.2048432948112</v>
      </c>
      <c r="I40" s="7">
        <v>0.085523607660505</v>
      </c>
      <c r="J40" s="8">
        <v>86.11561867642607</v>
      </c>
      <c r="K40" s="5" t="s">
        <v>13</v>
      </c>
    </row>
    <row r="41" ht="15.75" customHeight="1">
      <c r="B41" s="5">
        <v>20.0</v>
      </c>
      <c r="C41" s="5" t="s">
        <v>15</v>
      </c>
      <c r="F41" s="5">
        <v>20.0</v>
      </c>
      <c r="G41" s="6">
        <v>0.6111788153437163</v>
      </c>
      <c r="H41" s="6">
        <v>0.09904896409199226</v>
      </c>
      <c r="I41" s="7">
        <v>0.111421850244242</v>
      </c>
      <c r="J41" s="8"/>
    </row>
    <row r="42" ht="15.75" customHeight="1">
      <c r="B42" s="5">
        <v>30.0</v>
      </c>
      <c r="C42" s="5" t="s">
        <v>18</v>
      </c>
      <c r="F42" s="5">
        <v>20.0</v>
      </c>
      <c r="G42" s="6">
        <v>1.852089357755046</v>
      </c>
      <c r="H42" s="6">
        <v>0.6970520324220479</v>
      </c>
      <c r="I42" s="7">
        <v>0.0505336088938152</v>
      </c>
      <c r="J42" s="8"/>
    </row>
    <row r="43" ht="15.75" customHeight="1">
      <c r="B43" s="5">
        <v>40.0</v>
      </c>
      <c r="C43" s="5" t="s">
        <v>21</v>
      </c>
      <c r="F43" s="5">
        <v>20.0</v>
      </c>
      <c r="G43" s="6">
        <v>1.3354267395537436</v>
      </c>
      <c r="H43" s="6">
        <v>0.95</v>
      </c>
      <c r="I43" s="7">
        <v>0.0433441037149536</v>
      </c>
      <c r="J43" s="8"/>
    </row>
    <row r="44" ht="15.75" customHeight="1">
      <c r="B44" s="5">
        <v>50.0</v>
      </c>
      <c r="C44" s="5" t="s">
        <v>24</v>
      </c>
      <c r="F44" s="5">
        <v>20.0</v>
      </c>
      <c r="G44" s="6">
        <v>0.8420567611127228</v>
      </c>
      <c r="H44" s="6">
        <v>0.32</v>
      </c>
      <c r="I44" s="7">
        <v>0.0591606000707926</v>
      </c>
      <c r="J44" s="8"/>
    </row>
    <row r="45" ht="15.75" customHeight="1">
      <c r="B45" s="5">
        <v>60.0</v>
      </c>
      <c r="C45" s="5" t="s">
        <v>27</v>
      </c>
      <c r="D45" s="5" t="s">
        <v>28</v>
      </c>
      <c r="F45" s="5">
        <v>40.0</v>
      </c>
      <c r="G45" s="6">
        <v>0.3</v>
      </c>
      <c r="H45" s="6">
        <v>0.5034730570389397</v>
      </c>
      <c r="I45" s="7">
        <v>0.134941999254343</v>
      </c>
      <c r="J45" s="8"/>
    </row>
    <row r="46" ht="15.75" customHeight="1">
      <c r="A46" s="5" t="s">
        <v>62</v>
      </c>
      <c r="B46" s="5">
        <v>10.0</v>
      </c>
      <c r="C46" s="5" t="s">
        <v>12</v>
      </c>
      <c r="F46" s="5">
        <v>20.0</v>
      </c>
      <c r="G46" s="6">
        <v>0.0</v>
      </c>
      <c r="H46" s="6">
        <v>0.59332231387173</v>
      </c>
      <c r="I46" s="7">
        <v>0.085523607660505</v>
      </c>
      <c r="J46" s="8">
        <v>297.4486600786337</v>
      </c>
      <c r="K46" s="5" t="s">
        <v>32</v>
      </c>
    </row>
    <row r="47" ht="15.75" customHeight="1">
      <c r="B47" s="5">
        <v>20.0</v>
      </c>
      <c r="C47" s="5" t="s">
        <v>15</v>
      </c>
      <c r="F47" s="5">
        <v>20.0</v>
      </c>
      <c r="G47" s="6">
        <v>0.14415463027171604</v>
      </c>
      <c r="H47" s="6">
        <v>0.6740107307454632</v>
      </c>
      <c r="I47" s="7">
        <v>0.111421850244242</v>
      </c>
      <c r="J47" s="8"/>
    </row>
    <row r="48" ht="15.75" customHeight="1">
      <c r="B48" s="5">
        <v>30.0</v>
      </c>
      <c r="C48" s="5" t="s">
        <v>18</v>
      </c>
      <c r="F48" s="5">
        <v>20.0</v>
      </c>
      <c r="G48" s="6">
        <v>0.7994991943384024</v>
      </c>
      <c r="H48" s="6">
        <v>0.7425829136213746</v>
      </c>
      <c r="I48" s="7">
        <v>0.0505336088938152</v>
      </c>
      <c r="J48" s="8"/>
    </row>
    <row r="49" ht="15.75" customHeight="1">
      <c r="B49" s="5">
        <v>40.0</v>
      </c>
      <c r="C49" s="5" t="s">
        <v>21</v>
      </c>
      <c r="F49" s="5">
        <v>20.0</v>
      </c>
      <c r="G49" s="6">
        <v>0.5698179152451344</v>
      </c>
      <c r="H49" s="6">
        <v>0.9069549685201758</v>
      </c>
      <c r="I49" s="7">
        <v>0.0433441037149536</v>
      </c>
      <c r="J49" s="8"/>
    </row>
    <row r="50" ht="15.75" customHeight="1">
      <c r="B50" s="5">
        <v>50.0</v>
      </c>
      <c r="C50" s="5" t="s">
        <v>24</v>
      </c>
      <c r="F50" s="5">
        <v>20.0</v>
      </c>
      <c r="G50" s="6">
        <v>1.9102973659931222</v>
      </c>
      <c r="H50" s="6">
        <v>0.15</v>
      </c>
      <c r="I50" s="7">
        <v>0.0591606000707926</v>
      </c>
      <c r="J50" s="8"/>
    </row>
    <row r="51" ht="15.75" customHeight="1">
      <c r="B51" s="5">
        <v>60.0</v>
      </c>
      <c r="C51" s="5" t="s">
        <v>27</v>
      </c>
      <c r="D51" s="5" t="s">
        <v>63</v>
      </c>
      <c r="E51" s="5">
        <v>2.0</v>
      </c>
      <c r="F51" s="5">
        <v>40.0</v>
      </c>
      <c r="G51" s="6">
        <v>0.2386226402557461</v>
      </c>
      <c r="H51" s="6">
        <v>0.8451827831154274</v>
      </c>
      <c r="I51" s="7">
        <v>0.134941999254343</v>
      </c>
      <c r="J51" s="8"/>
    </row>
    <row r="52" ht="15.75" customHeight="1">
      <c r="A52" s="5" t="s">
        <v>64</v>
      </c>
      <c r="B52" s="5">
        <v>10.0</v>
      </c>
      <c r="C52" s="5" t="s">
        <v>12</v>
      </c>
      <c r="F52" s="5">
        <v>20.0</v>
      </c>
      <c r="G52" s="6">
        <v>0.29794003721757134</v>
      </c>
      <c r="H52" s="6">
        <v>0.7594246623528254</v>
      </c>
      <c r="I52" s="7">
        <v>0.085523607660505</v>
      </c>
      <c r="J52" s="8">
        <v>101.70598278591694</v>
      </c>
      <c r="K52" s="5" t="s">
        <v>13</v>
      </c>
    </row>
    <row r="53" ht="15.75" customHeight="1">
      <c r="B53" s="5">
        <v>20.0</v>
      </c>
      <c r="C53" s="5" t="s">
        <v>15</v>
      </c>
      <c r="F53" s="5">
        <v>20.0</v>
      </c>
      <c r="G53" s="6">
        <v>1.1013820130252998</v>
      </c>
      <c r="H53" s="6">
        <v>0.23103271645833479</v>
      </c>
      <c r="I53" s="7">
        <v>0.111421850244242</v>
      </c>
      <c r="J53" s="8"/>
    </row>
    <row r="54" ht="15.75" customHeight="1">
      <c r="B54" s="5">
        <v>30.0</v>
      </c>
      <c r="C54" s="5" t="s">
        <v>18</v>
      </c>
      <c r="F54" s="5">
        <v>20.0</v>
      </c>
      <c r="G54" s="6">
        <v>0.39259356376501464</v>
      </c>
      <c r="H54" s="6">
        <v>0.8555310043963242</v>
      </c>
      <c r="I54" s="7">
        <v>0.0505336088938152</v>
      </c>
      <c r="J54" s="8"/>
    </row>
    <row r="55" ht="15.75" customHeight="1">
      <c r="B55" s="5">
        <v>40.0</v>
      </c>
      <c r="C55" s="5" t="s">
        <v>21</v>
      </c>
      <c r="F55" s="5">
        <v>20.0</v>
      </c>
      <c r="G55" s="6">
        <v>0.323749515933599</v>
      </c>
      <c r="H55" s="6">
        <v>0.36089700937422453</v>
      </c>
      <c r="I55" s="7">
        <v>0.0433441037149536</v>
      </c>
      <c r="J55" s="8"/>
    </row>
    <row r="56" ht="15.75" customHeight="1">
      <c r="B56" s="5">
        <v>50.0</v>
      </c>
      <c r="C56" s="5" t="s">
        <v>24</v>
      </c>
      <c r="F56" s="5">
        <v>20.0</v>
      </c>
      <c r="G56" s="6">
        <v>0.6006851205808679</v>
      </c>
      <c r="H56" s="6">
        <v>0.2</v>
      </c>
      <c r="I56" s="7">
        <v>0.0591606000707926</v>
      </c>
      <c r="J56" s="8"/>
    </row>
    <row r="57" ht="15.75" customHeight="1">
      <c r="B57" s="5">
        <v>60.0</v>
      </c>
      <c r="C57" s="5" t="s">
        <v>27</v>
      </c>
      <c r="D57" s="5" t="s">
        <v>28</v>
      </c>
      <c r="F57" s="5">
        <v>40.0</v>
      </c>
      <c r="G57" s="6">
        <v>1.7425663853601288</v>
      </c>
      <c r="H57" s="6">
        <v>0.14540112661396098</v>
      </c>
      <c r="I57" s="7">
        <v>0.134941999254343</v>
      </c>
      <c r="J57" s="8"/>
    </row>
    <row r="58" ht="15.75" customHeight="1">
      <c r="A58" s="5" t="s">
        <v>65</v>
      </c>
      <c r="B58" s="5">
        <v>10.0</v>
      </c>
      <c r="C58" s="5" t="s">
        <v>12</v>
      </c>
      <c r="F58" s="5">
        <v>20.0</v>
      </c>
      <c r="G58" s="6">
        <v>1.0375645603295347</v>
      </c>
      <c r="H58" s="6">
        <v>0.22094990592839714</v>
      </c>
      <c r="I58" s="7">
        <v>0.085523607660505</v>
      </c>
      <c r="J58" s="8">
        <v>112.40947265051366</v>
      </c>
      <c r="K58" s="5" t="s">
        <v>13</v>
      </c>
    </row>
    <row r="59" ht="15.75" customHeight="1">
      <c r="B59" s="5">
        <v>20.0</v>
      </c>
      <c r="C59" s="5" t="s">
        <v>15</v>
      </c>
      <c r="F59" s="5">
        <v>20.0</v>
      </c>
      <c r="G59" s="6">
        <v>1.8371399523116025</v>
      </c>
      <c r="H59" s="6">
        <v>0.2626847492034481</v>
      </c>
      <c r="I59" s="7">
        <v>0.111421850244242</v>
      </c>
      <c r="J59" s="8"/>
    </row>
    <row r="60" ht="15.75" customHeight="1">
      <c r="B60" s="5">
        <v>30.0</v>
      </c>
      <c r="C60" s="5" t="s">
        <v>18</v>
      </c>
      <c r="F60" s="5">
        <v>20.0</v>
      </c>
      <c r="G60" s="6">
        <v>0.28595328406446563</v>
      </c>
      <c r="H60" s="6">
        <v>0.483215898461011</v>
      </c>
      <c r="I60" s="7">
        <v>0.0505336088938152</v>
      </c>
      <c r="J60" s="8"/>
    </row>
    <row r="61" ht="15.75" customHeight="1">
      <c r="B61" s="5">
        <v>40.0</v>
      </c>
      <c r="C61" s="5" t="s">
        <v>21</v>
      </c>
      <c r="F61" s="5">
        <v>20.0</v>
      </c>
      <c r="G61" s="6">
        <v>1.330678573920686</v>
      </c>
      <c r="H61" s="6">
        <v>0.5278255595693038</v>
      </c>
      <c r="I61" s="7">
        <v>0.0433441037149536</v>
      </c>
      <c r="J61" s="8"/>
    </row>
    <row r="62" ht="15.75" customHeight="1">
      <c r="B62" s="5">
        <v>50.0</v>
      </c>
      <c r="C62" s="5" t="s">
        <v>24</v>
      </c>
      <c r="F62" s="5">
        <v>20.0</v>
      </c>
      <c r="G62" s="6">
        <v>1.9209419666168617</v>
      </c>
      <c r="H62" s="6">
        <v>0.25</v>
      </c>
      <c r="I62" s="7">
        <v>0.0591606000707926</v>
      </c>
      <c r="J62" s="8"/>
    </row>
    <row r="63" ht="15.75" customHeight="1">
      <c r="B63" s="5">
        <v>60.0</v>
      </c>
      <c r="C63" s="5" t="s">
        <v>27</v>
      </c>
      <c r="D63" s="5" t="s">
        <v>66</v>
      </c>
      <c r="E63" s="5">
        <v>1.0</v>
      </c>
      <c r="F63" s="5">
        <v>40.0</v>
      </c>
      <c r="G63" s="6">
        <v>0.5597133003130754</v>
      </c>
      <c r="H63" s="6">
        <v>0.5660132853157734</v>
      </c>
      <c r="I63" s="7">
        <v>0.134941999254343</v>
      </c>
      <c r="J63" s="8"/>
    </row>
    <row r="64" ht="15.75" customHeight="1">
      <c r="A64" s="5" t="s">
        <v>67</v>
      </c>
      <c r="B64" s="5">
        <v>10.0</v>
      </c>
      <c r="C64" s="5" t="s">
        <v>12</v>
      </c>
      <c r="F64" s="5">
        <v>20.0</v>
      </c>
      <c r="G64" s="6">
        <v>0.2</v>
      </c>
      <c r="H64" s="6">
        <v>0.5545683869949777</v>
      </c>
      <c r="I64" s="7">
        <v>0.085523607660505</v>
      </c>
      <c r="J64" s="8">
        <v>97.01421176243001</v>
      </c>
      <c r="K64" s="5" t="s">
        <v>13</v>
      </c>
    </row>
    <row r="65" ht="15.75" customHeight="1">
      <c r="B65" s="5">
        <v>20.0</v>
      </c>
      <c r="C65" s="5" t="s">
        <v>15</v>
      </c>
      <c r="F65" s="5">
        <v>20.0</v>
      </c>
      <c r="G65" s="6">
        <v>1.2250008927761717</v>
      </c>
      <c r="H65" s="6">
        <v>0.17403464360061882</v>
      </c>
      <c r="I65" s="7">
        <v>0.111421850244242</v>
      </c>
      <c r="J65" s="8"/>
    </row>
    <row r="66" ht="15.75" customHeight="1">
      <c r="B66" s="5">
        <v>30.0</v>
      </c>
      <c r="C66" s="5" t="s">
        <v>18</v>
      </c>
      <c r="F66" s="5">
        <v>20.0</v>
      </c>
      <c r="G66" s="6">
        <v>1.183199783284325</v>
      </c>
      <c r="H66" s="6">
        <v>0.6372276194529727</v>
      </c>
      <c r="I66" s="7">
        <v>0.0505336088938152</v>
      </c>
      <c r="J66" s="8"/>
    </row>
    <row r="67" ht="15.75" customHeight="1">
      <c r="B67" s="5">
        <v>40.0</v>
      </c>
      <c r="C67" s="5" t="s">
        <v>21</v>
      </c>
      <c r="F67" s="5">
        <v>20.0</v>
      </c>
      <c r="G67" s="6">
        <v>1.8937190215813244</v>
      </c>
      <c r="H67" s="6">
        <v>0.6647965623367157</v>
      </c>
      <c r="I67" s="7">
        <v>0.0433441037149536</v>
      </c>
      <c r="J67" s="8"/>
    </row>
    <row r="68" ht="15.75" customHeight="1">
      <c r="B68" s="5">
        <v>50.0</v>
      </c>
      <c r="C68" s="5" t="s">
        <v>24</v>
      </c>
      <c r="F68" s="5">
        <v>20.0</v>
      </c>
      <c r="G68" s="6">
        <v>1.210922196193843</v>
      </c>
      <c r="H68" s="6">
        <v>0.2</v>
      </c>
      <c r="I68" s="7">
        <v>0.0591606000707926</v>
      </c>
      <c r="J68" s="8"/>
    </row>
    <row r="69" ht="15.75" customHeight="1">
      <c r="B69" s="5">
        <v>60.0</v>
      </c>
      <c r="C69" s="5" t="s">
        <v>27</v>
      </c>
      <c r="D69" s="5" t="s">
        <v>28</v>
      </c>
      <c r="F69" s="5">
        <v>40.0</v>
      </c>
      <c r="G69" s="6">
        <v>0.2</v>
      </c>
      <c r="H69" s="6">
        <v>0.6093386827465633</v>
      </c>
      <c r="I69" s="7">
        <v>0.134941999254343</v>
      </c>
      <c r="J69" s="8"/>
    </row>
    <row r="70" ht="15.75" customHeight="1">
      <c r="A70" s="5" t="s">
        <v>68</v>
      </c>
      <c r="B70" s="5">
        <v>10.0</v>
      </c>
      <c r="C70" s="5" t="s">
        <v>12</v>
      </c>
      <c r="F70" s="5">
        <v>10.0</v>
      </c>
      <c r="G70" s="6">
        <v>0.4</v>
      </c>
      <c r="H70" s="6">
        <v>0.5652781876130898</v>
      </c>
      <c r="I70" s="7">
        <v>0.085523607660505</v>
      </c>
      <c r="J70" s="8">
        <v>372.01477930802616</v>
      </c>
      <c r="K70" s="5" t="s">
        <v>49</v>
      </c>
    </row>
    <row r="71" ht="15.75" customHeight="1">
      <c r="B71" s="5">
        <v>20.0</v>
      </c>
      <c r="C71" s="5" t="s">
        <v>15</v>
      </c>
      <c r="F71" s="5">
        <v>10.0</v>
      </c>
      <c r="G71" s="6">
        <v>1.8520464858981653</v>
      </c>
      <c r="H71" s="6">
        <v>0.5244731665112448</v>
      </c>
      <c r="I71" s="7">
        <v>0.111421850244242</v>
      </c>
      <c r="J71" s="8"/>
    </row>
    <row r="72" ht="15.75" customHeight="1">
      <c r="B72" s="5">
        <v>30.0</v>
      </c>
      <c r="C72" s="5" t="s">
        <v>18</v>
      </c>
      <c r="F72" s="5">
        <v>10.0</v>
      </c>
      <c r="G72" s="6">
        <v>0.9716161436564845</v>
      </c>
      <c r="H72" s="6">
        <v>0.3172583039511693</v>
      </c>
      <c r="I72" s="7">
        <v>0.0505336088938152</v>
      </c>
      <c r="J72" s="8"/>
    </row>
    <row r="73" ht="15.75" customHeight="1">
      <c r="B73" s="5">
        <v>40.0</v>
      </c>
      <c r="C73" s="5" t="s">
        <v>21</v>
      </c>
      <c r="F73" s="5">
        <v>10.0</v>
      </c>
      <c r="G73" s="6">
        <v>0.06954358125781512</v>
      </c>
      <c r="H73" s="6">
        <v>1.27</v>
      </c>
      <c r="I73" s="7">
        <v>0.0433441037149536</v>
      </c>
      <c r="J73" s="8"/>
    </row>
    <row r="74" ht="15.75" customHeight="1">
      <c r="B74" s="5">
        <v>50.0</v>
      </c>
      <c r="C74" s="5" t="s">
        <v>24</v>
      </c>
      <c r="F74" s="5">
        <v>10.0</v>
      </c>
      <c r="G74" s="6">
        <v>1.662416700013144</v>
      </c>
      <c r="H74" s="6">
        <v>0.15</v>
      </c>
      <c r="I74" s="7">
        <v>0.0591606000707926</v>
      </c>
      <c r="J74" s="8"/>
    </row>
    <row r="75" ht="15.75" customHeight="1">
      <c r="B75" s="5">
        <v>60.0</v>
      </c>
      <c r="C75" s="5" t="s">
        <v>27</v>
      </c>
      <c r="D75" s="5" t="s">
        <v>69</v>
      </c>
      <c r="E75" s="5">
        <v>2.0</v>
      </c>
      <c r="F75" s="5">
        <v>20.0</v>
      </c>
      <c r="G75" s="6">
        <v>0.48287254533116086</v>
      </c>
      <c r="H75" s="6">
        <v>0.8138085586923526</v>
      </c>
      <c r="I75" s="7">
        <v>0.134941999254343</v>
      </c>
      <c r="J75" s="8"/>
    </row>
    <row r="76" ht="15.75" customHeight="1">
      <c r="D76" s="5" t="s">
        <v>70</v>
      </c>
      <c r="E76" s="5">
        <v>2.0</v>
      </c>
      <c r="G76" s="6"/>
      <c r="H76" s="6"/>
      <c r="I76" s="7"/>
      <c r="J76" s="8"/>
    </row>
    <row r="77" ht="15.75" customHeight="1">
      <c r="A77" s="5" t="s">
        <v>71</v>
      </c>
      <c r="B77" s="5">
        <v>10.0</v>
      </c>
      <c r="C77" s="5" t="s">
        <v>12</v>
      </c>
      <c r="F77" s="5">
        <v>20.0</v>
      </c>
      <c r="G77" s="6">
        <v>0.49964462596401016</v>
      </c>
      <c r="H77" s="6">
        <v>0.7364119207840953</v>
      </c>
      <c r="I77" s="7">
        <v>0.085523607660505</v>
      </c>
      <c r="J77" s="8">
        <v>141.47513637030664</v>
      </c>
      <c r="K77" s="5" t="s">
        <v>32</v>
      </c>
    </row>
    <row r="78" ht="15.75" customHeight="1">
      <c r="B78" s="5">
        <v>20.0</v>
      </c>
      <c r="C78" s="5" t="s">
        <v>15</v>
      </c>
      <c r="F78" s="5">
        <v>20.0</v>
      </c>
      <c r="G78" s="6">
        <v>0.03835798776646393</v>
      </c>
      <c r="H78" s="6">
        <v>0.5362407882156427</v>
      </c>
      <c r="I78" s="7">
        <v>0.111421850244242</v>
      </c>
      <c r="J78" s="8"/>
    </row>
    <row r="79" ht="15.75" customHeight="1">
      <c r="B79" s="5">
        <v>30.0</v>
      </c>
      <c r="C79" s="5" t="s">
        <v>18</v>
      </c>
      <c r="F79" s="5">
        <v>20.0</v>
      </c>
      <c r="G79" s="6">
        <v>1.4872293456057835</v>
      </c>
      <c r="H79" s="6">
        <v>0.45810164397099107</v>
      </c>
      <c r="I79" s="7">
        <v>0.0505336088938152</v>
      </c>
      <c r="J79" s="8"/>
    </row>
    <row r="80" ht="15.75" customHeight="1">
      <c r="B80" s="5">
        <v>40.0</v>
      </c>
      <c r="C80" s="5" t="s">
        <v>21</v>
      </c>
      <c r="F80" s="5">
        <v>20.0</v>
      </c>
      <c r="G80" s="6">
        <v>0.19949974104580392</v>
      </c>
      <c r="H80" s="6">
        <v>1.08</v>
      </c>
      <c r="I80" s="7">
        <v>0.0433441037149536</v>
      </c>
      <c r="J80" s="8"/>
    </row>
    <row r="81" ht="15.75" customHeight="1">
      <c r="B81" s="5">
        <v>50.0</v>
      </c>
      <c r="C81" s="5" t="s">
        <v>24</v>
      </c>
      <c r="F81" s="5">
        <v>20.0</v>
      </c>
      <c r="G81" s="6">
        <v>0.7036891145200421</v>
      </c>
      <c r="H81" s="6">
        <v>0.2</v>
      </c>
      <c r="I81" s="7">
        <v>0.0591606000707926</v>
      </c>
      <c r="J81" s="8"/>
    </row>
    <row r="82" ht="15.75" customHeight="1">
      <c r="B82" s="5">
        <v>60.0</v>
      </c>
      <c r="C82" s="5" t="s">
        <v>27</v>
      </c>
      <c r="D82" s="5" t="s">
        <v>28</v>
      </c>
      <c r="F82" s="5">
        <v>40.0</v>
      </c>
      <c r="G82" s="6">
        <v>0.15978755971069702</v>
      </c>
      <c r="H82" s="6">
        <v>0.9190525318431018</v>
      </c>
      <c r="I82" s="7">
        <v>0.134941999254343</v>
      </c>
      <c r="J82" s="8"/>
    </row>
    <row r="83" ht="15.75" customHeight="1">
      <c r="A83" s="5" t="s">
        <v>72</v>
      </c>
      <c r="B83" s="5">
        <v>10.0</v>
      </c>
      <c r="C83" s="5" t="s">
        <v>12</v>
      </c>
      <c r="F83" s="5">
        <v>20.0</v>
      </c>
      <c r="G83" s="6">
        <v>0.4</v>
      </c>
      <c r="H83" s="6">
        <v>0.9769663732447329</v>
      </c>
      <c r="I83" s="7">
        <v>0.085523607660505</v>
      </c>
      <c r="J83" s="8">
        <v>140.07761809133754</v>
      </c>
      <c r="K83" s="5" t="s">
        <v>32</v>
      </c>
    </row>
    <row r="84" ht="15.75" customHeight="1">
      <c r="B84" s="5">
        <v>20.0</v>
      </c>
      <c r="C84" s="5" t="s">
        <v>15</v>
      </c>
      <c r="F84" s="5">
        <v>20.0</v>
      </c>
      <c r="G84" s="6">
        <v>0.4016900593769568</v>
      </c>
      <c r="H84" s="6">
        <v>0.7587385568445294</v>
      </c>
      <c r="I84" s="7">
        <v>0.111421850244242</v>
      </c>
      <c r="J84" s="8"/>
    </row>
    <row r="85" ht="15.75" customHeight="1">
      <c r="B85" s="5">
        <v>30.0</v>
      </c>
      <c r="C85" s="5" t="s">
        <v>18</v>
      </c>
      <c r="F85" s="5">
        <v>20.0</v>
      </c>
      <c r="G85" s="6">
        <v>1.2172174296564762</v>
      </c>
      <c r="H85" s="6">
        <v>0.45447073273187444</v>
      </c>
      <c r="I85" s="7">
        <v>0.0505336088938152</v>
      </c>
      <c r="J85" s="8"/>
    </row>
    <row r="86" ht="15.75" customHeight="1">
      <c r="B86" s="5">
        <v>40.0</v>
      </c>
      <c r="C86" s="5" t="s">
        <v>21</v>
      </c>
      <c r="F86" s="5">
        <v>20.0</v>
      </c>
      <c r="G86" s="6">
        <v>0.26089735483909404</v>
      </c>
      <c r="H86" s="6">
        <v>0.8357778018518573</v>
      </c>
      <c r="I86" s="7">
        <v>0.0433441037149536</v>
      </c>
      <c r="J86" s="8"/>
    </row>
    <row r="87" ht="15.75" customHeight="1">
      <c r="B87" s="5">
        <v>50.0</v>
      </c>
      <c r="C87" s="5" t="s">
        <v>24</v>
      </c>
      <c r="F87" s="5">
        <v>20.0</v>
      </c>
      <c r="G87" s="6">
        <v>1.1812689860085959</v>
      </c>
      <c r="H87" s="6">
        <v>0.23</v>
      </c>
      <c r="I87" s="7">
        <v>0.0591606000707926</v>
      </c>
      <c r="J87" s="8"/>
    </row>
    <row r="88" ht="15.75" customHeight="1">
      <c r="B88" s="5">
        <v>60.0</v>
      </c>
      <c r="C88" s="5" t="s">
        <v>27</v>
      </c>
      <c r="D88" s="5" t="s">
        <v>28</v>
      </c>
      <c r="F88" s="5">
        <v>40.0</v>
      </c>
      <c r="G88" s="6">
        <v>0.3</v>
      </c>
      <c r="H88" s="6">
        <v>0.5841093162922272</v>
      </c>
      <c r="I88" s="7">
        <v>0.134941999254343</v>
      </c>
      <c r="J88" s="8"/>
    </row>
    <row r="89" ht="15.75" customHeight="1">
      <c r="A89" s="5" t="s">
        <v>73</v>
      </c>
      <c r="B89" s="5">
        <v>10.0</v>
      </c>
      <c r="C89" s="5" t="s">
        <v>12</v>
      </c>
      <c r="F89" s="5">
        <v>20.0</v>
      </c>
      <c r="G89" s="6">
        <v>0.3</v>
      </c>
      <c r="H89" s="6">
        <v>0.8193230896046688</v>
      </c>
      <c r="I89" s="7">
        <v>0.085523607660505</v>
      </c>
      <c r="J89" s="8">
        <v>133.4187180554322</v>
      </c>
      <c r="K89" s="5" t="s">
        <v>13</v>
      </c>
    </row>
    <row r="90" ht="15.75" customHeight="1">
      <c r="B90" s="5">
        <v>20.0</v>
      </c>
      <c r="C90" s="5" t="s">
        <v>15</v>
      </c>
      <c r="F90" s="5">
        <v>20.0</v>
      </c>
      <c r="G90" s="6">
        <v>1.4989194701328994</v>
      </c>
      <c r="H90" s="6">
        <v>0.6513119550888059</v>
      </c>
      <c r="I90" s="7">
        <v>0.111421850244242</v>
      </c>
      <c r="J90" s="8"/>
    </row>
    <row r="91" ht="15.75" customHeight="1">
      <c r="B91" s="5">
        <v>30.0</v>
      </c>
      <c r="C91" s="5" t="s">
        <v>18</v>
      </c>
      <c r="F91" s="5">
        <v>20.0</v>
      </c>
      <c r="G91" s="6">
        <v>1.1096314529533513</v>
      </c>
      <c r="H91" s="6">
        <v>0.3252414208057939</v>
      </c>
      <c r="I91" s="7">
        <v>0.0505336088938152</v>
      </c>
      <c r="J91" s="8"/>
    </row>
    <row r="92" ht="15.75" customHeight="1">
      <c r="B92" s="5">
        <v>40.0</v>
      </c>
      <c r="C92" s="5" t="s">
        <v>21</v>
      </c>
      <c r="F92" s="5">
        <v>20.0</v>
      </c>
      <c r="G92" s="6">
        <v>1.110887851539639</v>
      </c>
      <c r="H92" s="6">
        <v>0.8942934331850088</v>
      </c>
      <c r="I92" s="7">
        <v>0.0433441037149536</v>
      </c>
      <c r="J92" s="8"/>
    </row>
    <row r="93" ht="15.75" customHeight="1">
      <c r="B93" s="5">
        <v>50.0</v>
      </c>
      <c r="C93" s="5" t="s">
        <v>24</v>
      </c>
      <c r="F93" s="5">
        <v>20.0</v>
      </c>
      <c r="G93" s="6">
        <v>1.1741213058621576</v>
      </c>
      <c r="H93" s="6">
        <v>0.16</v>
      </c>
      <c r="I93" s="7">
        <v>0.0591606000707926</v>
      </c>
      <c r="J93" s="8"/>
    </row>
    <row r="94" ht="15.75" customHeight="1">
      <c r="B94" s="5">
        <v>60.0</v>
      </c>
      <c r="C94" s="5" t="s">
        <v>27</v>
      </c>
      <c r="D94" s="5" t="s">
        <v>28</v>
      </c>
      <c r="F94" s="5">
        <v>40.0</v>
      </c>
      <c r="G94" s="6">
        <v>0.1555102506392141</v>
      </c>
      <c r="H94" s="6">
        <v>0.9707262738240547</v>
      </c>
      <c r="I94" s="7">
        <v>0.134941999254343</v>
      </c>
      <c r="J94" s="8"/>
    </row>
    <row r="95" ht="15.75" customHeight="1">
      <c r="A95" s="5" t="s">
        <v>74</v>
      </c>
      <c r="B95" s="5">
        <v>10.0</v>
      </c>
      <c r="C95" s="5" t="s">
        <v>12</v>
      </c>
      <c r="F95" s="5">
        <v>20.0</v>
      </c>
      <c r="G95" s="6">
        <v>0.2291638706296375</v>
      </c>
      <c r="H95" s="6">
        <v>0.7473292549320537</v>
      </c>
      <c r="I95" s="7">
        <v>0.085523607660505</v>
      </c>
      <c r="J95" s="8">
        <v>194.3292301554867</v>
      </c>
      <c r="K95" s="5" t="s">
        <v>32</v>
      </c>
    </row>
    <row r="96" ht="15.75" customHeight="1">
      <c r="B96" s="5">
        <v>20.0</v>
      </c>
      <c r="C96" s="5" t="s">
        <v>15</v>
      </c>
      <c r="F96" s="5">
        <v>20.0</v>
      </c>
      <c r="G96" s="6">
        <v>0.827128148989962</v>
      </c>
      <c r="H96" s="6">
        <v>0.5713659425064722</v>
      </c>
      <c r="I96" s="7">
        <v>0.111421850244242</v>
      </c>
      <c r="J96" s="8"/>
    </row>
    <row r="97" ht="15.75" customHeight="1">
      <c r="B97" s="5">
        <v>30.0</v>
      </c>
      <c r="C97" s="5" t="s">
        <v>18</v>
      </c>
      <c r="F97" s="5">
        <v>20.0</v>
      </c>
      <c r="G97" s="6">
        <v>1.2631975169755727</v>
      </c>
      <c r="H97" s="6">
        <v>0.7674677434502912</v>
      </c>
      <c r="I97" s="7">
        <v>0.0505336088938152</v>
      </c>
      <c r="J97" s="8"/>
    </row>
    <row r="98" ht="15.75" customHeight="1">
      <c r="B98" s="5">
        <v>40.0</v>
      </c>
      <c r="C98" s="5" t="s">
        <v>21</v>
      </c>
      <c r="F98" s="5">
        <v>20.0</v>
      </c>
      <c r="G98" s="6">
        <v>0.7459695454023225</v>
      </c>
      <c r="H98" s="6">
        <v>0.6238354101636879</v>
      </c>
      <c r="I98" s="7">
        <v>0.0433441037149536</v>
      </c>
      <c r="J98" s="8"/>
    </row>
    <row r="99" ht="15.75" customHeight="1">
      <c r="B99" s="5">
        <v>50.0</v>
      </c>
      <c r="C99" s="5" t="s">
        <v>24</v>
      </c>
      <c r="F99" s="5">
        <v>20.0</v>
      </c>
      <c r="G99" s="6">
        <v>0.14758239807283102</v>
      </c>
      <c r="H99" s="6">
        <v>0.27338535521656504</v>
      </c>
      <c r="I99" s="7">
        <v>0.0591606000707926</v>
      </c>
      <c r="J99" s="8"/>
    </row>
    <row r="100" ht="15.75" customHeight="1">
      <c r="B100" s="5">
        <v>60.0</v>
      </c>
      <c r="C100" s="5" t="s">
        <v>27</v>
      </c>
      <c r="D100" s="5" t="s">
        <v>75</v>
      </c>
      <c r="E100" s="5">
        <v>1.0</v>
      </c>
      <c r="F100" s="5">
        <v>40.0</v>
      </c>
      <c r="G100" s="6">
        <v>0.2</v>
      </c>
      <c r="H100" s="6">
        <v>0.8149295972639586</v>
      </c>
      <c r="I100" s="7">
        <v>0.134941999254343</v>
      </c>
      <c r="J100" s="8"/>
    </row>
    <row r="101" ht="15.75" customHeight="1">
      <c r="A101" s="5" t="s">
        <v>76</v>
      </c>
      <c r="B101" s="5">
        <v>10.0</v>
      </c>
      <c r="C101" s="5" t="s">
        <v>12</v>
      </c>
      <c r="F101" s="5">
        <v>20.0</v>
      </c>
      <c r="G101" s="6">
        <v>0.6101087874161646</v>
      </c>
      <c r="H101" s="6">
        <v>0.228787256129048</v>
      </c>
      <c r="I101" s="7">
        <v>0.085523607660505</v>
      </c>
      <c r="J101" s="8">
        <v>258.2124287204404</v>
      </c>
      <c r="K101" s="5" t="s">
        <v>32</v>
      </c>
    </row>
    <row r="102" ht="15.75" customHeight="1">
      <c r="B102" s="5">
        <v>20.0</v>
      </c>
      <c r="C102" s="5" t="s">
        <v>15</v>
      </c>
      <c r="F102" s="5">
        <v>20.0</v>
      </c>
      <c r="G102" s="6">
        <v>1.9128704659985332</v>
      </c>
      <c r="H102" s="6">
        <v>0.8617491452810819</v>
      </c>
      <c r="I102" s="7">
        <v>0.111421850244242</v>
      </c>
      <c r="J102" s="8"/>
    </row>
    <row r="103" ht="15.75" customHeight="1">
      <c r="B103" s="5">
        <v>30.0</v>
      </c>
      <c r="C103" s="5" t="s">
        <v>18</v>
      </c>
      <c r="F103" s="5">
        <v>20.0</v>
      </c>
      <c r="G103" s="6">
        <v>0.3686680517534586</v>
      </c>
      <c r="H103" s="6">
        <v>0.423555282396332</v>
      </c>
      <c r="I103" s="7">
        <v>0.0505336088938152</v>
      </c>
      <c r="J103" s="8"/>
    </row>
    <row r="104" ht="15.75" customHeight="1">
      <c r="B104" s="5">
        <v>40.0</v>
      </c>
      <c r="C104" s="5" t="s">
        <v>21</v>
      </c>
      <c r="F104" s="5">
        <v>20.0</v>
      </c>
      <c r="G104" s="6">
        <v>0.3766228581655815</v>
      </c>
      <c r="H104" s="6">
        <v>0.49315144176719394</v>
      </c>
      <c r="I104" s="7">
        <v>0.0433441037149536</v>
      </c>
      <c r="J104" s="8"/>
    </row>
    <row r="105" ht="15.75" customHeight="1">
      <c r="B105" s="5">
        <v>50.0</v>
      </c>
      <c r="C105" s="5" t="s">
        <v>24</v>
      </c>
      <c r="F105" s="5">
        <v>20.0</v>
      </c>
      <c r="G105" s="6">
        <v>1.5428896741655245</v>
      </c>
      <c r="H105" s="6">
        <v>0.17</v>
      </c>
      <c r="I105" s="7">
        <v>0.0591606000707926</v>
      </c>
      <c r="J105" s="8"/>
    </row>
    <row r="106" ht="15.75" customHeight="1">
      <c r="B106" s="5">
        <v>60.0</v>
      </c>
      <c r="C106" s="5" t="s">
        <v>27</v>
      </c>
      <c r="D106" s="5" t="s">
        <v>75</v>
      </c>
      <c r="E106" s="5">
        <v>2.0</v>
      </c>
      <c r="F106" s="5">
        <v>40.0</v>
      </c>
      <c r="G106" s="6">
        <v>0.8088993346959539</v>
      </c>
      <c r="H106" s="6">
        <v>0.7702985905184736</v>
      </c>
      <c r="I106" s="7">
        <v>0.134941999254343</v>
      </c>
      <c r="J106" s="8"/>
    </row>
    <row r="107" ht="15.75" customHeight="1">
      <c r="A107" s="5" t="s">
        <v>77</v>
      </c>
      <c r="B107" s="5">
        <v>10.0</v>
      </c>
      <c r="C107" s="5" t="s">
        <v>12</v>
      </c>
      <c r="F107" s="5">
        <v>20.0</v>
      </c>
      <c r="G107" s="6">
        <v>0.16910372521292483</v>
      </c>
      <c r="H107" s="6">
        <v>0.6239011404443705</v>
      </c>
      <c r="I107" s="7">
        <v>0.085523607660505</v>
      </c>
      <c r="J107" s="8">
        <v>379.7593022153968</v>
      </c>
      <c r="K107" s="5" t="s">
        <v>49</v>
      </c>
    </row>
    <row r="108" ht="15.75" customHeight="1">
      <c r="B108" s="5">
        <v>20.0</v>
      </c>
      <c r="C108" s="5" t="s">
        <v>15</v>
      </c>
      <c r="F108" s="5">
        <v>20.0</v>
      </c>
      <c r="G108" s="6">
        <v>0.6609356827521082</v>
      </c>
      <c r="H108" s="6">
        <v>0.8067281858909273</v>
      </c>
      <c r="I108" s="7">
        <v>0.111421850244242</v>
      </c>
      <c r="J108" s="8"/>
    </row>
    <row r="109" ht="15.75" customHeight="1">
      <c r="B109" s="5">
        <v>30.0</v>
      </c>
      <c r="C109" s="5" t="s">
        <v>18</v>
      </c>
      <c r="F109" s="5">
        <v>20.0</v>
      </c>
      <c r="G109" s="6">
        <v>1.954226222744763</v>
      </c>
      <c r="H109" s="6">
        <v>0.8868790412244693</v>
      </c>
      <c r="I109" s="7">
        <v>0.0505336088938152</v>
      </c>
      <c r="J109" s="8"/>
    </row>
    <row r="110" ht="15.75" customHeight="1">
      <c r="B110" s="5">
        <v>40.0</v>
      </c>
      <c r="C110" s="5" t="s">
        <v>21</v>
      </c>
      <c r="F110" s="5">
        <v>20.0</v>
      </c>
      <c r="G110" s="6">
        <v>0.978954939516196</v>
      </c>
      <c r="H110" s="6">
        <v>0.8228504150671122</v>
      </c>
      <c r="I110" s="7">
        <v>0.0433441037149536</v>
      </c>
      <c r="J110" s="8"/>
    </row>
    <row r="111" ht="15.75" customHeight="1">
      <c r="B111" s="5">
        <v>50.0</v>
      </c>
      <c r="C111" s="5" t="s">
        <v>24</v>
      </c>
      <c r="F111" s="5">
        <v>20.0</v>
      </c>
      <c r="G111" s="6">
        <v>0.7916615927779751</v>
      </c>
      <c r="H111" s="6">
        <v>0.24</v>
      </c>
      <c r="I111" s="7">
        <v>0.0591606000707926</v>
      </c>
      <c r="J111" s="8"/>
    </row>
    <row r="112" ht="15.75" customHeight="1">
      <c r="B112" s="5">
        <v>60.0</v>
      </c>
      <c r="C112" s="5" t="s">
        <v>27</v>
      </c>
      <c r="D112" s="5" t="s">
        <v>78</v>
      </c>
      <c r="E112" s="5">
        <v>3.0</v>
      </c>
      <c r="F112" s="5">
        <v>40.0</v>
      </c>
      <c r="G112" s="6">
        <v>0.3</v>
      </c>
      <c r="H112" s="6">
        <v>0.9687501469051928</v>
      </c>
      <c r="I112" s="7">
        <v>0.134941999254343</v>
      </c>
      <c r="J112" s="8"/>
    </row>
    <row r="113" ht="15.75" customHeight="1">
      <c r="A113" s="5" t="s">
        <v>79</v>
      </c>
      <c r="B113" s="5">
        <v>10.0</v>
      </c>
      <c r="C113" s="5" t="s">
        <v>12</v>
      </c>
      <c r="F113" s="5">
        <v>10.0</v>
      </c>
      <c r="G113" s="6">
        <v>0.5</v>
      </c>
      <c r="H113" s="6">
        <v>0.7862082912212598</v>
      </c>
      <c r="I113" s="7">
        <v>0.085523607660505</v>
      </c>
      <c r="J113" s="8">
        <v>148.6117843445125</v>
      </c>
      <c r="K113" s="5" t="s">
        <v>32</v>
      </c>
    </row>
    <row r="114" ht="15.75" customHeight="1">
      <c r="B114" s="5">
        <v>20.0</v>
      </c>
      <c r="C114" s="5" t="s">
        <v>15</v>
      </c>
      <c r="F114" s="5">
        <v>10.0</v>
      </c>
      <c r="G114" s="6">
        <v>0.6782730064119495</v>
      </c>
      <c r="H114" s="6">
        <v>0.7002911284624439</v>
      </c>
      <c r="I114" s="7">
        <v>0.111421850244242</v>
      </c>
      <c r="J114" s="8"/>
    </row>
    <row r="115" ht="15.75" customHeight="1">
      <c r="B115" s="5">
        <v>30.0</v>
      </c>
      <c r="C115" s="5" t="s">
        <v>18</v>
      </c>
      <c r="F115" s="5">
        <v>10.0</v>
      </c>
      <c r="G115" s="6">
        <v>1.2739373420646831</v>
      </c>
      <c r="H115" s="6">
        <v>0.9221876218511228</v>
      </c>
      <c r="I115" s="7">
        <v>0.0505336088938152</v>
      </c>
      <c r="J115" s="8"/>
    </row>
    <row r="116" ht="15.75" customHeight="1">
      <c r="B116" s="5">
        <v>40.0</v>
      </c>
      <c r="C116" s="5" t="s">
        <v>21</v>
      </c>
      <c r="F116" s="5">
        <v>10.0</v>
      </c>
      <c r="G116" s="6">
        <v>0.5712180068571475</v>
      </c>
      <c r="H116" s="6">
        <v>1.06</v>
      </c>
      <c r="I116" s="7">
        <v>0.0433441037149536</v>
      </c>
      <c r="J116" s="8"/>
    </row>
    <row r="117" ht="15.75" customHeight="1">
      <c r="B117" s="5">
        <v>50.0</v>
      </c>
      <c r="C117" s="5" t="s">
        <v>24</v>
      </c>
      <c r="F117" s="5">
        <v>10.0</v>
      </c>
      <c r="G117" s="6">
        <v>1.1888808737984407</v>
      </c>
      <c r="H117" s="6">
        <v>0.27</v>
      </c>
      <c r="I117" s="7">
        <v>0.0591606000707926</v>
      </c>
      <c r="J117" s="8"/>
    </row>
    <row r="118" ht="15.75" customHeight="1">
      <c r="B118" s="5">
        <v>60.0</v>
      </c>
      <c r="C118" s="5" t="s">
        <v>27</v>
      </c>
      <c r="D118" s="5" t="s">
        <v>28</v>
      </c>
      <c r="F118" s="5">
        <v>20.0</v>
      </c>
      <c r="G118" s="6">
        <v>0.6</v>
      </c>
      <c r="H118" s="6">
        <v>0.036363791953886504</v>
      </c>
      <c r="I118" s="7">
        <v>0.134941999254343</v>
      </c>
      <c r="J118" s="8"/>
    </row>
    <row r="119" ht="15.75" customHeight="1">
      <c r="A119" s="5" t="s">
        <v>80</v>
      </c>
      <c r="B119" s="5">
        <v>10.0</v>
      </c>
      <c r="C119" s="5" t="s">
        <v>12</v>
      </c>
      <c r="F119" s="5">
        <v>10.0</v>
      </c>
      <c r="G119" s="6">
        <v>0.1</v>
      </c>
      <c r="H119" s="6">
        <v>0.6078896970993009</v>
      </c>
      <c r="I119" s="7">
        <v>0.085523607660505</v>
      </c>
      <c r="J119" s="8">
        <v>117.60742932484445</v>
      </c>
      <c r="K119" s="5" t="s">
        <v>13</v>
      </c>
    </row>
    <row r="120" ht="15.75" customHeight="1">
      <c r="B120" s="5">
        <v>20.0</v>
      </c>
      <c r="C120" s="5" t="s">
        <v>15</v>
      </c>
      <c r="F120" s="5">
        <v>10.0</v>
      </c>
      <c r="G120" s="6">
        <v>1.923960045370705</v>
      </c>
      <c r="H120" s="6">
        <v>0.4473718884345421</v>
      </c>
      <c r="I120" s="7">
        <v>0.111421850244242</v>
      </c>
      <c r="J120" s="8"/>
    </row>
    <row r="121" ht="15.75" customHeight="1">
      <c r="B121" s="5">
        <v>30.0</v>
      </c>
      <c r="C121" s="5" t="s">
        <v>18</v>
      </c>
      <c r="F121" s="5">
        <v>10.0</v>
      </c>
      <c r="G121" s="6">
        <v>0.5269890516761633</v>
      </c>
      <c r="H121" s="6">
        <v>0.8905735373550975</v>
      </c>
      <c r="I121" s="7">
        <v>0.0505336088938152</v>
      </c>
      <c r="J121" s="8"/>
    </row>
    <row r="122" ht="15.75" customHeight="1">
      <c r="B122" s="5">
        <v>40.0</v>
      </c>
      <c r="C122" s="5" t="s">
        <v>21</v>
      </c>
      <c r="F122" s="5">
        <v>10.0</v>
      </c>
      <c r="G122" s="6">
        <v>0.20494757115269358</v>
      </c>
      <c r="H122" s="6">
        <v>0.7607077706555281</v>
      </c>
      <c r="I122" s="7">
        <v>0.0433441037149536</v>
      </c>
      <c r="J122" s="8"/>
    </row>
    <row r="123" ht="15.75" customHeight="1">
      <c r="B123" s="5">
        <v>50.0</v>
      </c>
      <c r="C123" s="5" t="s">
        <v>24</v>
      </c>
      <c r="F123" s="5">
        <v>10.0</v>
      </c>
      <c r="G123" s="6">
        <v>1.9120008155443886</v>
      </c>
      <c r="H123" s="6">
        <v>0.15642380272375267</v>
      </c>
      <c r="I123" s="7">
        <v>0.0591606000707926</v>
      </c>
      <c r="J123" s="8"/>
    </row>
    <row r="124" ht="15.75" customHeight="1">
      <c r="B124" s="5">
        <v>60.0</v>
      </c>
      <c r="C124" s="5" t="s">
        <v>27</v>
      </c>
      <c r="D124" s="5" t="s">
        <v>28</v>
      </c>
      <c r="F124" s="5">
        <v>20.0</v>
      </c>
      <c r="G124" s="6">
        <v>0.3</v>
      </c>
      <c r="H124" s="6">
        <v>0.5604911995188653</v>
      </c>
      <c r="I124" s="7">
        <v>0.134941999254343</v>
      </c>
      <c r="J124" s="8"/>
    </row>
    <row r="125" ht="15.75" customHeight="1">
      <c r="A125" s="5" t="s">
        <v>81</v>
      </c>
      <c r="B125" s="5">
        <v>10.0</v>
      </c>
      <c r="C125" s="5" t="s">
        <v>82</v>
      </c>
      <c r="F125" s="5">
        <v>30.0</v>
      </c>
      <c r="G125" s="6">
        <v>2.7</v>
      </c>
      <c r="H125" s="6">
        <v>0.9098701252224404</v>
      </c>
      <c r="I125" s="7">
        <v>0.0926516014465672</v>
      </c>
      <c r="J125" s="8">
        <v>79.99292329658476</v>
      </c>
      <c r="K125" s="5" t="s">
        <v>13</v>
      </c>
    </row>
    <row r="126" ht="15.75" customHeight="1">
      <c r="B126" s="5">
        <v>20.0</v>
      </c>
      <c r="C126" s="5" t="s">
        <v>21</v>
      </c>
      <c r="F126" s="5">
        <v>30.0</v>
      </c>
      <c r="G126" s="6">
        <v>0.6524995944529559</v>
      </c>
      <c r="H126" s="6">
        <v>0.22455768560596334</v>
      </c>
      <c r="I126" s="7">
        <v>0.0433441037149536</v>
      </c>
      <c r="J126" s="8"/>
    </row>
    <row r="127" ht="15.75" customHeight="1">
      <c r="B127" s="5">
        <v>30.0</v>
      </c>
      <c r="C127" s="5" t="s">
        <v>24</v>
      </c>
      <c r="F127" s="5">
        <v>30.0</v>
      </c>
      <c r="G127" s="6">
        <v>0.4231633439135791</v>
      </c>
      <c r="H127" s="6">
        <v>0.23</v>
      </c>
      <c r="I127" s="7">
        <v>0.0591606000707926</v>
      </c>
      <c r="J127" s="8"/>
    </row>
    <row r="128" ht="15.75" customHeight="1">
      <c r="B128" s="5">
        <v>40.0</v>
      </c>
      <c r="C128" s="5" t="s">
        <v>27</v>
      </c>
      <c r="D128" s="5" t="s">
        <v>28</v>
      </c>
      <c r="F128" s="5">
        <v>30.0</v>
      </c>
      <c r="G128" s="6">
        <v>0.6979407033349976</v>
      </c>
      <c r="H128" s="6">
        <v>0.8483212410104547</v>
      </c>
      <c r="I128" s="7">
        <v>0.134941999254343</v>
      </c>
      <c r="J128" s="8"/>
    </row>
    <row r="129" ht="15.75" customHeight="1">
      <c r="A129" s="5" t="s">
        <v>83</v>
      </c>
      <c r="B129" s="5">
        <v>10.0</v>
      </c>
      <c r="C129" s="5" t="s">
        <v>82</v>
      </c>
      <c r="F129" s="5">
        <v>30.0</v>
      </c>
      <c r="G129" s="6">
        <v>2.4</v>
      </c>
      <c r="H129" s="6">
        <v>1.6</v>
      </c>
      <c r="I129" s="7">
        <v>0.0926516014465672</v>
      </c>
      <c r="J129" s="8">
        <v>96.59871905187157</v>
      </c>
      <c r="K129" s="5" t="s">
        <v>13</v>
      </c>
    </row>
    <row r="130" ht="15.75" customHeight="1">
      <c r="B130" s="5">
        <v>20.0</v>
      </c>
      <c r="C130" s="5" t="s">
        <v>21</v>
      </c>
      <c r="F130" s="5">
        <v>30.0</v>
      </c>
      <c r="G130" s="6">
        <v>0.06303984579826882</v>
      </c>
      <c r="H130" s="6">
        <v>0.6439266541539007</v>
      </c>
      <c r="I130" s="7">
        <v>0.0433441037149536</v>
      </c>
      <c r="J130" s="8"/>
    </row>
    <row r="131" ht="15.75" customHeight="1">
      <c r="B131" s="5">
        <v>30.0</v>
      </c>
      <c r="C131" s="5" t="s">
        <v>24</v>
      </c>
      <c r="F131" s="5">
        <v>30.0</v>
      </c>
      <c r="G131" s="6">
        <v>0.37037809876175354</v>
      </c>
      <c r="H131" s="6">
        <v>0.17</v>
      </c>
      <c r="I131" s="7">
        <v>0.0591606000707926</v>
      </c>
      <c r="J131" s="8"/>
    </row>
    <row r="132" ht="15.75" customHeight="1">
      <c r="B132" s="5">
        <v>40.0</v>
      </c>
      <c r="C132" s="5" t="s">
        <v>27</v>
      </c>
      <c r="D132" s="5" t="s">
        <v>28</v>
      </c>
      <c r="F132" s="5">
        <v>30.0</v>
      </c>
      <c r="G132" s="6">
        <v>0.8010452557651462</v>
      </c>
      <c r="H132" s="6">
        <v>0.28385502907966886</v>
      </c>
      <c r="I132" s="7">
        <v>0.134941999254343</v>
      </c>
      <c r="J132" s="8"/>
    </row>
    <row r="133" ht="15.75" customHeight="1">
      <c r="A133" s="5" t="s">
        <v>84</v>
      </c>
      <c r="B133" s="5">
        <v>10.0</v>
      </c>
      <c r="C133" s="5" t="s">
        <v>82</v>
      </c>
      <c r="F133" s="5">
        <v>30.0</v>
      </c>
      <c r="G133" s="6">
        <v>2.6</v>
      </c>
      <c r="H133" s="6">
        <v>1.5</v>
      </c>
      <c r="I133" s="7">
        <v>0.0926516014465672</v>
      </c>
      <c r="J133" s="8">
        <v>117.32692973317363</v>
      </c>
      <c r="K133" s="5" t="s">
        <v>13</v>
      </c>
    </row>
    <row r="134" ht="15.75" customHeight="1">
      <c r="B134" s="5">
        <v>20.0</v>
      </c>
      <c r="C134" s="5" t="s">
        <v>21</v>
      </c>
      <c r="F134" s="5">
        <v>30.0</v>
      </c>
      <c r="G134" s="6">
        <v>0.23775178665535046</v>
      </c>
      <c r="H134" s="6">
        <v>0.82231073615602</v>
      </c>
      <c r="I134" s="7">
        <v>0.0433441037149536</v>
      </c>
      <c r="J134" s="8"/>
    </row>
    <row r="135" ht="15.75" customHeight="1">
      <c r="B135" s="5">
        <v>30.0</v>
      </c>
      <c r="C135" s="5" t="s">
        <v>24</v>
      </c>
      <c r="F135" s="5">
        <v>30.0</v>
      </c>
      <c r="G135" s="6">
        <v>1.2998174378296978</v>
      </c>
      <c r="H135" s="6">
        <v>0.13</v>
      </c>
      <c r="I135" s="7">
        <v>0.0591606000707926</v>
      </c>
      <c r="J135" s="8"/>
    </row>
    <row r="136" ht="15.75" customHeight="1">
      <c r="B136" s="5">
        <v>40.0</v>
      </c>
      <c r="C136" s="5" t="s">
        <v>27</v>
      </c>
      <c r="D136" s="5" t="s">
        <v>28</v>
      </c>
      <c r="F136" s="5">
        <v>30.0</v>
      </c>
      <c r="G136" s="6">
        <v>0.7812836969403087</v>
      </c>
      <c r="H136" s="6">
        <v>0.9956999946814064</v>
      </c>
      <c r="I136" s="7">
        <v>0.134941999254343</v>
      </c>
      <c r="J136" s="8"/>
    </row>
    <row r="137" ht="15.75" customHeight="1">
      <c r="A137" s="5" t="s">
        <v>85</v>
      </c>
      <c r="B137" s="5">
        <v>10.0</v>
      </c>
      <c r="C137" s="5" t="s">
        <v>82</v>
      </c>
      <c r="F137" s="5">
        <v>30.0</v>
      </c>
      <c r="G137" s="6">
        <v>2.9</v>
      </c>
      <c r="H137" s="6">
        <v>1.7</v>
      </c>
      <c r="I137" s="7">
        <v>0.0926516014465672</v>
      </c>
      <c r="J137" s="8">
        <v>253.36913201370774</v>
      </c>
      <c r="K137" s="5" t="s">
        <v>32</v>
      </c>
    </row>
    <row r="138" ht="15.75" customHeight="1">
      <c r="B138" s="5">
        <v>20.0</v>
      </c>
      <c r="C138" s="5" t="s">
        <v>21</v>
      </c>
      <c r="F138" s="5">
        <v>30.0</v>
      </c>
      <c r="G138" s="6">
        <v>0.4823961246537176</v>
      </c>
      <c r="H138" s="6">
        <v>0.34758935709680794</v>
      </c>
      <c r="I138" s="7">
        <v>0.0433441037149536</v>
      </c>
      <c r="J138" s="8"/>
    </row>
    <row r="139" ht="15.75" customHeight="1">
      <c r="B139" s="5">
        <v>30.0</v>
      </c>
      <c r="C139" s="5" t="s">
        <v>24</v>
      </c>
      <c r="F139" s="5">
        <v>30.0</v>
      </c>
      <c r="G139" s="6">
        <v>0.5551467499352647</v>
      </c>
      <c r="H139" s="6">
        <v>0.1685743335020179</v>
      </c>
      <c r="I139" s="7">
        <v>0.0591606000707926</v>
      </c>
      <c r="J139" s="8"/>
    </row>
    <row r="140" ht="15.75" customHeight="1">
      <c r="B140" s="5">
        <v>40.0</v>
      </c>
      <c r="C140" s="5" t="s">
        <v>27</v>
      </c>
      <c r="D140" s="5" t="s">
        <v>39</v>
      </c>
      <c r="E140" s="5">
        <v>2.0</v>
      </c>
      <c r="F140" s="5">
        <v>30.0</v>
      </c>
      <c r="G140" s="6">
        <v>0.3</v>
      </c>
      <c r="H140" s="6">
        <v>0.7043669050057063</v>
      </c>
      <c r="I140" s="7">
        <v>0.134941999254343</v>
      </c>
      <c r="J140" s="8"/>
    </row>
    <row r="141" ht="15.75" customHeight="1">
      <c r="D141" s="5" t="s">
        <v>66</v>
      </c>
      <c r="E141" s="5">
        <v>1.0</v>
      </c>
      <c r="G141" s="6"/>
      <c r="H141" s="6"/>
      <c r="I141" s="7"/>
      <c r="J141" s="8"/>
    </row>
    <row r="142" ht="15.75" customHeight="1">
      <c r="A142" s="5" t="s">
        <v>86</v>
      </c>
      <c r="B142" s="5">
        <v>10.0</v>
      </c>
      <c r="C142" s="5" t="s">
        <v>82</v>
      </c>
      <c r="F142" s="5">
        <v>30.0</v>
      </c>
      <c r="G142" s="6">
        <v>1.9</v>
      </c>
      <c r="H142" s="6">
        <v>1.35</v>
      </c>
      <c r="I142" s="7">
        <v>0.0926516014465672</v>
      </c>
      <c r="J142" s="8">
        <v>96.47480777375827</v>
      </c>
      <c r="K142" s="5" t="s">
        <v>13</v>
      </c>
    </row>
    <row r="143" ht="15.75" customHeight="1">
      <c r="B143" s="5">
        <v>20.0</v>
      </c>
      <c r="C143" s="5" t="s">
        <v>21</v>
      </c>
      <c r="F143" s="5">
        <v>30.0</v>
      </c>
      <c r="G143" s="6">
        <v>0.2773786355806822</v>
      </c>
      <c r="H143" s="6">
        <v>0.2736919275839932</v>
      </c>
      <c r="I143" s="7">
        <v>0.0433441037149536</v>
      </c>
      <c r="J143" s="8"/>
    </row>
    <row r="144" ht="15.75" customHeight="1">
      <c r="B144" s="5">
        <v>30.0</v>
      </c>
      <c r="C144" s="5" t="s">
        <v>24</v>
      </c>
      <c r="F144" s="5">
        <v>30.0</v>
      </c>
      <c r="G144" s="6">
        <v>1.1925465191032947</v>
      </c>
      <c r="H144" s="6">
        <v>0.15</v>
      </c>
      <c r="I144" s="7">
        <v>0.0591606000707926</v>
      </c>
      <c r="J144" s="8"/>
    </row>
    <row r="145" ht="15.75" customHeight="1">
      <c r="B145" s="5">
        <v>40.0</v>
      </c>
      <c r="C145" s="5" t="s">
        <v>27</v>
      </c>
      <c r="D145" s="5" t="s">
        <v>28</v>
      </c>
      <c r="F145" s="5">
        <v>30.0</v>
      </c>
      <c r="G145" s="6">
        <v>1.5891424589552825</v>
      </c>
      <c r="H145" s="6">
        <v>0.9741634756087045</v>
      </c>
      <c r="I145" s="7">
        <v>0.134941999254343</v>
      </c>
      <c r="J145" s="8"/>
    </row>
    <row r="146" ht="15.75" customHeight="1">
      <c r="A146" s="5" t="s">
        <v>87</v>
      </c>
      <c r="B146" s="5">
        <v>10.0</v>
      </c>
      <c r="C146" s="5" t="s">
        <v>82</v>
      </c>
      <c r="F146" s="5">
        <v>5.0</v>
      </c>
      <c r="G146" s="6">
        <v>2.4</v>
      </c>
      <c r="H146" s="6">
        <v>1.2</v>
      </c>
      <c r="I146" s="7">
        <v>0.0926516014465672</v>
      </c>
      <c r="J146" s="8">
        <v>251.3987841972945</v>
      </c>
      <c r="K146" s="5" t="s">
        <v>32</v>
      </c>
    </row>
    <row r="147" ht="15.75" customHeight="1">
      <c r="B147" s="5">
        <v>20.0</v>
      </c>
      <c r="C147" s="5" t="s">
        <v>21</v>
      </c>
      <c r="F147" s="5">
        <v>5.0</v>
      </c>
      <c r="G147" s="6">
        <v>1.5398305710224585</v>
      </c>
      <c r="H147" s="6">
        <v>0.5880958344283852</v>
      </c>
      <c r="I147" s="7">
        <v>0.0433441037149536</v>
      </c>
      <c r="J147" s="8"/>
    </row>
    <row r="148" ht="15.75" customHeight="1">
      <c r="B148" s="5">
        <v>30.0</v>
      </c>
      <c r="C148" s="5" t="s">
        <v>24</v>
      </c>
      <c r="F148" s="5">
        <v>5.0</v>
      </c>
      <c r="G148" s="6">
        <v>1.36555191112604</v>
      </c>
      <c r="H148" s="6">
        <v>0.17</v>
      </c>
      <c r="I148" s="7">
        <v>0.0591606000707926</v>
      </c>
      <c r="J148" s="8"/>
    </row>
    <row r="149" ht="15.75" customHeight="1">
      <c r="B149" s="5">
        <v>40.0</v>
      </c>
      <c r="C149" s="5" t="s">
        <v>27</v>
      </c>
      <c r="D149" s="5" t="s">
        <v>88</v>
      </c>
      <c r="E149" s="5">
        <v>1.0</v>
      </c>
      <c r="F149" s="5">
        <v>10.0</v>
      </c>
      <c r="G149" s="6">
        <v>0.2</v>
      </c>
      <c r="H149" s="6">
        <v>0.7857114636338979</v>
      </c>
      <c r="I149" s="7">
        <v>0.134941999254343</v>
      </c>
      <c r="J149" s="8"/>
    </row>
    <row r="150" ht="15.75" customHeight="1">
      <c r="A150" s="5" t="s">
        <v>89</v>
      </c>
      <c r="B150" s="5">
        <v>10.0</v>
      </c>
      <c r="C150" s="5" t="s">
        <v>82</v>
      </c>
      <c r="F150" s="5">
        <v>30.0</v>
      </c>
      <c r="G150" s="6">
        <v>1.7335843072766137</v>
      </c>
      <c r="H150" s="6">
        <v>0.9854665085387753</v>
      </c>
      <c r="I150" s="7">
        <v>0.0926516014465672</v>
      </c>
      <c r="J150" s="8">
        <v>426.9211879220095</v>
      </c>
      <c r="K150" s="5" t="s">
        <v>49</v>
      </c>
    </row>
    <row r="151" ht="15.75" customHeight="1">
      <c r="B151" s="5">
        <v>20.0</v>
      </c>
      <c r="C151" s="5" t="s">
        <v>21</v>
      </c>
      <c r="F151" s="5">
        <v>30.0</v>
      </c>
      <c r="G151" s="6">
        <v>1.3242013727098174</v>
      </c>
      <c r="H151" s="6">
        <v>0.18395974520842218</v>
      </c>
      <c r="I151" s="7">
        <v>0.0433441037149536</v>
      </c>
      <c r="J151" s="8"/>
    </row>
    <row r="152" ht="15.75" customHeight="1">
      <c r="B152" s="5">
        <v>30.0</v>
      </c>
      <c r="C152" s="5" t="s">
        <v>24</v>
      </c>
      <c r="F152" s="5">
        <v>30.0</v>
      </c>
      <c r="G152" s="6">
        <v>1.6081293864534616</v>
      </c>
      <c r="H152" s="6">
        <v>0.14</v>
      </c>
      <c r="I152" s="7">
        <v>0.0591606000707926</v>
      </c>
      <c r="J152" s="8"/>
    </row>
    <row r="153" ht="15.75" customHeight="1">
      <c r="B153" s="5">
        <v>40.0</v>
      </c>
      <c r="C153" s="5" t="s">
        <v>27</v>
      </c>
      <c r="D153" s="5" t="s">
        <v>39</v>
      </c>
      <c r="E153" s="5">
        <v>4.0</v>
      </c>
      <c r="F153" s="5">
        <v>30.0</v>
      </c>
      <c r="G153" s="6">
        <v>0.3</v>
      </c>
      <c r="H153" s="6">
        <v>0.42590585378285195</v>
      </c>
      <c r="I153" s="7">
        <v>0.134941999254343</v>
      </c>
      <c r="J153" s="8"/>
    </row>
    <row r="154" ht="15.75" customHeight="1">
      <c r="D154" s="5" t="s">
        <v>90</v>
      </c>
      <c r="E154" s="5">
        <v>1.0</v>
      </c>
      <c r="G154" s="6"/>
      <c r="H154" s="6"/>
      <c r="I154" s="7"/>
      <c r="J154" s="8"/>
    </row>
    <row r="155" ht="15.75" customHeight="1">
      <c r="A155" s="5" t="s">
        <v>91</v>
      </c>
      <c r="B155" s="5">
        <v>10.0</v>
      </c>
      <c r="C155" s="5" t="s">
        <v>82</v>
      </c>
      <c r="F155" s="5">
        <v>30.0</v>
      </c>
      <c r="G155" s="6">
        <v>2.7</v>
      </c>
      <c r="H155" s="6">
        <v>0.5366082928991898</v>
      </c>
      <c r="I155" s="7">
        <v>0.0926516014465672</v>
      </c>
      <c r="J155" s="8">
        <v>76.48187953378921</v>
      </c>
      <c r="K155" s="5" t="s">
        <v>13</v>
      </c>
    </row>
    <row r="156" ht="15.75" customHeight="1">
      <c r="B156" s="5">
        <v>20.0</v>
      </c>
      <c r="C156" s="5" t="s">
        <v>21</v>
      </c>
      <c r="F156" s="5">
        <v>30.0</v>
      </c>
      <c r="G156" s="6">
        <v>1.311669890922114</v>
      </c>
      <c r="H156" s="6">
        <v>0.9032011665567836</v>
      </c>
      <c r="I156" s="7">
        <v>0.0433441037149536</v>
      </c>
      <c r="J156" s="8"/>
    </row>
    <row r="157" ht="15.75" customHeight="1">
      <c r="B157" s="5">
        <v>30.0</v>
      </c>
      <c r="C157" s="5" t="s">
        <v>24</v>
      </c>
      <c r="F157" s="5">
        <v>30.0</v>
      </c>
      <c r="G157" s="6">
        <v>1.49557746336318</v>
      </c>
      <c r="H157" s="6">
        <v>0.205196709620348</v>
      </c>
      <c r="I157" s="7">
        <v>0.0591606000707926</v>
      </c>
      <c r="J157" s="8"/>
    </row>
    <row r="158" ht="15.75" customHeight="1">
      <c r="B158" s="5">
        <v>40.0</v>
      </c>
      <c r="C158" s="5" t="s">
        <v>27</v>
      </c>
      <c r="D158" s="5" t="s">
        <v>28</v>
      </c>
      <c r="F158" s="5">
        <v>30.0</v>
      </c>
      <c r="G158" s="6">
        <v>0.2</v>
      </c>
      <c r="H158" s="6">
        <v>0.917292979431287</v>
      </c>
      <c r="I158" s="7">
        <v>0.134941999254343</v>
      </c>
      <c r="J158" s="8"/>
    </row>
    <row r="159" ht="15.75" customHeight="1">
      <c r="A159" s="5" t="s">
        <v>92</v>
      </c>
      <c r="B159" s="5">
        <v>10.0</v>
      </c>
      <c r="C159" s="5" t="s">
        <v>82</v>
      </c>
      <c r="F159" s="5">
        <v>30.0</v>
      </c>
      <c r="G159" s="6">
        <v>2.3</v>
      </c>
      <c r="H159" s="6">
        <v>1.2</v>
      </c>
      <c r="I159" s="7">
        <v>0.0926516014465672</v>
      </c>
      <c r="J159" s="8">
        <v>116.7970499441385</v>
      </c>
      <c r="K159" s="5" t="s">
        <v>13</v>
      </c>
    </row>
    <row r="160" ht="15.75" customHeight="1">
      <c r="B160" s="5">
        <v>20.0</v>
      </c>
      <c r="C160" s="5" t="s">
        <v>21</v>
      </c>
      <c r="F160" s="5">
        <v>30.0</v>
      </c>
      <c r="G160" s="6">
        <v>1.3171254812715116</v>
      </c>
      <c r="H160" s="6">
        <v>0.9074809721756709</v>
      </c>
      <c r="I160" s="7">
        <v>0.0433441037149536</v>
      </c>
      <c r="J160" s="8"/>
    </row>
    <row r="161" ht="15.75" customHeight="1">
      <c r="B161" s="5">
        <v>30.0</v>
      </c>
      <c r="C161" s="5" t="s">
        <v>24</v>
      </c>
      <c r="F161" s="5">
        <v>30.0</v>
      </c>
      <c r="G161" s="6">
        <v>0.5745040610313943</v>
      </c>
      <c r="H161" s="6">
        <v>0.21</v>
      </c>
      <c r="I161" s="7">
        <v>0.0591606000707926</v>
      </c>
      <c r="J161" s="8"/>
    </row>
    <row r="162" ht="15.75" customHeight="1">
      <c r="B162" s="5">
        <v>40.0</v>
      </c>
      <c r="C162" s="5" t="s">
        <v>27</v>
      </c>
      <c r="D162" s="5" t="s">
        <v>28</v>
      </c>
      <c r="F162" s="5">
        <v>30.0</v>
      </c>
      <c r="G162" s="6">
        <v>0.5</v>
      </c>
      <c r="H162" s="6">
        <v>0.818000349148469</v>
      </c>
      <c r="I162" s="7">
        <v>0.134941999254343</v>
      </c>
      <c r="J162" s="8"/>
    </row>
    <row r="163" ht="15.75" customHeight="1">
      <c r="A163" s="5" t="s">
        <v>93</v>
      </c>
      <c r="B163" s="5">
        <v>10.0</v>
      </c>
      <c r="C163" s="5" t="s">
        <v>82</v>
      </c>
      <c r="F163" s="5">
        <v>30.0</v>
      </c>
      <c r="G163" s="6">
        <v>2.9</v>
      </c>
      <c r="H163" s="6">
        <v>1.28</v>
      </c>
      <c r="I163" s="7">
        <v>0.0926516014465672</v>
      </c>
      <c r="J163" s="8">
        <v>80.44328722974718</v>
      </c>
      <c r="K163" s="5" t="s">
        <v>13</v>
      </c>
    </row>
    <row r="164" ht="15.75" customHeight="1">
      <c r="B164" s="5">
        <v>20.0</v>
      </c>
      <c r="C164" s="5" t="s">
        <v>21</v>
      </c>
      <c r="F164" s="5">
        <v>30.0</v>
      </c>
      <c r="G164" s="6">
        <v>1.0771890162976407</v>
      </c>
      <c r="H164" s="6">
        <v>0.13840084665061114</v>
      </c>
      <c r="I164" s="7">
        <v>0.0433441037149536</v>
      </c>
      <c r="J164" s="8"/>
    </row>
    <row r="165" ht="15.75" customHeight="1">
      <c r="B165" s="5">
        <v>30.0</v>
      </c>
      <c r="C165" s="5" t="s">
        <v>24</v>
      </c>
      <c r="F165" s="5">
        <v>30.0</v>
      </c>
      <c r="G165" s="6">
        <v>1.083666188006838</v>
      </c>
      <c r="H165" s="6">
        <v>0.24567715566775317</v>
      </c>
      <c r="I165" s="7">
        <v>0.0591606000707926</v>
      </c>
      <c r="J165" s="8"/>
    </row>
    <row r="166" ht="15.75" customHeight="1">
      <c r="B166" s="5">
        <v>40.0</v>
      </c>
      <c r="C166" s="5" t="s">
        <v>27</v>
      </c>
      <c r="D166" s="5" t="s">
        <v>28</v>
      </c>
      <c r="F166" s="5">
        <v>30.0</v>
      </c>
      <c r="G166" s="6">
        <v>0.2</v>
      </c>
      <c r="H166" s="6">
        <v>0.8420030651963929</v>
      </c>
      <c r="I166" s="7">
        <v>0.134941999254343</v>
      </c>
      <c r="J166" s="8"/>
    </row>
    <row r="167" ht="15.75" customHeight="1">
      <c r="A167" s="5" t="s">
        <v>58</v>
      </c>
      <c r="B167" s="5">
        <v>10.0</v>
      </c>
      <c r="C167" s="5" t="s">
        <v>12</v>
      </c>
      <c r="F167" s="5">
        <v>10.0</v>
      </c>
      <c r="G167" s="6">
        <v>0.79573743305608</v>
      </c>
      <c r="H167" s="6">
        <v>0.1079017453877914</v>
      </c>
      <c r="I167" s="7">
        <v>0.085523607660505</v>
      </c>
      <c r="J167" s="8">
        <v>61.50147244244658</v>
      </c>
      <c r="K167" s="5" t="s">
        <v>13</v>
      </c>
    </row>
    <row r="168" ht="15.75" customHeight="1">
      <c r="B168" s="5">
        <v>20.0</v>
      </c>
      <c r="C168" s="5" t="s">
        <v>18</v>
      </c>
      <c r="F168" s="5">
        <v>10.0</v>
      </c>
      <c r="G168" s="6">
        <v>1.2486101288358415</v>
      </c>
      <c r="H168" s="6">
        <v>0.9745852423170351</v>
      </c>
      <c r="I168" s="7">
        <v>0.0505336088938152</v>
      </c>
      <c r="J168" s="8"/>
    </row>
    <row r="169" ht="15.75" customHeight="1">
      <c r="B169" s="5">
        <v>30.0</v>
      </c>
      <c r="C169" s="5" t="s">
        <v>94</v>
      </c>
      <c r="F169" s="5">
        <v>10.0</v>
      </c>
      <c r="G169" s="6">
        <v>0.09776973142825351</v>
      </c>
      <c r="H169" s="6">
        <v>0.260957729440227</v>
      </c>
      <c r="I169" s="7">
        <v>0.0350421596453767</v>
      </c>
      <c r="J169" s="8"/>
    </row>
    <row r="170" ht="15.75" customHeight="1">
      <c r="B170" s="5">
        <v>40.0</v>
      </c>
      <c r="C170" s="5" t="s">
        <v>24</v>
      </c>
      <c r="F170" s="5">
        <v>10.0</v>
      </c>
      <c r="G170" s="6">
        <v>0.23743137443473428</v>
      </c>
      <c r="H170" s="6">
        <v>0.27</v>
      </c>
      <c r="I170" s="7">
        <v>0.0591606000707926</v>
      </c>
      <c r="J170" s="8"/>
    </row>
    <row r="171" ht="15.75" customHeight="1">
      <c r="A171" s="5" t="s">
        <v>39</v>
      </c>
      <c r="B171" s="5">
        <v>10.0</v>
      </c>
      <c r="C171" s="5" t="s">
        <v>12</v>
      </c>
      <c r="F171" s="5">
        <v>40.0</v>
      </c>
      <c r="G171" s="6">
        <v>0.17198112726645332</v>
      </c>
      <c r="H171" s="6">
        <v>0.17003585590651837</v>
      </c>
      <c r="I171" s="7">
        <v>0.085523607660505</v>
      </c>
      <c r="J171" s="8">
        <v>82.60636900583864</v>
      </c>
      <c r="K171" s="5" t="s">
        <v>13</v>
      </c>
    </row>
    <row r="172" ht="15.75" customHeight="1">
      <c r="B172" s="5">
        <v>20.0</v>
      </c>
      <c r="C172" s="5" t="s">
        <v>18</v>
      </c>
      <c r="F172" s="5">
        <v>40.0</v>
      </c>
      <c r="G172" s="6">
        <v>1.4481935698420085</v>
      </c>
      <c r="H172" s="6">
        <v>0.8141444791639876</v>
      </c>
      <c r="I172" s="7">
        <v>0.0505336088938152</v>
      </c>
      <c r="J172" s="8"/>
    </row>
    <row r="173" ht="15.75" customHeight="1">
      <c r="B173" s="5">
        <v>30.0</v>
      </c>
      <c r="C173" s="5" t="s">
        <v>94</v>
      </c>
      <c r="F173" s="5">
        <v>40.0</v>
      </c>
      <c r="G173" s="6">
        <v>0.20190239566331836</v>
      </c>
      <c r="H173" s="6">
        <v>0.8618440355871055</v>
      </c>
      <c r="I173" s="7">
        <v>0.0350421596453767</v>
      </c>
      <c r="J173" s="8"/>
    </row>
    <row r="174" ht="15.75" customHeight="1">
      <c r="B174" s="5">
        <v>40.0</v>
      </c>
      <c r="C174" s="5" t="s">
        <v>24</v>
      </c>
      <c r="F174" s="5">
        <v>40.0</v>
      </c>
      <c r="G174" s="6">
        <v>1.3489228789015912</v>
      </c>
      <c r="H174" s="6">
        <v>0.25</v>
      </c>
      <c r="I174" s="7">
        <v>0.0591606000707926</v>
      </c>
      <c r="J174" s="8"/>
    </row>
    <row r="175" ht="15.75" customHeight="1">
      <c r="A175" s="5" t="s">
        <v>95</v>
      </c>
      <c r="B175" s="5">
        <v>10.0</v>
      </c>
      <c r="C175" s="5" t="s">
        <v>12</v>
      </c>
      <c r="F175" s="5">
        <v>40.0</v>
      </c>
      <c r="G175" s="6">
        <v>0.11532088698363108</v>
      </c>
      <c r="H175" s="6">
        <v>0.169354072677018</v>
      </c>
      <c r="I175" s="7">
        <v>0.085523607660505</v>
      </c>
      <c r="J175" s="8">
        <v>29.917501231785234</v>
      </c>
      <c r="K175" s="5" t="s">
        <v>13</v>
      </c>
    </row>
    <row r="176" ht="15.75" customHeight="1">
      <c r="B176" s="5">
        <v>20.0</v>
      </c>
      <c r="C176" s="5" t="s">
        <v>18</v>
      </c>
      <c r="F176" s="5">
        <v>40.0</v>
      </c>
      <c r="G176" s="6">
        <v>1.7067283480808244</v>
      </c>
      <c r="H176" s="6">
        <v>0.475710524779552</v>
      </c>
      <c r="I176" s="7">
        <v>0.0505336088938152</v>
      </c>
      <c r="J176" s="8"/>
    </row>
    <row r="177" ht="15.75" customHeight="1">
      <c r="B177" s="5">
        <v>30.0</v>
      </c>
      <c r="C177" s="5" t="s">
        <v>94</v>
      </c>
      <c r="F177" s="5">
        <v>40.0</v>
      </c>
      <c r="G177" s="6">
        <v>0.5082830146133512</v>
      </c>
      <c r="H177" s="6">
        <v>0.5039397194137971</v>
      </c>
      <c r="I177" s="7">
        <v>0.0350421596453767</v>
      </c>
      <c r="J177" s="8"/>
    </row>
    <row r="178" ht="15.75" customHeight="1">
      <c r="B178" s="5">
        <v>40.0</v>
      </c>
      <c r="C178" s="5" t="s">
        <v>24</v>
      </c>
      <c r="F178" s="5">
        <v>40.0</v>
      </c>
      <c r="G178" s="6">
        <v>1.7978994643254114</v>
      </c>
      <c r="H178" s="6">
        <v>0.26</v>
      </c>
      <c r="I178" s="7">
        <v>0.0591606000707926</v>
      </c>
      <c r="J178" s="8"/>
    </row>
    <row r="179" ht="15.75" customHeight="1">
      <c r="A179" s="5" t="s">
        <v>69</v>
      </c>
      <c r="B179" s="5">
        <v>10.0</v>
      </c>
      <c r="C179" s="5" t="s">
        <v>12</v>
      </c>
      <c r="F179" s="5">
        <v>10.0</v>
      </c>
      <c r="G179" s="6">
        <v>0.8976509952241387</v>
      </c>
      <c r="H179" s="6">
        <v>0.5443970333933892</v>
      </c>
      <c r="I179" s="7">
        <v>0.085523607660505</v>
      </c>
      <c r="J179" s="8">
        <v>60.655518431631464</v>
      </c>
      <c r="K179" s="5" t="s">
        <v>13</v>
      </c>
    </row>
    <row r="180" ht="15.75" customHeight="1">
      <c r="B180" s="5">
        <v>20.0</v>
      </c>
      <c r="C180" s="5" t="s">
        <v>18</v>
      </c>
      <c r="F180" s="5">
        <v>10.0</v>
      </c>
      <c r="G180" s="6">
        <v>1.3693512365036022</v>
      </c>
      <c r="H180" s="6">
        <v>0.7963860357659487</v>
      </c>
      <c r="I180" s="7">
        <v>0.0505336088938152</v>
      </c>
      <c r="J180" s="8"/>
    </row>
    <row r="181" ht="15.75" customHeight="1">
      <c r="B181" s="5">
        <v>30.0</v>
      </c>
      <c r="C181" s="5" t="s">
        <v>94</v>
      </c>
      <c r="F181" s="5">
        <v>10.0</v>
      </c>
      <c r="G181" s="6">
        <v>1.6425340747625186</v>
      </c>
      <c r="H181" s="6">
        <v>0.22588894232544343</v>
      </c>
      <c r="I181" s="7">
        <v>0.0350421596453767</v>
      </c>
      <c r="J181" s="8"/>
    </row>
    <row r="182" ht="15.75" customHeight="1">
      <c r="B182" s="5">
        <v>40.0</v>
      </c>
      <c r="C182" s="5" t="s">
        <v>24</v>
      </c>
      <c r="F182" s="5">
        <v>10.0</v>
      </c>
      <c r="G182" s="6">
        <v>0.18586970727845054</v>
      </c>
      <c r="H182" s="6">
        <v>0.26</v>
      </c>
      <c r="I182" s="7">
        <v>0.0591606000707926</v>
      </c>
      <c r="J182" s="8"/>
    </row>
    <row r="183" ht="15.75" customHeight="1">
      <c r="A183" s="5" t="s">
        <v>66</v>
      </c>
      <c r="B183" s="5">
        <v>10.0</v>
      </c>
      <c r="C183" s="5" t="s">
        <v>12</v>
      </c>
      <c r="F183" s="5">
        <v>40.0</v>
      </c>
      <c r="G183" s="6">
        <v>0.5201408696403673</v>
      </c>
      <c r="H183" s="6">
        <v>0.15632925319880897</v>
      </c>
      <c r="I183" s="7">
        <v>0.085523607660505</v>
      </c>
      <c r="J183" s="8">
        <v>38.512726386089675</v>
      </c>
      <c r="K183" s="5" t="s">
        <v>13</v>
      </c>
    </row>
    <row r="184" ht="15.75" customHeight="1">
      <c r="B184" s="5">
        <v>20.0</v>
      </c>
      <c r="C184" s="5" t="s">
        <v>18</v>
      </c>
      <c r="F184" s="5">
        <v>40.0</v>
      </c>
      <c r="G184" s="6">
        <v>0.34013370468890614</v>
      </c>
      <c r="H184" s="6">
        <v>0.9012050384647063</v>
      </c>
      <c r="I184" s="7">
        <v>0.0505336088938152</v>
      </c>
      <c r="J184" s="8"/>
    </row>
    <row r="185" ht="15.75" customHeight="1">
      <c r="B185" s="5">
        <v>30.0</v>
      </c>
      <c r="C185" s="5" t="s">
        <v>94</v>
      </c>
      <c r="F185" s="5">
        <v>40.0</v>
      </c>
      <c r="G185" s="6">
        <v>0.4708326621582677</v>
      </c>
      <c r="H185" s="6">
        <v>0.07909362115659746</v>
      </c>
      <c r="I185" s="7">
        <v>0.0350421596453767</v>
      </c>
      <c r="J185" s="8"/>
    </row>
    <row r="186" ht="15.75" customHeight="1">
      <c r="B186" s="5">
        <v>40.0</v>
      </c>
      <c r="C186" s="5" t="s">
        <v>24</v>
      </c>
      <c r="F186" s="5">
        <v>40.0</v>
      </c>
      <c r="G186" s="6">
        <v>0.7186834735255772</v>
      </c>
      <c r="H186" s="6">
        <v>0.11296645488265777</v>
      </c>
      <c r="I186" s="7">
        <v>0.0591606000707926</v>
      </c>
      <c r="J186" s="8"/>
    </row>
    <row r="187" ht="15.75" customHeight="1">
      <c r="A187" s="5" t="s">
        <v>70</v>
      </c>
      <c r="B187" s="5">
        <v>10.0</v>
      </c>
      <c r="C187" s="5" t="s">
        <v>12</v>
      </c>
      <c r="F187" s="5">
        <v>40.0</v>
      </c>
      <c r="G187" s="6">
        <v>0.04296085831012619</v>
      </c>
      <c r="H187" s="6">
        <v>0.746310645913369</v>
      </c>
      <c r="I187" s="7">
        <v>0.085523607660505</v>
      </c>
      <c r="J187" s="8">
        <v>57.30222361345262</v>
      </c>
      <c r="K187" s="5" t="s">
        <v>13</v>
      </c>
    </row>
    <row r="188" ht="15.75" customHeight="1">
      <c r="B188" s="5">
        <v>20.0</v>
      </c>
      <c r="C188" s="5" t="s">
        <v>18</v>
      </c>
      <c r="F188" s="5">
        <v>40.0</v>
      </c>
      <c r="G188" s="6">
        <v>1.665856393588313</v>
      </c>
      <c r="H188" s="6">
        <v>0.253925769219949</v>
      </c>
      <c r="I188" s="7">
        <v>0.0505336088938152</v>
      </c>
      <c r="J188" s="8"/>
    </row>
    <row r="189" ht="15.75" customHeight="1">
      <c r="B189" s="5">
        <v>30.0</v>
      </c>
      <c r="C189" s="5" t="s">
        <v>94</v>
      </c>
      <c r="F189" s="5">
        <v>40.0</v>
      </c>
      <c r="G189" s="6">
        <v>1.5040398422636845</v>
      </c>
      <c r="H189" s="6">
        <v>0.17181868002180956</v>
      </c>
      <c r="I189" s="7">
        <v>0.0350421596453767</v>
      </c>
      <c r="J189" s="8"/>
    </row>
    <row r="190" ht="15.75" customHeight="1">
      <c r="B190" s="5">
        <v>40.0</v>
      </c>
      <c r="C190" s="5" t="s">
        <v>24</v>
      </c>
      <c r="F190" s="5">
        <v>40.0</v>
      </c>
      <c r="G190" s="6">
        <v>0.6271514508722134</v>
      </c>
      <c r="H190" s="6">
        <v>0.18</v>
      </c>
      <c r="I190" s="7">
        <v>0.0591606000707926</v>
      </c>
      <c r="J190" s="8"/>
    </row>
    <row r="191" ht="15.75" customHeight="1">
      <c r="A191" s="5" t="s">
        <v>44</v>
      </c>
      <c r="B191" s="5">
        <v>10.0</v>
      </c>
      <c r="C191" s="5" t="s">
        <v>12</v>
      </c>
      <c r="F191" s="5">
        <v>40.0</v>
      </c>
      <c r="G191" s="6">
        <v>1.902452239296688</v>
      </c>
      <c r="H191" s="6">
        <v>0.057191002520665</v>
      </c>
      <c r="I191" s="7">
        <v>0.085523607660505</v>
      </c>
      <c r="J191" s="8">
        <v>39.50636467610226</v>
      </c>
      <c r="K191" s="5" t="s">
        <v>13</v>
      </c>
    </row>
    <row r="192" ht="15.75" customHeight="1">
      <c r="B192" s="5">
        <v>20.0</v>
      </c>
      <c r="C192" s="5" t="s">
        <v>18</v>
      </c>
      <c r="F192" s="5">
        <v>40.0</v>
      </c>
      <c r="G192" s="6">
        <v>0.0305045832330344</v>
      </c>
      <c r="H192" s="6">
        <v>0.677461361738835</v>
      </c>
      <c r="I192" s="7">
        <v>0.0505336088938152</v>
      </c>
      <c r="J192" s="8"/>
    </row>
    <row r="193" ht="15.75" customHeight="1">
      <c r="B193" s="5">
        <v>30.0</v>
      </c>
      <c r="C193" s="5" t="s">
        <v>94</v>
      </c>
      <c r="F193" s="5">
        <v>40.0</v>
      </c>
      <c r="G193" s="6">
        <v>0.8654605097364625</v>
      </c>
      <c r="H193" s="6">
        <v>0.6370679134330384</v>
      </c>
      <c r="I193" s="7">
        <v>0.0350421596453767</v>
      </c>
      <c r="J193" s="8"/>
    </row>
    <row r="194" ht="15.75" customHeight="1">
      <c r="B194" s="5">
        <v>40.0</v>
      </c>
      <c r="C194" s="5" t="s">
        <v>24</v>
      </c>
      <c r="F194" s="5">
        <v>40.0</v>
      </c>
      <c r="G194" s="6">
        <v>0.32278603075574086</v>
      </c>
      <c r="H194" s="6">
        <v>0.2</v>
      </c>
      <c r="I194" s="7">
        <v>0.0591606000707926</v>
      </c>
      <c r="J194" s="8"/>
    </row>
    <row r="195" ht="15.75" customHeight="1">
      <c r="A195" s="5" t="s">
        <v>90</v>
      </c>
      <c r="B195" s="5">
        <v>10.0</v>
      </c>
      <c r="C195" s="5" t="s">
        <v>12</v>
      </c>
      <c r="F195" s="5">
        <v>40.0</v>
      </c>
      <c r="G195" s="6">
        <v>1.5320301793168802</v>
      </c>
      <c r="H195" s="6">
        <v>0.24080177919334866</v>
      </c>
      <c r="I195" s="7">
        <v>0.085523607660505</v>
      </c>
      <c r="J195" s="8">
        <v>42.585735309263086</v>
      </c>
      <c r="K195" s="5" t="s">
        <v>13</v>
      </c>
    </row>
    <row r="196" ht="15.75" customHeight="1">
      <c r="B196" s="5">
        <v>20.0</v>
      </c>
      <c r="C196" s="5" t="s">
        <v>18</v>
      </c>
      <c r="F196" s="5">
        <v>40.0</v>
      </c>
      <c r="G196" s="6">
        <v>0.9403601765004042</v>
      </c>
      <c r="H196" s="6">
        <v>0.1419947423658805</v>
      </c>
      <c r="I196" s="7">
        <v>0.0505336088938152</v>
      </c>
      <c r="J196" s="8"/>
    </row>
    <row r="197" ht="15.75" customHeight="1">
      <c r="B197" s="5">
        <v>30.0</v>
      </c>
      <c r="C197" s="5" t="s">
        <v>94</v>
      </c>
      <c r="F197" s="5">
        <v>40.0</v>
      </c>
      <c r="G197" s="6">
        <v>1.7925361354309186</v>
      </c>
      <c r="H197" s="6">
        <v>0.170862963617342</v>
      </c>
      <c r="I197" s="7">
        <v>0.0350421596453767</v>
      </c>
      <c r="J197" s="8"/>
    </row>
    <row r="198" ht="15.75" customHeight="1">
      <c r="B198" s="5">
        <v>40.0</v>
      </c>
      <c r="C198" s="5" t="s">
        <v>24</v>
      </c>
      <c r="F198" s="5">
        <v>40.0</v>
      </c>
      <c r="G198" s="6">
        <v>1.1767819642559467</v>
      </c>
      <c r="H198" s="6">
        <v>0.23</v>
      </c>
      <c r="I198" s="7">
        <v>0.0591606000707926</v>
      </c>
      <c r="J198" s="8"/>
    </row>
    <row r="199" ht="15.75" customHeight="1">
      <c r="A199" s="5" t="s">
        <v>96</v>
      </c>
      <c r="B199" s="5">
        <v>10.0</v>
      </c>
      <c r="C199" s="5" t="s">
        <v>12</v>
      </c>
      <c r="F199" s="5">
        <v>40.0</v>
      </c>
      <c r="G199" s="6">
        <v>0.7854321830563988</v>
      </c>
      <c r="H199" s="6">
        <v>0.20018881281745993</v>
      </c>
      <c r="I199" s="7">
        <v>0.085523607660505</v>
      </c>
      <c r="J199" s="8">
        <v>63.88660069268387</v>
      </c>
      <c r="K199" s="5" t="s">
        <v>13</v>
      </c>
    </row>
    <row r="200" ht="15.75" customHeight="1">
      <c r="B200" s="5">
        <v>20.0</v>
      </c>
      <c r="C200" s="5" t="s">
        <v>18</v>
      </c>
      <c r="F200" s="5">
        <v>40.0</v>
      </c>
      <c r="G200" s="6">
        <v>0.952258561503236</v>
      </c>
      <c r="H200" s="6">
        <v>0.5257285611111256</v>
      </c>
      <c r="I200" s="7">
        <v>0.0505336088938152</v>
      </c>
      <c r="J200" s="8"/>
    </row>
    <row r="201" ht="15.75" customHeight="1">
      <c r="B201" s="5">
        <v>30.0</v>
      </c>
      <c r="C201" s="5" t="s">
        <v>94</v>
      </c>
      <c r="F201" s="5">
        <v>40.0</v>
      </c>
      <c r="G201" s="6">
        <v>0.31678818755432747</v>
      </c>
      <c r="H201" s="6">
        <v>0.36760663476713573</v>
      </c>
      <c r="I201" s="7">
        <v>0.0350421596453767</v>
      </c>
      <c r="J201" s="8"/>
    </row>
    <row r="202" ht="15.75" customHeight="1">
      <c r="B202" s="5">
        <v>40.0</v>
      </c>
      <c r="C202" s="5" t="s">
        <v>24</v>
      </c>
      <c r="F202" s="5">
        <v>40.0</v>
      </c>
      <c r="G202" s="6">
        <v>1.2164856783643465</v>
      </c>
      <c r="H202" s="6">
        <v>0.18</v>
      </c>
      <c r="I202" s="7">
        <v>0.0591606000707926</v>
      </c>
      <c r="J202" s="8"/>
    </row>
    <row r="203" ht="15.75" customHeight="1">
      <c r="A203" s="5" t="s">
        <v>63</v>
      </c>
      <c r="B203" s="5">
        <v>10.0</v>
      </c>
      <c r="C203" s="5" t="s">
        <v>12</v>
      </c>
      <c r="F203" s="5">
        <v>40.0</v>
      </c>
      <c r="G203" s="6">
        <v>1.745933816777234</v>
      </c>
      <c r="H203" s="6">
        <v>0.8400883484644064</v>
      </c>
      <c r="I203" s="7">
        <v>0.085523607660505</v>
      </c>
      <c r="J203" s="8">
        <v>82.71049238463634</v>
      </c>
      <c r="K203" s="5" t="s">
        <v>13</v>
      </c>
    </row>
    <row r="204" ht="15.75" customHeight="1">
      <c r="B204" s="5">
        <v>20.0</v>
      </c>
      <c r="C204" s="5" t="s">
        <v>18</v>
      </c>
      <c r="F204" s="5">
        <v>40.0</v>
      </c>
      <c r="G204" s="6">
        <v>1.2891472083346724</v>
      </c>
      <c r="H204" s="6">
        <v>0.5086034307614288</v>
      </c>
      <c r="I204" s="7">
        <v>0.0505336088938152</v>
      </c>
      <c r="J204" s="8"/>
    </row>
    <row r="205" ht="15.75" customHeight="1">
      <c r="B205" s="5">
        <v>30.0</v>
      </c>
      <c r="C205" s="5" t="s">
        <v>94</v>
      </c>
      <c r="F205" s="5">
        <v>40.0</v>
      </c>
      <c r="G205" s="6">
        <v>0.027666785736811805</v>
      </c>
      <c r="H205" s="6">
        <v>0.5642176178111212</v>
      </c>
      <c r="I205" s="7">
        <v>0.0350421596453767</v>
      </c>
      <c r="J205" s="8"/>
    </row>
    <row r="206" ht="15.75" customHeight="1">
      <c r="B206" s="5">
        <v>40.0</v>
      </c>
      <c r="C206" s="5" t="s">
        <v>24</v>
      </c>
      <c r="F206" s="5">
        <v>40.0</v>
      </c>
      <c r="G206" s="6">
        <v>0.3432444469512539</v>
      </c>
      <c r="H206" s="6">
        <v>0.19</v>
      </c>
      <c r="I206" s="7">
        <v>0.0591606000707926</v>
      </c>
      <c r="J206" s="8"/>
    </row>
    <row r="207" ht="15.75" customHeight="1">
      <c r="A207" s="5" t="s">
        <v>97</v>
      </c>
      <c r="B207" s="5">
        <v>10.0</v>
      </c>
      <c r="C207" s="5" t="s">
        <v>12</v>
      </c>
      <c r="F207" s="5">
        <v>20.0</v>
      </c>
      <c r="G207" s="6">
        <v>0.9452997296870298</v>
      </c>
      <c r="H207" s="6">
        <v>0.4686974257879881</v>
      </c>
      <c r="I207" s="7">
        <v>0.085523607660505</v>
      </c>
      <c r="J207" s="8">
        <v>57.67638930467695</v>
      </c>
      <c r="K207" s="5" t="s">
        <v>13</v>
      </c>
    </row>
    <row r="208" ht="15.75" customHeight="1">
      <c r="B208" s="5">
        <v>20.0</v>
      </c>
      <c r="C208" s="5" t="s">
        <v>82</v>
      </c>
      <c r="F208" s="5">
        <v>20.0</v>
      </c>
      <c r="G208" s="6">
        <v>2.1</v>
      </c>
      <c r="H208" s="6">
        <v>0.2195451241665748</v>
      </c>
      <c r="I208" s="7">
        <v>0.0926516014465672</v>
      </c>
      <c r="J208" s="8"/>
    </row>
    <row r="209" ht="15.75" customHeight="1">
      <c r="B209" s="5">
        <v>30.0</v>
      </c>
      <c r="C209" s="5" t="s">
        <v>21</v>
      </c>
      <c r="F209" s="5">
        <v>20.0</v>
      </c>
      <c r="G209" s="6">
        <v>1.2844228509279483</v>
      </c>
      <c r="H209" s="6">
        <v>0.6745725390145071</v>
      </c>
      <c r="I209" s="7">
        <v>0.0433441037149536</v>
      </c>
      <c r="J209" s="8"/>
    </row>
    <row r="210" ht="15.75" customHeight="1">
      <c r="B210" s="5">
        <v>40.0</v>
      </c>
      <c r="C210" s="5" t="s">
        <v>24</v>
      </c>
      <c r="F210" s="5">
        <v>20.0</v>
      </c>
      <c r="G210" s="6">
        <v>1.8523663879175478</v>
      </c>
      <c r="H210" s="6">
        <v>0.15183635308622023</v>
      </c>
      <c r="I210" s="7">
        <v>0.0591606000707926</v>
      </c>
      <c r="J210" s="8"/>
    </row>
    <row r="211" ht="15.75" customHeight="1">
      <c r="B211" s="5">
        <v>50.0</v>
      </c>
      <c r="C211" s="5" t="s">
        <v>27</v>
      </c>
      <c r="D211" s="5" t="s">
        <v>28</v>
      </c>
      <c r="F211" s="5">
        <v>40.0</v>
      </c>
      <c r="G211" s="6">
        <v>0.4</v>
      </c>
      <c r="H211" s="6">
        <v>0.27625308872995746</v>
      </c>
      <c r="I211" s="7">
        <v>0.134941999254343</v>
      </c>
      <c r="J211" s="8"/>
    </row>
    <row r="212" ht="15.75" customHeight="1">
      <c r="A212" s="5" t="s">
        <v>78</v>
      </c>
      <c r="B212" s="5">
        <v>10.0</v>
      </c>
      <c r="C212" s="5" t="s">
        <v>12</v>
      </c>
      <c r="F212" s="5">
        <v>20.0</v>
      </c>
      <c r="G212" s="6">
        <v>1.1691673864185377</v>
      </c>
      <c r="H212" s="6">
        <v>0.6949479011277999</v>
      </c>
      <c r="I212" s="7">
        <v>0.085523607660505</v>
      </c>
      <c r="J212" s="8">
        <v>79.15023254200493</v>
      </c>
      <c r="K212" s="5" t="s">
        <v>13</v>
      </c>
    </row>
    <row r="213" ht="15.75" customHeight="1">
      <c r="B213" s="5">
        <v>20.0</v>
      </c>
      <c r="C213" s="5" t="s">
        <v>82</v>
      </c>
      <c r="F213" s="5">
        <v>20.0</v>
      </c>
      <c r="G213" s="6">
        <v>2.8</v>
      </c>
      <c r="H213" s="6">
        <v>0.41451205897704335</v>
      </c>
      <c r="I213" s="7">
        <v>0.0926516014465672</v>
      </c>
      <c r="J213" s="8"/>
    </row>
    <row r="214" ht="15.75" customHeight="1">
      <c r="B214" s="5">
        <v>30.0</v>
      </c>
      <c r="C214" s="5" t="s">
        <v>21</v>
      </c>
      <c r="F214" s="5">
        <v>20.0</v>
      </c>
      <c r="G214" s="6">
        <v>0.5005767077082439</v>
      </c>
      <c r="H214" s="6">
        <v>0.8421899597248038</v>
      </c>
      <c r="I214" s="7">
        <v>0.0433441037149536</v>
      </c>
      <c r="J214" s="8"/>
    </row>
    <row r="215" ht="15.75" customHeight="1">
      <c r="B215" s="5">
        <v>40.0</v>
      </c>
      <c r="C215" s="5" t="s">
        <v>24</v>
      </c>
      <c r="F215" s="5">
        <v>20.0</v>
      </c>
      <c r="G215" s="6">
        <v>0.9342858611965121</v>
      </c>
      <c r="H215" s="6">
        <v>0.284044571406119</v>
      </c>
      <c r="I215" s="7">
        <v>0.0591606000707926</v>
      </c>
      <c r="J215" s="8"/>
    </row>
    <row r="216" ht="15.75" customHeight="1">
      <c r="B216" s="5">
        <v>50.0</v>
      </c>
      <c r="C216" s="5" t="s">
        <v>27</v>
      </c>
      <c r="D216" s="5" t="s">
        <v>28</v>
      </c>
      <c r="F216" s="5">
        <v>40.0</v>
      </c>
      <c r="G216" s="6">
        <v>1.2870194990982615</v>
      </c>
      <c r="H216" s="6">
        <v>0.26882560440930015</v>
      </c>
      <c r="I216" s="7">
        <v>0.134941999254343</v>
      </c>
      <c r="J216" s="8"/>
    </row>
    <row r="217" ht="15.75" customHeight="1">
      <c r="A217" s="5" t="s">
        <v>75</v>
      </c>
      <c r="B217" s="5">
        <v>10.0</v>
      </c>
      <c r="C217" s="5" t="s">
        <v>12</v>
      </c>
      <c r="F217" s="5">
        <v>20.0</v>
      </c>
      <c r="G217" s="6">
        <v>0.1653215476094989</v>
      </c>
      <c r="H217" s="6">
        <v>0.1111398459290841</v>
      </c>
      <c r="I217" s="7">
        <v>0.085523607660505</v>
      </c>
      <c r="J217" s="8">
        <v>78.3320061614537</v>
      </c>
      <c r="K217" s="5" t="s">
        <v>13</v>
      </c>
    </row>
    <row r="218" ht="15.75" customHeight="1">
      <c r="B218" s="5">
        <v>20.0</v>
      </c>
      <c r="C218" s="5" t="s">
        <v>82</v>
      </c>
      <c r="F218" s="5">
        <v>20.0</v>
      </c>
      <c r="G218" s="6">
        <v>2.8</v>
      </c>
      <c r="H218" s="6">
        <v>1.08</v>
      </c>
      <c r="I218" s="7">
        <v>0.0926516014465672</v>
      </c>
      <c r="J218" s="8"/>
    </row>
    <row r="219" ht="15.75" customHeight="1">
      <c r="B219" s="5">
        <v>30.0</v>
      </c>
      <c r="C219" s="5" t="s">
        <v>21</v>
      </c>
      <c r="F219" s="5">
        <v>20.0</v>
      </c>
      <c r="G219" s="6">
        <v>0.41446750799050425</v>
      </c>
      <c r="H219" s="6">
        <v>0.2629390312128116</v>
      </c>
      <c r="I219" s="7">
        <v>0.0433441037149536</v>
      </c>
      <c r="J219" s="8"/>
    </row>
    <row r="220" ht="15.75" customHeight="1">
      <c r="B220" s="5">
        <v>40.0</v>
      </c>
      <c r="C220" s="5" t="s">
        <v>24</v>
      </c>
      <c r="F220" s="5">
        <v>20.0</v>
      </c>
      <c r="G220" s="6">
        <v>1.59376143269421</v>
      </c>
      <c r="H220" s="6">
        <v>0.14</v>
      </c>
      <c r="I220" s="7">
        <v>0.0591606000707926</v>
      </c>
      <c r="J220" s="8"/>
    </row>
    <row r="221" ht="15.75" customHeight="1">
      <c r="B221" s="5">
        <v>50.0</v>
      </c>
      <c r="C221" s="5" t="s">
        <v>27</v>
      </c>
      <c r="D221" s="5" t="s">
        <v>28</v>
      </c>
      <c r="F221" s="5">
        <v>40.0</v>
      </c>
      <c r="G221" s="6">
        <v>0.8</v>
      </c>
      <c r="H221" s="6">
        <v>0.4053315485267791</v>
      </c>
      <c r="I221" s="7">
        <v>0.134941999254343</v>
      </c>
      <c r="J221" s="8"/>
    </row>
    <row r="222" ht="15.75" customHeight="1">
      <c r="A222" s="5" t="s">
        <v>98</v>
      </c>
      <c r="B222" s="5">
        <v>10.0</v>
      </c>
      <c r="C222" s="5" t="s">
        <v>12</v>
      </c>
      <c r="F222" s="5">
        <v>20.0</v>
      </c>
      <c r="G222" s="6">
        <v>0.7164823961339757</v>
      </c>
      <c r="H222" s="6">
        <v>0.7679404057926288</v>
      </c>
      <c r="I222" s="7">
        <v>0.085523607660505</v>
      </c>
      <c r="J222" s="8">
        <v>225.45332481241516</v>
      </c>
      <c r="K222" s="5" t="s">
        <v>32</v>
      </c>
    </row>
    <row r="223" ht="15.75" customHeight="1">
      <c r="B223" s="5">
        <v>20.0</v>
      </c>
      <c r="C223" s="5" t="s">
        <v>82</v>
      </c>
      <c r="F223" s="5">
        <v>20.0</v>
      </c>
      <c r="G223" s="6">
        <v>2.3</v>
      </c>
      <c r="H223" s="6">
        <v>1.53</v>
      </c>
      <c r="I223" s="7">
        <v>0.0926516014465672</v>
      </c>
      <c r="J223" s="8"/>
    </row>
    <row r="224" ht="15.75" customHeight="1">
      <c r="B224" s="5">
        <v>30.0</v>
      </c>
      <c r="C224" s="5" t="s">
        <v>21</v>
      </c>
      <c r="F224" s="5">
        <v>20.0</v>
      </c>
      <c r="G224" s="6">
        <v>0.7475167507715759</v>
      </c>
      <c r="H224" s="6">
        <v>0.9386246054633526</v>
      </c>
      <c r="I224" s="7">
        <v>0.0433441037149536</v>
      </c>
      <c r="J224" s="8"/>
    </row>
    <row r="225" ht="15.75" customHeight="1">
      <c r="B225" s="5">
        <v>40.0</v>
      </c>
      <c r="C225" s="5" t="s">
        <v>24</v>
      </c>
      <c r="F225" s="5">
        <v>20.0</v>
      </c>
      <c r="G225" s="6">
        <v>0.06544951739298344</v>
      </c>
      <c r="H225" s="6">
        <v>0.15</v>
      </c>
      <c r="I225" s="7">
        <v>0.0591606000707926</v>
      </c>
      <c r="J225" s="8"/>
    </row>
    <row r="226" ht="15.75" customHeight="1">
      <c r="B226" s="5">
        <v>50.0</v>
      </c>
      <c r="C226" s="5" t="s">
        <v>27</v>
      </c>
      <c r="D226" s="5" t="s">
        <v>90</v>
      </c>
      <c r="E226" s="5">
        <v>2.0</v>
      </c>
      <c r="F226" s="5">
        <v>40.0</v>
      </c>
      <c r="G226" s="6">
        <v>0.7516254974977068</v>
      </c>
      <c r="H226" s="6">
        <v>0.9935475791287999</v>
      </c>
      <c r="I226" s="7">
        <v>0.134941999254343</v>
      </c>
      <c r="J226" s="8"/>
    </row>
    <row r="227" ht="15.75" customHeight="1">
      <c r="A227" s="5" t="s">
        <v>99</v>
      </c>
      <c r="B227" s="5">
        <v>10.0</v>
      </c>
      <c r="C227" s="5" t="s">
        <v>12</v>
      </c>
      <c r="F227" s="5">
        <v>20.0</v>
      </c>
      <c r="G227" s="6">
        <v>0.7</v>
      </c>
      <c r="H227" s="6">
        <v>0.49044416828866244</v>
      </c>
      <c r="I227" s="7">
        <v>0.085523607660505</v>
      </c>
      <c r="J227" s="8">
        <v>69.4782718734976</v>
      </c>
      <c r="K227" s="5" t="s">
        <v>13</v>
      </c>
    </row>
    <row r="228" ht="15.75" customHeight="1">
      <c r="B228" s="5">
        <v>20.0</v>
      </c>
      <c r="C228" s="5" t="s">
        <v>82</v>
      </c>
      <c r="F228" s="5">
        <v>20.0</v>
      </c>
      <c r="G228" s="6">
        <v>2.8</v>
      </c>
      <c r="H228" s="6">
        <v>0.75</v>
      </c>
      <c r="I228" s="7">
        <v>0.0926516014465672</v>
      </c>
      <c r="J228" s="8"/>
    </row>
    <row r="229" ht="15.75" customHeight="1">
      <c r="B229" s="5">
        <v>30.0</v>
      </c>
      <c r="C229" s="5" t="s">
        <v>21</v>
      </c>
      <c r="F229" s="5">
        <v>20.0</v>
      </c>
      <c r="G229" s="6">
        <v>0.38364285931583364</v>
      </c>
      <c r="H229" s="6">
        <v>0.019039539843200504</v>
      </c>
      <c r="I229" s="7">
        <v>0.0433441037149536</v>
      </c>
      <c r="J229" s="8"/>
    </row>
    <row r="230" ht="15.75" customHeight="1">
      <c r="B230" s="5">
        <v>40.0</v>
      </c>
      <c r="C230" s="5" t="s">
        <v>24</v>
      </c>
      <c r="F230" s="5">
        <v>20.0</v>
      </c>
      <c r="G230" s="6">
        <v>1.192645062473638</v>
      </c>
      <c r="H230" s="6">
        <v>0.19</v>
      </c>
      <c r="I230" s="7">
        <v>0.0591606000707926</v>
      </c>
      <c r="J230" s="8"/>
    </row>
    <row r="231" ht="15.75" customHeight="1">
      <c r="B231" s="5">
        <v>50.0</v>
      </c>
      <c r="C231" s="5" t="s">
        <v>27</v>
      </c>
      <c r="D231" s="5" t="s">
        <v>28</v>
      </c>
      <c r="F231" s="5">
        <v>40.0</v>
      </c>
      <c r="G231" s="6">
        <v>0.038889304928952706</v>
      </c>
      <c r="H231" s="6">
        <v>0.5625809681607074</v>
      </c>
      <c r="I231" s="7">
        <v>0.134941999254343</v>
      </c>
      <c r="J231" s="8"/>
    </row>
    <row r="232" ht="15.75" customHeight="1">
      <c r="A232" s="5" t="s">
        <v>100</v>
      </c>
      <c r="B232" s="5">
        <v>10.0</v>
      </c>
      <c r="C232" s="5" t="s">
        <v>12</v>
      </c>
      <c r="F232" s="5">
        <v>15.0</v>
      </c>
      <c r="G232" s="6">
        <v>0.9</v>
      </c>
      <c r="H232" s="6">
        <v>0.16301300306013466</v>
      </c>
      <c r="I232" s="7">
        <v>0.085523607660505</v>
      </c>
      <c r="J232" s="8">
        <v>458.56520667683634</v>
      </c>
      <c r="K232" s="5" t="s">
        <v>49</v>
      </c>
    </row>
    <row r="233" ht="15.75" customHeight="1">
      <c r="B233" s="5">
        <v>20.0</v>
      </c>
      <c r="C233" s="5" t="s">
        <v>15</v>
      </c>
      <c r="F233" s="5">
        <v>15.0</v>
      </c>
      <c r="G233" s="6">
        <v>1.407821146852841</v>
      </c>
      <c r="H233" s="6">
        <v>0.5415567827700735</v>
      </c>
      <c r="I233" s="7">
        <v>0.111421850244242</v>
      </c>
      <c r="J233" s="8"/>
    </row>
    <row r="234" ht="15.75" customHeight="1">
      <c r="B234" s="5">
        <v>30.0</v>
      </c>
      <c r="C234" s="5" t="s">
        <v>18</v>
      </c>
      <c r="F234" s="5">
        <v>15.0</v>
      </c>
      <c r="G234" s="6">
        <v>0.10743714114733316</v>
      </c>
      <c r="H234" s="6">
        <v>0.44261475438998266</v>
      </c>
      <c r="I234" s="7">
        <v>0.0505336088938152</v>
      </c>
      <c r="J234" s="8"/>
    </row>
    <row r="235" ht="15.75" customHeight="1">
      <c r="B235" s="5">
        <v>40.0</v>
      </c>
      <c r="C235" s="5" t="s">
        <v>15</v>
      </c>
      <c r="F235" s="5">
        <v>15.0</v>
      </c>
      <c r="G235" s="6">
        <v>1.376535696066532</v>
      </c>
      <c r="H235" s="6">
        <v>0.4682565536304084</v>
      </c>
      <c r="I235" s="7">
        <v>0.111421850244242</v>
      </c>
      <c r="J235" s="8"/>
    </row>
    <row r="236" ht="15.75" customHeight="1">
      <c r="B236" s="5">
        <v>50.0</v>
      </c>
      <c r="C236" s="5" t="s">
        <v>21</v>
      </c>
      <c r="F236" s="5">
        <v>15.0</v>
      </c>
      <c r="G236" s="6">
        <v>1.986390757818794</v>
      </c>
      <c r="H236" s="6">
        <v>0.5591248337951995</v>
      </c>
      <c r="I236" s="7">
        <v>0.0433441037149536</v>
      </c>
      <c r="J236" s="8"/>
    </row>
    <row r="237" ht="15.75" customHeight="1">
      <c r="B237" s="5">
        <v>60.0</v>
      </c>
      <c r="C237" s="5" t="s">
        <v>94</v>
      </c>
      <c r="F237" s="5">
        <v>15.0</v>
      </c>
      <c r="G237" s="6">
        <v>0.7561250091183707</v>
      </c>
      <c r="H237" s="6">
        <v>0.9570677927532246</v>
      </c>
      <c r="I237" s="7">
        <v>0.0350421596453767</v>
      </c>
      <c r="J237" s="8"/>
    </row>
    <row r="238" ht="15.75" customHeight="1">
      <c r="B238" s="5">
        <v>70.0</v>
      </c>
      <c r="C238" s="5" t="s">
        <v>24</v>
      </c>
      <c r="F238" s="5">
        <v>15.0</v>
      </c>
      <c r="G238" s="6">
        <v>1.2929839504186353</v>
      </c>
      <c r="H238" s="6">
        <v>0.23</v>
      </c>
      <c r="I238" s="7">
        <v>0.0591606000707926</v>
      </c>
      <c r="J238" s="8"/>
    </row>
    <row r="239" ht="15.75" customHeight="1">
      <c r="B239" s="5">
        <v>80.0</v>
      </c>
      <c r="C239" s="5" t="s">
        <v>27</v>
      </c>
      <c r="D239" s="5" t="s">
        <v>63</v>
      </c>
      <c r="E239" s="5">
        <v>4.0</v>
      </c>
      <c r="F239" s="5">
        <v>25.0</v>
      </c>
      <c r="G239" s="6">
        <v>0.3</v>
      </c>
      <c r="H239" s="6">
        <v>0.2</v>
      </c>
      <c r="I239" s="7">
        <v>0.134941999254343</v>
      </c>
      <c r="J239" s="8"/>
    </row>
    <row r="240" ht="15.75" customHeight="1">
      <c r="A240" s="5" t="s">
        <v>101</v>
      </c>
      <c r="B240" s="5">
        <v>10.0</v>
      </c>
      <c r="C240" s="5" t="s">
        <v>12</v>
      </c>
      <c r="F240" s="5">
        <v>15.0</v>
      </c>
      <c r="G240" s="6">
        <v>0.9838008782067615</v>
      </c>
      <c r="H240" s="6">
        <v>0.4225928928022181</v>
      </c>
      <c r="I240" s="7">
        <v>0.085523607660505</v>
      </c>
      <c r="J240" s="8">
        <v>108.10698121137843</v>
      </c>
      <c r="K240" s="5" t="s">
        <v>13</v>
      </c>
    </row>
    <row r="241" ht="15.75" customHeight="1">
      <c r="B241" s="5">
        <v>20.0</v>
      </c>
      <c r="C241" s="5" t="s">
        <v>15</v>
      </c>
      <c r="F241" s="5">
        <v>15.0</v>
      </c>
      <c r="G241" s="6">
        <v>0.5112731983862766</v>
      </c>
      <c r="H241" s="6">
        <v>0.0812295767499811</v>
      </c>
      <c r="I241" s="7">
        <v>0.111421850244242</v>
      </c>
      <c r="J241" s="8"/>
    </row>
    <row r="242" ht="15.75" customHeight="1">
      <c r="B242" s="5">
        <v>30.0</v>
      </c>
      <c r="C242" s="5" t="s">
        <v>18</v>
      </c>
      <c r="F242" s="5">
        <v>15.0</v>
      </c>
      <c r="G242" s="6">
        <v>0.6963339837672795</v>
      </c>
      <c r="H242" s="6">
        <v>0.6447364625029409</v>
      </c>
      <c r="I242" s="7">
        <v>0.0505336088938152</v>
      </c>
      <c r="J242" s="8"/>
    </row>
    <row r="243" ht="15.75" customHeight="1">
      <c r="B243" s="5">
        <v>40.0</v>
      </c>
      <c r="C243" s="5" t="s">
        <v>15</v>
      </c>
      <c r="F243" s="5">
        <v>15.0</v>
      </c>
      <c r="G243" s="6">
        <v>0.711191262312842</v>
      </c>
      <c r="H243" s="6">
        <v>0.7308923564186207</v>
      </c>
      <c r="I243" s="7">
        <v>0.111421850244242</v>
      </c>
      <c r="J243" s="8"/>
    </row>
    <row r="244" ht="15.75" customHeight="1">
      <c r="B244" s="5">
        <v>50.0</v>
      </c>
      <c r="C244" s="5" t="s">
        <v>21</v>
      </c>
      <c r="F244" s="5">
        <v>15.0</v>
      </c>
      <c r="G244" s="6">
        <v>1.4246131386309002</v>
      </c>
      <c r="H244" s="6">
        <v>0.37596517223603676</v>
      </c>
      <c r="I244" s="7">
        <v>0.0433441037149536</v>
      </c>
      <c r="J244" s="8"/>
    </row>
    <row r="245" ht="15.75" customHeight="1">
      <c r="B245" s="5">
        <v>60.0</v>
      </c>
      <c r="C245" s="5" t="s">
        <v>94</v>
      </c>
      <c r="F245" s="5">
        <v>15.0</v>
      </c>
      <c r="G245" s="6">
        <v>0.6941006041057369</v>
      </c>
      <c r="H245" s="6">
        <v>0.301828763121351</v>
      </c>
      <c r="I245" s="7">
        <v>0.0350421596453767</v>
      </c>
      <c r="J245" s="8"/>
    </row>
    <row r="246" ht="15.75" customHeight="1">
      <c r="B246" s="5">
        <v>70.0</v>
      </c>
      <c r="C246" s="5" t="s">
        <v>24</v>
      </c>
      <c r="F246" s="5">
        <v>15.0</v>
      </c>
      <c r="G246" s="6">
        <v>1.8300083163147822</v>
      </c>
      <c r="H246" s="6">
        <v>0.25</v>
      </c>
      <c r="I246" s="7">
        <v>0.0591606000707926</v>
      </c>
      <c r="J246" s="8"/>
    </row>
    <row r="247" ht="15.75" customHeight="1">
      <c r="B247" s="5">
        <v>80.0</v>
      </c>
      <c r="C247" s="5" t="s">
        <v>27</v>
      </c>
      <c r="D247" s="5" t="s">
        <v>28</v>
      </c>
      <c r="F247" s="5">
        <v>25.0</v>
      </c>
      <c r="G247" s="6">
        <v>0.5</v>
      </c>
      <c r="H247" s="6">
        <v>0.21</v>
      </c>
      <c r="I247" s="7">
        <v>0.134941999254343</v>
      </c>
      <c r="J247" s="8"/>
    </row>
    <row r="248" ht="15.75" customHeight="1">
      <c r="A248" s="5" t="s">
        <v>102</v>
      </c>
      <c r="B248" s="5">
        <v>10.0</v>
      </c>
      <c r="C248" s="5" t="s">
        <v>12</v>
      </c>
      <c r="F248" s="5">
        <v>15.0</v>
      </c>
      <c r="G248" s="6">
        <v>0.6</v>
      </c>
      <c r="H248" s="6">
        <v>0.8465442358663979</v>
      </c>
      <c r="I248" s="7">
        <v>0.085523607660505</v>
      </c>
      <c r="J248" s="8">
        <v>75.59358846646612</v>
      </c>
      <c r="K248" s="5" t="s">
        <v>13</v>
      </c>
    </row>
    <row r="249" ht="15.75" customHeight="1">
      <c r="B249" s="5">
        <v>20.0</v>
      </c>
      <c r="C249" s="5" t="s">
        <v>15</v>
      </c>
      <c r="F249" s="5">
        <v>15.0</v>
      </c>
      <c r="G249" s="6">
        <v>0.8946674040547269</v>
      </c>
      <c r="H249" s="6">
        <v>0.29551943063273156</v>
      </c>
      <c r="I249" s="7">
        <v>0.111421850244242</v>
      </c>
      <c r="J249" s="8"/>
    </row>
    <row r="250" ht="15.75" customHeight="1">
      <c r="B250" s="5">
        <v>30.0</v>
      </c>
      <c r="C250" s="5" t="s">
        <v>18</v>
      </c>
      <c r="F250" s="5">
        <v>15.0</v>
      </c>
      <c r="G250" s="6">
        <v>1.5234862535991451</v>
      </c>
      <c r="H250" s="6">
        <v>0.5092192889740179</v>
      </c>
      <c r="I250" s="7">
        <v>0.0505336088938152</v>
      </c>
      <c r="J250" s="8"/>
    </row>
    <row r="251" ht="15.75" customHeight="1">
      <c r="B251" s="5">
        <v>40.0</v>
      </c>
      <c r="C251" s="5" t="s">
        <v>15</v>
      </c>
      <c r="F251" s="5">
        <v>15.0</v>
      </c>
      <c r="G251" s="6">
        <v>1.3785391761744645</v>
      </c>
      <c r="H251" s="6">
        <v>0.3827802204086348</v>
      </c>
      <c r="I251" s="7">
        <v>0.111421850244242</v>
      </c>
      <c r="J251" s="8"/>
    </row>
    <row r="252" ht="15.75" customHeight="1">
      <c r="B252" s="5">
        <v>50.0</v>
      </c>
      <c r="C252" s="5" t="s">
        <v>21</v>
      </c>
      <c r="F252" s="5">
        <v>15.0</v>
      </c>
      <c r="G252" s="6">
        <v>0.30242863508452156</v>
      </c>
      <c r="H252" s="6">
        <v>0.3682450696109336</v>
      </c>
      <c r="I252" s="7">
        <v>0.0433441037149536</v>
      </c>
      <c r="J252" s="8"/>
    </row>
    <row r="253" ht="15.75" customHeight="1">
      <c r="B253" s="5">
        <v>60.0</v>
      </c>
      <c r="C253" s="5" t="s">
        <v>94</v>
      </c>
      <c r="F253" s="5">
        <v>15.0</v>
      </c>
      <c r="G253" s="6">
        <v>1.4137939557822583</v>
      </c>
      <c r="H253" s="6">
        <v>0.561602432766896</v>
      </c>
      <c r="I253" s="7">
        <v>0.0350421596453767</v>
      </c>
      <c r="J253" s="8"/>
    </row>
    <row r="254" ht="15.75" customHeight="1">
      <c r="B254" s="5">
        <v>70.0</v>
      </c>
      <c r="C254" s="5" t="s">
        <v>24</v>
      </c>
      <c r="F254" s="5">
        <v>15.0</v>
      </c>
      <c r="G254" s="6">
        <v>1.0592730472484908</v>
      </c>
      <c r="H254" s="6">
        <v>0.26543392128638643</v>
      </c>
      <c r="I254" s="7">
        <v>0.0591606000707926</v>
      </c>
      <c r="J254" s="8"/>
    </row>
    <row r="255" ht="15.75" customHeight="1">
      <c r="B255" s="5">
        <v>80.0</v>
      </c>
      <c r="C255" s="5" t="s">
        <v>27</v>
      </c>
      <c r="D255" s="5" t="s">
        <v>28</v>
      </c>
      <c r="F255" s="5">
        <v>25.0</v>
      </c>
      <c r="G255" s="6">
        <v>0.1</v>
      </c>
      <c r="H255" s="6">
        <v>0.44316641294124015</v>
      </c>
      <c r="I255" s="7">
        <v>0.134941999254343</v>
      </c>
      <c r="J255" s="8"/>
    </row>
    <row r="256" ht="15.75" customHeight="1">
      <c r="A256" s="5" t="s">
        <v>103</v>
      </c>
      <c r="B256" s="5">
        <v>10.0</v>
      </c>
      <c r="C256" s="5" t="s">
        <v>12</v>
      </c>
      <c r="F256" s="5">
        <v>15.0</v>
      </c>
      <c r="G256" s="6">
        <v>0.2</v>
      </c>
      <c r="H256" s="6">
        <v>0.38767715343398224</v>
      </c>
      <c r="I256" s="7">
        <v>0.085523607660505</v>
      </c>
      <c r="J256" s="8">
        <v>251.43715367747393</v>
      </c>
      <c r="K256" s="5" t="s">
        <v>32</v>
      </c>
    </row>
    <row r="257" ht="15.75" customHeight="1">
      <c r="B257" s="5">
        <v>20.0</v>
      </c>
      <c r="C257" s="5" t="s">
        <v>15</v>
      </c>
      <c r="F257" s="5">
        <v>15.0</v>
      </c>
      <c r="G257" s="6">
        <v>1.99238597405912</v>
      </c>
      <c r="H257" s="6">
        <v>0.09116751732808948</v>
      </c>
      <c r="I257" s="7">
        <v>0.111421850244242</v>
      </c>
      <c r="J257" s="8"/>
    </row>
    <row r="258" ht="15.75" customHeight="1">
      <c r="B258" s="5">
        <v>30.0</v>
      </c>
      <c r="C258" s="5" t="s">
        <v>18</v>
      </c>
      <c r="F258" s="5">
        <v>15.0</v>
      </c>
      <c r="G258" s="6">
        <v>0.5962108340000694</v>
      </c>
      <c r="H258" s="6">
        <v>0.30660374078625785</v>
      </c>
      <c r="I258" s="7">
        <v>0.0505336088938152</v>
      </c>
      <c r="J258" s="8"/>
    </row>
    <row r="259" ht="15.75" customHeight="1">
      <c r="B259" s="5">
        <v>40.0</v>
      </c>
      <c r="C259" s="5" t="s">
        <v>15</v>
      </c>
      <c r="F259" s="5">
        <v>15.0</v>
      </c>
      <c r="G259" s="6">
        <v>1.3792332613601341</v>
      </c>
      <c r="H259" s="6">
        <v>0.486004937966929</v>
      </c>
      <c r="I259" s="7">
        <v>0.111421850244242</v>
      </c>
      <c r="J259" s="8"/>
    </row>
    <row r="260" ht="15.75" customHeight="1">
      <c r="B260" s="5">
        <v>50.0</v>
      </c>
      <c r="C260" s="5" t="s">
        <v>21</v>
      </c>
      <c r="F260" s="5">
        <v>15.0</v>
      </c>
      <c r="G260" s="6">
        <v>0.6363933061975089</v>
      </c>
      <c r="H260" s="6">
        <v>0.34130947023071634</v>
      </c>
      <c r="I260" s="7">
        <v>0.0433441037149536</v>
      </c>
      <c r="J260" s="8"/>
    </row>
    <row r="261" ht="15.75" customHeight="1">
      <c r="B261" s="5">
        <v>60.0</v>
      </c>
      <c r="C261" s="5" t="s">
        <v>94</v>
      </c>
      <c r="F261" s="5">
        <v>15.0</v>
      </c>
      <c r="G261" s="6">
        <v>1.7956575457926416</v>
      </c>
      <c r="H261" s="6">
        <v>0.5951639001001071</v>
      </c>
      <c r="I261" s="7">
        <v>0.0350421596453767</v>
      </c>
      <c r="J261" s="8"/>
    </row>
    <row r="262" ht="15.75" customHeight="1">
      <c r="B262" s="5">
        <v>70.0</v>
      </c>
      <c r="C262" s="5" t="s">
        <v>24</v>
      </c>
      <c r="F262" s="5">
        <v>15.0</v>
      </c>
      <c r="G262" s="6">
        <v>1.4337716323684762</v>
      </c>
      <c r="H262" s="6">
        <v>0.08</v>
      </c>
      <c r="I262" s="7">
        <v>0.0591606000707926</v>
      </c>
      <c r="J262" s="8"/>
    </row>
    <row r="263" ht="15.75" customHeight="1">
      <c r="B263" s="5">
        <v>80.0</v>
      </c>
      <c r="C263" s="5" t="s">
        <v>27</v>
      </c>
      <c r="D263" s="5" t="s">
        <v>39</v>
      </c>
      <c r="E263" s="5">
        <v>1.0</v>
      </c>
      <c r="F263" s="5">
        <v>25.0</v>
      </c>
      <c r="G263" s="6">
        <v>0.6922604771756882</v>
      </c>
      <c r="H263" s="6">
        <v>0.58</v>
      </c>
      <c r="I263" s="7">
        <v>0.134941999254343</v>
      </c>
      <c r="J263" s="8"/>
    </row>
    <row r="264" ht="15.75" customHeight="1">
      <c r="D264" s="5" t="s">
        <v>66</v>
      </c>
      <c r="E264" s="5">
        <v>1.0</v>
      </c>
      <c r="G264" s="6"/>
      <c r="H264" s="6"/>
      <c r="I264" s="7"/>
      <c r="J264" s="8"/>
    </row>
    <row r="265" ht="15.75" customHeight="1">
      <c r="D265" s="5" t="s">
        <v>75</v>
      </c>
      <c r="E265" s="5">
        <v>1.0</v>
      </c>
      <c r="G265" s="6"/>
      <c r="H265" s="6"/>
      <c r="I265" s="7"/>
      <c r="J265" s="8"/>
    </row>
    <row r="266" ht="15.75" customHeight="1">
      <c r="A266" s="5" t="s">
        <v>104</v>
      </c>
      <c r="B266" s="5">
        <v>10.0</v>
      </c>
      <c r="C266" s="5" t="s">
        <v>12</v>
      </c>
      <c r="F266" s="5">
        <v>10.0</v>
      </c>
      <c r="G266" s="6">
        <v>0.1</v>
      </c>
      <c r="H266" s="6">
        <v>0.6384435947245468</v>
      </c>
      <c r="I266" s="7">
        <v>0.085523607660505</v>
      </c>
      <c r="J266" s="8">
        <v>270.15730694699863</v>
      </c>
      <c r="K266" s="5" t="s">
        <v>32</v>
      </c>
    </row>
    <row r="267" ht="15.75" customHeight="1">
      <c r="B267" s="5">
        <v>20.0</v>
      </c>
      <c r="C267" s="5" t="s">
        <v>15</v>
      </c>
      <c r="F267" s="5">
        <v>10.0</v>
      </c>
      <c r="G267" s="6">
        <v>0.21286891556132437</v>
      </c>
      <c r="H267" s="6">
        <v>0.2104264692139639</v>
      </c>
      <c r="I267" s="7">
        <v>0.111421850244242</v>
      </c>
      <c r="J267" s="8"/>
    </row>
    <row r="268" ht="15.75" customHeight="1">
      <c r="B268" s="5">
        <v>30.0</v>
      </c>
      <c r="C268" s="5" t="s">
        <v>18</v>
      </c>
      <c r="F268" s="5">
        <v>10.0</v>
      </c>
      <c r="G268" s="6">
        <v>0.5400075114018379</v>
      </c>
      <c r="H268" s="6">
        <v>0.6084200185553099</v>
      </c>
      <c r="I268" s="7">
        <v>0.0505336088938152</v>
      </c>
      <c r="J268" s="8"/>
    </row>
    <row r="269" ht="15.75" customHeight="1">
      <c r="B269" s="5">
        <v>40.0</v>
      </c>
      <c r="C269" s="5" t="s">
        <v>15</v>
      </c>
      <c r="F269" s="5">
        <v>10.0</v>
      </c>
      <c r="G269" s="6">
        <v>0.09917942862336893</v>
      </c>
      <c r="H269" s="6">
        <v>0.43414518289501824</v>
      </c>
      <c r="I269" s="7">
        <v>0.111421850244242</v>
      </c>
      <c r="J269" s="8"/>
    </row>
    <row r="270" ht="15.75" customHeight="1">
      <c r="B270" s="5">
        <v>50.0</v>
      </c>
      <c r="C270" s="5" t="s">
        <v>21</v>
      </c>
      <c r="F270" s="5">
        <v>10.0</v>
      </c>
      <c r="G270" s="6">
        <v>1.7691353456419003</v>
      </c>
      <c r="H270" s="6">
        <v>0.5706119356938102</v>
      </c>
      <c r="I270" s="7">
        <v>0.0433441037149536</v>
      </c>
      <c r="J270" s="8"/>
    </row>
    <row r="271" ht="15.75" customHeight="1">
      <c r="B271" s="5">
        <v>60.0</v>
      </c>
      <c r="C271" s="5" t="s">
        <v>94</v>
      </c>
      <c r="F271" s="5">
        <v>10.0</v>
      </c>
      <c r="G271" s="6">
        <v>0.3385851705922065</v>
      </c>
      <c r="H271" s="6">
        <v>0.6180144654548969</v>
      </c>
      <c r="I271" s="7">
        <v>0.0350421596453767</v>
      </c>
      <c r="J271" s="8"/>
    </row>
    <row r="272" ht="15.75" customHeight="1">
      <c r="B272" s="5">
        <v>70.0</v>
      </c>
      <c r="C272" s="5" t="s">
        <v>24</v>
      </c>
      <c r="F272" s="5">
        <v>10.0</v>
      </c>
      <c r="G272" s="6">
        <v>1.1117335979145022</v>
      </c>
      <c r="H272" s="6">
        <v>0.24</v>
      </c>
      <c r="I272" s="7">
        <v>0.0591606000707926</v>
      </c>
      <c r="J272" s="8"/>
    </row>
    <row r="273" ht="15.75" customHeight="1">
      <c r="B273" s="5">
        <v>80.0</v>
      </c>
      <c r="C273" s="5" t="s">
        <v>27</v>
      </c>
      <c r="D273" s="5" t="s">
        <v>59</v>
      </c>
      <c r="E273" s="5">
        <v>2.0</v>
      </c>
      <c r="F273" s="5">
        <v>20.0</v>
      </c>
      <c r="G273" s="6">
        <v>0.8026984758842048</v>
      </c>
      <c r="H273" s="6">
        <v>0.36636110819450873</v>
      </c>
      <c r="I273" s="7">
        <v>0.134941999254343</v>
      </c>
      <c r="J273" s="8"/>
    </row>
    <row r="274" ht="15.75" customHeight="1">
      <c r="A274" s="5" t="s">
        <v>88</v>
      </c>
      <c r="B274" s="5">
        <v>10.0</v>
      </c>
      <c r="C274" s="5" t="s">
        <v>15</v>
      </c>
      <c r="F274" s="5">
        <v>5.0</v>
      </c>
      <c r="G274" s="6">
        <v>1.6677688688396832</v>
      </c>
      <c r="H274" s="6">
        <v>0.8883457902895977</v>
      </c>
      <c r="I274" s="7">
        <v>0.111421850244242</v>
      </c>
      <c r="J274" s="8">
        <v>129.9149473444045</v>
      </c>
      <c r="K274" s="5" t="s">
        <v>13</v>
      </c>
    </row>
    <row r="275" ht="15.75" customHeight="1">
      <c r="B275" s="5">
        <v>20.0</v>
      </c>
      <c r="C275" s="5" t="s">
        <v>24</v>
      </c>
      <c r="F275" s="5">
        <v>5.0</v>
      </c>
      <c r="G275" s="6">
        <v>1.2953457092410003</v>
      </c>
      <c r="H275" s="6">
        <v>0.13</v>
      </c>
      <c r="I275" s="7">
        <v>0.0591606000707926</v>
      </c>
      <c r="J275" s="8"/>
    </row>
    <row r="276" ht="15.75" customHeight="1">
      <c r="B276" s="5">
        <v>30.0</v>
      </c>
      <c r="C276" s="5" t="s">
        <v>15</v>
      </c>
      <c r="F276" s="5">
        <v>5.0</v>
      </c>
      <c r="G276" s="6">
        <v>0.7895560328282598</v>
      </c>
      <c r="H276" s="6">
        <v>0.0909788842465804</v>
      </c>
      <c r="I276" s="7">
        <v>0.111421850244242</v>
      </c>
      <c r="J276" s="8"/>
    </row>
    <row r="277" ht="15.75" customHeight="1">
      <c r="B277" s="5">
        <v>40.0</v>
      </c>
      <c r="C277" s="5" t="s">
        <v>21</v>
      </c>
      <c r="F277" s="5">
        <v>5.0</v>
      </c>
      <c r="G277" s="6">
        <v>1.7831410493457072</v>
      </c>
      <c r="H277" s="6">
        <v>0.8988007928863779</v>
      </c>
      <c r="I277" s="7">
        <v>0.0433441037149536</v>
      </c>
      <c r="J277" s="8"/>
    </row>
    <row r="278" ht="15.75" customHeight="1">
      <c r="B278" s="5">
        <v>50.0</v>
      </c>
      <c r="C278" s="5" t="s">
        <v>24</v>
      </c>
      <c r="F278" s="5">
        <v>5.0</v>
      </c>
      <c r="G278" s="6">
        <v>1.4731361137559038</v>
      </c>
      <c r="H278" s="6">
        <v>0.12</v>
      </c>
      <c r="I278" s="7">
        <v>0.0591606000707926</v>
      </c>
      <c r="J278" s="8"/>
    </row>
    <row r="279" ht="15.75" customHeight="1">
      <c r="B279" s="5">
        <v>60.0</v>
      </c>
      <c r="C279" s="5" t="s">
        <v>18</v>
      </c>
      <c r="F279" s="5">
        <v>5.0</v>
      </c>
      <c r="G279" s="6">
        <v>0.7405995998880781</v>
      </c>
      <c r="H279" s="6">
        <v>0.5461465281051437</v>
      </c>
      <c r="I279" s="7">
        <v>0.0505336088938152</v>
      </c>
      <c r="J279" s="8"/>
    </row>
    <row r="280" ht="15.75" customHeight="1">
      <c r="B280" s="5">
        <v>70.0</v>
      </c>
      <c r="C280" s="5" t="s">
        <v>24</v>
      </c>
      <c r="F280" s="5">
        <v>5.0</v>
      </c>
      <c r="G280" s="6">
        <v>1.1144754832545545</v>
      </c>
      <c r="H280" s="6">
        <v>0.16</v>
      </c>
      <c r="I280" s="7">
        <v>0.0591606000707926</v>
      </c>
      <c r="J280" s="8"/>
    </row>
    <row r="281" ht="15.75" customHeight="1">
      <c r="A281" s="5" t="s">
        <v>59</v>
      </c>
      <c r="B281" s="5">
        <v>10.0</v>
      </c>
      <c r="C281" s="5" t="s">
        <v>15</v>
      </c>
      <c r="F281" s="5">
        <v>5.0</v>
      </c>
      <c r="G281" s="6">
        <v>1.7534161363738119</v>
      </c>
      <c r="H281" s="6">
        <v>0.27633557973865797</v>
      </c>
      <c r="I281" s="7">
        <v>0.111421850244242</v>
      </c>
      <c r="J281" s="8">
        <v>94.06615865541691</v>
      </c>
      <c r="K281" s="5" t="s">
        <v>13</v>
      </c>
    </row>
    <row r="282" ht="15.75" customHeight="1">
      <c r="B282" s="5">
        <v>20.0</v>
      </c>
      <c r="C282" s="5" t="s">
        <v>24</v>
      </c>
      <c r="F282" s="5">
        <v>5.0</v>
      </c>
      <c r="G282" s="6">
        <v>0.404533094695507</v>
      </c>
      <c r="H282" s="6">
        <v>0.12</v>
      </c>
      <c r="I282" s="7">
        <v>0.0591606000707926</v>
      </c>
      <c r="J282" s="8"/>
    </row>
    <row r="283" ht="15.75" customHeight="1">
      <c r="B283" s="5">
        <v>30.0</v>
      </c>
      <c r="C283" s="5" t="s">
        <v>15</v>
      </c>
      <c r="F283" s="5">
        <v>5.0</v>
      </c>
      <c r="G283" s="6">
        <v>0.38750125398588353</v>
      </c>
      <c r="H283" s="6">
        <v>0.410854970716459</v>
      </c>
      <c r="I283" s="7">
        <v>0.111421850244242</v>
      </c>
      <c r="J283" s="8"/>
    </row>
    <row r="284" ht="15.75" customHeight="1">
      <c r="B284" s="5">
        <v>40.0</v>
      </c>
      <c r="C284" s="5" t="s">
        <v>21</v>
      </c>
      <c r="F284" s="5">
        <v>5.0</v>
      </c>
      <c r="G284" s="6">
        <v>1.7820644263570586</v>
      </c>
      <c r="H284" s="6">
        <v>0.6373316349558048</v>
      </c>
      <c r="I284" s="7">
        <v>0.0433441037149536</v>
      </c>
      <c r="J284" s="8"/>
    </row>
    <row r="285" ht="15.75" customHeight="1">
      <c r="B285" s="5">
        <v>50.0</v>
      </c>
      <c r="C285" s="5" t="s">
        <v>24</v>
      </c>
      <c r="F285" s="5">
        <v>5.0</v>
      </c>
      <c r="G285" s="6">
        <v>1.4420301743980455</v>
      </c>
      <c r="H285" s="6">
        <v>0.1</v>
      </c>
      <c r="I285" s="7">
        <v>0.0591606000707926</v>
      </c>
      <c r="J285" s="8"/>
    </row>
    <row r="286" ht="15.75" customHeight="1">
      <c r="B286" s="5">
        <v>60.0</v>
      </c>
      <c r="C286" s="5" t="s">
        <v>18</v>
      </c>
      <c r="F286" s="5">
        <v>5.0</v>
      </c>
      <c r="G286" s="6">
        <v>1.5451531708960602</v>
      </c>
      <c r="H286" s="6">
        <v>0.35270110998190707</v>
      </c>
      <c r="I286" s="7">
        <v>0.0505336088938152</v>
      </c>
      <c r="J286" s="8"/>
    </row>
    <row r="287" ht="15.75" customHeight="1">
      <c r="B287" s="5">
        <v>70.0</v>
      </c>
      <c r="C287" s="5" t="s">
        <v>24</v>
      </c>
      <c r="F287" s="5">
        <v>5.0</v>
      </c>
      <c r="G287" s="6">
        <v>1.8820392082638842</v>
      </c>
      <c r="H287" s="6">
        <v>0.2591988416017712</v>
      </c>
      <c r="I287" s="7">
        <v>0.0591606000707926</v>
      </c>
      <c r="J287" s="8"/>
    </row>
    <row r="288" ht="15.75" customHeight="1">
      <c r="G288" s="6"/>
      <c r="H288" s="6"/>
      <c r="I288" s="7"/>
      <c r="J288" s="8"/>
    </row>
    <row r="289" ht="15.75" customHeight="1">
      <c r="G289" s="6"/>
      <c r="H289" s="6"/>
      <c r="I289" s="7"/>
      <c r="J289" s="8"/>
    </row>
    <row r="290" ht="15.75" customHeight="1">
      <c r="G290" s="6"/>
      <c r="H290" s="6"/>
      <c r="I290" s="7"/>
      <c r="J290" s="8"/>
    </row>
    <row r="291" ht="15.75" customHeight="1">
      <c r="G291" s="6"/>
      <c r="H291" s="6"/>
      <c r="I291" s="7"/>
      <c r="J291" s="8"/>
    </row>
    <row r="292" ht="15.75" customHeight="1">
      <c r="G292" s="6"/>
      <c r="H292" s="6"/>
      <c r="I292" s="7"/>
      <c r="J292" s="8"/>
    </row>
    <row r="293" ht="15.75" customHeight="1">
      <c r="G293" s="6"/>
      <c r="H293" s="6"/>
      <c r="I293" s="7"/>
      <c r="J293" s="8"/>
    </row>
    <row r="294" ht="15.75" customHeight="1">
      <c r="G294" s="6"/>
      <c r="H294" s="6"/>
      <c r="I294" s="7"/>
      <c r="J294" s="8"/>
    </row>
    <row r="295" ht="15.75" customHeight="1">
      <c r="G295" s="6"/>
      <c r="H295" s="6"/>
      <c r="I295" s="7"/>
      <c r="J295" s="8"/>
    </row>
    <row r="296" ht="15.75" customHeight="1">
      <c r="G296" s="6"/>
      <c r="H296" s="6"/>
      <c r="I296" s="7"/>
      <c r="J296" s="8"/>
    </row>
    <row r="297" ht="15.75" customHeight="1">
      <c r="G297" s="6"/>
      <c r="H297" s="6"/>
      <c r="I297" s="7"/>
      <c r="J297" s="8"/>
    </row>
    <row r="298" ht="15.75" customHeight="1">
      <c r="G298" s="6"/>
      <c r="H298" s="6"/>
      <c r="I298" s="7"/>
      <c r="J298" s="8"/>
    </row>
    <row r="299" ht="15.75" customHeight="1">
      <c r="G299" s="6"/>
      <c r="H299" s="6"/>
      <c r="I299" s="7"/>
      <c r="J299" s="8"/>
    </row>
    <row r="300" ht="15.75" customHeight="1">
      <c r="G300" s="6"/>
      <c r="H300" s="6"/>
      <c r="I300" s="7"/>
      <c r="J300" s="8"/>
    </row>
    <row r="301" ht="15.75" customHeight="1">
      <c r="G301" s="6"/>
      <c r="H301" s="6"/>
      <c r="I301" s="7"/>
      <c r="J301" s="8"/>
    </row>
    <row r="302" ht="15.75" customHeight="1">
      <c r="G302" s="6"/>
      <c r="H302" s="6"/>
      <c r="I302" s="7"/>
      <c r="J302" s="8"/>
    </row>
    <row r="303" ht="15.75" customHeight="1">
      <c r="G303" s="6"/>
      <c r="H303" s="6"/>
      <c r="I303" s="7"/>
      <c r="J303" s="8"/>
    </row>
    <row r="304" ht="15.75" customHeight="1">
      <c r="G304" s="6"/>
      <c r="H304" s="6"/>
      <c r="I304" s="7"/>
      <c r="J304" s="8"/>
    </row>
    <row r="305" ht="15.75" customHeight="1">
      <c r="G305" s="6"/>
      <c r="H305" s="6"/>
      <c r="I305" s="7"/>
      <c r="J305" s="8"/>
    </row>
    <row r="306" ht="15.75" customHeight="1">
      <c r="G306" s="6"/>
      <c r="H306" s="6"/>
      <c r="I306" s="7"/>
      <c r="J306" s="8"/>
    </row>
    <row r="307" ht="15.75" customHeight="1">
      <c r="G307" s="6"/>
      <c r="H307" s="6"/>
      <c r="I307" s="7"/>
      <c r="J307" s="8"/>
    </row>
    <row r="308" ht="15.75" customHeight="1">
      <c r="G308" s="6"/>
      <c r="H308" s="6"/>
      <c r="I308" s="7"/>
      <c r="J308" s="8"/>
    </row>
    <row r="309" ht="15.75" customHeight="1">
      <c r="G309" s="6"/>
      <c r="H309" s="6"/>
      <c r="I309" s="7"/>
      <c r="J309" s="8"/>
    </row>
    <row r="310" ht="15.75" customHeight="1">
      <c r="G310" s="6"/>
      <c r="H310" s="6"/>
      <c r="I310" s="7"/>
      <c r="J310" s="8"/>
    </row>
    <row r="311" ht="15.75" customHeight="1">
      <c r="G311" s="6"/>
      <c r="H311" s="6"/>
      <c r="I311" s="7"/>
      <c r="J311" s="8"/>
    </row>
    <row r="312" ht="15.75" customHeight="1">
      <c r="G312" s="6"/>
      <c r="H312" s="6"/>
      <c r="I312" s="7"/>
      <c r="J312" s="8"/>
    </row>
    <row r="313" ht="15.75" customHeight="1">
      <c r="G313" s="6"/>
      <c r="H313" s="6"/>
      <c r="I313" s="7"/>
      <c r="J313" s="8"/>
    </row>
    <row r="314" ht="15.75" customHeight="1">
      <c r="G314" s="6"/>
      <c r="H314" s="6"/>
      <c r="I314" s="7"/>
      <c r="J314" s="8"/>
    </row>
    <row r="315" ht="15.75" customHeight="1">
      <c r="G315" s="6"/>
      <c r="H315" s="6"/>
      <c r="I315" s="7"/>
      <c r="J315" s="8"/>
    </row>
    <row r="316" ht="15.75" customHeight="1">
      <c r="G316" s="6"/>
      <c r="H316" s="6"/>
      <c r="I316" s="7"/>
      <c r="J316" s="8"/>
    </row>
    <row r="317" ht="15.75" customHeight="1">
      <c r="G317" s="6"/>
      <c r="H317" s="6"/>
      <c r="I317" s="7"/>
      <c r="J317" s="8"/>
    </row>
    <row r="318" ht="15.75" customHeight="1">
      <c r="G318" s="6"/>
      <c r="H318" s="6"/>
      <c r="I318" s="7"/>
      <c r="J318" s="8"/>
    </row>
    <row r="319" ht="15.75" customHeight="1">
      <c r="G319" s="6"/>
      <c r="H319" s="6"/>
      <c r="I319" s="7"/>
      <c r="J319" s="8"/>
    </row>
    <row r="320" ht="15.75" customHeight="1">
      <c r="G320" s="6"/>
      <c r="H320" s="6"/>
      <c r="I320" s="7"/>
      <c r="J320" s="8"/>
    </row>
    <row r="321" ht="15.75" customHeight="1">
      <c r="G321" s="6"/>
      <c r="H321" s="6"/>
      <c r="I321" s="7"/>
      <c r="J321" s="8"/>
    </row>
    <row r="322" ht="15.75" customHeight="1">
      <c r="G322" s="6"/>
      <c r="H322" s="6"/>
      <c r="I322" s="7"/>
      <c r="J322" s="8"/>
    </row>
    <row r="323" ht="15.75" customHeight="1">
      <c r="G323" s="6"/>
      <c r="H323" s="6"/>
      <c r="I323" s="7"/>
      <c r="J323" s="8"/>
    </row>
    <row r="324" ht="15.75" customHeight="1">
      <c r="G324" s="6"/>
      <c r="H324" s="6"/>
      <c r="I324" s="7"/>
      <c r="J324" s="8"/>
    </row>
    <row r="325" ht="15.75" customHeight="1">
      <c r="G325" s="6"/>
      <c r="H325" s="6"/>
      <c r="I325" s="7"/>
      <c r="J325" s="8"/>
    </row>
    <row r="326" ht="15.75" customHeight="1">
      <c r="G326" s="6"/>
      <c r="H326" s="6"/>
      <c r="I326" s="7"/>
      <c r="J326" s="8"/>
    </row>
    <row r="327" ht="15.75" customHeight="1">
      <c r="G327" s="6"/>
      <c r="H327" s="6"/>
      <c r="I327" s="7"/>
      <c r="J327" s="8"/>
    </row>
    <row r="328" ht="15.75" customHeight="1">
      <c r="G328" s="6"/>
      <c r="H328" s="6"/>
      <c r="I328" s="7"/>
      <c r="J328" s="8"/>
    </row>
    <row r="329" ht="15.75" customHeight="1">
      <c r="G329" s="6"/>
      <c r="H329" s="6"/>
      <c r="I329" s="7"/>
      <c r="J329" s="8"/>
    </row>
    <row r="330" ht="15.75" customHeight="1">
      <c r="G330" s="6"/>
      <c r="H330" s="6"/>
      <c r="I330" s="7"/>
      <c r="J330" s="8"/>
    </row>
    <row r="331" ht="15.75" customHeight="1">
      <c r="G331" s="6"/>
      <c r="H331" s="6"/>
      <c r="I331" s="7"/>
      <c r="J331" s="8"/>
    </row>
    <row r="332" ht="15.75" customHeight="1">
      <c r="G332" s="6"/>
      <c r="H332" s="6"/>
      <c r="I332" s="7"/>
      <c r="J332" s="8"/>
    </row>
    <row r="333" ht="15.75" customHeight="1">
      <c r="G333" s="6"/>
      <c r="H333" s="6"/>
      <c r="I333" s="7"/>
      <c r="J333" s="8"/>
    </row>
    <row r="334" ht="15.75" customHeight="1">
      <c r="G334" s="6"/>
      <c r="H334" s="6"/>
      <c r="I334" s="7"/>
      <c r="J334" s="8"/>
    </row>
    <row r="335" ht="15.75" customHeight="1">
      <c r="G335" s="6"/>
      <c r="H335" s="6"/>
      <c r="I335" s="7"/>
      <c r="J335" s="8"/>
    </row>
    <row r="336" ht="15.75" customHeight="1">
      <c r="G336" s="6"/>
      <c r="H336" s="6"/>
      <c r="I336" s="7"/>
      <c r="J336" s="8"/>
    </row>
    <row r="337" ht="15.75" customHeight="1">
      <c r="G337" s="6"/>
      <c r="H337" s="6"/>
      <c r="I337" s="7"/>
      <c r="J337" s="8"/>
    </row>
    <row r="338" ht="15.75" customHeight="1">
      <c r="G338" s="6"/>
      <c r="H338" s="6"/>
      <c r="I338" s="7"/>
      <c r="J338" s="8"/>
    </row>
    <row r="339" ht="15.75" customHeight="1">
      <c r="G339" s="6"/>
      <c r="H339" s="6"/>
      <c r="I339" s="7"/>
      <c r="J339" s="8"/>
    </row>
    <row r="340" ht="15.75" customHeight="1">
      <c r="G340" s="6"/>
      <c r="H340" s="6"/>
      <c r="I340" s="7"/>
      <c r="J340" s="8"/>
    </row>
    <row r="341" ht="15.75" customHeight="1">
      <c r="G341" s="6"/>
      <c r="H341" s="6"/>
      <c r="I341" s="7"/>
      <c r="J341" s="8"/>
    </row>
    <row r="342" ht="15.75" customHeight="1">
      <c r="G342" s="6"/>
      <c r="H342" s="6"/>
      <c r="I342" s="7"/>
      <c r="J342" s="8"/>
    </row>
    <row r="343" ht="15.75" customHeight="1">
      <c r="G343" s="6"/>
      <c r="H343" s="6"/>
      <c r="I343" s="7"/>
      <c r="J343" s="8"/>
    </row>
    <row r="344" ht="15.75" customHeight="1">
      <c r="G344" s="6"/>
      <c r="H344" s="6"/>
      <c r="I344" s="7"/>
      <c r="J344" s="8"/>
    </row>
    <row r="345" ht="15.75" customHeight="1">
      <c r="G345" s="6"/>
      <c r="H345" s="6"/>
      <c r="I345" s="7"/>
      <c r="J345" s="8"/>
    </row>
    <row r="346" ht="15.75" customHeight="1">
      <c r="G346" s="6"/>
      <c r="H346" s="6"/>
      <c r="I346" s="7"/>
      <c r="J346" s="8"/>
    </row>
    <row r="347" ht="15.75" customHeight="1">
      <c r="G347" s="6"/>
      <c r="H347" s="6"/>
      <c r="I347" s="7"/>
      <c r="J347" s="8"/>
    </row>
    <row r="348" ht="15.75" customHeight="1">
      <c r="G348" s="6"/>
      <c r="H348" s="6"/>
      <c r="I348" s="7"/>
      <c r="J348" s="8"/>
    </row>
    <row r="349" ht="15.75" customHeight="1">
      <c r="G349" s="6"/>
      <c r="H349" s="6"/>
      <c r="I349" s="7"/>
      <c r="J349" s="8"/>
    </row>
    <row r="350" ht="15.75" customHeight="1">
      <c r="G350" s="6"/>
      <c r="H350" s="6"/>
      <c r="I350" s="7"/>
      <c r="J350" s="8"/>
    </row>
    <row r="351" ht="15.75" customHeight="1">
      <c r="G351" s="6"/>
      <c r="H351" s="6"/>
      <c r="I351" s="7"/>
      <c r="J351" s="8"/>
    </row>
    <row r="352" ht="15.75" customHeight="1">
      <c r="G352" s="6"/>
      <c r="H352" s="6"/>
      <c r="I352" s="7"/>
      <c r="J352" s="8"/>
    </row>
    <row r="353" ht="15.75" customHeight="1">
      <c r="G353" s="6"/>
      <c r="H353" s="6"/>
      <c r="I353" s="7"/>
      <c r="J353" s="8"/>
    </row>
    <row r="354" ht="15.75" customHeight="1">
      <c r="G354" s="6"/>
      <c r="H354" s="6"/>
      <c r="I354" s="7"/>
      <c r="J354" s="8"/>
    </row>
    <row r="355" ht="15.75" customHeight="1">
      <c r="G355" s="6"/>
      <c r="H355" s="6"/>
      <c r="I355" s="7"/>
      <c r="J355" s="8"/>
    </row>
    <row r="356" ht="15.75" customHeight="1">
      <c r="G356" s="6"/>
      <c r="H356" s="6"/>
      <c r="I356" s="7"/>
      <c r="J356" s="8"/>
    </row>
    <row r="357" ht="15.75" customHeight="1">
      <c r="G357" s="6"/>
      <c r="H357" s="6"/>
      <c r="I357" s="7"/>
      <c r="J357" s="8"/>
    </row>
    <row r="358" ht="15.75" customHeight="1">
      <c r="G358" s="6"/>
      <c r="H358" s="6"/>
      <c r="I358" s="7"/>
      <c r="J358" s="8"/>
    </row>
    <row r="359" ht="15.75" customHeight="1">
      <c r="G359" s="6"/>
      <c r="H359" s="6"/>
      <c r="I359" s="7"/>
      <c r="J359" s="8"/>
    </row>
    <row r="360" ht="15.75" customHeight="1">
      <c r="G360" s="6"/>
      <c r="H360" s="6"/>
      <c r="I360" s="7"/>
      <c r="J360" s="8"/>
    </row>
    <row r="361" ht="15.75" customHeight="1">
      <c r="G361" s="6"/>
      <c r="H361" s="6"/>
      <c r="I361" s="7"/>
      <c r="J361" s="8"/>
    </row>
    <row r="362" ht="15.75" customHeight="1">
      <c r="G362" s="6"/>
      <c r="H362" s="6"/>
      <c r="I362" s="7"/>
      <c r="J362" s="8"/>
    </row>
    <row r="363" ht="15.75" customHeight="1">
      <c r="G363" s="6"/>
      <c r="H363" s="6"/>
      <c r="I363" s="7"/>
      <c r="J363" s="8"/>
    </row>
    <row r="364" ht="15.75" customHeight="1">
      <c r="G364" s="6"/>
      <c r="H364" s="6"/>
      <c r="I364" s="7"/>
      <c r="J364" s="8"/>
    </row>
    <row r="365" ht="15.75" customHeight="1">
      <c r="G365" s="6"/>
      <c r="H365" s="6"/>
      <c r="I365" s="7"/>
      <c r="J365" s="8"/>
    </row>
    <row r="366" ht="15.75" customHeight="1">
      <c r="G366" s="6"/>
      <c r="H366" s="6"/>
      <c r="I366" s="7"/>
      <c r="J366" s="8"/>
    </row>
    <row r="367" ht="15.75" customHeight="1">
      <c r="G367" s="6"/>
      <c r="H367" s="6"/>
      <c r="I367" s="7"/>
      <c r="J367" s="8"/>
    </row>
    <row r="368" ht="15.75" customHeight="1">
      <c r="G368" s="6"/>
      <c r="H368" s="6"/>
      <c r="I368" s="7"/>
      <c r="J368" s="8"/>
    </row>
    <row r="369" ht="15.75" customHeight="1">
      <c r="G369" s="6"/>
      <c r="H369" s="6"/>
      <c r="I369" s="7"/>
      <c r="J369" s="8"/>
    </row>
    <row r="370" ht="15.75" customHeight="1">
      <c r="G370" s="6"/>
      <c r="H370" s="6"/>
      <c r="I370" s="7"/>
      <c r="J370" s="8"/>
    </row>
    <row r="371" ht="15.75" customHeight="1">
      <c r="G371" s="6"/>
      <c r="H371" s="6"/>
      <c r="I371" s="7"/>
      <c r="J371" s="8"/>
    </row>
    <row r="372" ht="15.75" customHeight="1">
      <c r="G372" s="6"/>
      <c r="H372" s="6"/>
      <c r="I372" s="7"/>
      <c r="J372" s="8"/>
    </row>
    <row r="373" ht="15.75" customHeight="1">
      <c r="G373" s="6"/>
      <c r="H373" s="6"/>
      <c r="I373" s="7"/>
      <c r="J373" s="8"/>
    </row>
    <row r="374" ht="15.75" customHeight="1">
      <c r="G374" s="6"/>
      <c r="H374" s="6"/>
      <c r="I374" s="7"/>
      <c r="J374" s="8"/>
    </row>
    <row r="375" ht="15.75" customHeight="1">
      <c r="G375" s="6"/>
      <c r="H375" s="6"/>
      <c r="I375" s="7"/>
      <c r="J375" s="8"/>
    </row>
    <row r="376" ht="15.75" customHeight="1">
      <c r="G376" s="6"/>
      <c r="H376" s="6"/>
      <c r="I376" s="7"/>
      <c r="J376" s="8"/>
    </row>
    <row r="377" ht="15.75" customHeight="1">
      <c r="G377" s="6"/>
      <c r="H377" s="6"/>
      <c r="I377" s="7"/>
      <c r="J377" s="8"/>
    </row>
    <row r="378" ht="15.75" customHeight="1">
      <c r="G378" s="6"/>
      <c r="H378" s="6"/>
      <c r="I378" s="7"/>
      <c r="J378" s="8"/>
    </row>
    <row r="379" ht="15.75" customHeight="1">
      <c r="G379" s="6"/>
      <c r="H379" s="6"/>
      <c r="I379" s="7"/>
      <c r="J379" s="8"/>
    </row>
    <row r="380" ht="15.75" customHeight="1">
      <c r="G380" s="6"/>
      <c r="H380" s="6"/>
      <c r="I380" s="7"/>
      <c r="J380" s="8"/>
    </row>
    <row r="381" ht="15.75" customHeight="1">
      <c r="G381" s="6"/>
      <c r="H381" s="6"/>
      <c r="I381" s="7"/>
      <c r="J381" s="8"/>
    </row>
    <row r="382" ht="15.75" customHeight="1">
      <c r="G382" s="6"/>
      <c r="H382" s="6"/>
      <c r="I382" s="7"/>
      <c r="J382" s="8"/>
    </row>
    <row r="383" ht="15.75" customHeight="1">
      <c r="G383" s="6"/>
      <c r="H383" s="6"/>
      <c r="I383" s="7"/>
      <c r="J383" s="8"/>
    </row>
    <row r="384" ht="15.75" customHeight="1">
      <c r="G384" s="6"/>
      <c r="H384" s="6"/>
      <c r="I384" s="7"/>
      <c r="J384" s="8"/>
    </row>
    <row r="385" ht="15.75" customHeight="1">
      <c r="G385" s="6"/>
      <c r="H385" s="6"/>
      <c r="I385" s="7"/>
      <c r="J385" s="8"/>
    </row>
    <row r="386" ht="15.75" customHeight="1">
      <c r="G386" s="6"/>
      <c r="H386" s="6"/>
      <c r="I386" s="7"/>
      <c r="J386" s="8"/>
    </row>
    <row r="387" ht="15.75" customHeight="1">
      <c r="G387" s="6"/>
      <c r="H387" s="6"/>
      <c r="I387" s="7"/>
      <c r="J387" s="8"/>
    </row>
    <row r="388" ht="15.75" customHeight="1">
      <c r="G388" s="6"/>
      <c r="H388" s="6"/>
      <c r="I388" s="7"/>
      <c r="J388" s="8"/>
    </row>
    <row r="389" ht="15.75" customHeight="1">
      <c r="G389" s="6"/>
      <c r="H389" s="6"/>
      <c r="I389" s="7"/>
      <c r="J389" s="8"/>
    </row>
    <row r="390" ht="15.75" customHeight="1">
      <c r="G390" s="6"/>
      <c r="H390" s="6"/>
      <c r="I390" s="7"/>
      <c r="J390" s="8"/>
    </row>
    <row r="391" ht="15.75" customHeight="1">
      <c r="G391" s="6"/>
      <c r="H391" s="6"/>
      <c r="I391" s="7"/>
      <c r="J391" s="8"/>
    </row>
    <row r="392" ht="15.75" customHeight="1">
      <c r="G392" s="6"/>
      <c r="H392" s="6"/>
      <c r="I392" s="7"/>
      <c r="J392" s="8"/>
    </row>
    <row r="393" ht="15.75" customHeight="1">
      <c r="G393" s="6"/>
      <c r="H393" s="6"/>
      <c r="I393" s="7"/>
      <c r="J393" s="8"/>
    </row>
    <row r="394" ht="15.75" customHeight="1">
      <c r="G394" s="6"/>
      <c r="H394" s="6"/>
      <c r="I394" s="7"/>
      <c r="J394" s="8"/>
    </row>
    <row r="395" ht="15.75" customHeight="1">
      <c r="G395" s="6"/>
      <c r="H395" s="6"/>
      <c r="I395" s="7"/>
      <c r="J395" s="8"/>
    </row>
    <row r="396" ht="15.75" customHeight="1">
      <c r="G396" s="6"/>
      <c r="H396" s="6"/>
      <c r="I396" s="7"/>
      <c r="J396" s="8"/>
    </row>
    <row r="397" ht="15.75" customHeight="1">
      <c r="G397" s="6"/>
      <c r="H397" s="6"/>
      <c r="I397" s="7"/>
      <c r="J397" s="8"/>
    </row>
    <row r="398" ht="15.75" customHeight="1">
      <c r="G398" s="6"/>
      <c r="H398" s="6"/>
      <c r="I398" s="7"/>
      <c r="J398" s="8"/>
    </row>
    <row r="399" ht="15.75" customHeight="1">
      <c r="G399" s="6"/>
      <c r="H399" s="6"/>
      <c r="I399" s="7"/>
      <c r="J399" s="8"/>
    </row>
    <row r="400" ht="15.75" customHeight="1">
      <c r="G400" s="6"/>
      <c r="H400" s="6"/>
      <c r="I400" s="7"/>
      <c r="J400" s="8"/>
    </row>
    <row r="401" ht="15.75" customHeight="1">
      <c r="G401" s="6"/>
      <c r="H401" s="6"/>
      <c r="I401" s="7"/>
      <c r="J401" s="8"/>
    </row>
    <row r="402" ht="15.75" customHeight="1">
      <c r="G402" s="6"/>
      <c r="H402" s="6"/>
      <c r="I402" s="7"/>
      <c r="J402" s="8"/>
    </row>
    <row r="403" ht="15.75" customHeight="1">
      <c r="G403" s="6"/>
      <c r="H403" s="6"/>
      <c r="I403" s="7"/>
      <c r="J403" s="8"/>
    </row>
    <row r="404" ht="15.75" customHeight="1">
      <c r="G404" s="6"/>
      <c r="H404" s="6"/>
      <c r="I404" s="7"/>
      <c r="J404" s="8"/>
    </row>
    <row r="405" ht="15.75" customHeight="1">
      <c r="G405" s="6"/>
      <c r="H405" s="6"/>
      <c r="I405" s="7"/>
      <c r="J405" s="8"/>
    </row>
    <row r="406" ht="15.75" customHeight="1">
      <c r="G406" s="6"/>
      <c r="H406" s="6"/>
      <c r="I406" s="7"/>
      <c r="J406" s="8"/>
    </row>
    <row r="407" ht="15.75" customHeight="1">
      <c r="G407" s="6"/>
      <c r="H407" s="6"/>
      <c r="I407" s="7"/>
      <c r="J407" s="8"/>
    </row>
    <row r="408" ht="15.75" customHeight="1">
      <c r="G408" s="6"/>
      <c r="H408" s="6"/>
      <c r="I408" s="7"/>
      <c r="J408" s="8"/>
    </row>
    <row r="409" ht="15.75" customHeight="1">
      <c r="G409" s="6"/>
      <c r="H409" s="6"/>
      <c r="I409" s="7"/>
      <c r="J409" s="8"/>
    </row>
    <row r="410" ht="15.75" customHeight="1">
      <c r="G410" s="6"/>
      <c r="H410" s="6"/>
      <c r="I410" s="7"/>
      <c r="J410" s="8"/>
    </row>
    <row r="411" ht="15.75" customHeight="1">
      <c r="G411" s="6"/>
      <c r="H411" s="6"/>
      <c r="I411" s="7"/>
      <c r="J411" s="8"/>
    </row>
    <row r="412" ht="15.75" customHeight="1">
      <c r="G412" s="6"/>
      <c r="H412" s="6"/>
      <c r="I412" s="7"/>
      <c r="J412" s="8"/>
    </row>
    <row r="413" ht="15.75" customHeight="1">
      <c r="G413" s="6"/>
      <c r="H413" s="6"/>
      <c r="I413" s="7"/>
      <c r="J413" s="8"/>
    </row>
    <row r="414" ht="15.75" customHeight="1">
      <c r="G414" s="6"/>
      <c r="H414" s="6"/>
      <c r="I414" s="7"/>
      <c r="J414" s="8"/>
    </row>
    <row r="415" ht="15.75" customHeight="1">
      <c r="G415" s="6"/>
      <c r="H415" s="6"/>
      <c r="I415" s="7"/>
      <c r="J415" s="8"/>
    </row>
    <row r="416" ht="15.75" customHeight="1">
      <c r="G416" s="6"/>
      <c r="H416" s="6"/>
      <c r="I416" s="7"/>
      <c r="J416" s="8"/>
    </row>
    <row r="417" ht="15.75" customHeight="1">
      <c r="G417" s="6"/>
      <c r="H417" s="6"/>
      <c r="I417" s="7"/>
      <c r="J417" s="8"/>
    </row>
    <row r="418" ht="15.75" customHeight="1">
      <c r="G418" s="6"/>
      <c r="H418" s="6"/>
      <c r="I418" s="7"/>
      <c r="J418" s="8"/>
    </row>
    <row r="419" ht="15.75" customHeight="1">
      <c r="G419" s="6"/>
      <c r="H419" s="6"/>
      <c r="I419" s="7"/>
      <c r="J419" s="8"/>
    </row>
    <row r="420" ht="15.75" customHeight="1">
      <c r="G420" s="6"/>
      <c r="H420" s="6"/>
      <c r="I420" s="7"/>
      <c r="J420" s="8"/>
    </row>
    <row r="421" ht="15.75" customHeight="1">
      <c r="G421" s="6"/>
      <c r="H421" s="6"/>
      <c r="I421" s="7"/>
      <c r="J421" s="8"/>
    </row>
    <row r="422" ht="15.75" customHeight="1">
      <c r="G422" s="6"/>
      <c r="H422" s="6"/>
      <c r="I422" s="7"/>
      <c r="J422" s="8"/>
    </row>
    <row r="423" ht="15.75" customHeight="1">
      <c r="G423" s="6"/>
      <c r="H423" s="6"/>
      <c r="I423" s="7"/>
      <c r="J423" s="8"/>
    </row>
    <row r="424" ht="15.75" customHeight="1">
      <c r="G424" s="6"/>
      <c r="H424" s="6"/>
      <c r="I424" s="7"/>
      <c r="J424" s="8"/>
    </row>
    <row r="425" ht="15.75" customHeight="1">
      <c r="G425" s="6"/>
      <c r="H425" s="6"/>
      <c r="I425" s="7"/>
      <c r="J425" s="8"/>
    </row>
    <row r="426" ht="15.75" customHeight="1">
      <c r="G426" s="6"/>
      <c r="H426" s="6"/>
      <c r="I426" s="7"/>
      <c r="J426" s="8"/>
    </row>
    <row r="427" ht="15.75" customHeight="1">
      <c r="G427" s="6"/>
      <c r="H427" s="6"/>
      <c r="I427" s="7"/>
      <c r="J427" s="8"/>
    </row>
    <row r="428" ht="15.75" customHeight="1">
      <c r="G428" s="6"/>
      <c r="H428" s="6"/>
      <c r="I428" s="7"/>
      <c r="J428" s="8"/>
    </row>
    <row r="429" ht="15.75" customHeight="1">
      <c r="G429" s="6"/>
      <c r="H429" s="6"/>
      <c r="I429" s="7"/>
      <c r="J429" s="8"/>
    </row>
    <row r="430" ht="15.75" customHeight="1">
      <c r="G430" s="6"/>
      <c r="H430" s="6"/>
      <c r="I430" s="7"/>
      <c r="J430" s="8"/>
    </row>
    <row r="431" ht="15.75" customHeight="1">
      <c r="G431" s="6"/>
      <c r="H431" s="6"/>
      <c r="I431" s="7"/>
      <c r="J431" s="8"/>
    </row>
    <row r="432" ht="15.75" customHeight="1">
      <c r="G432" s="6"/>
      <c r="H432" s="6"/>
      <c r="I432" s="7"/>
      <c r="J432" s="8"/>
    </row>
    <row r="433" ht="15.75" customHeight="1">
      <c r="G433" s="6"/>
      <c r="H433" s="6"/>
      <c r="I433" s="7"/>
      <c r="J433" s="8"/>
    </row>
    <row r="434" ht="15.75" customHeight="1">
      <c r="G434" s="6"/>
      <c r="H434" s="6"/>
      <c r="I434" s="7"/>
      <c r="J434" s="8"/>
    </row>
    <row r="435" ht="15.75" customHeight="1">
      <c r="G435" s="6"/>
      <c r="H435" s="6"/>
      <c r="I435" s="7"/>
      <c r="J435" s="8"/>
    </row>
    <row r="436" ht="15.75" customHeight="1">
      <c r="G436" s="6"/>
      <c r="H436" s="6"/>
      <c r="I436" s="7"/>
      <c r="J436" s="8"/>
    </row>
    <row r="437" ht="15.75" customHeight="1">
      <c r="G437" s="6"/>
      <c r="H437" s="6"/>
      <c r="I437" s="7"/>
      <c r="J437" s="8"/>
    </row>
    <row r="438" ht="15.75" customHeight="1">
      <c r="G438" s="6"/>
      <c r="H438" s="6"/>
      <c r="I438" s="7"/>
      <c r="J438" s="8"/>
    </row>
    <row r="439" ht="15.75" customHeight="1">
      <c r="G439" s="6"/>
      <c r="H439" s="6"/>
      <c r="I439" s="7"/>
      <c r="J439" s="8"/>
    </row>
    <row r="440" ht="15.75" customHeight="1">
      <c r="G440" s="6"/>
      <c r="H440" s="6"/>
      <c r="I440" s="7"/>
      <c r="J440" s="8"/>
    </row>
    <row r="441" ht="15.75" customHeight="1">
      <c r="G441" s="6"/>
      <c r="H441" s="6"/>
      <c r="I441" s="7"/>
      <c r="J441" s="8"/>
    </row>
    <row r="442" ht="15.75" customHeight="1">
      <c r="G442" s="6"/>
      <c r="H442" s="6"/>
      <c r="I442" s="7"/>
      <c r="J442" s="8"/>
    </row>
    <row r="443" ht="15.75" customHeight="1">
      <c r="G443" s="6"/>
      <c r="H443" s="6"/>
      <c r="I443" s="7"/>
      <c r="J443" s="8"/>
    </row>
    <row r="444" ht="15.75" customHeight="1">
      <c r="G444" s="6"/>
      <c r="H444" s="6"/>
      <c r="I444" s="7"/>
      <c r="J444" s="8"/>
    </row>
    <row r="445" ht="15.75" customHeight="1">
      <c r="G445" s="6"/>
      <c r="H445" s="6"/>
      <c r="I445" s="7"/>
      <c r="J445" s="8"/>
    </row>
    <row r="446" ht="15.75" customHeight="1">
      <c r="G446" s="6"/>
      <c r="H446" s="6"/>
      <c r="I446" s="7"/>
      <c r="J446" s="8"/>
    </row>
    <row r="447" ht="15.75" customHeight="1">
      <c r="G447" s="6"/>
      <c r="H447" s="6"/>
      <c r="I447" s="7"/>
      <c r="J447" s="8"/>
    </row>
    <row r="448" ht="15.75" customHeight="1">
      <c r="G448" s="6"/>
      <c r="H448" s="6"/>
      <c r="I448" s="7"/>
      <c r="J448" s="8"/>
    </row>
    <row r="449" ht="15.75" customHeight="1">
      <c r="G449" s="6"/>
      <c r="H449" s="6"/>
      <c r="I449" s="7"/>
      <c r="J449" s="8"/>
    </row>
    <row r="450" ht="15.75" customHeight="1">
      <c r="G450" s="6"/>
      <c r="H450" s="6"/>
      <c r="I450" s="7"/>
      <c r="J450" s="8"/>
    </row>
    <row r="451" ht="15.75" customHeight="1">
      <c r="G451" s="6"/>
      <c r="H451" s="6"/>
      <c r="I451" s="7"/>
      <c r="J451" s="8"/>
    </row>
    <row r="452" ht="15.75" customHeight="1">
      <c r="G452" s="6"/>
      <c r="H452" s="6"/>
      <c r="I452" s="7"/>
      <c r="J452" s="8"/>
    </row>
    <row r="453" ht="15.75" customHeight="1">
      <c r="G453" s="6"/>
      <c r="H453" s="6"/>
      <c r="I453" s="7"/>
      <c r="J453" s="8"/>
    </row>
    <row r="454" ht="15.75" customHeight="1">
      <c r="G454" s="6"/>
      <c r="H454" s="6"/>
      <c r="I454" s="7"/>
      <c r="J454" s="8"/>
    </row>
    <row r="455" ht="15.75" customHeight="1">
      <c r="G455" s="6"/>
      <c r="H455" s="6"/>
      <c r="I455" s="7"/>
      <c r="J455" s="8"/>
    </row>
    <row r="456" ht="15.75" customHeight="1">
      <c r="G456" s="6"/>
      <c r="H456" s="6"/>
      <c r="I456" s="7"/>
      <c r="J456" s="8"/>
    </row>
    <row r="457" ht="15.75" customHeight="1">
      <c r="G457" s="6"/>
      <c r="H457" s="6"/>
      <c r="I457" s="7"/>
      <c r="J457" s="8"/>
    </row>
    <row r="458" ht="15.75" customHeight="1">
      <c r="G458" s="6"/>
      <c r="H458" s="6"/>
      <c r="I458" s="7"/>
      <c r="J458" s="8"/>
    </row>
    <row r="459" ht="15.75" customHeight="1">
      <c r="G459" s="6"/>
      <c r="H459" s="6"/>
      <c r="I459" s="7"/>
      <c r="J459" s="8"/>
    </row>
    <row r="460" ht="15.75" customHeight="1">
      <c r="G460" s="6"/>
      <c r="H460" s="6"/>
      <c r="I460" s="7"/>
      <c r="J460" s="8"/>
    </row>
    <row r="461" ht="15.75" customHeight="1">
      <c r="G461" s="6"/>
      <c r="H461" s="6"/>
      <c r="I461" s="7"/>
      <c r="J461" s="8"/>
    </row>
    <row r="462" ht="15.75" customHeight="1">
      <c r="G462" s="6"/>
      <c r="H462" s="6"/>
      <c r="I462" s="7"/>
      <c r="J462" s="8"/>
    </row>
    <row r="463" ht="15.75" customHeight="1">
      <c r="G463" s="6"/>
      <c r="H463" s="6"/>
      <c r="I463" s="7"/>
      <c r="J463" s="8"/>
    </row>
    <row r="464" ht="15.75" customHeight="1">
      <c r="G464" s="6"/>
      <c r="H464" s="6"/>
      <c r="I464" s="7"/>
      <c r="J464" s="8"/>
    </row>
    <row r="465" ht="15.75" customHeight="1">
      <c r="G465" s="6"/>
      <c r="H465" s="6"/>
      <c r="I465" s="7"/>
      <c r="J465" s="8"/>
    </row>
    <row r="466" ht="15.75" customHeight="1">
      <c r="G466" s="6"/>
      <c r="H466" s="6"/>
      <c r="I466" s="7"/>
      <c r="J466" s="8"/>
    </row>
    <row r="467" ht="15.75" customHeight="1">
      <c r="G467" s="6"/>
      <c r="H467" s="6"/>
      <c r="I467" s="7"/>
      <c r="J467" s="8"/>
    </row>
    <row r="468" ht="15.75" customHeight="1">
      <c r="G468" s="6"/>
      <c r="H468" s="6"/>
      <c r="I468" s="7"/>
      <c r="J468" s="8"/>
    </row>
    <row r="469" ht="15.75" customHeight="1">
      <c r="G469" s="6"/>
      <c r="H469" s="6"/>
      <c r="I469" s="7"/>
      <c r="J469" s="8"/>
    </row>
    <row r="470" ht="15.75" customHeight="1">
      <c r="G470" s="6"/>
      <c r="H470" s="6"/>
      <c r="I470" s="7"/>
      <c r="J470" s="8"/>
    </row>
    <row r="471" ht="15.75" customHeight="1">
      <c r="G471" s="6"/>
      <c r="H471" s="6"/>
      <c r="I471" s="7"/>
      <c r="J471" s="8"/>
    </row>
    <row r="472" ht="15.75" customHeight="1">
      <c r="G472" s="6"/>
      <c r="H472" s="6"/>
      <c r="I472" s="7"/>
      <c r="J472" s="8"/>
    </row>
    <row r="473" ht="15.75" customHeight="1">
      <c r="G473" s="6"/>
      <c r="H473" s="6"/>
      <c r="I473" s="7"/>
      <c r="J473" s="8"/>
    </row>
    <row r="474" ht="15.75" customHeight="1">
      <c r="G474" s="6"/>
      <c r="H474" s="6"/>
      <c r="I474" s="7"/>
      <c r="J474" s="8"/>
    </row>
    <row r="475" ht="15.75" customHeight="1">
      <c r="G475" s="6"/>
      <c r="H475" s="6"/>
      <c r="I475" s="7"/>
      <c r="J475" s="8"/>
    </row>
    <row r="476" ht="15.75" customHeight="1">
      <c r="G476" s="6"/>
      <c r="H476" s="6"/>
      <c r="I476" s="7"/>
      <c r="J476" s="8"/>
    </row>
    <row r="477" ht="15.75" customHeight="1">
      <c r="G477" s="6"/>
      <c r="H477" s="6"/>
      <c r="I477" s="7"/>
      <c r="J477" s="8"/>
    </row>
    <row r="478" ht="15.75" customHeight="1">
      <c r="G478" s="6"/>
      <c r="H478" s="6"/>
      <c r="I478" s="7"/>
      <c r="J478" s="8"/>
    </row>
    <row r="479" ht="15.75" customHeight="1">
      <c r="G479" s="6"/>
      <c r="H479" s="6"/>
      <c r="I479" s="7"/>
      <c r="J479" s="8"/>
    </row>
    <row r="480" ht="15.75" customHeight="1">
      <c r="G480" s="6"/>
      <c r="H480" s="6"/>
      <c r="I480" s="7"/>
      <c r="J480" s="8"/>
    </row>
    <row r="481" ht="15.75" customHeight="1">
      <c r="G481" s="6"/>
      <c r="H481" s="6"/>
      <c r="I481" s="7"/>
      <c r="J481" s="8"/>
    </row>
    <row r="482" ht="15.75" customHeight="1">
      <c r="G482" s="6"/>
      <c r="H482" s="6"/>
      <c r="I482" s="7"/>
      <c r="J482" s="8"/>
    </row>
    <row r="483" ht="15.75" customHeight="1">
      <c r="G483" s="6"/>
      <c r="H483" s="6"/>
      <c r="I483" s="7"/>
      <c r="J483" s="8"/>
    </row>
    <row r="484" ht="15.75" customHeight="1">
      <c r="G484" s="6"/>
      <c r="H484" s="6"/>
      <c r="I484" s="7"/>
      <c r="J484" s="8"/>
    </row>
    <row r="485" ht="15.75" customHeight="1">
      <c r="G485" s="6"/>
      <c r="H485" s="6"/>
      <c r="I485" s="7"/>
      <c r="J485" s="8"/>
    </row>
    <row r="486" ht="15.75" customHeight="1">
      <c r="G486" s="6"/>
      <c r="H486" s="6"/>
      <c r="I486" s="7"/>
      <c r="J486" s="8"/>
    </row>
    <row r="487" ht="15.75" customHeight="1">
      <c r="G487" s="6"/>
      <c r="H487" s="6"/>
      <c r="I487" s="7"/>
      <c r="J487" s="8"/>
    </row>
    <row r="488" ht="15.75" customHeight="1">
      <c r="G488" s="6"/>
      <c r="H488" s="6"/>
      <c r="I488" s="7"/>
      <c r="J488" s="8"/>
    </row>
    <row r="489" ht="15.75" customHeight="1">
      <c r="G489" s="6"/>
      <c r="H489" s="6"/>
      <c r="I489" s="7"/>
      <c r="J489" s="8"/>
    </row>
    <row r="490" ht="15.75" customHeight="1">
      <c r="G490" s="6"/>
      <c r="H490" s="6"/>
      <c r="I490" s="7"/>
      <c r="J490" s="8"/>
    </row>
    <row r="491" ht="15.75" customHeight="1">
      <c r="G491" s="6"/>
      <c r="H491" s="6"/>
      <c r="I491" s="7"/>
      <c r="J491" s="8"/>
    </row>
    <row r="492" ht="15.75" customHeight="1">
      <c r="G492" s="6"/>
      <c r="H492" s="6"/>
      <c r="I492" s="7"/>
      <c r="J492" s="8"/>
    </row>
    <row r="493" ht="15.75" customHeight="1">
      <c r="G493" s="6"/>
      <c r="H493" s="6"/>
      <c r="I493" s="7"/>
      <c r="J493" s="8"/>
    </row>
    <row r="494" ht="15.75" customHeight="1">
      <c r="G494" s="6"/>
      <c r="H494" s="6"/>
      <c r="I494" s="7"/>
      <c r="J494" s="8"/>
    </row>
    <row r="495" ht="15.75" customHeight="1">
      <c r="G495" s="6"/>
      <c r="H495" s="6"/>
      <c r="I495" s="7"/>
      <c r="J495" s="8"/>
    </row>
    <row r="496" ht="15.75" customHeight="1">
      <c r="G496" s="6"/>
      <c r="H496" s="6"/>
      <c r="I496" s="7"/>
      <c r="J496" s="8"/>
    </row>
    <row r="497" ht="15.75" customHeight="1">
      <c r="G497" s="6"/>
      <c r="H497" s="6"/>
      <c r="I497" s="7"/>
      <c r="J497" s="8"/>
    </row>
    <row r="498" ht="15.75" customHeight="1">
      <c r="G498" s="6"/>
      <c r="H498" s="6"/>
      <c r="I498" s="7"/>
      <c r="J498" s="8"/>
    </row>
    <row r="499" ht="15.75" customHeight="1">
      <c r="G499" s="6"/>
      <c r="H499" s="6"/>
      <c r="I499" s="7"/>
      <c r="J499" s="8"/>
    </row>
    <row r="500" ht="15.75" customHeight="1">
      <c r="G500" s="6"/>
      <c r="H500" s="6"/>
      <c r="I500" s="7"/>
      <c r="J500" s="8"/>
    </row>
    <row r="501" ht="15.75" customHeight="1">
      <c r="G501" s="6"/>
      <c r="H501" s="6"/>
      <c r="I501" s="7"/>
      <c r="J501" s="8"/>
    </row>
    <row r="502" ht="15.75" customHeight="1">
      <c r="G502" s="6"/>
      <c r="H502" s="6"/>
      <c r="I502" s="7"/>
      <c r="J502" s="8"/>
    </row>
    <row r="503" ht="15.75" customHeight="1">
      <c r="G503" s="6"/>
      <c r="H503" s="6"/>
      <c r="I503" s="7"/>
      <c r="J503" s="8"/>
    </row>
    <row r="504" ht="15.75" customHeight="1">
      <c r="G504" s="6"/>
      <c r="H504" s="6"/>
      <c r="I504" s="7"/>
      <c r="J504" s="8"/>
    </row>
    <row r="505" ht="15.75" customHeight="1">
      <c r="G505" s="6"/>
      <c r="H505" s="6"/>
      <c r="I505" s="7"/>
      <c r="J505" s="8"/>
    </row>
    <row r="506" ht="15.75" customHeight="1">
      <c r="G506" s="6"/>
      <c r="H506" s="6"/>
      <c r="I506" s="7"/>
      <c r="J506" s="8"/>
    </row>
    <row r="507" ht="15.75" customHeight="1">
      <c r="G507" s="6"/>
      <c r="H507" s="6"/>
      <c r="I507" s="7"/>
      <c r="J507" s="8"/>
    </row>
    <row r="508" ht="15.75" customHeight="1">
      <c r="G508" s="6"/>
      <c r="H508" s="6"/>
      <c r="I508" s="7"/>
      <c r="J508" s="8"/>
    </row>
    <row r="509" ht="15.75" customHeight="1">
      <c r="G509" s="6"/>
      <c r="H509" s="6"/>
      <c r="I509" s="7"/>
      <c r="J509" s="8"/>
    </row>
    <row r="510" ht="15.75" customHeight="1">
      <c r="G510" s="6"/>
      <c r="H510" s="6"/>
      <c r="I510" s="7"/>
      <c r="J510" s="8"/>
    </row>
    <row r="511" ht="15.75" customHeight="1">
      <c r="G511" s="6"/>
      <c r="H511" s="6"/>
      <c r="I511" s="7"/>
      <c r="J511" s="8"/>
    </row>
    <row r="512" ht="15.75" customHeight="1">
      <c r="G512" s="6"/>
      <c r="H512" s="6"/>
      <c r="I512" s="7"/>
      <c r="J512" s="8"/>
    </row>
    <row r="513" ht="15.75" customHeight="1">
      <c r="G513" s="6"/>
      <c r="H513" s="6"/>
      <c r="I513" s="7"/>
      <c r="J513" s="8"/>
    </row>
    <row r="514" ht="15.75" customHeight="1">
      <c r="G514" s="6"/>
      <c r="H514" s="6"/>
      <c r="I514" s="7"/>
      <c r="J514" s="8"/>
    </row>
    <row r="515" ht="15.75" customHeight="1">
      <c r="G515" s="6"/>
      <c r="H515" s="6"/>
      <c r="I515" s="7"/>
      <c r="J515" s="8"/>
    </row>
    <row r="516" ht="15.75" customHeight="1">
      <c r="G516" s="6"/>
      <c r="H516" s="6"/>
      <c r="I516" s="7"/>
      <c r="J516" s="8"/>
    </row>
    <row r="517" ht="15.75" customHeight="1">
      <c r="G517" s="6"/>
      <c r="H517" s="6"/>
      <c r="I517" s="7"/>
      <c r="J517" s="8"/>
    </row>
    <row r="518" ht="15.75" customHeight="1">
      <c r="G518" s="6"/>
      <c r="H518" s="6"/>
      <c r="I518" s="7"/>
      <c r="J518" s="8"/>
    </row>
    <row r="519" ht="15.75" customHeight="1">
      <c r="G519" s="6"/>
      <c r="H519" s="6"/>
      <c r="I519" s="7"/>
      <c r="J519" s="8"/>
    </row>
    <row r="520" ht="15.75" customHeight="1">
      <c r="G520" s="6"/>
      <c r="H520" s="6"/>
      <c r="I520" s="7"/>
      <c r="J520" s="8"/>
    </row>
    <row r="521" ht="15.75" customHeight="1">
      <c r="G521" s="6"/>
      <c r="H521" s="6"/>
      <c r="I521" s="7"/>
      <c r="J521" s="8"/>
    </row>
    <row r="522" ht="15.75" customHeight="1">
      <c r="G522" s="6"/>
      <c r="H522" s="6"/>
      <c r="I522" s="7"/>
      <c r="J522" s="8"/>
    </row>
    <row r="523" ht="15.75" customHeight="1">
      <c r="G523" s="6"/>
      <c r="H523" s="6"/>
      <c r="I523" s="7"/>
      <c r="J523" s="8"/>
    </row>
    <row r="524" ht="15.75" customHeight="1">
      <c r="G524" s="6"/>
      <c r="H524" s="6"/>
      <c r="I524" s="7"/>
      <c r="J524" s="8"/>
    </row>
    <row r="525" ht="15.75" customHeight="1">
      <c r="G525" s="6"/>
      <c r="H525" s="6"/>
      <c r="I525" s="7"/>
      <c r="J525" s="8"/>
    </row>
    <row r="526" ht="15.75" customHeight="1">
      <c r="G526" s="6"/>
      <c r="H526" s="6"/>
      <c r="I526" s="7"/>
      <c r="J526" s="8"/>
    </row>
    <row r="527" ht="15.75" customHeight="1">
      <c r="G527" s="6"/>
      <c r="H527" s="6"/>
      <c r="I527" s="7"/>
      <c r="J527" s="8"/>
    </row>
    <row r="528" ht="15.75" customHeight="1">
      <c r="G528" s="6"/>
      <c r="H528" s="6"/>
      <c r="I528" s="7"/>
      <c r="J528" s="8"/>
    </row>
    <row r="529" ht="15.75" customHeight="1">
      <c r="G529" s="6"/>
      <c r="H529" s="6"/>
      <c r="I529" s="7"/>
      <c r="J529" s="8"/>
    </row>
    <row r="530" ht="15.75" customHeight="1">
      <c r="G530" s="6"/>
      <c r="H530" s="6"/>
      <c r="I530" s="7"/>
      <c r="J530" s="8"/>
    </row>
    <row r="531" ht="15.75" customHeight="1">
      <c r="G531" s="6"/>
      <c r="H531" s="6"/>
      <c r="I531" s="7"/>
      <c r="J531" s="8"/>
    </row>
    <row r="532" ht="15.75" customHeight="1">
      <c r="G532" s="6"/>
      <c r="H532" s="6"/>
      <c r="I532" s="7"/>
      <c r="J532" s="8"/>
    </row>
    <row r="533" ht="15.75" customHeight="1">
      <c r="G533" s="6"/>
      <c r="H533" s="6"/>
      <c r="I533" s="7"/>
      <c r="J533" s="8"/>
    </row>
    <row r="534" ht="15.75" customHeight="1">
      <c r="G534" s="6"/>
      <c r="H534" s="6"/>
      <c r="I534" s="7"/>
      <c r="J534" s="8"/>
    </row>
    <row r="535" ht="15.75" customHeight="1">
      <c r="G535" s="6"/>
      <c r="H535" s="6"/>
      <c r="I535" s="7"/>
      <c r="J535" s="8"/>
    </row>
    <row r="536" ht="15.75" customHeight="1">
      <c r="G536" s="6"/>
      <c r="H536" s="6"/>
      <c r="I536" s="7"/>
      <c r="J536" s="8"/>
    </row>
    <row r="537" ht="15.75" customHeight="1">
      <c r="G537" s="6"/>
      <c r="H537" s="6"/>
      <c r="I537" s="7"/>
      <c r="J537" s="8"/>
    </row>
    <row r="538" ht="15.75" customHeight="1">
      <c r="G538" s="6"/>
      <c r="H538" s="6"/>
      <c r="I538" s="7"/>
      <c r="J538" s="8"/>
    </row>
    <row r="539" ht="15.75" customHeight="1">
      <c r="G539" s="6"/>
      <c r="H539" s="6"/>
      <c r="I539" s="7"/>
      <c r="J539" s="8"/>
    </row>
    <row r="540" ht="15.75" customHeight="1">
      <c r="G540" s="6"/>
      <c r="H540" s="6"/>
      <c r="I540" s="7"/>
      <c r="J540" s="8"/>
    </row>
    <row r="541" ht="15.75" customHeight="1">
      <c r="G541" s="6"/>
      <c r="H541" s="6"/>
      <c r="I541" s="7"/>
      <c r="J541" s="8"/>
    </row>
    <row r="542" ht="15.75" customHeight="1">
      <c r="G542" s="6"/>
      <c r="H542" s="6"/>
      <c r="I542" s="7"/>
      <c r="J542" s="8"/>
    </row>
    <row r="543" ht="15.75" customHeight="1">
      <c r="G543" s="6"/>
      <c r="H543" s="6"/>
      <c r="I543" s="7"/>
      <c r="J543" s="8"/>
    </row>
    <row r="544" ht="15.75" customHeight="1">
      <c r="G544" s="6"/>
      <c r="H544" s="6"/>
      <c r="I544" s="7"/>
      <c r="J544" s="8"/>
    </row>
    <row r="545" ht="15.75" customHeight="1">
      <c r="G545" s="6"/>
      <c r="H545" s="6"/>
      <c r="I545" s="7"/>
      <c r="J545" s="8"/>
    </row>
    <row r="546" ht="15.75" customHeight="1">
      <c r="G546" s="6"/>
      <c r="H546" s="6"/>
      <c r="I546" s="7"/>
      <c r="J546" s="8"/>
    </row>
    <row r="547" ht="15.75" customHeight="1">
      <c r="G547" s="6"/>
      <c r="H547" s="6"/>
      <c r="I547" s="7"/>
      <c r="J547" s="8"/>
    </row>
    <row r="548" ht="15.75" customHeight="1">
      <c r="G548" s="6"/>
      <c r="H548" s="6"/>
      <c r="I548" s="7"/>
      <c r="J548" s="8"/>
    </row>
    <row r="549" ht="15.75" customHeight="1">
      <c r="G549" s="6"/>
      <c r="H549" s="6"/>
      <c r="I549" s="7"/>
      <c r="J549" s="8"/>
    </row>
    <row r="550" ht="15.75" customHeight="1">
      <c r="G550" s="6"/>
      <c r="H550" s="6"/>
      <c r="I550" s="7"/>
      <c r="J550" s="8"/>
    </row>
    <row r="551" ht="15.75" customHeight="1">
      <c r="G551" s="6"/>
      <c r="H551" s="6"/>
      <c r="I551" s="7"/>
      <c r="J551" s="8"/>
    </row>
    <row r="552" ht="15.75" customHeight="1">
      <c r="G552" s="6"/>
      <c r="H552" s="6"/>
      <c r="I552" s="7"/>
      <c r="J552" s="8"/>
    </row>
    <row r="553" ht="15.75" customHeight="1">
      <c r="G553" s="6"/>
      <c r="H553" s="6"/>
      <c r="I553" s="7"/>
      <c r="J553" s="8"/>
    </row>
    <row r="554" ht="15.75" customHeight="1">
      <c r="G554" s="6"/>
      <c r="H554" s="6"/>
      <c r="I554" s="7"/>
      <c r="J554" s="8"/>
    </row>
    <row r="555" ht="15.75" customHeight="1">
      <c r="G555" s="6"/>
      <c r="H555" s="6"/>
      <c r="I555" s="7"/>
      <c r="J555" s="8"/>
    </row>
    <row r="556" ht="15.75" customHeight="1">
      <c r="G556" s="6"/>
      <c r="H556" s="6"/>
      <c r="I556" s="7"/>
      <c r="J556" s="8"/>
    </row>
    <row r="557" ht="15.75" customHeight="1">
      <c r="G557" s="6"/>
      <c r="H557" s="6"/>
      <c r="I557" s="7"/>
      <c r="J557" s="8"/>
    </row>
    <row r="558" ht="15.75" customHeight="1">
      <c r="G558" s="6"/>
      <c r="H558" s="6"/>
      <c r="I558" s="7"/>
      <c r="J558" s="8"/>
    </row>
    <row r="559" ht="15.75" customHeight="1">
      <c r="G559" s="6"/>
      <c r="H559" s="6"/>
      <c r="I559" s="7"/>
      <c r="J559" s="8"/>
    </row>
    <row r="560" ht="15.75" customHeight="1">
      <c r="G560" s="6"/>
      <c r="H560" s="6"/>
      <c r="I560" s="7"/>
      <c r="J560" s="8"/>
    </row>
    <row r="561" ht="15.75" customHeight="1">
      <c r="G561" s="6"/>
      <c r="H561" s="6"/>
      <c r="I561" s="7"/>
      <c r="J561" s="8"/>
    </row>
    <row r="562" ht="15.75" customHeight="1">
      <c r="G562" s="6"/>
      <c r="H562" s="6"/>
      <c r="I562" s="7"/>
      <c r="J562" s="8"/>
    </row>
    <row r="563" ht="15.75" customHeight="1">
      <c r="G563" s="6"/>
      <c r="H563" s="6"/>
      <c r="I563" s="7"/>
      <c r="J563" s="8"/>
    </row>
    <row r="564" ht="15.75" customHeight="1">
      <c r="G564" s="6"/>
      <c r="H564" s="6"/>
      <c r="I564" s="7"/>
      <c r="J564" s="8"/>
    </row>
    <row r="565" ht="15.75" customHeight="1">
      <c r="G565" s="6"/>
      <c r="H565" s="6"/>
      <c r="I565" s="7"/>
      <c r="J565" s="8"/>
    </row>
    <row r="566" ht="15.75" customHeight="1">
      <c r="G566" s="6"/>
      <c r="H566" s="6"/>
      <c r="I566" s="7"/>
      <c r="J566" s="8"/>
    </row>
    <row r="567" ht="15.75" customHeight="1">
      <c r="G567" s="6"/>
      <c r="H567" s="6"/>
      <c r="I567" s="7"/>
      <c r="J567" s="8"/>
    </row>
    <row r="568" ht="15.75" customHeight="1">
      <c r="G568" s="6"/>
      <c r="H568" s="6"/>
      <c r="I568" s="7"/>
      <c r="J568" s="8"/>
    </row>
    <row r="569" ht="15.75" customHeight="1">
      <c r="G569" s="6"/>
      <c r="H569" s="6"/>
      <c r="I569" s="7"/>
      <c r="J569" s="8"/>
    </row>
    <row r="570" ht="15.75" customHeight="1">
      <c r="G570" s="6"/>
      <c r="H570" s="6"/>
      <c r="I570" s="7"/>
      <c r="J570" s="8"/>
    </row>
    <row r="571" ht="15.75" customHeight="1">
      <c r="G571" s="6"/>
      <c r="H571" s="6"/>
      <c r="I571" s="7"/>
      <c r="J571" s="8"/>
    </row>
    <row r="572" ht="15.75" customHeight="1">
      <c r="G572" s="6"/>
      <c r="H572" s="6"/>
      <c r="I572" s="7"/>
      <c r="J572" s="8"/>
    </row>
    <row r="573" ht="15.75" customHeight="1">
      <c r="G573" s="6"/>
      <c r="H573" s="6"/>
      <c r="I573" s="7"/>
      <c r="J573" s="8"/>
    </row>
    <row r="574" ht="15.75" customHeight="1">
      <c r="G574" s="6"/>
      <c r="H574" s="6"/>
      <c r="I574" s="7"/>
      <c r="J574" s="8"/>
    </row>
    <row r="575" ht="15.75" customHeight="1">
      <c r="G575" s="6"/>
      <c r="H575" s="6"/>
      <c r="I575" s="7"/>
      <c r="J575" s="8"/>
    </row>
    <row r="576" ht="15.75" customHeight="1">
      <c r="G576" s="6"/>
      <c r="H576" s="6"/>
      <c r="I576" s="7"/>
      <c r="J576" s="8"/>
    </row>
    <row r="577" ht="15.75" customHeight="1">
      <c r="G577" s="6"/>
      <c r="H577" s="6"/>
      <c r="I577" s="7"/>
      <c r="J577" s="8"/>
    </row>
    <row r="578" ht="15.75" customHeight="1">
      <c r="G578" s="6"/>
      <c r="H578" s="6"/>
      <c r="I578" s="7"/>
      <c r="J578" s="8"/>
    </row>
    <row r="579" ht="15.75" customHeight="1">
      <c r="G579" s="6"/>
      <c r="H579" s="6"/>
      <c r="I579" s="7"/>
      <c r="J579" s="8"/>
    </row>
    <row r="580" ht="15.75" customHeight="1">
      <c r="G580" s="6"/>
      <c r="H580" s="6"/>
      <c r="I580" s="7"/>
      <c r="J580" s="8"/>
    </row>
    <row r="581" ht="15.75" customHeight="1">
      <c r="G581" s="6"/>
      <c r="H581" s="6"/>
      <c r="I581" s="7"/>
      <c r="J581" s="8"/>
    </row>
    <row r="582" ht="15.75" customHeight="1">
      <c r="G582" s="6"/>
      <c r="H582" s="6"/>
      <c r="I582" s="7"/>
      <c r="J582" s="8"/>
    </row>
    <row r="583" ht="15.75" customHeight="1">
      <c r="G583" s="6"/>
      <c r="H583" s="6"/>
      <c r="I583" s="7"/>
      <c r="J583" s="8"/>
    </row>
    <row r="584" ht="15.75" customHeight="1">
      <c r="G584" s="6"/>
      <c r="H584" s="6"/>
      <c r="I584" s="7"/>
      <c r="J584" s="8"/>
    </row>
    <row r="585" ht="15.75" customHeight="1">
      <c r="G585" s="6"/>
      <c r="H585" s="6"/>
      <c r="I585" s="7"/>
      <c r="J585" s="8"/>
    </row>
    <row r="586" ht="15.75" customHeight="1">
      <c r="G586" s="6"/>
      <c r="H586" s="6"/>
      <c r="I586" s="7"/>
      <c r="J586" s="8"/>
    </row>
    <row r="587" ht="15.75" customHeight="1">
      <c r="G587" s="6"/>
      <c r="H587" s="6"/>
      <c r="I587" s="7"/>
      <c r="J587" s="8"/>
    </row>
    <row r="588" ht="15.75" customHeight="1">
      <c r="G588" s="6"/>
      <c r="H588" s="6"/>
      <c r="I588" s="7"/>
      <c r="J588" s="8"/>
    </row>
    <row r="589" ht="15.75" customHeight="1">
      <c r="G589" s="6"/>
      <c r="H589" s="6"/>
      <c r="I589" s="7"/>
      <c r="J589" s="8"/>
    </row>
    <row r="590" ht="15.75" customHeight="1">
      <c r="G590" s="6"/>
      <c r="H590" s="6"/>
      <c r="I590" s="7"/>
      <c r="J590" s="8"/>
    </row>
    <row r="591" ht="15.75" customHeight="1">
      <c r="G591" s="6"/>
      <c r="H591" s="6"/>
      <c r="I591" s="7"/>
      <c r="J591" s="8"/>
    </row>
    <row r="592" ht="15.75" customHeight="1">
      <c r="G592" s="6"/>
      <c r="H592" s="6"/>
      <c r="I592" s="7"/>
      <c r="J592" s="8"/>
    </row>
    <row r="593" ht="15.75" customHeight="1">
      <c r="G593" s="6"/>
      <c r="H593" s="6"/>
      <c r="I593" s="7"/>
      <c r="J593" s="8"/>
    </row>
    <row r="594" ht="15.75" customHeight="1">
      <c r="G594" s="6"/>
      <c r="H594" s="6"/>
      <c r="I594" s="7"/>
      <c r="J594" s="8"/>
    </row>
    <row r="595" ht="15.75" customHeight="1">
      <c r="G595" s="6"/>
      <c r="H595" s="6"/>
      <c r="I595" s="7"/>
      <c r="J595" s="8"/>
    </row>
    <row r="596" ht="15.75" customHeight="1">
      <c r="G596" s="6"/>
      <c r="H596" s="6"/>
      <c r="I596" s="7"/>
      <c r="J596" s="8"/>
    </row>
    <row r="597" ht="15.75" customHeight="1">
      <c r="G597" s="6"/>
      <c r="H597" s="6"/>
      <c r="I597" s="7"/>
      <c r="J597" s="8"/>
    </row>
    <row r="598" ht="15.75" customHeight="1">
      <c r="G598" s="6"/>
      <c r="H598" s="6"/>
      <c r="I598" s="7"/>
      <c r="J598" s="8"/>
    </row>
    <row r="599" ht="15.75" customHeight="1">
      <c r="G599" s="6"/>
      <c r="H599" s="6"/>
      <c r="I599" s="7"/>
      <c r="J599" s="8"/>
    </row>
    <row r="600" ht="15.75" customHeight="1">
      <c r="G600" s="6"/>
      <c r="H600" s="6"/>
      <c r="I600" s="7"/>
      <c r="J600" s="8"/>
    </row>
    <row r="601" ht="15.75" customHeight="1">
      <c r="G601" s="6"/>
      <c r="H601" s="6"/>
      <c r="I601" s="7"/>
      <c r="J601" s="8"/>
    </row>
    <row r="602" ht="15.75" customHeight="1">
      <c r="G602" s="6"/>
      <c r="H602" s="6"/>
      <c r="I602" s="7"/>
      <c r="J602" s="8"/>
    </row>
    <row r="603" ht="15.75" customHeight="1">
      <c r="G603" s="6"/>
      <c r="H603" s="6"/>
      <c r="I603" s="7"/>
      <c r="J603" s="8"/>
    </row>
    <row r="604" ht="15.75" customHeight="1">
      <c r="G604" s="6"/>
      <c r="H604" s="6"/>
      <c r="I604" s="7"/>
      <c r="J604" s="8"/>
    </row>
    <row r="605" ht="15.75" customHeight="1">
      <c r="G605" s="6"/>
      <c r="H605" s="6"/>
      <c r="I605" s="7"/>
      <c r="J605" s="8"/>
    </row>
    <row r="606" ht="15.75" customHeight="1">
      <c r="G606" s="6"/>
      <c r="H606" s="6"/>
      <c r="I606" s="7"/>
      <c r="J606" s="8"/>
    </row>
    <row r="607" ht="15.75" customHeight="1">
      <c r="G607" s="6"/>
      <c r="H607" s="6"/>
      <c r="I607" s="7"/>
      <c r="J607" s="8"/>
    </row>
    <row r="608" ht="15.75" customHeight="1">
      <c r="G608" s="6"/>
      <c r="H608" s="6"/>
      <c r="I608" s="7"/>
      <c r="J608" s="8"/>
    </row>
    <row r="609" ht="15.75" customHeight="1">
      <c r="G609" s="6"/>
      <c r="H609" s="6"/>
      <c r="I609" s="7"/>
      <c r="J609" s="8"/>
    </row>
    <row r="610" ht="15.75" customHeight="1">
      <c r="G610" s="6"/>
      <c r="H610" s="6"/>
      <c r="I610" s="7"/>
      <c r="J610" s="8"/>
    </row>
    <row r="611" ht="15.75" customHeight="1">
      <c r="G611" s="6"/>
      <c r="H611" s="6"/>
      <c r="I611" s="7"/>
      <c r="J611" s="8"/>
    </row>
    <row r="612" ht="15.75" customHeight="1">
      <c r="G612" s="6"/>
      <c r="H612" s="6"/>
      <c r="I612" s="7"/>
      <c r="J612" s="8"/>
    </row>
    <row r="613" ht="15.75" customHeight="1">
      <c r="G613" s="6"/>
      <c r="H613" s="6"/>
      <c r="I613" s="7"/>
      <c r="J613" s="8"/>
    </row>
    <row r="614" ht="15.75" customHeight="1">
      <c r="G614" s="6"/>
      <c r="H614" s="6"/>
      <c r="I614" s="7"/>
      <c r="J614" s="8"/>
    </row>
    <row r="615" ht="15.75" customHeight="1">
      <c r="G615" s="6"/>
      <c r="H615" s="6"/>
      <c r="I615" s="7"/>
      <c r="J615" s="8"/>
    </row>
    <row r="616" ht="15.75" customHeight="1">
      <c r="G616" s="6"/>
      <c r="H616" s="6"/>
      <c r="I616" s="7"/>
      <c r="J616" s="8"/>
    </row>
    <row r="617" ht="15.75" customHeight="1">
      <c r="G617" s="6"/>
      <c r="H617" s="6"/>
      <c r="I617" s="7"/>
      <c r="J617" s="8"/>
    </row>
    <row r="618" ht="15.75" customHeight="1">
      <c r="G618" s="6"/>
      <c r="H618" s="6"/>
      <c r="I618" s="7"/>
      <c r="J618" s="8"/>
    </row>
    <row r="619" ht="15.75" customHeight="1">
      <c r="G619" s="6"/>
      <c r="H619" s="6"/>
      <c r="I619" s="7"/>
      <c r="J619" s="8"/>
    </row>
    <row r="620" ht="15.75" customHeight="1">
      <c r="G620" s="6"/>
      <c r="H620" s="6"/>
      <c r="I620" s="7"/>
      <c r="J620" s="8"/>
    </row>
    <row r="621" ht="15.75" customHeight="1">
      <c r="G621" s="6"/>
      <c r="H621" s="6"/>
      <c r="I621" s="7"/>
      <c r="J621" s="8"/>
    </row>
    <row r="622" ht="15.75" customHeight="1">
      <c r="G622" s="6"/>
      <c r="H622" s="6"/>
      <c r="I622" s="7"/>
      <c r="J622" s="8"/>
    </row>
    <row r="623" ht="15.75" customHeight="1">
      <c r="G623" s="6"/>
      <c r="H623" s="6"/>
      <c r="I623" s="7"/>
      <c r="J623" s="8"/>
    </row>
    <row r="624" ht="15.75" customHeight="1">
      <c r="G624" s="6"/>
      <c r="H624" s="6"/>
      <c r="I624" s="7"/>
      <c r="J624" s="8"/>
    </row>
    <row r="625" ht="15.75" customHeight="1">
      <c r="G625" s="6"/>
      <c r="H625" s="6"/>
      <c r="I625" s="7"/>
      <c r="J625" s="8"/>
    </row>
    <row r="626" ht="15.75" customHeight="1">
      <c r="G626" s="6"/>
      <c r="H626" s="6"/>
      <c r="I626" s="7"/>
      <c r="J626" s="8"/>
    </row>
    <row r="627" ht="15.75" customHeight="1">
      <c r="G627" s="6"/>
      <c r="H627" s="6"/>
      <c r="I627" s="7"/>
      <c r="J627" s="8"/>
    </row>
    <row r="628" ht="15.75" customHeight="1">
      <c r="G628" s="6"/>
      <c r="H628" s="6"/>
      <c r="I628" s="7"/>
      <c r="J628" s="8"/>
    </row>
    <row r="629" ht="15.75" customHeight="1">
      <c r="G629" s="6"/>
      <c r="H629" s="6"/>
      <c r="I629" s="7"/>
      <c r="J629" s="8"/>
    </row>
    <row r="630" ht="15.75" customHeight="1">
      <c r="G630" s="6"/>
      <c r="H630" s="6"/>
      <c r="I630" s="7"/>
      <c r="J630" s="8"/>
    </row>
    <row r="631" ht="15.75" customHeight="1">
      <c r="G631" s="6"/>
      <c r="H631" s="6"/>
      <c r="I631" s="7"/>
      <c r="J631" s="8"/>
    </row>
    <row r="632" ht="15.75" customHeight="1">
      <c r="G632" s="6"/>
      <c r="H632" s="6"/>
      <c r="I632" s="7"/>
      <c r="J632" s="8"/>
    </row>
    <row r="633" ht="15.75" customHeight="1">
      <c r="G633" s="6"/>
      <c r="H633" s="6"/>
      <c r="I633" s="7"/>
      <c r="J633" s="8"/>
    </row>
    <row r="634" ht="15.75" customHeight="1">
      <c r="G634" s="6"/>
      <c r="H634" s="6"/>
      <c r="I634" s="7"/>
      <c r="J634" s="8"/>
    </row>
    <row r="635" ht="15.75" customHeight="1">
      <c r="G635" s="6"/>
      <c r="H635" s="6"/>
      <c r="I635" s="7"/>
      <c r="J635" s="8"/>
    </row>
    <row r="636" ht="15.75" customHeight="1">
      <c r="G636" s="6"/>
      <c r="H636" s="6"/>
      <c r="I636" s="7"/>
      <c r="J636" s="8"/>
    </row>
    <row r="637" ht="15.75" customHeight="1">
      <c r="G637" s="6"/>
      <c r="H637" s="6"/>
      <c r="I637" s="7"/>
      <c r="J637" s="8"/>
    </row>
    <row r="638" ht="15.75" customHeight="1">
      <c r="G638" s="6"/>
      <c r="H638" s="6"/>
      <c r="I638" s="7"/>
      <c r="J638" s="8"/>
    </row>
    <row r="639" ht="15.75" customHeight="1">
      <c r="G639" s="6"/>
      <c r="H639" s="6"/>
      <c r="I639" s="7"/>
      <c r="J639" s="8"/>
    </row>
    <row r="640" ht="15.75" customHeight="1">
      <c r="G640" s="6"/>
      <c r="H640" s="6"/>
      <c r="I640" s="7"/>
      <c r="J640" s="8"/>
    </row>
    <row r="641" ht="15.75" customHeight="1">
      <c r="G641" s="6"/>
      <c r="H641" s="6"/>
      <c r="I641" s="7"/>
      <c r="J641" s="8"/>
    </row>
    <row r="642" ht="15.75" customHeight="1">
      <c r="G642" s="6"/>
      <c r="H642" s="6"/>
      <c r="I642" s="7"/>
      <c r="J642" s="8"/>
    </row>
    <row r="643" ht="15.75" customHeight="1">
      <c r="G643" s="6"/>
      <c r="H643" s="6"/>
      <c r="I643" s="7"/>
      <c r="J643" s="8"/>
    </row>
    <row r="644" ht="15.75" customHeight="1">
      <c r="G644" s="6"/>
      <c r="H644" s="6"/>
      <c r="I644" s="7"/>
      <c r="J644" s="8"/>
    </row>
    <row r="645" ht="15.75" customHeight="1">
      <c r="G645" s="6"/>
      <c r="H645" s="6"/>
      <c r="I645" s="7"/>
      <c r="J645" s="8"/>
    </row>
    <row r="646" ht="15.75" customHeight="1">
      <c r="G646" s="6"/>
      <c r="H646" s="6"/>
      <c r="I646" s="7"/>
      <c r="J646" s="8"/>
    </row>
    <row r="647" ht="15.75" customHeight="1">
      <c r="G647" s="6"/>
      <c r="H647" s="6"/>
      <c r="I647" s="7"/>
      <c r="J647" s="8"/>
    </row>
    <row r="648" ht="15.75" customHeight="1">
      <c r="G648" s="6"/>
      <c r="H648" s="6"/>
      <c r="I648" s="7"/>
      <c r="J648" s="8"/>
    </row>
    <row r="649" ht="15.75" customHeight="1">
      <c r="G649" s="6"/>
      <c r="H649" s="6"/>
      <c r="I649" s="7"/>
      <c r="J649" s="8"/>
    </row>
    <row r="650" ht="15.75" customHeight="1">
      <c r="G650" s="6"/>
      <c r="H650" s="6"/>
      <c r="I650" s="7"/>
      <c r="J650" s="8"/>
    </row>
    <row r="651" ht="15.75" customHeight="1">
      <c r="G651" s="6"/>
      <c r="H651" s="6"/>
      <c r="I651" s="7"/>
      <c r="J651" s="8"/>
    </row>
    <row r="652" ht="15.75" customHeight="1">
      <c r="G652" s="6"/>
      <c r="H652" s="6"/>
      <c r="I652" s="7"/>
      <c r="J652" s="8"/>
    </row>
    <row r="653" ht="15.75" customHeight="1">
      <c r="G653" s="6"/>
      <c r="H653" s="6"/>
      <c r="I653" s="7"/>
      <c r="J653" s="8"/>
    </row>
    <row r="654" ht="15.75" customHeight="1">
      <c r="G654" s="6"/>
      <c r="H654" s="6"/>
      <c r="I654" s="7"/>
      <c r="J654" s="8"/>
    </row>
    <row r="655" ht="15.75" customHeight="1">
      <c r="G655" s="6"/>
      <c r="H655" s="6"/>
      <c r="I655" s="7"/>
      <c r="J655" s="8"/>
    </row>
    <row r="656" ht="15.75" customHeight="1">
      <c r="G656" s="6"/>
      <c r="H656" s="6"/>
      <c r="I656" s="7"/>
      <c r="J656" s="8"/>
    </row>
    <row r="657" ht="15.75" customHeight="1">
      <c r="G657" s="6"/>
      <c r="H657" s="6"/>
      <c r="I657" s="7"/>
      <c r="J657" s="8"/>
    </row>
    <row r="658" ht="15.75" customHeight="1">
      <c r="G658" s="6"/>
      <c r="H658" s="6"/>
      <c r="I658" s="7"/>
      <c r="J658" s="8"/>
    </row>
    <row r="659" ht="15.75" customHeight="1">
      <c r="G659" s="6"/>
      <c r="H659" s="6"/>
      <c r="I659" s="7"/>
      <c r="J659" s="8"/>
    </row>
    <row r="660" ht="15.75" customHeight="1">
      <c r="G660" s="6"/>
      <c r="H660" s="6"/>
      <c r="I660" s="7"/>
      <c r="J660" s="8"/>
    </row>
    <row r="661" ht="15.75" customHeight="1">
      <c r="G661" s="6"/>
      <c r="H661" s="6"/>
      <c r="I661" s="7"/>
      <c r="J661" s="8"/>
    </row>
    <row r="662" ht="15.75" customHeight="1">
      <c r="G662" s="6"/>
      <c r="H662" s="6"/>
      <c r="I662" s="7"/>
      <c r="J662" s="8"/>
    </row>
    <row r="663" ht="15.75" customHeight="1">
      <c r="G663" s="6"/>
      <c r="H663" s="6"/>
      <c r="I663" s="7"/>
      <c r="J663" s="8"/>
    </row>
    <row r="664" ht="15.75" customHeight="1">
      <c r="G664" s="6"/>
      <c r="H664" s="6"/>
      <c r="I664" s="7"/>
      <c r="J664" s="8"/>
    </row>
    <row r="665" ht="15.75" customHeight="1">
      <c r="G665" s="6"/>
      <c r="H665" s="6"/>
      <c r="I665" s="7"/>
      <c r="J665" s="8"/>
    </row>
    <row r="666" ht="15.75" customHeight="1">
      <c r="G666" s="6"/>
      <c r="H666" s="6"/>
      <c r="I666" s="7"/>
      <c r="J666" s="8"/>
    </row>
    <row r="667" ht="15.75" customHeight="1">
      <c r="G667" s="6"/>
      <c r="H667" s="6"/>
      <c r="I667" s="7"/>
      <c r="J667" s="8"/>
    </row>
    <row r="668" ht="15.75" customHeight="1">
      <c r="G668" s="6"/>
      <c r="H668" s="6"/>
      <c r="I668" s="7"/>
      <c r="J668" s="8"/>
    </row>
    <row r="669" ht="15.75" customHeight="1">
      <c r="G669" s="6"/>
      <c r="H669" s="6"/>
      <c r="I669" s="7"/>
      <c r="J669" s="8"/>
    </row>
    <row r="670" ht="15.75" customHeight="1">
      <c r="G670" s="6"/>
      <c r="H670" s="6"/>
      <c r="I670" s="7"/>
      <c r="J670" s="8"/>
    </row>
    <row r="671" ht="15.75" customHeight="1">
      <c r="G671" s="6"/>
      <c r="H671" s="6"/>
      <c r="I671" s="7"/>
      <c r="J671" s="8"/>
    </row>
    <row r="672" ht="15.75" customHeight="1">
      <c r="G672" s="6"/>
      <c r="H672" s="6"/>
      <c r="I672" s="7"/>
      <c r="J672" s="8"/>
    </row>
    <row r="673" ht="15.75" customHeight="1">
      <c r="G673" s="6"/>
      <c r="H673" s="6"/>
      <c r="I673" s="7"/>
      <c r="J673" s="8"/>
    </row>
    <row r="674" ht="15.75" customHeight="1">
      <c r="G674" s="6"/>
      <c r="H674" s="6"/>
      <c r="I674" s="7"/>
      <c r="J674" s="8"/>
    </row>
    <row r="675" ht="15.75" customHeight="1">
      <c r="G675" s="6"/>
      <c r="H675" s="6"/>
      <c r="I675" s="7"/>
      <c r="J675" s="8"/>
    </row>
    <row r="676" ht="15.75" customHeight="1">
      <c r="G676" s="6"/>
      <c r="H676" s="6"/>
      <c r="I676" s="7"/>
      <c r="J676" s="8"/>
    </row>
    <row r="677" ht="15.75" customHeight="1">
      <c r="G677" s="6"/>
      <c r="H677" s="6"/>
      <c r="I677" s="7"/>
      <c r="J677" s="8"/>
    </row>
    <row r="678" ht="15.75" customHeight="1">
      <c r="G678" s="6"/>
      <c r="H678" s="6"/>
      <c r="I678" s="7"/>
      <c r="J678" s="8"/>
    </row>
    <row r="679" ht="15.75" customHeight="1">
      <c r="G679" s="6"/>
      <c r="H679" s="6"/>
      <c r="I679" s="7"/>
      <c r="J679" s="8"/>
    </row>
    <row r="680" ht="15.75" customHeight="1">
      <c r="G680" s="6"/>
      <c r="H680" s="6"/>
      <c r="I680" s="7"/>
      <c r="J680" s="8"/>
    </row>
    <row r="681" ht="15.75" customHeight="1">
      <c r="G681" s="6"/>
      <c r="H681" s="6"/>
      <c r="I681" s="7"/>
      <c r="J681" s="8"/>
    </row>
    <row r="682" ht="15.75" customHeight="1">
      <c r="G682" s="6"/>
      <c r="H682" s="6"/>
      <c r="I682" s="7"/>
      <c r="J682" s="8"/>
    </row>
    <row r="683" ht="15.75" customHeight="1">
      <c r="G683" s="6"/>
      <c r="H683" s="6"/>
      <c r="I683" s="7"/>
      <c r="J683" s="8"/>
    </row>
    <row r="684" ht="15.75" customHeight="1">
      <c r="G684" s="6"/>
      <c r="H684" s="6"/>
      <c r="I684" s="7"/>
      <c r="J684" s="8"/>
    </row>
    <row r="685" ht="15.75" customHeight="1">
      <c r="G685" s="6"/>
      <c r="H685" s="6"/>
      <c r="I685" s="7"/>
      <c r="J685" s="8"/>
    </row>
    <row r="686" ht="15.75" customHeight="1">
      <c r="G686" s="6"/>
      <c r="H686" s="6"/>
      <c r="I686" s="7"/>
      <c r="J686" s="8"/>
    </row>
    <row r="687" ht="15.75" customHeight="1">
      <c r="G687" s="6"/>
      <c r="H687" s="6"/>
      <c r="I687" s="7"/>
      <c r="J687" s="8"/>
    </row>
    <row r="688" ht="15.75" customHeight="1">
      <c r="G688" s="6"/>
      <c r="H688" s="6"/>
      <c r="I688" s="7"/>
      <c r="J688" s="8"/>
    </row>
    <row r="689" ht="15.75" customHeight="1">
      <c r="G689" s="6"/>
      <c r="H689" s="6"/>
      <c r="I689" s="7"/>
      <c r="J689" s="8"/>
    </row>
    <row r="690" ht="15.75" customHeight="1">
      <c r="G690" s="6"/>
      <c r="H690" s="6"/>
      <c r="I690" s="7"/>
      <c r="J690" s="8"/>
    </row>
    <row r="691" ht="15.75" customHeight="1">
      <c r="G691" s="6"/>
      <c r="H691" s="6"/>
      <c r="I691" s="7"/>
      <c r="J691" s="8"/>
    </row>
    <row r="692" ht="15.75" customHeight="1">
      <c r="G692" s="6"/>
      <c r="H692" s="6"/>
      <c r="I692" s="7"/>
      <c r="J692" s="8"/>
    </row>
    <row r="693" ht="15.75" customHeight="1">
      <c r="G693" s="6"/>
      <c r="H693" s="6"/>
      <c r="I693" s="7"/>
      <c r="J693" s="8"/>
    </row>
    <row r="694" ht="15.75" customHeight="1">
      <c r="G694" s="6"/>
      <c r="H694" s="6"/>
      <c r="I694" s="7"/>
      <c r="J694" s="8"/>
    </row>
    <row r="695" ht="15.75" customHeight="1">
      <c r="G695" s="6"/>
      <c r="H695" s="6"/>
      <c r="I695" s="7"/>
      <c r="J695" s="8"/>
    </row>
    <row r="696" ht="15.75" customHeight="1">
      <c r="G696" s="6"/>
      <c r="H696" s="6"/>
      <c r="I696" s="7"/>
      <c r="J696" s="8"/>
    </row>
    <row r="697" ht="15.75" customHeight="1">
      <c r="G697" s="6"/>
      <c r="H697" s="6"/>
      <c r="I697" s="7"/>
      <c r="J697" s="8"/>
    </row>
    <row r="698" ht="15.75" customHeight="1">
      <c r="G698" s="6"/>
      <c r="H698" s="6"/>
      <c r="I698" s="7"/>
      <c r="J698" s="8"/>
    </row>
    <row r="699" ht="15.75" customHeight="1">
      <c r="G699" s="6"/>
      <c r="H699" s="6"/>
      <c r="I699" s="7"/>
      <c r="J699" s="8"/>
    </row>
    <row r="700" ht="15.75" customHeight="1">
      <c r="G700" s="6"/>
      <c r="H700" s="6"/>
      <c r="I700" s="7"/>
      <c r="J700" s="8"/>
    </row>
    <row r="701" ht="15.75" customHeight="1">
      <c r="G701" s="6"/>
      <c r="H701" s="6"/>
      <c r="I701" s="7"/>
      <c r="J701" s="8"/>
    </row>
    <row r="702" ht="15.75" customHeight="1">
      <c r="G702" s="6"/>
      <c r="H702" s="6"/>
      <c r="I702" s="7"/>
      <c r="J702" s="8"/>
    </row>
    <row r="703" ht="15.75" customHeight="1">
      <c r="G703" s="6"/>
      <c r="H703" s="6"/>
      <c r="I703" s="7"/>
      <c r="J703" s="8"/>
    </row>
    <row r="704" ht="15.75" customHeight="1">
      <c r="G704" s="6"/>
      <c r="H704" s="6"/>
      <c r="I704" s="7"/>
      <c r="J704" s="8"/>
    </row>
    <row r="705" ht="15.75" customHeight="1">
      <c r="G705" s="6"/>
      <c r="H705" s="6"/>
      <c r="I705" s="7"/>
      <c r="J705" s="8"/>
    </row>
    <row r="706" ht="15.75" customHeight="1">
      <c r="G706" s="6"/>
      <c r="H706" s="6"/>
      <c r="I706" s="7"/>
      <c r="J706" s="8"/>
    </row>
    <row r="707" ht="15.75" customHeight="1">
      <c r="G707" s="6"/>
      <c r="H707" s="6"/>
      <c r="I707" s="7"/>
      <c r="J707" s="8"/>
    </row>
    <row r="708" ht="15.75" customHeight="1">
      <c r="G708" s="6"/>
      <c r="H708" s="6"/>
      <c r="I708" s="7"/>
      <c r="J708" s="8"/>
    </row>
    <row r="709" ht="15.75" customHeight="1">
      <c r="G709" s="6"/>
      <c r="H709" s="6"/>
      <c r="I709" s="7"/>
      <c r="J709" s="8"/>
    </row>
    <row r="710" ht="15.75" customHeight="1">
      <c r="G710" s="6"/>
      <c r="H710" s="6"/>
      <c r="I710" s="7"/>
      <c r="J710" s="8"/>
    </row>
    <row r="711" ht="15.75" customHeight="1">
      <c r="G711" s="6"/>
      <c r="H711" s="6"/>
      <c r="I711" s="7"/>
      <c r="J711" s="8"/>
    </row>
    <row r="712" ht="15.75" customHeight="1">
      <c r="G712" s="6"/>
      <c r="H712" s="6"/>
      <c r="I712" s="7"/>
      <c r="J712" s="8"/>
    </row>
    <row r="713" ht="15.75" customHeight="1">
      <c r="G713" s="6"/>
      <c r="H713" s="6"/>
      <c r="I713" s="7"/>
      <c r="J713" s="8"/>
    </row>
    <row r="714" ht="15.75" customHeight="1">
      <c r="G714" s="6"/>
      <c r="H714" s="6"/>
      <c r="I714" s="7"/>
      <c r="J714" s="8"/>
    </row>
    <row r="715" ht="15.75" customHeight="1">
      <c r="G715" s="6"/>
      <c r="H715" s="6"/>
      <c r="I715" s="7"/>
      <c r="J715" s="8"/>
    </row>
    <row r="716" ht="15.75" customHeight="1">
      <c r="G716" s="6"/>
      <c r="H716" s="6"/>
      <c r="I716" s="7"/>
      <c r="J716" s="8"/>
    </row>
    <row r="717" ht="15.75" customHeight="1">
      <c r="G717" s="6"/>
      <c r="H717" s="6"/>
      <c r="I717" s="7"/>
      <c r="J717" s="8"/>
    </row>
    <row r="718" ht="15.75" customHeight="1">
      <c r="G718" s="6"/>
      <c r="H718" s="6"/>
      <c r="I718" s="7"/>
      <c r="J718" s="8"/>
    </row>
    <row r="719" ht="15.75" customHeight="1">
      <c r="G719" s="6"/>
      <c r="H719" s="6"/>
      <c r="I719" s="7"/>
      <c r="J719" s="8"/>
    </row>
    <row r="720" ht="15.75" customHeight="1">
      <c r="G720" s="6"/>
      <c r="H720" s="6"/>
      <c r="I720" s="7"/>
      <c r="J720" s="8"/>
    </row>
    <row r="721" ht="15.75" customHeight="1">
      <c r="G721" s="6"/>
      <c r="H721" s="6"/>
      <c r="I721" s="7"/>
      <c r="J721" s="8"/>
    </row>
    <row r="722" ht="15.75" customHeight="1">
      <c r="G722" s="6"/>
      <c r="H722" s="6"/>
      <c r="I722" s="7"/>
      <c r="J722" s="8"/>
    </row>
    <row r="723" ht="15.75" customHeight="1">
      <c r="G723" s="6"/>
      <c r="H723" s="6"/>
      <c r="I723" s="7"/>
      <c r="J723" s="8"/>
    </row>
    <row r="724" ht="15.75" customHeight="1">
      <c r="G724" s="6"/>
      <c r="H724" s="6"/>
      <c r="I724" s="7"/>
      <c r="J724" s="8"/>
    </row>
    <row r="725" ht="15.75" customHeight="1">
      <c r="G725" s="6"/>
      <c r="H725" s="6"/>
      <c r="I725" s="7"/>
      <c r="J725" s="8"/>
    </row>
    <row r="726" ht="15.75" customHeight="1">
      <c r="G726" s="6"/>
      <c r="H726" s="6"/>
      <c r="I726" s="7"/>
      <c r="J726" s="8"/>
    </row>
    <row r="727" ht="15.75" customHeight="1">
      <c r="G727" s="6"/>
      <c r="H727" s="6"/>
      <c r="I727" s="7"/>
      <c r="J727" s="8"/>
    </row>
    <row r="728" ht="15.75" customHeight="1">
      <c r="G728" s="6"/>
      <c r="H728" s="6"/>
      <c r="I728" s="7"/>
      <c r="J728" s="8"/>
    </row>
    <row r="729" ht="15.75" customHeight="1">
      <c r="G729" s="6"/>
      <c r="H729" s="6"/>
      <c r="I729" s="7"/>
      <c r="J729" s="8"/>
    </row>
    <row r="730" ht="15.75" customHeight="1">
      <c r="G730" s="6"/>
      <c r="H730" s="6"/>
      <c r="I730" s="7"/>
      <c r="J730" s="8"/>
    </row>
    <row r="731" ht="15.75" customHeight="1">
      <c r="G731" s="6"/>
      <c r="H731" s="6"/>
      <c r="I731" s="7"/>
      <c r="J731" s="8"/>
    </row>
    <row r="732" ht="15.75" customHeight="1">
      <c r="G732" s="6"/>
      <c r="H732" s="6"/>
      <c r="I732" s="7"/>
      <c r="J732" s="8"/>
    </row>
    <row r="733" ht="15.75" customHeight="1">
      <c r="G733" s="6"/>
      <c r="H733" s="6"/>
      <c r="I733" s="7"/>
      <c r="J733" s="8"/>
    </row>
    <row r="734" ht="15.75" customHeight="1">
      <c r="G734" s="6"/>
      <c r="H734" s="6"/>
      <c r="I734" s="7"/>
      <c r="J734" s="8"/>
    </row>
    <row r="735" ht="15.75" customHeight="1">
      <c r="G735" s="6"/>
      <c r="H735" s="6"/>
      <c r="I735" s="7"/>
      <c r="J735" s="8"/>
    </row>
    <row r="736" ht="15.75" customHeight="1">
      <c r="G736" s="6"/>
      <c r="H736" s="6"/>
      <c r="I736" s="7"/>
      <c r="J736" s="8"/>
    </row>
    <row r="737" ht="15.75" customHeight="1">
      <c r="G737" s="6"/>
      <c r="H737" s="6"/>
      <c r="I737" s="7"/>
      <c r="J737" s="8"/>
    </row>
    <row r="738" ht="15.75" customHeight="1">
      <c r="G738" s="6"/>
      <c r="H738" s="6"/>
      <c r="I738" s="7"/>
      <c r="J738" s="8"/>
    </row>
    <row r="739" ht="15.75" customHeight="1">
      <c r="G739" s="6"/>
      <c r="H739" s="6"/>
      <c r="I739" s="7"/>
      <c r="J739" s="8"/>
    </row>
    <row r="740" ht="15.75" customHeight="1">
      <c r="G740" s="6"/>
      <c r="H740" s="6"/>
      <c r="I740" s="7"/>
      <c r="J740" s="8"/>
    </row>
    <row r="741" ht="15.75" customHeight="1">
      <c r="G741" s="6"/>
      <c r="H741" s="6"/>
      <c r="I741" s="7"/>
      <c r="J741" s="8"/>
    </row>
    <row r="742" ht="15.75" customHeight="1">
      <c r="G742" s="6"/>
      <c r="H742" s="6"/>
      <c r="I742" s="7"/>
      <c r="J742" s="8"/>
    </row>
    <row r="743" ht="15.75" customHeight="1">
      <c r="G743" s="6"/>
      <c r="H743" s="6"/>
      <c r="I743" s="7"/>
      <c r="J743" s="8"/>
    </row>
    <row r="744" ht="15.75" customHeight="1">
      <c r="G744" s="6"/>
      <c r="H744" s="6"/>
      <c r="I744" s="7"/>
      <c r="J744" s="8"/>
    </row>
    <row r="745" ht="15.75" customHeight="1">
      <c r="G745" s="6"/>
      <c r="H745" s="6"/>
      <c r="I745" s="7"/>
      <c r="J745" s="8"/>
    </row>
    <row r="746" ht="15.75" customHeight="1">
      <c r="G746" s="6"/>
      <c r="H746" s="6"/>
      <c r="I746" s="7"/>
      <c r="J746" s="8"/>
    </row>
    <row r="747" ht="15.75" customHeight="1">
      <c r="G747" s="6"/>
      <c r="H747" s="6"/>
      <c r="I747" s="7"/>
      <c r="J747" s="8"/>
    </row>
    <row r="748" ht="15.75" customHeight="1">
      <c r="G748" s="6"/>
      <c r="H748" s="6"/>
      <c r="I748" s="7"/>
      <c r="J748" s="8"/>
    </row>
    <row r="749" ht="15.75" customHeight="1">
      <c r="G749" s="6"/>
      <c r="H749" s="6"/>
      <c r="I749" s="7"/>
      <c r="J749" s="8"/>
    </row>
    <row r="750" ht="15.75" customHeight="1">
      <c r="G750" s="6"/>
      <c r="H750" s="6"/>
      <c r="I750" s="7"/>
      <c r="J750" s="8"/>
    </row>
    <row r="751" ht="15.75" customHeight="1">
      <c r="G751" s="6"/>
      <c r="H751" s="6"/>
      <c r="I751" s="7"/>
      <c r="J751" s="8"/>
    </row>
    <row r="752" ht="15.75" customHeight="1">
      <c r="G752" s="6"/>
      <c r="H752" s="6"/>
      <c r="I752" s="7"/>
      <c r="J752" s="8"/>
    </row>
    <row r="753" ht="15.75" customHeight="1">
      <c r="G753" s="6"/>
      <c r="H753" s="6"/>
      <c r="I753" s="7"/>
      <c r="J753" s="8"/>
    </row>
    <row r="754" ht="15.75" customHeight="1">
      <c r="G754" s="6"/>
      <c r="H754" s="6"/>
      <c r="I754" s="7"/>
      <c r="J754" s="8"/>
    </row>
    <row r="755" ht="15.75" customHeight="1">
      <c r="G755" s="6"/>
      <c r="H755" s="6"/>
      <c r="I755" s="7"/>
      <c r="J755" s="8"/>
    </row>
    <row r="756" ht="15.75" customHeight="1">
      <c r="G756" s="6"/>
      <c r="H756" s="6"/>
      <c r="I756" s="7"/>
      <c r="J756" s="8"/>
    </row>
    <row r="757" ht="15.75" customHeight="1">
      <c r="G757" s="6"/>
      <c r="H757" s="6"/>
      <c r="I757" s="7"/>
      <c r="J757" s="8"/>
    </row>
    <row r="758" ht="15.75" customHeight="1">
      <c r="G758" s="6"/>
      <c r="H758" s="6"/>
      <c r="I758" s="7"/>
      <c r="J758" s="8"/>
    </row>
    <row r="759" ht="15.75" customHeight="1">
      <c r="G759" s="6"/>
      <c r="H759" s="6"/>
      <c r="I759" s="7"/>
      <c r="J759" s="8"/>
    </row>
    <row r="760" ht="15.75" customHeight="1">
      <c r="G760" s="6"/>
      <c r="H760" s="6"/>
      <c r="I760" s="7"/>
      <c r="J760" s="8"/>
    </row>
    <row r="761" ht="15.75" customHeight="1">
      <c r="G761" s="6"/>
      <c r="H761" s="6"/>
      <c r="I761" s="7"/>
      <c r="J761" s="8"/>
    </row>
    <row r="762" ht="15.75" customHeight="1">
      <c r="G762" s="6"/>
      <c r="H762" s="6"/>
      <c r="I762" s="7"/>
      <c r="J762" s="8"/>
    </row>
    <row r="763" ht="15.75" customHeight="1">
      <c r="G763" s="6"/>
      <c r="H763" s="6"/>
      <c r="I763" s="7"/>
      <c r="J763" s="8"/>
    </row>
    <row r="764" ht="15.75" customHeight="1">
      <c r="G764" s="6"/>
      <c r="H764" s="6"/>
      <c r="I764" s="7"/>
      <c r="J764" s="8"/>
    </row>
    <row r="765" ht="15.75" customHeight="1">
      <c r="G765" s="6"/>
      <c r="H765" s="6"/>
      <c r="I765" s="7"/>
      <c r="J765" s="8"/>
    </row>
    <row r="766" ht="15.75" customHeight="1">
      <c r="G766" s="6"/>
      <c r="H766" s="6"/>
      <c r="I766" s="7"/>
      <c r="J766" s="8"/>
    </row>
    <row r="767" ht="15.75" customHeight="1">
      <c r="G767" s="6"/>
      <c r="H767" s="6"/>
      <c r="I767" s="7"/>
      <c r="J767" s="8"/>
    </row>
    <row r="768" ht="15.75" customHeight="1">
      <c r="G768" s="6"/>
      <c r="H768" s="6"/>
      <c r="I768" s="7"/>
      <c r="J768" s="8"/>
    </row>
    <row r="769" ht="15.75" customHeight="1">
      <c r="G769" s="6"/>
      <c r="H769" s="6"/>
      <c r="I769" s="7"/>
      <c r="J769" s="8"/>
    </row>
    <row r="770" ht="15.75" customHeight="1">
      <c r="G770" s="6"/>
      <c r="H770" s="6"/>
      <c r="I770" s="7"/>
      <c r="J770" s="8"/>
    </row>
    <row r="771" ht="15.75" customHeight="1">
      <c r="G771" s="6"/>
      <c r="H771" s="6"/>
      <c r="I771" s="7"/>
      <c r="J771" s="8"/>
    </row>
    <row r="772" ht="15.75" customHeight="1">
      <c r="G772" s="6"/>
      <c r="H772" s="6"/>
      <c r="I772" s="7"/>
      <c r="J772" s="8"/>
    </row>
    <row r="773" ht="15.75" customHeight="1">
      <c r="G773" s="6"/>
      <c r="H773" s="6"/>
      <c r="I773" s="7"/>
      <c r="J773" s="8"/>
    </row>
    <row r="774" ht="15.75" customHeight="1">
      <c r="G774" s="6"/>
      <c r="H774" s="6"/>
      <c r="I774" s="7"/>
      <c r="J774" s="8"/>
    </row>
    <row r="775" ht="15.75" customHeight="1">
      <c r="G775" s="6"/>
      <c r="H775" s="6"/>
      <c r="I775" s="7"/>
      <c r="J775" s="8"/>
    </row>
    <row r="776" ht="15.75" customHeight="1">
      <c r="G776" s="6"/>
      <c r="H776" s="6"/>
      <c r="I776" s="7"/>
      <c r="J776" s="8"/>
    </row>
    <row r="777" ht="15.75" customHeight="1">
      <c r="G777" s="6"/>
      <c r="H777" s="6"/>
      <c r="I777" s="7"/>
      <c r="J777" s="8"/>
    </row>
    <row r="778" ht="15.75" customHeight="1">
      <c r="G778" s="6"/>
      <c r="H778" s="6"/>
      <c r="I778" s="7"/>
      <c r="J778" s="8"/>
    </row>
    <row r="779" ht="15.75" customHeight="1">
      <c r="G779" s="6"/>
      <c r="H779" s="6"/>
      <c r="I779" s="7"/>
      <c r="J779" s="8"/>
    </row>
    <row r="780" ht="15.75" customHeight="1">
      <c r="G780" s="6"/>
      <c r="H780" s="6"/>
      <c r="I780" s="7"/>
      <c r="J780" s="8"/>
    </row>
    <row r="781" ht="15.75" customHeight="1">
      <c r="G781" s="6"/>
      <c r="H781" s="6"/>
      <c r="I781" s="7"/>
      <c r="J781" s="8"/>
    </row>
    <row r="782" ht="15.75" customHeight="1">
      <c r="G782" s="6"/>
      <c r="H782" s="6"/>
      <c r="I782" s="7"/>
      <c r="J782" s="8"/>
    </row>
    <row r="783" ht="15.75" customHeight="1">
      <c r="G783" s="6"/>
      <c r="H783" s="6"/>
      <c r="I783" s="7"/>
      <c r="J783" s="8"/>
    </row>
    <row r="784" ht="15.75" customHeight="1">
      <c r="G784" s="6"/>
      <c r="H784" s="6"/>
      <c r="I784" s="7"/>
      <c r="J784" s="8"/>
    </row>
    <row r="785" ht="15.75" customHeight="1">
      <c r="G785" s="6"/>
      <c r="H785" s="6"/>
      <c r="I785" s="7"/>
      <c r="J785" s="8"/>
    </row>
    <row r="786" ht="15.75" customHeight="1">
      <c r="G786" s="6"/>
      <c r="H786" s="6"/>
      <c r="I786" s="7"/>
      <c r="J786" s="8"/>
    </row>
    <row r="787" ht="15.75" customHeight="1">
      <c r="G787" s="6"/>
      <c r="H787" s="6"/>
      <c r="I787" s="7"/>
      <c r="J787" s="8"/>
    </row>
    <row r="788" ht="15.75" customHeight="1">
      <c r="G788" s="6"/>
      <c r="H788" s="6"/>
      <c r="I788" s="7"/>
      <c r="J788" s="8"/>
    </row>
    <row r="789" ht="15.75" customHeight="1">
      <c r="G789" s="6"/>
      <c r="H789" s="6"/>
      <c r="I789" s="7"/>
      <c r="J789" s="8"/>
    </row>
    <row r="790" ht="15.75" customHeight="1">
      <c r="G790" s="6"/>
      <c r="H790" s="6"/>
      <c r="I790" s="7"/>
      <c r="J790" s="8"/>
    </row>
    <row r="791" ht="15.75" customHeight="1">
      <c r="G791" s="6"/>
      <c r="H791" s="6"/>
      <c r="I791" s="7"/>
      <c r="J791" s="8"/>
    </row>
    <row r="792" ht="15.75" customHeight="1">
      <c r="G792" s="6"/>
      <c r="H792" s="6"/>
      <c r="I792" s="7"/>
      <c r="J792" s="8"/>
    </row>
    <row r="793" ht="15.75" customHeight="1">
      <c r="G793" s="6"/>
      <c r="H793" s="6"/>
      <c r="I793" s="7"/>
      <c r="J793" s="8"/>
    </row>
    <row r="794" ht="15.75" customHeight="1">
      <c r="G794" s="6"/>
      <c r="H794" s="6"/>
      <c r="I794" s="7"/>
      <c r="J794" s="8"/>
    </row>
    <row r="795" ht="15.75" customHeight="1">
      <c r="G795" s="6"/>
      <c r="H795" s="6"/>
      <c r="I795" s="7"/>
      <c r="J795" s="8"/>
    </row>
    <row r="796" ht="15.75" customHeight="1">
      <c r="G796" s="6"/>
      <c r="H796" s="6"/>
      <c r="I796" s="7"/>
      <c r="J796" s="8"/>
    </row>
    <row r="797" ht="15.75" customHeight="1">
      <c r="G797" s="6"/>
      <c r="H797" s="6"/>
      <c r="I797" s="7"/>
      <c r="J797" s="8"/>
    </row>
    <row r="798" ht="15.75" customHeight="1">
      <c r="G798" s="6"/>
      <c r="H798" s="6"/>
      <c r="I798" s="7"/>
      <c r="J798" s="8"/>
    </row>
    <row r="799" ht="15.75" customHeight="1">
      <c r="G799" s="6"/>
      <c r="H799" s="6"/>
      <c r="I799" s="7"/>
      <c r="J799" s="8"/>
    </row>
    <row r="800" ht="15.75" customHeight="1">
      <c r="G800" s="6"/>
      <c r="H800" s="6"/>
      <c r="I800" s="7"/>
      <c r="J800" s="8"/>
    </row>
    <row r="801" ht="15.75" customHeight="1">
      <c r="G801" s="6"/>
      <c r="H801" s="6"/>
      <c r="I801" s="7"/>
      <c r="J801" s="8"/>
    </row>
    <row r="802" ht="15.75" customHeight="1">
      <c r="G802" s="6"/>
      <c r="H802" s="6"/>
      <c r="I802" s="7"/>
      <c r="J802" s="8"/>
    </row>
    <row r="803" ht="15.75" customHeight="1">
      <c r="G803" s="6"/>
      <c r="H803" s="6"/>
      <c r="I803" s="7"/>
      <c r="J803" s="8"/>
    </row>
    <row r="804" ht="15.75" customHeight="1">
      <c r="G804" s="6"/>
      <c r="H804" s="6"/>
      <c r="I804" s="7"/>
      <c r="J804" s="8"/>
    </row>
    <row r="805" ht="15.75" customHeight="1">
      <c r="G805" s="6"/>
      <c r="H805" s="6"/>
      <c r="I805" s="7"/>
      <c r="J805" s="8"/>
    </row>
    <row r="806" ht="15.75" customHeight="1">
      <c r="G806" s="6"/>
      <c r="H806" s="6"/>
      <c r="I806" s="7"/>
      <c r="J806" s="8"/>
    </row>
    <row r="807" ht="15.75" customHeight="1">
      <c r="G807" s="6"/>
      <c r="H807" s="6"/>
      <c r="I807" s="7"/>
      <c r="J807" s="8"/>
    </row>
    <row r="808" ht="15.75" customHeight="1">
      <c r="G808" s="6"/>
      <c r="H808" s="6"/>
      <c r="I808" s="7"/>
      <c r="J808" s="8"/>
    </row>
    <row r="809" ht="15.75" customHeight="1">
      <c r="G809" s="6"/>
      <c r="H809" s="6"/>
      <c r="I809" s="7"/>
      <c r="J809" s="8"/>
    </row>
    <row r="810" ht="15.75" customHeight="1">
      <c r="G810" s="6"/>
      <c r="H810" s="6"/>
      <c r="I810" s="7"/>
      <c r="J810" s="8"/>
    </row>
    <row r="811" ht="15.75" customHeight="1">
      <c r="G811" s="6"/>
      <c r="H811" s="6"/>
      <c r="I811" s="7"/>
      <c r="J811" s="8"/>
    </row>
    <row r="812" ht="15.75" customHeight="1">
      <c r="G812" s="6"/>
      <c r="H812" s="6"/>
      <c r="I812" s="7"/>
      <c r="J812" s="8"/>
    </row>
    <row r="813" ht="15.75" customHeight="1">
      <c r="G813" s="6"/>
      <c r="H813" s="6"/>
      <c r="I813" s="7"/>
      <c r="J813" s="8"/>
    </row>
    <row r="814" ht="15.75" customHeight="1">
      <c r="G814" s="6"/>
      <c r="H814" s="6"/>
      <c r="I814" s="7"/>
      <c r="J814" s="8"/>
    </row>
    <row r="815" ht="15.75" customHeight="1">
      <c r="G815" s="6"/>
      <c r="H815" s="6"/>
      <c r="I815" s="7"/>
      <c r="J815" s="8"/>
    </row>
    <row r="816" ht="15.75" customHeight="1">
      <c r="G816" s="6"/>
      <c r="H816" s="6"/>
      <c r="I816" s="7"/>
      <c r="J816" s="8"/>
    </row>
    <row r="817" ht="15.75" customHeight="1">
      <c r="G817" s="6"/>
      <c r="H817" s="6"/>
      <c r="I817" s="7"/>
      <c r="J817" s="8"/>
    </row>
    <row r="818" ht="15.75" customHeight="1">
      <c r="G818" s="6"/>
      <c r="H818" s="6"/>
      <c r="I818" s="7"/>
      <c r="J818" s="8"/>
    </row>
    <row r="819" ht="15.75" customHeight="1">
      <c r="G819" s="6"/>
      <c r="H819" s="6"/>
      <c r="I819" s="7"/>
      <c r="J819" s="8"/>
    </row>
    <row r="820" ht="15.75" customHeight="1">
      <c r="G820" s="6"/>
      <c r="H820" s="6"/>
      <c r="I820" s="7"/>
      <c r="J820" s="8"/>
    </row>
    <row r="821" ht="15.75" customHeight="1">
      <c r="G821" s="6"/>
      <c r="H821" s="6"/>
      <c r="I821" s="7"/>
      <c r="J821" s="8"/>
    </row>
    <row r="822" ht="15.75" customHeight="1">
      <c r="G822" s="6"/>
      <c r="H822" s="6"/>
      <c r="I822" s="7"/>
      <c r="J822" s="8"/>
    </row>
    <row r="823" ht="15.75" customHeight="1">
      <c r="G823" s="6"/>
      <c r="H823" s="6"/>
      <c r="I823" s="7"/>
      <c r="J823" s="8"/>
    </row>
    <row r="824" ht="15.75" customHeight="1">
      <c r="G824" s="6"/>
      <c r="H824" s="6"/>
      <c r="I824" s="7"/>
      <c r="J824" s="8"/>
    </row>
    <row r="825" ht="15.75" customHeight="1">
      <c r="G825" s="6"/>
      <c r="H825" s="6"/>
      <c r="I825" s="7"/>
      <c r="J825" s="8"/>
    </row>
    <row r="826" ht="15.75" customHeight="1">
      <c r="G826" s="6"/>
      <c r="H826" s="6"/>
      <c r="I826" s="7"/>
      <c r="J826" s="8"/>
    </row>
    <row r="827" ht="15.75" customHeight="1">
      <c r="G827" s="6"/>
      <c r="H827" s="6"/>
      <c r="I827" s="7"/>
      <c r="J827" s="8"/>
    </row>
    <row r="828" ht="15.75" customHeight="1">
      <c r="G828" s="6"/>
      <c r="H828" s="6"/>
      <c r="I828" s="7"/>
      <c r="J828" s="8"/>
    </row>
    <row r="829" ht="15.75" customHeight="1">
      <c r="G829" s="6"/>
      <c r="H829" s="6"/>
      <c r="I829" s="7"/>
      <c r="J829" s="8"/>
    </row>
    <row r="830" ht="15.75" customHeight="1">
      <c r="G830" s="6"/>
      <c r="H830" s="6"/>
      <c r="I830" s="7"/>
      <c r="J830" s="8"/>
    </row>
    <row r="831" ht="15.75" customHeight="1">
      <c r="G831" s="6"/>
      <c r="H831" s="6"/>
      <c r="I831" s="7"/>
      <c r="J831" s="8"/>
    </row>
    <row r="832" ht="15.75" customHeight="1">
      <c r="G832" s="6"/>
      <c r="H832" s="6"/>
      <c r="I832" s="7"/>
      <c r="J832" s="8"/>
    </row>
    <row r="833" ht="15.75" customHeight="1">
      <c r="G833" s="6"/>
      <c r="H833" s="6"/>
      <c r="I833" s="7"/>
      <c r="J833" s="8"/>
    </row>
    <row r="834" ht="15.75" customHeight="1">
      <c r="G834" s="6"/>
      <c r="H834" s="6"/>
      <c r="I834" s="7"/>
      <c r="J834" s="8"/>
    </row>
    <row r="835" ht="15.75" customHeight="1">
      <c r="G835" s="6"/>
      <c r="H835" s="6"/>
      <c r="I835" s="7"/>
      <c r="J835" s="8"/>
    </row>
    <row r="836" ht="15.75" customHeight="1">
      <c r="G836" s="6"/>
      <c r="H836" s="6"/>
      <c r="I836" s="7"/>
      <c r="J836" s="8"/>
    </row>
    <row r="837" ht="15.75" customHeight="1">
      <c r="G837" s="6"/>
      <c r="H837" s="6"/>
      <c r="I837" s="7"/>
      <c r="J837" s="8"/>
    </row>
    <row r="838" ht="15.75" customHeight="1">
      <c r="G838" s="6"/>
      <c r="H838" s="6"/>
      <c r="I838" s="7"/>
      <c r="J838" s="8"/>
    </row>
    <row r="839" ht="15.75" customHeight="1">
      <c r="G839" s="6"/>
      <c r="H839" s="6"/>
      <c r="I839" s="7"/>
      <c r="J839" s="8"/>
    </row>
    <row r="840" ht="15.75" customHeight="1">
      <c r="G840" s="6"/>
      <c r="H840" s="6"/>
      <c r="I840" s="7"/>
      <c r="J840" s="8"/>
    </row>
    <row r="841" ht="15.75" customHeight="1">
      <c r="G841" s="6"/>
      <c r="H841" s="6"/>
      <c r="I841" s="7"/>
      <c r="J841" s="8"/>
    </row>
    <row r="842" ht="15.75" customHeight="1">
      <c r="G842" s="6"/>
      <c r="H842" s="6"/>
      <c r="I842" s="7"/>
      <c r="J842" s="8"/>
    </row>
    <row r="843" ht="15.75" customHeight="1">
      <c r="G843" s="6"/>
      <c r="H843" s="6"/>
      <c r="I843" s="7"/>
      <c r="J843" s="8"/>
    </row>
    <row r="844" ht="15.75" customHeight="1">
      <c r="G844" s="6"/>
      <c r="H844" s="6"/>
      <c r="I844" s="7"/>
      <c r="J844" s="8"/>
    </row>
    <row r="845" ht="15.75" customHeight="1">
      <c r="G845" s="6"/>
      <c r="H845" s="6"/>
      <c r="I845" s="7"/>
      <c r="J845" s="8"/>
    </row>
    <row r="846" ht="15.75" customHeight="1">
      <c r="G846" s="6"/>
      <c r="H846" s="6"/>
      <c r="I846" s="7"/>
      <c r="J846" s="8"/>
    </row>
    <row r="847" ht="15.75" customHeight="1">
      <c r="G847" s="6"/>
      <c r="H847" s="6"/>
      <c r="I847" s="7"/>
      <c r="J847" s="8"/>
    </row>
    <row r="848" ht="15.75" customHeight="1">
      <c r="G848" s="6"/>
      <c r="H848" s="6"/>
      <c r="I848" s="7"/>
      <c r="J848" s="8"/>
    </row>
    <row r="849" ht="15.75" customHeight="1">
      <c r="G849" s="6"/>
      <c r="H849" s="6"/>
      <c r="I849" s="7"/>
      <c r="J849" s="8"/>
    </row>
    <row r="850" ht="15.75" customHeight="1">
      <c r="G850" s="6"/>
      <c r="H850" s="6"/>
      <c r="I850" s="7"/>
      <c r="J850" s="8"/>
    </row>
    <row r="851" ht="15.75" customHeight="1">
      <c r="G851" s="6"/>
      <c r="H851" s="6"/>
      <c r="I851" s="7"/>
      <c r="J851" s="8"/>
    </row>
    <row r="852" ht="15.75" customHeight="1">
      <c r="G852" s="6"/>
      <c r="H852" s="6"/>
      <c r="I852" s="7"/>
      <c r="J852" s="8"/>
    </row>
    <row r="853" ht="15.75" customHeight="1">
      <c r="G853" s="6"/>
      <c r="H853" s="6"/>
      <c r="I853" s="7"/>
      <c r="J853" s="8"/>
    </row>
    <row r="854" ht="15.75" customHeight="1">
      <c r="G854" s="6"/>
      <c r="H854" s="6"/>
      <c r="I854" s="7"/>
      <c r="J854" s="8"/>
    </row>
    <row r="855" ht="15.75" customHeight="1">
      <c r="G855" s="6"/>
      <c r="H855" s="6"/>
      <c r="I855" s="7"/>
      <c r="J855" s="8"/>
    </row>
    <row r="856" ht="15.75" customHeight="1">
      <c r="G856" s="6"/>
      <c r="H856" s="6"/>
      <c r="I856" s="7"/>
      <c r="J856" s="8"/>
    </row>
    <row r="857" ht="15.75" customHeight="1">
      <c r="G857" s="6"/>
      <c r="H857" s="6"/>
      <c r="I857" s="7"/>
      <c r="J857" s="8"/>
    </row>
    <row r="858" ht="15.75" customHeight="1">
      <c r="G858" s="6"/>
      <c r="H858" s="6"/>
      <c r="I858" s="7"/>
      <c r="J858" s="8"/>
    </row>
    <row r="859" ht="15.75" customHeight="1">
      <c r="G859" s="6"/>
      <c r="H859" s="6"/>
      <c r="I859" s="7"/>
      <c r="J859" s="8"/>
    </row>
    <row r="860" ht="15.75" customHeight="1">
      <c r="G860" s="6"/>
      <c r="H860" s="6"/>
      <c r="I860" s="7"/>
      <c r="J860" s="8"/>
    </row>
    <row r="861" ht="15.75" customHeight="1">
      <c r="G861" s="6"/>
      <c r="H861" s="6"/>
      <c r="I861" s="7"/>
      <c r="J861" s="8"/>
    </row>
    <row r="862" ht="15.75" customHeight="1">
      <c r="G862" s="6"/>
      <c r="H862" s="6"/>
      <c r="I862" s="7"/>
      <c r="J862" s="8"/>
    </row>
    <row r="863" ht="15.75" customHeight="1">
      <c r="G863" s="6"/>
      <c r="H863" s="6"/>
      <c r="I863" s="7"/>
      <c r="J863" s="8"/>
    </row>
    <row r="864" ht="15.75" customHeight="1">
      <c r="G864" s="6"/>
      <c r="H864" s="6"/>
      <c r="I864" s="7"/>
      <c r="J864" s="8"/>
    </row>
    <row r="865" ht="15.75" customHeight="1">
      <c r="G865" s="6"/>
      <c r="H865" s="6"/>
      <c r="I865" s="7"/>
      <c r="J865" s="8"/>
    </row>
    <row r="866" ht="15.75" customHeight="1">
      <c r="G866" s="6"/>
      <c r="H866" s="6"/>
      <c r="I866" s="7"/>
      <c r="J866" s="8"/>
    </row>
    <row r="867" ht="15.75" customHeight="1">
      <c r="G867" s="6"/>
      <c r="H867" s="6"/>
      <c r="I867" s="7"/>
      <c r="J867" s="8"/>
    </row>
    <row r="868" ht="15.75" customHeight="1">
      <c r="G868" s="6"/>
      <c r="H868" s="6"/>
      <c r="I868" s="7"/>
      <c r="J868" s="8"/>
    </row>
    <row r="869" ht="15.75" customHeight="1">
      <c r="G869" s="6"/>
      <c r="H869" s="6"/>
      <c r="I869" s="7"/>
      <c r="J869" s="8"/>
    </row>
    <row r="870" ht="15.75" customHeight="1">
      <c r="G870" s="6"/>
      <c r="H870" s="6"/>
      <c r="I870" s="7"/>
      <c r="J870" s="8"/>
    </row>
    <row r="871" ht="15.75" customHeight="1">
      <c r="G871" s="6"/>
      <c r="H871" s="6"/>
      <c r="I871" s="7"/>
      <c r="J871" s="8"/>
    </row>
    <row r="872" ht="15.75" customHeight="1">
      <c r="G872" s="6"/>
      <c r="H872" s="6"/>
      <c r="I872" s="7"/>
      <c r="J872" s="8"/>
    </row>
    <row r="873" ht="15.75" customHeight="1">
      <c r="G873" s="6"/>
      <c r="H873" s="6"/>
      <c r="I873" s="7"/>
      <c r="J873" s="8"/>
    </row>
    <row r="874" ht="15.75" customHeight="1">
      <c r="G874" s="6"/>
      <c r="H874" s="6"/>
      <c r="I874" s="7"/>
      <c r="J874" s="8"/>
    </row>
    <row r="875" ht="15.75" customHeight="1">
      <c r="G875" s="6"/>
      <c r="H875" s="6"/>
      <c r="I875" s="7"/>
      <c r="J875" s="8"/>
    </row>
    <row r="876" ht="15.75" customHeight="1">
      <c r="G876" s="6"/>
      <c r="H876" s="6"/>
      <c r="I876" s="7"/>
      <c r="J876" s="8"/>
    </row>
    <row r="877" ht="15.75" customHeight="1">
      <c r="G877" s="6"/>
      <c r="H877" s="6"/>
      <c r="I877" s="7"/>
      <c r="J877" s="8"/>
    </row>
    <row r="878" ht="15.75" customHeight="1">
      <c r="G878" s="6"/>
      <c r="H878" s="6"/>
      <c r="I878" s="7"/>
      <c r="J878" s="8"/>
    </row>
    <row r="879" ht="15.75" customHeight="1">
      <c r="G879" s="6"/>
      <c r="H879" s="6"/>
      <c r="I879" s="7"/>
      <c r="J879" s="8"/>
    </row>
    <row r="880" ht="15.75" customHeight="1">
      <c r="G880" s="6"/>
      <c r="H880" s="6"/>
      <c r="I880" s="7"/>
      <c r="J880" s="8"/>
    </row>
    <row r="881" ht="15.75" customHeight="1">
      <c r="G881" s="6"/>
      <c r="H881" s="6"/>
      <c r="I881" s="7"/>
      <c r="J881" s="8"/>
    </row>
    <row r="882" ht="15.75" customHeight="1">
      <c r="G882" s="6"/>
      <c r="H882" s="6"/>
      <c r="I882" s="7"/>
      <c r="J882" s="8"/>
    </row>
    <row r="883" ht="15.75" customHeight="1">
      <c r="G883" s="6"/>
      <c r="H883" s="6"/>
      <c r="I883" s="7"/>
      <c r="J883" s="8"/>
    </row>
    <row r="884" ht="15.75" customHeight="1">
      <c r="G884" s="6"/>
      <c r="H884" s="6"/>
      <c r="I884" s="7"/>
      <c r="J884" s="8"/>
    </row>
    <row r="885" ht="15.75" customHeight="1">
      <c r="G885" s="6"/>
      <c r="H885" s="6"/>
      <c r="I885" s="7"/>
      <c r="J885" s="8"/>
    </row>
    <row r="886" ht="15.75" customHeight="1">
      <c r="G886" s="6"/>
      <c r="H886" s="6"/>
      <c r="I886" s="7"/>
      <c r="J886" s="8"/>
    </row>
    <row r="887" ht="15.75" customHeight="1">
      <c r="G887" s="6"/>
      <c r="H887" s="6"/>
      <c r="I887" s="7"/>
      <c r="J887" s="8"/>
    </row>
    <row r="888" ht="15.75" customHeight="1">
      <c r="G888" s="6"/>
      <c r="H888" s="6"/>
      <c r="I888" s="7"/>
      <c r="J888" s="8"/>
    </row>
    <row r="889" ht="15.75" customHeight="1">
      <c r="G889" s="6"/>
      <c r="H889" s="6"/>
      <c r="I889" s="7"/>
      <c r="J889" s="8"/>
    </row>
    <row r="890" ht="15.75" customHeight="1">
      <c r="G890" s="6"/>
      <c r="H890" s="6"/>
      <c r="I890" s="7"/>
      <c r="J890" s="8"/>
    </row>
    <row r="891" ht="15.75" customHeight="1">
      <c r="G891" s="6"/>
      <c r="H891" s="6"/>
      <c r="I891" s="7"/>
      <c r="J891" s="8"/>
    </row>
    <row r="892" ht="15.75" customHeight="1">
      <c r="G892" s="6"/>
      <c r="H892" s="6"/>
      <c r="I892" s="7"/>
      <c r="J892" s="8"/>
    </row>
    <row r="893" ht="15.75" customHeight="1">
      <c r="G893" s="6"/>
      <c r="H893" s="6"/>
      <c r="I893" s="7"/>
      <c r="J893" s="8"/>
    </row>
    <row r="894" ht="15.75" customHeight="1">
      <c r="G894" s="6"/>
      <c r="H894" s="6"/>
      <c r="I894" s="7"/>
      <c r="J894" s="8"/>
    </row>
    <row r="895" ht="15.75" customHeight="1">
      <c r="G895" s="6"/>
      <c r="H895" s="6"/>
      <c r="I895" s="7"/>
      <c r="J895" s="8"/>
    </row>
    <row r="896" ht="15.75" customHeight="1">
      <c r="G896" s="6"/>
      <c r="H896" s="6"/>
      <c r="I896" s="7"/>
      <c r="J896" s="8"/>
    </row>
    <row r="897" ht="15.75" customHeight="1">
      <c r="G897" s="6"/>
      <c r="H897" s="6"/>
      <c r="I897" s="7"/>
      <c r="J897" s="8"/>
    </row>
    <row r="898" ht="15.75" customHeight="1">
      <c r="G898" s="6"/>
      <c r="H898" s="6"/>
      <c r="I898" s="7"/>
      <c r="J898" s="8"/>
    </row>
    <row r="899" ht="15.75" customHeight="1">
      <c r="G899" s="6"/>
      <c r="H899" s="6"/>
      <c r="I899" s="7"/>
      <c r="J899" s="8"/>
    </row>
    <row r="900" ht="15.75" customHeight="1">
      <c r="G900" s="6"/>
      <c r="H900" s="6"/>
      <c r="I900" s="7"/>
      <c r="J900" s="8"/>
    </row>
    <row r="901" ht="15.75" customHeight="1">
      <c r="G901" s="6"/>
      <c r="H901" s="6"/>
      <c r="I901" s="7"/>
      <c r="J901" s="8"/>
    </row>
    <row r="902" ht="15.75" customHeight="1">
      <c r="G902" s="6"/>
      <c r="H902" s="6"/>
      <c r="I902" s="7"/>
      <c r="J902" s="8"/>
    </row>
    <row r="903" ht="15.75" customHeight="1">
      <c r="G903" s="6"/>
      <c r="H903" s="6"/>
      <c r="I903" s="7"/>
      <c r="J903" s="8"/>
    </row>
    <row r="904" ht="15.75" customHeight="1">
      <c r="G904" s="6"/>
      <c r="H904" s="6"/>
      <c r="I904" s="7"/>
      <c r="J904" s="8"/>
    </row>
    <row r="905" ht="15.75" customHeight="1">
      <c r="G905" s="6"/>
      <c r="H905" s="6"/>
      <c r="I905" s="7"/>
      <c r="J905" s="8"/>
    </row>
    <row r="906" ht="15.75" customHeight="1">
      <c r="G906" s="6"/>
      <c r="H906" s="6"/>
      <c r="I906" s="7"/>
      <c r="J906" s="8"/>
    </row>
    <row r="907" ht="15.75" customHeight="1">
      <c r="G907" s="6"/>
      <c r="H907" s="6"/>
      <c r="I907" s="7"/>
      <c r="J907" s="8"/>
    </row>
    <row r="908" ht="15.75" customHeight="1">
      <c r="G908" s="6"/>
      <c r="H908" s="6"/>
      <c r="I908" s="7"/>
      <c r="J908" s="8"/>
    </row>
    <row r="909" ht="15.75" customHeight="1">
      <c r="G909" s="6"/>
      <c r="H909" s="6"/>
      <c r="I909" s="7"/>
      <c r="J909" s="8"/>
    </row>
    <row r="910" ht="15.75" customHeight="1">
      <c r="G910" s="6"/>
      <c r="H910" s="6"/>
      <c r="I910" s="7"/>
      <c r="J910" s="8"/>
    </row>
    <row r="911" ht="15.75" customHeight="1">
      <c r="G911" s="6"/>
      <c r="H911" s="6"/>
      <c r="I911" s="7"/>
      <c r="J911" s="8"/>
    </row>
    <row r="912" ht="15.75" customHeight="1">
      <c r="G912" s="6"/>
      <c r="H912" s="6"/>
      <c r="I912" s="7"/>
      <c r="J912" s="8"/>
    </row>
    <row r="913" ht="15.75" customHeight="1">
      <c r="G913" s="6"/>
      <c r="H913" s="6"/>
      <c r="I913" s="7"/>
      <c r="J913" s="8"/>
    </row>
    <row r="914" ht="15.75" customHeight="1">
      <c r="G914" s="6"/>
      <c r="H914" s="6"/>
      <c r="I914" s="7"/>
      <c r="J914" s="8"/>
    </row>
    <row r="915" ht="15.75" customHeight="1">
      <c r="G915" s="6"/>
      <c r="H915" s="6"/>
      <c r="I915" s="7"/>
      <c r="J915" s="8"/>
    </row>
    <row r="916" ht="15.75" customHeight="1">
      <c r="G916" s="6"/>
      <c r="H916" s="6"/>
      <c r="I916" s="7"/>
      <c r="J916" s="8"/>
    </row>
    <row r="917" ht="15.75" customHeight="1">
      <c r="G917" s="6"/>
      <c r="H917" s="6"/>
      <c r="I917" s="7"/>
      <c r="J917" s="8"/>
    </row>
    <row r="918" ht="15.75" customHeight="1">
      <c r="G918" s="6"/>
      <c r="H918" s="6"/>
      <c r="I918" s="7"/>
      <c r="J918" s="8"/>
    </row>
    <row r="919" ht="15.75" customHeight="1">
      <c r="G919" s="6"/>
      <c r="H919" s="6"/>
      <c r="I919" s="7"/>
      <c r="J919" s="8"/>
    </row>
    <row r="920" ht="15.75" customHeight="1">
      <c r="G920" s="6"/>
      <c r="H920" s="6"/>
      <c r="I920" s="7"/>
      <c r="J920" s="8"/>
    </row>
    <row r="921" ht="15.75" customHeight="1">
      <c r="G921" s="6"/>
      <c r="H921" s="6"/>
      <c r="I921" s="7"/>
      <c r="J921" s="8"/>
    </row>
    <row r="922" ht="15.75" customHeight="1">
      <c r="G922" s="6"/>
      <c r="H922" s="6"/>
      <c r="I922" s="7"/>
      <c r="J922" s="8"/>
    </row>
    <row r="923" ht="15.75" customHeight="1">
      <c r="G923" s="6"/>
      <c r="H923" s="6"/>
      <c r="I923" s="7"/>
      <c r="J923" s="8"/>
    </row>
    <row r="924" ht="15.75" customHeight="1">
      <c r="G924" s="6"/>
      <c r="H924" s="6"/>
      <c r="I924" s="7"/>
      <c r="J924" s="8"/>
    </row>
    <row r="925" ht="15.75" customHeight="1">
      <c r="G925" s="6"/>
      <c r="H925" s="6"/>
      <c r="I925" s="7"/>
      <c r="J925" s="8"/>
    </row>
    <row r="926" ht="15.75" customHeight="1">
      <c r="G926" s="6"/>
      <c r="H926" s="6"/>
      <c r="I926" s="7"/>
      <c r="J926" s="8"/>
    </row>
    <row r="927" ht="15.75" customHeight="1">
      <c r="G927" s="6"/>
      <c r="H927" s="6"/>
      <c r="I927" s="7"/>
      <c r="J927" s="8"/>
    </row>
    <row r="928" ht="15.75" customHeight="1">
      <c r="G928" s="6"/>
      <c r="H928" s="6"/>
      <c r="I928" s="7"/>
      <c r="J928" s="8"/>
    </row>
    <row r="929" ht="15.75" customHeight="1">
      <c r="G929" s="6"/>
      <c r="H929" s="6"/>
      <c r="I929" s="7"/>
      <c r="J929" s="8"/>
    </row>
    <row r="930" ht="15.75" customHeight="1">
      <c r="G930" s="6"/>
      <c r="H930" s="6"/>
      <c r="I930" s="7"/>
      <c r="J930" s="8"/>
    </row>
    <row r="931" ht="15.75" customHeight="1">
      <c r="G931" s="6"/>
      <c r="H931" s="6"/>
      <c r="I931" s="7"/>
      <c r="J931" s="8"/>
    </row>
    <row r="932" ht="15.75" customHeight="1">
      <c r="G932" s="6"/>
      <c r="H932" s="6"/>
      <c r="I932" s="7"/>
      <c r="J932" s="8"/>
    </row>
    <row r="933" ht="15.75" customHeight="1">
      <c r="G933" s="6"/>
      <c r="H933" s="6"/>
      <c r="I933" s="7"/>
      <c r="J933" s="8"/>
    </row>
    <row r="934" ht="15.75" customHeight="1">
      <c r="G934" s="6"/>
      <c r="H934" s="6"/>
      <c r="I934" s="7"/>
      <c r="J934" s="8"/>
    </row>
    <row r="935" ht="15.75" customHeight="1">
      <c r="G935" s="6"/>
      <c r="H935" s="6"/>
      <c r="I935" s="7"/>
      <c r="J935" s="8"/>
    </row>
    <row r="936" ht="15.75" customHeight="1">
      <c r="G936" s="6"/>
      <c r="H936" s="6"/>
      <c r="I936" s="7"/>
      <c r="J936" s="8"/>
    </row>
    <row r="937" ht="15.75" customHeight="1">
      <c r="G937" s="6"/>
      <c r="H937" s="6"/>
      <c r="I937" s="7"/>
      <c r="J937" s="8"/>
    </row>
    <row r="938" ht="15.75" customHeight="1">
      <c r="G938" s="6"/>
      <c r="H938" s="6"/>
      <c r="I938" s="7"/>
      <c r="J938" s="8"/>
    </row>
    <row r="939" ht="15.75" customHeight="1">
      <c r="G939" s="6"/>
      <c r="H939" s="6"/>
      <c r="I939" s="7"/>
      <c r="J939" s="8"/>
    </row>
    <row r="940" ht="15.75" customHeight="1">
      <c r="G940" s="6"/>
      <c r="H940" s="6"/>
      <c r="I940" s="7"/>
      <c r="J940" s="8"/>
    </row>
    <row r="941" ht="15.75" customHeight="1">
      <c r="G941" s="6"/>
      <c r="H941" s="6"/>
      <c r="I941" s="7"/>
      <c r="J941" s="8"/>
    </row>
    <row r="942" ht="15.75" customHeight="1">
      <c r="G942" s="6"/>
      <c r="H942" s="6"/>
      <c r="I942" s="7"/>
      <c r="J942" s="8"/>
    </row>
    <row r="943" ht="15.75" customHeight="1">
      <c r="G943" s="6"/>
      <c r="H943" s="6"/>
      <c r="I943" s="7"/>
      <c r="J943" s="8"/>
    </row>
    <row r="944" ht="15.75" customHeight="1">
      <c r="G944" s="6"/>
      <c r="H944" s="6"/>
      <c r="I944" s="7"/>
      <c r="J944" s="8"/>
    </row>
    <row r="945" ht="15.75" customHeight="1">
      <c r="G945" s="6"/>
      <c r="H945" s="6"/>
      <c r="I945" s="7"/>
      <c r="J945" s="8"/>
    </row>
    <row r="946" ht="15.75" customHeight="1">
      <c r="G946" s="6"/>
      <c r="H946" s="6"/>
      <c r="I946" s="7"/>
      <c r="J946" s="8"/>
    </row>
    <row r="947" ht="15.75" customHeight="1">
      <c r="G947" s="6"/>
      <c r="H947" s="6"/>
      <c r="I947" s="7"/>
      <c r="J947" s="8"/>
    </row>
    <row r="948" ht="15.75" customHeight="1">
      <c r="G948" s="6"/>
      <c r="H948" s="6"/>
      <c r="I948" s="7"/>
      <c r="J948" s="8"/>
    </row>
    <row r="949" ht="15.75" customHeight="1">
      <c r="G949" s="6"/>
      <c r="H949" s="6"/>
      <c r="I949" s="7"/>
      <c r="J949" s="8"/>
    </row>
    <row r="950" ht="15.75" customHeight="1">
      <c r="G950" s="6"/>
      <c r="H950" s="6"/>
      <c r="I950" s="7"/>
      <c r="J950" s="8"/>
    </row>
    <row r="951" ht="15.75" customHeight="1">
      <c r="G951" s="6"/>
      <c r="H951" s="6"/>
      <c r="I951" s="7"/>
      <c r="J951" s="8"/>
    </row>
    <row r="952" ht="15.75" customHeight="1">
      <c r="G952" s="6"/>
      <c r="H952" s="6"/>
      <c r="I952" s="7"/>
      <c r="J952" s="8"/>
    </row>
    <row r="953" ht="15.75" customHeight="1">
      <c r="G953" s="6"/>
      <c r="H953" s="6"/>
      <c r="I953" s="7"/>
      <c r="J953" s="8"/>
    </row>
    <row r="954" ht="15.75" customHeight="1">
      <c r="G954" s="6"/>
      <c r="H954" s="6"/>
      <c r="I954" s="7"/>
      <c r="J954" s="8"/>
    </row>
    <row r="955" ht="15.75" customHeight="1">
      <c r="G955" s="6"/>
      <c r="H955" s="6"/>
      <c r="I955" s="7"/>
      <c r="J955" s="8"/>
    </row>
    <row r="956" ht="15.75" customHeight="1">
      <c r="G956" s="6"/>
      <c r="H956" s="6"/>
      <c r="I956" s="7"/>
      <c r="J956" s="8"/>
    </row>
    <row r="957" ht="15.75" customHeight="1">
      <c r="G957" s="6"/>
      <c r="H957" s="6"/>
      <c r="I957" s="7"/>
      <c r="J957" s="8"/>
    </row>
    <row r="958" ht="15.75" customHeight="1">
      <c r="G958" s="6"/>
      <c r="H958" s="6"/>
      <c r="I958" s="7"/>
      <c r="J958" s="8"/>
    </row>
    <row r="959" ht="15.75" customHeight="1">
      <c r="G959" s="6"/>
      <c r="H959" s="6"/>
      <c r="I959" s="7"/>
      <c r="J959" s="8"/>
    </row>
    <row r="960" ht="15.75" customHeight="1">
      <c r="G960" s="6"/>
      <c r="H960" s="6"/>
      <c r="I960" s="7"/>
      <c r="J960" s="8"/>
    </row>
    <row r="961" ht="15.75" customHeight="1">
      <c r="G961" s="6"/>
      <c r="H961" s="6"/>
      <c r="I961" s="7"/>
      <c r="J961" s="8"/>
    </row>
    <row r="962" ht="15.75" customHeight="1">
      <c r="G962" s="6"/>
      <c r="H962" s="6"/>
      <c r="I962" s="7"/>
      <c r="J962" s="8"/>
    </row>
    <row r="963" ht="15.75" customHeight="1">
      <c r="G963" s="6"/>
      <c r="H963" s="6"/>
      <c r="I963" s="7"/>
      <c r="J963" s="8"/>
    </row>
    <row r="964" ht="15.75" customHeight="1">
      <c r="G964" s="6"/>
      <c r="H964" s="6"/>
      <c r="I964" s="7"/>
      <c r="J964" s="8"/>
    </row>
    <row r="965" ht="15.75" customHeight="1">
      <c r="G965" s="6"/>
      <c r="H965" s="6"/>
      <c r="I965" s="7"/>
      <c r="J965" s="8"/>
    </row>
    <row r="966" ht="15.75" customHeight="1">
      <c r="G966" s="6"/>
      <c r="H966" s="6"/>
      <c r="I966" s="7"/>
      <c r="J966" s="8"/>
    </row>
    <row r="967" ht="15.75" customHeight="1">
      <c r="G967" s="6"/>
      <c r="H967" s="6"/>
      <c r="I967" s="7"/>
      <c r="J967" s="8"/>
    </row>
    <row r="968" ht="15.75" customHeight="1">
      <c r="G968" s="6"/>
      <c r="H968" s="6"/>
      <c r="I968" s="7"/>
      <c r="J968" s="8"/>
    </row>
    <row r="969" ht="15.75" customHeight="1">
      <c r="G969" s="6"/>
      <c r="H969" s="6"/>
      <c r="I969" s="7"/>
      <c r="J969" s="8"/>
    </row>
    <row r="970" ht="15.75" customHeight="1">
      <c r="G970" s="6"/>
      <c r="H970" s="6"/>
      <c r="I970" s="7"/>
      <c r="J970" s="8"/>
    </row>
    <row r="971" ht="15.75" customHeight="1">
      <c r="G971" s="6"/>
      <c r="H971" s="6"/>
      <c r="I971" s="7"/>
      <c r="J971" s="8"/>
    </row>
    <row r="972" ht="15.75" customHeight="1">
      <c r="G972" s="6"/>
      <c r="H972" s="6"/>
      <c r="I972" s="7"/>
      <c r="J972" s="8"/>
    </row>
    <row r="973" ht="15.75" customHeight="1">
      <c r="G973" s="6"/>
      <c r="H973" s="6"/>
      <c r="I973" s="7"/>
      <c r="J973" s="8"/>
    </row>
    <row r="974" ht="15.75" customHeight="1">
      <c r="G974" s="6"/>
      <c r="H974" s="6"/>
      <c r="I974" s="7"/>
      <c r="J974" s="8"/>
    </row>
    <row r="975" ht="15.75" customHeight="1">
      <c r="G975" s="6"/>
      <c r="H975" s="6"/>
      <c r="I975" s="7"/>
      <c r="J975" s="8"/>
    </row>
    <row r="976" ht="15.75" customHeight="1">
      <c r="G976" s="6"/>
      <c r="H976" s="6"/>
      <c r="I976" s="7"/>
      <c r="J976" s="8"/>
    </row>
    <row r="977" ht="15.75" customHeight="1">
      <c r="G977" s="6"/>
      <c r="H977" s="6"/>
      <c r="I977" s="7"/>
      <c r="J977" s="8"/>
    </row>
    <row r="978" ht="15.75" customHeight="1">
      <c r="G978" s="6"/>
      <c r="H978" s="6"/>
      <c r="I978" s="7"/>
      <c r="J978" s="8"/>
    </row>
    <row r="979" ht="15.75" customHeight="1">
      <c r="G979" s="6"/>
      <c r="H979" s="6"/>
      <c r="I979" s="7"/>
      <c r="J979" s="8"/>
    </row>
    <row r="980" ht="15.75" customHeight="1">
      <c r="G980" s="6"/>
      <c r="H980" s="6"/>
      <c r="I980" s="7"/>
      <c r="J980" s="8"/>
    </row>
    <row r="981" ht="15.75" customHeight="1">
      <c r="G981" s="6"/>
      <c r="H981" s="6"/>
      <c r="I981" s="7"/>
      <c r="J981" s="8"/>
    </row>
    <row r="982" ht="15.75" customHeight="1">
      <c r="G982" s="6"/>
      <c r="H982" s="6"/>
      <c r="I982" s="7"/>
      <c r="J982" s="8"/>
    </row>
    <row r="983" ht="15.75" customHeight="1">
      <c r="G983" s="6"/>
      <c r="H983" s="6"/>
      <c r="I983" s="7"/>
      <c r="J983" s="8"/>
    </row>
    <row r="984" ht="15.75" customHeight="1">
      <c r="G984" s="6"/>
      <c r="H984" s="6"/>
      <c r="I984" s="7"/>
      <c r="J984" s="8"/>
    </row>
    <row r="985" ht="15.75" customHeight="1">
      <c r="G985" s="6"/>
      <c r="H985" s="6"/>
      <c r="I985" s="7"/>
      <c r="J985" s="8"/>
    </row>
    <row r="986" ht="15.75" customHeight="1">
      <c r="G986" s="6"/>
      <c r="H986" s="6"/>
      <c r="I986" s="7"/>
      <c r="J986" s="8"/>
    </row>
    <row r="987" ht="15.75" customHeight="1">
      <c r="G987" s="6"/>
      <c r="H987" s="6"/>
      <c r="I987" s="7"/>
      <c r="J987" s="8"/>
    </row>
    <row r="988" ht="15.75" customHeight="1">
      <c r="G988" s="6"/>
      <c r="H988" s="6"/>
      <c r="I988" s="7"/>
      <c r="J988" s="8"/>
    </row>
    <row r="989" ht="15.75" customHeight="1">
      <c r="G989" s="6"/>
      <c r="H989" s="6"/>
      <c r="I989" s="7"/>
      <c r="J989" s="8"/>
    </row>
    <row r="990" ht="15.75" customHeight="1">
      <c r="G990" s="6"/>
      <c r="H990" s="6"/>
      <c r="I990" s="7"/>
      <c r="J990" s="8"/>
    </row>
    <row r="991" ht="15.75" customHeight="1">
      <c r="G991" s="6"/>
      <c r="H991" s="6"/>
      <c r="I991" s="7"/>
      <c r="J991" s="8"/>
    </row>
    <row r="992" ht="15.75" customHeight="1">
      <c r="G992" s="6"/>
      <c r="H992" s="6"/>
      <c r="I992" s="7"/>
      <c r="J992" s="8"/>
    </row>
    <row r="993" ht="15.75" customHeight="1">
      <c r="G993" s="6"/>
      <c r="H993" s="6"/>
      <c r="I993" s="7"/>
      <c r="J993" s="8"/>
    </row>
    <row r="994" ht="15.75" customHeight="1">
      <c r="G994" s="6"/>
      <c r="H994" s="6"/>
      <c r="I994" s="7"/>
      <c r="J994" s="8"/>
    </row>
    <row r="995" ht="15.75" customHeight="1">
      <c r="G995" s="6"/>
      <c r="H995" s="6"/>
      <c r="I995" s="7"/>
      <c r="J995" s="8"/>
    </row>
    <row r="996" ht="15.75" customHeight="1">
      <c r="G996" s="6"/>
      <c r="H996" s="6"/>
      <c r="I996" s="7"/>
      <c r="J996" s="8"/>
    </row>
    <row r="997" ht="15.75" customHeight="1">
      <c r="G997" s="6"/>
      <c r="H997" s="6"/>
      <c r="I997" s="7"/>
      <c r="J997" s="8"/>
    </row>
    <row r="998" ht="15.75" customHeight="1">
      <c r="G998" s="6"/>
      <c r="H998" s="6"/>
      <c r="I998" s="7"/>
      <c r="J998" s="8"/>
    </row>
    <row r="999" ht="15.75" customHeight="1">
      <c r="G999" s="6"/>
      <c r="H999" s="6"/>
      <c r="I999" s="7"/>
      <c r="J999" s="8"/>
    </row>
    <row r="1000" ht="15.75" customHeight="1">
      <c r="G1000" s="6"/>
      <c r="H1000" s="6"/>
      <c r="I1000" s="7"/>
      <c r="J1000" s="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5" width="9.71"/>
    <col customWidth="1" min="6" max="6" width="10.14"/>
    <col customWidth="1" min="7" max="7" width="11.29"/>
    <col customWidth="1" min="8" max="8" width="8.71"/>
    <col customWidth="1" min="9" max="9" width="13.43"/>
    <col customWidth="1" min="10" max="12" width="10.71"/>
    <col customWidth="1" min="13" max="13" width="12.86"/>
    <col customWidth="1" min="14" max="14" width="11.43"/>
    <col customWidth="1" min="15" max="29" width="8.71"/>
  </cols>
  <sheetData>
    <row r="1" ht="59.25" customHeight="1">
      <c r="A1" s="11" t="s">
        <v>0</v>
      </c>
      <c r="B1" s="12" t="s">
        <v>105</v>
      </c>
      <c r="C1" s="12" t="s">
        <v>106</v>
      </c>
      <c r="D1" s="12" t="s">
        <v>107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6</v>
      </c>
      <c r="K1" s="3" t="s">
        <v>7</v>
      </c>
      <c r="L1" s="3" t="s">
        <v>8</v>
      </c>
      <c r="M1" s="3" t="s">
        <v>108</v>
      </c>
      <c r="N1" s="3" t="s">
        <v>10</v>
      </c>
      <c r="O1" s="13"/>
      <c r="Q1" s="8"/>
    </row>
    <row r="2">
      <c r="A2" s="5" t="s">
        <v>109</v>
      </c>
      <c r="B2" s="6">
        <v>0.3</v>
      </c>
      <c r="C2" s="5">
        <f t="shared" ref="C2:D2" si="1">K2*$A$3</f>
        <v>90</v>
      </c>
      <c r="D2" s="5">
        <f t="shared" si="1"/>
        <v>8.6</v>
      </c>
      <c r="E2" s="5">
        <v>10.0</v>
      </c>
      <c r="F2" s="5" t="s">
        <v>12</v>
      </c>
      <c r="I2" s="5">
        <v>1.0</v>
      </c>
      <c r="J2" s="6">
        <v>0.3</v>
      </c>
      <c r="K2" s="5">
        <v>0.9</v>
      </c>
      <c r="L2" s="5">
        <v>0.086</v>
      </c>
      <c r="M2" s="8">
        <f>(SUM(J2:J5)+SUM(K2:K5))*30</f>
        <v>153</v>
      </c>
      <c r="N2" s="5" t="s">
        <v>52</v>
      </c>
    </row>
    <row r="3">
      <c r="A3" s="14">
        <v>100.0</v>
      </c>
      <c r="B3" s="6">
        <v>0.2</v>
      </c>
      <c r="C3" s="5">
        <f t="shared" ref="C3:D3" si="2">K3*$A$3</f>
        <v>150</v>
      </c>
      <c r="D3" s="5">
        <f t="shared" si="2"/>
        <v>3.5</v>
      </c>
      <c r="E3" s="5">
        <v>20.0</v>
      </c>
      <c r="F3" s="5" t="s">
        <v>94</v>
      </c>
      <c r="I3" s="5">
        <v>1.0</v>
      </c>
      <c r="J3" s="6">
        <v>0.2</v>
      </c>
      <c r="K3" s="5">
        <v>1.5</v>
      </c>
      <c r="L3" s="5">
        <v>0.035</v>
      </c>
      <c r="M3" s="8"/>
    </row>
    <row r="4">
      <c r="B4" s="6">
        <v>0.1</v>
      </c>
      <c r="C4" s="5">
        <f t="shared" ref="C4:D4" si="3">K4*$A$3</f>
        <v>110</v>
      </c>
      <c r="D4" s="5">
        <f t="shared" si="3"/>
        <v>5.1</v>
      </c>
      <c r="E4" s="5">
        <v>30.0</v>
      </c>
      <c r="F4" s="5" t="s">
        <v>18</v>
      </c>
      <c r="I4" s="5">
        <v>1.0</v>
      </c>
      <c r="J4" s="6">
        <v>0.1</v>
      </c>
      <c r="K4" s="5">
        <v>1.1</v>
      </c>
      <c r="L4" s="5">
        <v>0.051</v>
      </c>
      <c r="M4" s="8"/>
    </row>
    <row r="5">
      <c r="B5" s="6">
        <v>0.8</v>
      </c>
      <c r="C5" s="5">
        <f t="shared" ref="C5:D5" si="4">K5*$A$3</f>
        <v>20</v>
      </c>
      <c r="D5" s="5">
        <f t="shared" si="4"/>
        <v>13.5</v>
      </c>
      <c r="E5" s="5">
        <v>40.0</v>
      </c>
      <c r="F5" s="5" t="s">
        <v>27</v>
      </c>
      <c r="I5" s="5">
        <v>1.0</v>
      </c>
      <c r="J5" s="6">
        <v>0.8</v>
      </c>
      <c r="K5" s="5">
        <v>0.2</v>
      </c>
      <c r="L5" s="5">
        <v>0.135</v>
      </c>
      <c r="M5" s="8"/>
      <c r="P5" s="5" t="s">
        <v>110</v>
      </c>
    </row>
    <row r="6">
      <c r="A6" s="5" t="s">
        <v>111</v>
      </c>
      <c r="B6" s="6">
        <v>1.0</v>
      </c>
      <c r="C6" s="5">
        <f t="shared" ref="C6:D6" si="5">K6*$A$3</f>
        <v>90</v>
      </c>
      <c r="D6" s="5">
        <f t="shared" si="5"/>
        <v>8.6</v>
      </c>
      <c r="E6" s="5">
        <v>10.0</v>
      </c>
      <c r="F6" s="5" t="s">
        <v>12</v>
      </c>
      <c r="I6" s="5">
        <v>1.0</v>
      </c>
      <c r="J6" s="6">
        <v>1.0</v>
      </c>
      <c r="K6" s="5">
        <v>0.9</v>
      </c>
      <c r="L6" s="5">
        <v>0.086</v>
      </c>
      <c r="M6" s="8">
        <f>(SUM(J6:J9)+SUM(K6:K9))*30</f>
        <v>222</v>
      </c>
      <c r="N6" s="5" t="s">
        <v>52</v>
      </c>
      <c r="P6" s="5" t="s">
        <v>112</v>
      </c>
    </row>
    <row r="7">
      <c r="B7" s="6">
        <v>0.1</v>
      </c>
      <c r="C7" s="5">
        <f t="shared" ref="C7:D7" si="6">K7*$A$3</f>
        <v>210</v>
      </c>
      <c r="D7" s="5">
        <f t="shared" si="6"/>
        <v>3.5</v>
      </c>
      <c r="E7" s="5">
        <v>20.0</v>
      </c>
      <c r="F7" s="5" t="s">
        <v>94</v>
      </c>
      <c r="I7" s="5">
        <v>1.0</v>
      </c>
      <c r="J7" s="6">
        <v>0.1</v>
      </c>
      <c r="K7" s="5">
        <v>2.1</v>
      </c>
      <c r="L7" s="5">
        <v>0.035</v>
      </c>
      <c r="M7" s="8"/>
      <c r="P7" s="5" t="s">
        <v>113</v>
      </c>
    </row>
    <row r="8">
      <c r="B8" s="6">
        <v>0.1</v>
      </c>
      <c r="C8" s="5">
        <f t="shared" ref="C8:D8" si="7">K8*$A$3</f>
        <v>130</v>
      </c>
      <c r="D8" s="5">
        <f t="shared" si="7"/>
        <v>5.1</v>
      </c>
      <c r="E8" s="5">
        <v>30.0</v>
      </c>
      <c r="F8" s="5" t="s">
        <v>18</v>
      </c>
      <c r="I8" s="5">
        <v>1.0</v>
      </c>
      <c r="J8" s="6">
        <v>0.1</v>
      </c>
      <c r="K8" s="5">
        <v>1.3</v>
      </c>
      <c r="L8" s="5">
        <v>0.051</v>
      </c>
      <c r="M8" s="8"/>
      <c r="P8" s="5" t="s">
        <v>114</v>
      </c>
    </row>
    <row r="9">
      <c r="B9" s="6">
        <v>0.6</v>
      </c>
      <c r="C9" s="5">
        <f t="shared" ref="C9:D9" si="8">K9*$A$3</f>
        <v>130</v>
      </c>
      <c r="D9" s="5">
        <f t="shared" si="8"/>
        <v>13.5</v>
      </c>
      <c r="E9" s="5">
        <v>40.0</v>
      </c>
      <c r="F9" s="5" t="s">
        <v>27</v>
      </c>
      <c r="I9" s="5">
        <v>1.0</v>
      </c>
      <c r="J9" s="6">
        <v>0.6</v>
      </c>
      <c r="K9" s="5">
        <v>1.3</v>
      </c>
      <c r="L9" s="5">
        <v>0.135</v>
      </c>
      <c r="M9" s="8"/>
      <c r="P9" s="5" t="s">
        <v>115</v>
      </c>
    </row>
    <row r="10">
      <c r="A10" s="5" t="s">
        <v>116</v>
      </c>
      <c r="B10" s="6">
        <v>0.6</v>
      </c>
      <c r="C10" s="5">
        <f t="shared" ref="C10:D10" si="9">K10*$A$3</f>
        <v>80</v>
      </c>
      <c r="D10" s="5">
        <f t="shared" si="9"/>
        <v>8.6</v>
      </c>
      <c r="E10" s="5">
        <v>10.0</v>
      </c>
      <c r="F10" s="5" t="s">
        <v>12</v>
      </c>
      <c r="I10" s="5">
        <v>1.0</v>
      </c>
      <c r="J10" s="6">
        <v>0.6</v>
      </c>
      <c r="K10" s="5">
        <v>0.8</v>
      </c>
      <c r="L10" s="5">
        <v>0.086</v>
      </c>
      <c r="M10" s="8">
        <f>(SUM(J10:J13)+SUM(K10:K13))*30</f>
        <v>228</v>
      </c>
      <c r="N10" s="5" t="s">
        <v>52</v>
      </c>
    </row>
    <row r="11">
      <c r="B11" s="6">
        <v>1.3</v>
      </c>
      <c r="C11" s="5">
        <f t="shared" ref="C11:D11" si="10">K11*$A$3</f>
        <v>200</v>
      </c>
      <c r="D11" s="5">
        <f t="shared" si="10"/>
        <v>3.5</v>
      </c>
      <c r="E11" s="5">
        <v>20.0</v>
      </c>
      <c r="F11" s="5" t="s">
        <v>94</v>
      </c>
      <c r="I11" s="5">
        <v>1.0</v>
      </c>
      <c r="J11" s="6">
        <v>1.3</v>
      </c>
      <c r="K11" s="5">
        <v>2.0</v>
      </c>
      <c r="L11" s="5">
        <v>0.035</v>
      </c>
      <c r="M11" s="8"/>
    </row>
    <row r="12">
      <c r="B12" s="6">
        <v>0.8</v>
      </c>
      <c r="C12" s="5">
        <f t="shared" ref="C12:D12" si="11">K12*$A$3</f>
        <v>150</v>
      </c>
      <c r="D12" s="5">
        <f t="shared" si="11"/>
        <v>5.1</v>
      </c>
      <c r="E12" s="5">
        <v>30.0</v>
      </c>
      <c r="F12" s="5" t="s">
        <v>18</v>
      </c>
      <c r="I12" s="5">
        <v>1.0</v>
      </c>
      <c r="J12" s="6">
        <v>0.8</v>
      </c>
      <c r="K12" s="5">
        <v>1.5</v>
      </c>
      <c r="L12" s="5">
        <v>0.051</v>
      </c>
      <c r="M12" s="8"/>
      <c r="R12" s="14" t="s">
        <v>117</v>
      </c>
    </row>
    <row r="13">
      <c r="B13" s="6">
        <v>0.3</v>
      </c>
      <c r="C13" s="5">
        <f t="shared" ref="C13:D13" si="12">K13*$A$3</f>
        <v>30</v>
      </c>
      <c r="D13" s="5">
        <f t="shared" si="12"/>
        <v>13.5</v>
      </c>
      <c r="E13" s="5">
        <v>40.0</v>
      </c>
      <c r="F13" s="5" t="s">
        <v>27</v>
      </c>
      <c r="I13" s="5">
        <v>1.0</v>
      </c>
      <c r="J13" s="6">
        <v>0.3</v>
      </c>
      <c r="K13" s="5">
        <v>0.3</v>
      </c>
      <c r="L13" s="5">
        <v>0.135</v>
      </c>
      <c r="M13" s="8"/>
    </row>
    <row r="14">
      <c r="A14" s="5" t="s">
        <v>118</v>
      </c>
      <c r="B14" s="6">
        <v>0.2</v>
      </c>
      <c r="C14" s="5">
        <f t="shared" ref="C14:D14" si="13">K14*$A$3</f>
        <v>110</v>
      </c>
      <c r="D14" s="5">
        <f t="shared" si="13"/>
        <v>8.6</v>
      </c>
      <c r="E14" s="5">
        <v>10.0</v>
      </c>
      <c r="F14" s="5" t="s">
        <v>12</v>
      </c>
      <c r="I14" s="5">
        <v>1.0</v>
      </c>
      <c r="J14" s="6">
        <v>0.2</v>
      </c>
      <c r="K14" s="5">
        <v>1.1</v>
      </c>
      <c r="L14" s="5">
        <v>0.086</v>
      </c>
      <c r="M14" s="8">
        <f>(SUM(J14:J17)+SUM(K14:K17))*30</f>
        <v>156</v>
      </c>
      <c r="N14" s="5" t="s">
        <v>52</v>
      </c>
    </row>
    <row r="15">
      <c r="B15" s="6">
        <v>0.1</v>
      </c>
      <c r="C15" s="5">
        <f t="shared" ref="C15:D15" si="14">K15*$A$3</f>
        <v>130</v>
      </c>
      <c r="D15" s="5">
        <f t="shared" si="14"/>
        <v>3.5</v>
      </c>
      <c r="E15" s="5">
        <v>20.0</v>
      </c>
      <c r="F15" s="5" t="s">
        <v>94</v>
      </c>
      <c r="I15" s="5">
        <v>1.0</v>
      </c>
      <c r="J15" s="6">
        <v>0.1</v>
      </c>
      <c r="K15" s="5">
        <v>1.3</v>
      </c>
      <c r="L15" s="5">
        <v>0.035</v>
      </c>
      <c r="M15" s="8"/>
    </row>
    <row r="16">
      <c r="B16" s="6">
        <v>0.9</v>
      </c>
      <c r="C16" s="5">
        <f t="shared" ref="C16:D16" si="15">K16*$A$3</f>
        <v>60</v>
      </c>
      <c r="D16" s="5">
        <f t="shared" si="15"/>
        <v>5.1</v>
      </c>
      <c r="E16" s="5">
        <v>30.0</v>
      </c>
      <c r="F16" s="5" t="s">
        <v>18</v>
      </c>
      <c r="I16" s="5">
        <v>1.0</v>
      </c>
      <c r="J16" s="6">
        <v>0.9</v>
      </c>
      <c r="K16" s="5">
        <v>0.6</v>
      </c>
      <c r="L16" s="5">
        <v>0.051</v>
      </c>
      <c r="M16" s="8"/>
    </row>
    <row r="17">
      <c r="B17" s="6">
        <v>0.6</v>
      </c>
      <c r="C17" s="5">
        <f t="shared" ref="C17:D17" si="16">K17*$A$3</f>
        <v>40</v>
      </c>
      <c r="D17" s="5">
        <f t="shared" si="16"/>
        <v>13.5</v>
      </c>
      <c r="E17" s="5">
        <v>40.0</v>
      </c>
      <c r="F17" s="5" t="s">
        <v>27</v>
      </c>
      <c r="I17" s="5">
        <v>1.0</v>
      </c>
      <c r="J17" s="6">
        <v>0.6</v>
      </c>
      <c r="K17" s="5">
        <v>0.4</v>
      </c>
      <c r="L17" s="5">
        <v>0.135</v>
      </c>
      <c r="M17" s="8"/>
    </row>
    <row r="18">
      <c r="A18" s="5" t="s">
        <v>119</v>
      </c>
      <c r="B18" s="6">
        <v>0.4</v>
      </c>
      <c r="C18" s="5">
        <f t="shared" ref="C18:D18" si="17">K18*$A$3</f>
        <v>60</v>
      </c>
      <c r="D18" s="5">
        <f t="shared" si="17"/>
        <v>8.6</v>
      </c>
      <c r="E18" s="5">
        <v>10.0</v>
      </c>
      <c r="F18" s="5" t="s">
        <v>12</v>
      </c>
      <c r="I18" s="5">
        <v>1.0</v>
      </c>
      <c r="J18" s="6">
        <v>0.4</v>
      </c>
      <c r="K18" s="5">
        <v>0.6</v>
      </c>
      <c r="L18" s="5">
        <v>0.086</v>
      </c>
      <c r="M18" s="8">
        <f>(SUM(J18:J21)+SUM(K18:K21))*30</f>
        <v>216</v>
      </c>
      <c r="N18" s="5" t="s">
        <v>52</v>
      </c>
    </row>
    <row r="19">
      <c r="A19" s="14">
        <v>100.0</v>
      </c>
      <c r="B19" s="6">
        <v>0.2</v>
      </c>
      <c r="C19" s="5">
        <f t="shared" ref="C19:D19" si="18">K19*$A$3</f>
        <v>210</v>
      </c>
      <c r="D19" s="5">
        <f t="shared" si="18"/>
        <v>3.5</v>
      </c>
      <c r="E19" s="5">
        <v>20.0</v>
      </c>
      <c r="F19" s="5" t="s">
        <v>94</v>
      </c>
      <c r="I19" s="5">
        <v>1.0</v>
      </c>
      <c r="J19" s="6">
        <v>0.2</v>
      </c>
      <c r="K19" s="5">
        <v>2.1</v>
      </c>
      <c r="L19" s="5">
        <v>0.035</v>
      </c>
      <c r="M19" s="8"/>
    </row>
    <row r="20">
      <c r="B20" s="6">
        <v>0.3</v>
      </c>
      <c r="C20" s="5">
        <f t="shared" ref="C20:D20" si="19">K20*$A$3</f>
        <v>90</v>
      </c>
      <c r="D20" s="5">
        <f t="shared" si="19"/>
        <v>5.1</v>
      </c>
      <c r="E20" s="5">
        <v>30.0</v>
      </c>
      <c r="F20" s="5" t="s">
        <v>18</v>
      </c>
      <c r="I20" s="5">
        <v>1.0</v>
      </c>
      <c r="J20" s="6">
        <v>0.3</v>
      </c>
      <c r="K20" s="5">
        <v>0.9</v>
      </c>
      <c r="L20" s="5">
        <v>0.051</v>
      </c>
      <c r="M20" s="8"/>
    </row>
    <row r="21" ht="15.75" customHeight="1">
      <c r="B21" s="6">
        <v>1.1</v>
      </c>
      <c r="C21" s="5">
        <f t="shared" ref="C21:D21" si="20">K21*$A$3</f>
        <v>160</v>
      </c>
      <c r="D21" s="5">
        <f t="shared" si="20"/>
        <v>13.5</v>
      </c>
      <c r="E21" s="5">
        <v>40.0</v>
      </c>
      <c r="F21" s="5" t="s">
        <v>27</v>
      </c>
      <c r="I21" s="5">
        <v>1.0</v>
      </c>
      <c r="J21" s="6">
        <v>1.1</v>
      </c>
      <c r="K21" s="5">
        <v>1.6</v>
      </c>
      <c r="L21" s="5">
        <v>0.135</v>
      </c>
      <c r="M21" s="8"/>
    </row>
    <row r="22" ht="15.75" customHeight="1">
      <c r="A22" s="5" t="s">
        <v>120</v>
      </c>
      <c r="B22" s="6">
        <v>0.4</v>
      </c>
      <c r="C22" s="5">
        <f t="shared" ref="C22:D22" si="21">K22*$A$3</f>
        <v>40</v>
      </c>
      <c r="D22" s="5">
        <f t="shared" si="21"/>
        <v>8.6</v>
      </c>
      <c r="E22" s="5">
        <v>10.0</v>
      </c>
      <c r="F22" s="5" t="s">
        <v>12</v>
      </c>
      <c r="I22" s="5">
        <v>1.0</v>
      </c>
      <c r="J22" s="6">
        <v>0.4</v>
      </c>
      <c r="K22" s="5">
        <v>0.4</v>
      </c>
      <c r="L22" s="5">
        <v>0.086</v>
      </c>
      <c r="M22" s="8">
        <f>(SUM(J22:J25)+SUM(K22:K25))*30</f>
        <v>207</v>
      </c>
      <c r="N22" s="5" t="s">
        <v>52</v>
      </c>
    </row>
    <row r="23" ht="15.75" customHeight="1">
      <c r="B23" s="6">
        <v>0.3</v>
      </c>
      <c r="C23" s="5">
        <f t="shared" ref="C23:D23" si="22">K23*$A$3</f>
        <v>170</v>
      </c>
      <c r="D23" s="5">
        <f t="shared" si="22"/>
        <v>3.5</v>
      </c>
      <c r="E23" s="5">
        <v>20.0</v>
      </c>
      <c r="F23" s="5" t="s">
        <v>94</v>
      </c>
      <c r="I23" s="5">
        <v>1.0</v>
      </c>
      <c r="J23" s="6">
        <v>0.3</v>
      </c>
      <c r="K23" s="5">
        <v>1.7</v>
      </c>
      <c r="L23" s="5">
        <v>0.035</v>
      </c>
      <c r="M23" s="8"/>
    </row>
    <row r="24" ht="15.75" customHeight="1">
      <c r="B24" s="6">
        <v>0.6</v>
      </c>
      <c r="C24" s="5">
        <f t="shared" ref="C24:D24" si="23">K24*$A$3</f>
        <v>180</v>
      </c>
      <c r="D24" s="5">
        <f t="shared" si="23"/>
        <v>5.1</v>
      </c>
      <c r="E24" s="5">
        <v>30.0</v>
      </c>
      <c r="F24" s="5" t="s">
        <v>18</v>
      </c>
      <c r="I24" s="5">
        <v>1.0</v>
      </c>
      <c r="J24" s="6">
        <v>0.6</v>
      </c>
      <c r="K24" s="5">
        <v>1.8</v>
      </c>
      <c r="L24" s="5">
        <v>0.051</v>
      </c>
      <c r="M24" s="8"/>
    </row>
    <row r="25" ht="15.75" customHeight="1">
      <c r="B25" s="6">
        <v>1.1</v>
      </c>
      <c r="C25" s="5">
        <f t="shared" ref="C25:D25" si="24">K25*$A$3</f>
        <v>60</v>
      </c>
      <c r="D25" s="5">
        <f t="shared" si="24"/>
        <v>13.5</v>
      </c>
      <c r="E25" s="5">
        <v>40.0</v>
      </c>
      <c r="F25" s="5" t="s">
        <v>27</v>
      </c>
      <c r="I25" s="5">
        <v>1.0</v>
      </c>
      <c r="J25" s="6">
        <v>1.1</v>
      </c>
      <c r="K25" s="5">
        <v>0.6</v>
      </c>
      <c r="L25" s="5">
        <v>0.135</v>
      </c>
      <c r="M25" s="8"/>
    </row>
    <row r="26" ht="15.75" customHeight="1">
      <c r="A26" s="5" t="s">
        <v>121</v>
      </c>
      <c r="B26" s="6">
        <v>1.0</v>
      </c>
      <c r="C26" s="5">
        <f t="shared" ref="C26:D26" si="25">K26*$A$3</f>
        <v>50</v>
      </c>
      <c r="D26" s="5">
        <f t="shared" si="25"/>
        <v>8.6</v>
      </c>
      <c r="E26" s="5">
        <v>10.0</v>
      </c>
      <c r="F26" s="5" t="s">
        <v>12</v>
      </c>
      <c r="I26" s="5">
        <v>1.0</v>
      </c>
      <c r="J26" s="6">
        <v>1.0</v>
      </c>
      <c r="K26" s="5">
        <v>0.5</v>
      </c>
      <c r="L26" s="5">
        <v>0.086</v>
      </c>
      <c r="M26" s="8">
        <f>(SUM(J26:J29)+SUM(K26:K29))*30</f>
        <v>249</v>
      </c>
      <c r="N26" s="5" t="s">
        <v>52</v>
      </c>
    </row>
    <row r="27" ht="15.75" customHeight="1">
      <c r="B27" s="6">
        <v>1.8</v>
      </c>
      <c r="C27" s="5">
        <f t="shared" ref="C27:D27" si="26">K27*$A$3</f>
        <v>150</v>
      </c>
      <c r="D27" s="5">
        <f t="shared" si="26"/>
        <v>3.5</v>
      </c>
      <c r="E27" s="5">
        <v>20.0</v>
      </c>
      <c r="F27" s="5" t="s">
        <v>94</v>
      </c>
      <c r="I27" s="5">
        <v>1.0</v>
      </c>
      <c r="J27" s="6">
        <v>1.8</v>
      </c>
      <c r="K27" s="5">
        <v>1.5</v>
      </c>
      <c r="L27" s="5">
        <v>0.035</v>
      </c>
      <c r="M27" s="8"/>
    </row>
    <row r="28" ht="15.75" customHeight="1">
      <c r="B28" s="6">
        <v>0.3</v>
      </c>
      <c r="C28" s="5">
        <f t="shared" ref="C28:D28" si="27">K28*$A$3</f>
        <v>100</v>
      </c>
      <c r="D28" s="5">
        <f t="shared" si="27"/>
        <v>5.1</v>
      </c>
      <c r="E28" s="5">
        <v>30.0</v>
      </c>
      <c r="F28" s="5" t="s">
        <v>18</v>
      </c>
      <c r="I28" s="5">
        <v>1.0</v>
      </c>
      <c r="J28" s="6">
        <v>0.3</v>
      </c>
      <c r="K28" s="5">
        <v>1.0</v>
      </c>
      <c r="L28" s="5">
        <v>0.051</v>
      </c>
      <c r="M28" s="8"/>
    </row>
    <row r="29" ht="15.75" customHeight="1">
      <c r="B29" s="6">
        <v>1.3</v>
      </c>
      <c r="C29" s="5">
        <f t="shared" ref="C29:D29" si="28">K29*$A$3</f>
        <v>90</v>
      </c>
      <c r="D29" s="5">
        <f t="shared" si="28"/>
        <v>13.5</v>
      </c>
      <c r="E29" s="5">
        <v>40.0</v>
      </c>
      <c r="F29" s="5" t="s">
        <v>27</v>
      </c>
      <c r="I29" s="5">
        <v>1.0</v>
      </c>
      <c r="J29" s="6">
        <v>1.3</v>
      </c>
      <c r="K29" s="5">
        <v>0.9</v>
      </c>
      <c r="L29" s="5">
        <v>0.135</v>
      </c>
      <c r="M29" s="8"/>
    </row>
    <row r="30" ht="15.75" customHeight="1">
      <c r="A30" s="5" t="s">
        <v>122</v>
      </c>
      <c r="B30" s="6">
        <v>1.9</v>
      </c>
      <c r="C30" s="5">
        <f t="shared" ref="C30:D30" si="29">K30*$A$3</f>
        <v>80</v>
      </c>
      <c r="D30" s="5">
        <f t="shared" si="29"/>
        <v>8.6</v>
      </c>
      <c r="E30" s="5">
        <v>10.0</v>
      </c>
      <c r="F30" s="5" t="s">
        <v>12</v>
      </c>
      <c r="I30" s="5">
        <v>1.0</v>
      </c>
      <c r="J30" s="6">
        <v>1.9</v>
      </c>
      <c r="K30" s="5">
        <v>0.8</v>
      </c>
      <c r="L30" s="5">
        <v>0.086</v>
      </c>
      <c r="M30" s="8">
        <f>(SUM(J30:J33)+SUM(K30:K33))*30</f>
        <v>285</v>
      </c>
      <c r="N30" s="5" t="s">
        <v>52</v>
      </c>
    </row>
    <row r="31" ht="15.75" customHeight="1">
      <c r="B31" s="6">
        <v>0.6</v>
      </c>
      <c r="C31" s="5">
        <f t="shared" ref="C31:D31" si="30">K31*$A$3</f>
        <v>140</v>
      </c>
      <c r="D31" s="5">
        <f t="shared" si="30"/>
        <v>3.5</v>
      </c>
      <c r="E31" s="5">
        <v>20.0</v>
      </c>
      <c r="F31" s="5" t="s">
        <v>94</v>
      </c>
      <c r="I31" s="5">
        <v>1.0</v>
      </c>
      <c r="J31" s="6">
        <v>0.6</v>
      </c>
      <c r="K31" s="5">
        <v>1.4</v>
      </c>
      <c r="L31" s="5">
        <v>0.035</v>
      </c>
      <c r="M31" s="8"/>
    </row>
    <row r="32" ht="15.75" customHeight="1">
      <c r="B32" s="6">
        <v>0.2</v>
      </c>
      <c r="C32" s="5">
        <f t="shared" ref="C32:D32" si="31">K32*$A$3</f>
        <v>240</v>
      </c>
      <c r="D32" s="5">
        <f t="shared" si="31"/>
        <v>5.1</v>
      </c>
      <c r="E32" s="5">
        <v>30.0</v>
      </c>
      <c r="F32" s="5" t="s">
        <v>18</v>
      </c>
      <c r="I32" s="5">
        <v>1.0</v>
      </c>
      <c r="J32" s="6">
        <v>0.2</v>
      </c>
      <c r="K32" s="5">
        <v>2.4</v>
      </c>
      <c r="L32" s="5">
        <v>0.051</v>
      </c>
      <c r="M32" s="8"/>
    </row>
    <row r="33" ht="15.75" customHeight="1">
      <c r="B33" s="6">
        <v>1.2</v>
      </c>
      <c r="C33" s="5">
        <f t="shared" ref="C33:D33" si="32">K33*$A$3</f>
        <v>100</v>
      </c>
      <c r="D33" s="5">
        <f t="shared" si="32"/>
        <v>13.5</v>
      </c>
      <c r="E33" s="5">
        <v>40.0</v>
      </c>
      <c r="F33" s="5" t="s">
        <v>27</v>
      </c>
      <c r="I33" s="5">
        <v>1.0</v>
      </c>
      <c r="J33" s="6">
        <v>1.2</v>
      </c>
      <c r="K33" s="5">
        <v>1.0</v>
      </c>
      <c r="L33" s="5">
        <v>0.135</v>
      </c>
      <c r="M33" s="8"/>
    </row>
    <row r="34" ht="15.75" customHeight="1">
      <c r="A34" s="5" t="s">
        <v>123</v>
      </c>
      <c r="B34" s="6">
        <v>1.2</v>
      </c>
      <c r="C34" s="5">
        <f t="shared" ref="C34:D34" si="33">K34*$A$3</f>
        <v>50</v>
      </c>
      <c r="D34" s="5">
        <f t="shared" si="33"/>
        <v>8.6</v>
      </c>
      <c r="E34" s="5">
        <v>10.0</v>
      </c>
      <c r="F34" s="5" t="s">
        <v>12</v>
      </c>
      <c r="I34" s="5">
        <v>1.0</v>
      </c>
      <c r="J34" s="6">
        <v>1.2</v>
      </c>
      <c r="K34" s="5">
        <v>0.5</v>
      </c>
      <c r="L34" s="5">
        <v>0.086</v>
      </c>
      <c r="M34" s="8">
        <f>(SUM(J34:J37)+SUM(K34:K37))*30</f>
        <v>270</v>
      </c>
      <c r="N34" s="5" t="s">
        <v>52</v>
      </c>
    </row>
    <row r="35" ht="15.75" customHeight="1">
      <c r="B35" s="6">
        <v>1.9</v>
      </c>
      <c r="C35" s="5">
        <f t="shared" ref="C35:D35" si="34">K35*$A$3</f>
        <v>130</v>
      </c>
      <c r="D35" s="5">
        <f t="shared" si="34"/>
        <v>3.5</v>
      </c>
      <c r="E35" s="5">
        <v>20.0</v>
      </c>
      <c r="F35" s="5" t="s">
        <v>94</v>
      </c>
      <c r="I35" s="5">
        <v>1.0</v>
      </c>
      <c r="J35" s="6">
        <v>1.9</v>
      </c>
      <c r="K35" s="5">
        <v>1.3</v>
      </c>
      <c r="L35" s="5">
        <v>0.035</v>
      </c>
      <c r="M35" s="8"/>
    </row>
    <row r="36" ht="15.75" customHeight="1">
      <c r="B36" s="6">
        <v>1.2</v>
      </c>
      <c r="C36" s="5">
        <f t="shared" ref="C36:D36" si="35">K36*$A$3</f>
        <v>160</v>
      </c>
      <c r="D36" s="5">
        <f t="shared" si="35"/>
        <v>5.1</v>
      </c>
      <c r="E36" s="5">
        <v>30.0</v>
      </c>
      <c r="F36" s="5" t="s">
        <v>18</v>
      </c>
      <c r="I36" s="5">
        <v>1.0</v>
      </c>
      <c r="J36" s="6">
        <v>1.2</v>
      </c>
      <c r="K36" s="5">
        <v>1.6</v>
      </c>
      <c r="L36" s="5">
        <v>0.051</v>
      </c>
      <c r="M36" s="8"/>
    </row>
    <row r="37" ht="15.75" customHeight="1">
      <c r="B37" s="6">
        <v>0.2</v>
      </c>
      <c r="C37" s="5">
        <f t="shared" ref="C37:D37" si="36">K37*$A$3</f>
        <v>110</v>
      </c>
      <c r="D37" s="5">
        <f t="shared" si="36"/>
        <v>13.5</v>
      </c>
      <c r="E37" s="5">
        <v>40.0</v>
      </c>
      <c r="F37" s="5" t="s">
        <v>27</v>
      </c>
      <c r="I37" s="5">
        <v>1.0</v>
      </c>
      <c r="J37" s="6">
        <v>0.2</v>
      </c>
      <c r="K37" s="5">
        <v>1.1</v>
      </c>
      <c r="L37" s="5">
        <v>0.135</v>
      </c>
      <c r="M37" s="8"/>
    </row>
    <row r="38" ht="15.75" customHeight="1">
      <c r="A38" s="5" t="s">
        <v>124</v>
      </c>
      <c r="B38" s="6">
        <v>0.4</v>
      </c>
      <c r="C38" s="5">
        <f t="shared" ref="C38:D38" si="37">K38*$A$3</f>
        <v>50</v>
      </c>
      <c r="D38" s="5">
        <f t="shared" si="37"/>
        <v>8.6</v>
      </c>
      <c r="E38" s="5">
        <v>10.0</v>
      </c>
      <c r="F38" s="5" t="s">
        <v>12</v>
      </c>
      <c r="I38" s="5">
        <v>1.0</v>
      </c>
      <c r="J38" s="6">
        <v>0.4</v>
      </c>
      <c r="K38" s="5">
        <v>0.5</v>
      </c>
      <c r="L38" s="5">
        <v>0.086</v>
      </c>
      <c r="M38" s="8">
        <f>(SUM(J38:J41)+SUM(K38:K41))*30</f>
        <v>210</v>
      </c>
      <c r="N38" s="5" t="s">
        <v>52</v>
      </c>
    </row>
    <row r="39" ht="15.75" customHeight="1">
      <c r="B39" s="6">
        <v>1.9</v>
      </c>
      <c r="C39" s="5">
        <f t="shared" ref="C39:D39" si="38">K39*$A$3</f>
        <v>90</v>
      </c>
      <c r="D39" s="5">
        <f t="shared" si="38"/>
        <v>3.5</v>
      </c>
      <c r="E39" s="5">
        <v>20.0</v>
      </c>
      <c r="F39" s="5" t="s">
        <v>94</v>
      </c>
      <c r="I39" s="5">
        <v>1.0</v>
      </c>
      <c r="J39" s="6">
        <v>1.9</v>
      </c>
      <c r="K39" s="5">
        <v>0.9</v>
      </c>
      <c r="L39" s="5">
        <v>0.035</v>
      </c>
      <c r="M39" s="8"/>
    </row>
    <row r="40" ht="15.75" customHeight="1">
      <c r="B40" s="6">
        <v>1.0</v>
      </c>
      <c r="C40" s="5">
        <f t="shared" ref="C40:D40" si="39">K40*$A$3</f>
        <v>160</v>
      </c>
      <c r="D40" s="5">
        <f t="shared" si="39"/>
        <v>5.1</v>
      </c>
      <c r="E40" s="5">
        <v>30.0</v>
      </c>
      <c r="F40" s="5" t="s">
        <v>18</v>
      </c>
      <c r="I40" s="5">
        <v>1.0</v>
      </c>
      <c r="J40" s="6">
        <v>1.0</v>
      </c>
      <c r="K40" s="5">
        <v>1.6</v>
      </c>
      <c r="L40" s="5">
        <v>0.051</v>
      </c>
      <c r="M40" s="8"/>
    </row>
    <row r="41" ht="15.75" customHeight="1">
      <c r="B41" s="6">
        <v>0.1</v>
      </c>
      <c r="C41" s="5">
        <f t="shared" ref="C41:D41" si="40">K41*$A$3</f>
        <v>60</v>
      </c>
      <c r="D41" s="5">
        <f t="shared" si="40"/>
        <v>13.5</v>
      </c>
      <c r="E41" s="5">
        <v>40.0</v>
      </c>
      <c r="F41" s="5" t="s">
        <v>27</v>
      </c>
      <c r="I41" s="5">
        <v>1.0</v>
      </c>
      <c r="J41" s="6">
        <v>0.1</v>
      </c>
      <c r="K41" s="5">
        <v>0.6</v>
      </c>
      <c r="L41" s="5">
        <v>0.135</v>
      </c>
      <c r="M41" s="8"/>
    </row>
    <row r="42" ht="15.75" customHeight="1">
      <c r="A42" s="5" t="s">
        <v>125</v>
      </c>
      <c r="B42" s="6">
        <v>0.7</v>
      </c>
      <c r="C42" s="5">
        <f t="shared" ref="C42:D42" si="41">K42*$A$3</f>
        <v>80</v>
      </c>
      <c r="D42" s="5">
        <f t="shared" si="41"/>
        <v>8.6</v>
      </c>
      <c r="E42" s="5">
        <v>10.0</v>
      </c>
      <c r="F42" s="5" t="s">
        <v>12</v>
      </c>
      <c r="I42" s="5">
        <v>1.0</v>
      </c>
      <c r="J42" s="6">
        <v>0.7</v>
      </c>
      <c r="K42" s="5">
        <v>0.8</v>
      </c>
      <c r="L42" s="5">
        <v>0.086</v>
      </c>
      <c r="M42" s="8">
        <f>(SUM(J42:J45)+SUM(K42:K45))*30</f>
        <v>207</v>
      </c>
      <c r="N42" s="5" t="s">
        <v>52</v>
      </c>
    </row>
    <row r="43" ht="15.75" customHeight="1">
      <c r="B43" s="6">
        <v>0.5</v>
      </c>
      <c r="C43" s="5">
        <f t="shared" ref="C43:D43" si="42">K43*$A$3</f>
        <v>150</v>
      </c>
      <c r="D43" s="5">
        <f t="shared" si="42"/>
        <v>3.5</v>
      </c>
      <c r="E43" s="5">
        <v>20.0</v>
      </c>
      <c r="F43" s="5" t="s">
        <v>94</v>
      </c>
      <c r="I43" s="5">
        <v>1.0</v>
      </c>
      <c r="J43" s="6">
        <v>0.5</v>
      </c>
      <c r="K43" s="5">
        <v>1.5</v>
      </c>
      <c r="L43" s="5">
        <v>0.035</v>
      </c>
      <c r="M43" s="8"/>
    </row>
    <row r="44" ht="15.75" customHeight="1">
      <c r="B44" s="6">
        <v>0.7</v>
      </c>
      <c r="C44" s="5">
        <f t="shared" ref="C44:D44" si="43">K44*$A$3</f>
        <v>130</v>
      </c>
      <c r="D44" s="5">
        <f t="shared" si="43"/>
        <v>5.1</v>
      </c>
      <c r="E44" s="5">
        <v>30.0</v>
      </c>
      <c r="F44" s="5" t="s">
        <v>18</v>
      </c>
      <c r="I44" s="5">
        <v>1.0</v>
      </c>
      <c r="J44" s="6">
        <v>0.7</v>
      </c>
      <c r="K44" s="5">
        <v>1.3</v>
      </c>
      <c r="L44" s="5">
        <v>0.051</v>
      </c>
      <c r="M44" s="8"/>
    </row>
    <row r="45" ht="15.75" customHeight="1">
      <c r="B45" s="6">
        <v>0.5</v>
      </c>
      <c r="C45" s="5">
        <f t="shared" ref="C45:D45" si="44">K45*$A$3</f>
        <v>90</v>
      </c>
      <c r="D45" s="5">
        <f t="shared" si="44"/>
        <v>13.5</v>
      </c>
      <c r="E45" s="5">
        <v>40.0</v>
      </c>
      <c r="F45" s="5" t="s">
        <v>27</v>
      </c>
      <c r="I45" s="5">
        <v>1.0</v>
      </c>
      <c r="J45" s="6">
        <v>0.5</v>
      </c>
      <c r="K45" s="5">
        <v>0.9</v>
      </c>
      <c r="L45" s="5">
        <v>0.135</v>
      </c>
      <c r="M45" s="8"/>
    </row>
    <row r="46" ht="15.75" customHeight="1">
      <c r="A46" s="5" t="s">
        <v>126</v>
      </c>
      <c r="B46" s="6">
        <v>0.2</v>
      </c>
      <c r="C46" s="5">
        <f t="shared" ref="C46:D46" si="45">K46*$A$3</f>
        <v>140</v>
      </c>
      <c r="D46" s="5">
        <f t="shared" si="45"/>
        <v>8.6</v>
      </c>
      <c r="E46" s="5">
        <v>10.0</v>
      </c>
      <c r="F46" s="5" t="s">
        <v>12</v>
      </c>
      <c r="I46" s="5">
        <v>1.0</v>
      </c>
      <c r="J46" s="6">
        <v>0.2</v>
      </c>
      <c r="K46" s="5">
        <v>1.4</v>
      </c>
      <c r="L46" s="5">
        <v>0.086</v>
      </c>
      <c r="M46" s="8">
        <f>(SUM(J46:J49)+SUM(K46:K49))*30</f>
        <v>330</v>
      </c>
      <c r="N46" s="5" t="s">
        <v>52</v>
      </c>
    </row>
    <row r="47" ht="15.75" customHeight="1">
      <c r="B47" s="6">
        <v>1.5</v>
      </c>
      <c r="C47" s="5">
        <f t="shared" ref="C47:D47" si="46">K47*$A$3</f>
        <v>450</v>
      </c>
      <c r="D47" s="5">
        <f t="shared" si="46"/>
        <v>3.5</v>
      </c>
      <c r="E47" s="5">
        <v>20.0</v>
      </c>
      <c r="F47" s="5" t="s">
        <v>94</v>
      </c>
      <c r="I47" s="5">
        <v>1.0</v>
      </c>
      <c r="J47" s="6">
        <v>1.5</v>
      </c>
      <c r="K47" s="5">
        <v>4.5</v>
      </c>
      <c r="L47" s="5">
        <v>0.035</v>
      </c>
      <c r="M47" s="8"/>
    </row>
    <row r="48" ht="15.75" customHeight="1">
      <c r="B48" s="6">
        <v>0.2</v>
      </c>
      <c r="C48" s="5">
        <f t="shared" ref="C48:D48" si="47">K48*$A$3</f>
        <v>160</v>
      </c>
      <c r="D48" s="5">
        <f t="shared" si="47"/>
        <v>5.1</v>
      </c>
      <c r="E48" s="5">
        <v>30.0</v>
      </c>
      <c r="F48" s="5" t="s">
        <v>18</v>
      </c>
      <c r="I48" s="5">
        <v>1.0</v>
      </c>
      <c r="J48" s="6">
        <v>0.2</v>
      </c>
      <c r="K48" s="5">
        <v>1.6</v>
      </c>
      <c r="L48" s="5">
        <v>0.051</v>
      </c>
      <c r="M48" s="8"/>
    </row>
    <row r="49" ht="15.75" customHeight="1">
      <c r="B49" s="6">
        <v>0.7</v>
      </c>
      <c r="C49" s="5">
        <f t="shared" ref="C49:D49" si="48">K49*$A$3</f>
        <v>90</v>
      </c>
      <c r="D49" s="5">
        <f t="shared" si="48"/>
        <v>13.5</v>
      </c>
      <c r="E49" s="5">
        <v>40.0</v>
      </c>
      <c r="F49" s="5" t="s">
        <v>27</v>
      </c>
      <c r="I49" s="5">
        <v>1.0</v>
      </c>
      <c r="J49" s="6">
        <v>0.7</v>
      </c>
      <c r="K49" s="5">
        <v>0.9</v>
      </c>
      <c r="L49" s="5">
        <v>0.135</v>
      </c>
      <c r="M49" s="8"/>
    </row>
    <row r="50" ht="15.75" customHeight="1">
      <c r="A50" s="5" t="s">
        <v>127</v>
      </c>
      <c r="B50" s="6">
        <v>0.2</v>
      </c>
      <c r="C50" s="5">
        <f t="shared" ref="C50:D50" si="49">K50*$A$3</f>
        <v>90</v>
      </c>
      <c r="D50" s="5">
        <f t="shared" si="49"/>
        <v>8.6</v>
      </c>
      <c r="E50" s="5">
        <v>10.0</v>
      </c>
      <c r="F50" s="5" t="s">
        <v>12</v>
      </c>
      <c r="I50" s="5">
        <v>1.0</v>
      </c>
      <c r="J50" s="6">
        <v>0.2</v>
      </c>
      <c r="K50" s="5">
        <v>0.9</v>
      </c>
      <c r="L50" s="5">
        <v>0.086</v>
      </c>
      <c r="M50" s="8">
        <f>(SUM(J50:J53)+SUM(K50:K53))*30</f>
        <v>381</v>
      </c>
      <c r="N50" s="5" t="s">
        <v>52</v>
      </c>
    </row>
    <row r="51" ht="15.75" customHeight="1">
      <c r="B51" s="6">
        <v>0.4</v>
      </c>
      <c r="C51" s="5">
        <f t="shared" ref="C51:D51" si="50">K51*$A$3</f>
        <v>540</v>
      </c>
      <c r="D51" s="5">
        <f t="shared" si="50"/>
        <v>3.5</v>
      </c>
      <c r="E51" s="5">
        <v>20.0</v>
      </c>
      <c r="F51" s="5" t="s">
        <v>94</v>
      </c>
      <c r="I51" s="5">
        <v>1.0</v>
      </c>
      <c r="J51" s="6">
        <v>0.4</v>
      </c>
      <c r="K51" s="5">
        <v>5.4</v>
      </c>
      <c r="L51" s="5">
        <v>0.035</v>
      </c>
      <c r="M51" s="8"/>
    </row>
    <row r="52" ht="15.75" customHeight="1">
      <c r="B52" s="6">
        <v>0.4</v>
      </c>
      <c r="C52" s="5">
        <f t="shared" ref="C52:D52" si="51">K52*$A$3</f>
        <v>290</v>
      </c>
      <c r="D52" s="5">
        <f t="shared" si="51"/>
        <v>5.1</v>
      </c>
      <c r="E52" s="5">
        <v>30.0</v>
      </c>
      <c r="F52" s="5" t="s">
        <v>18</v>
      </c>
      <c r="I52" s="5">
        <v>1.0</v>
      </c>
      <c r="J52" s="6">
        <v>0.4</v>
      </c>
      <c r="K52" s="5">
        <v>2.9</v>
      </c>
      <c r="L52" s="5">
        <v>0.051</v>
      </c>
      <c r="M52" s="8"/>
    </row>
    <row r="53" ht="15.75" customHeight="1">
      <c r="B53" s="6">
        <v>1.2</v>
      </c>
      <c r="C53" s="5">
        <f t="shared" ref="C53:D53" si="52">K53*$A$3</f>
        <v>130</v>
      </c>
      <c r="D53" s="5">
        <f t="shared" si="52"/>
        <v>13.5</v>
      </c>
      <c r="E53" s="5">
        <v>40.0</v>
      </c>
      <c r="F53" s="5" t="s">
        <v>27</v>
      </c>
      <c r="I53" s="5">
        <v>1.0</v>
      </c>
      <c r="J53" s="6">
        <v>1.2</v>
      </c>
      <c r="K53" s="5">
        <v>1.3</v>
      </c>
      <c r="L53" s="5">
        <v>0.135</v>
      </c>
      <c r="M53" s="8"/>
    </row>
    <row r="54" ht="15.75" customHeight="1">
      <c r="J54" s="6"/>
      <c r="M54" s="8"/>
    </row>
    <row r="55" ht="15.75" customHeight="1">
      <c r="J55" s="6"/>
      <c r="M55" s="8"/>
    </row>
    <row r="56" ht="15.75" customHeight="1">
      <c r="J56" s="6"/>
      <c r="M56" s="8"/>
    </row>
    <row r="57" ht="15.75" customHeight="1">
      <c r="B57" s="14" t="s">
        <v>128</v>
      </c>
      <c r="C57" s="14" t="s">
        <v>129</v>
      </c>
      <c r="D57" s="14" t="s">
        <v>130</v>
      </c>
      <c r="E57" s="14" t="s">
        <v>131</v>
      </c>
      <c r="J57" s="6"/>
      <c r="M57" s="8"/>
    </row>
    <row r="58" ht="15.75" customHeight="1">
      <c r="A58" s="14" t="s">
        <v>12</v>
      </c>
      <c r="B58" s="15">
        <f t="shared" ref="B58:D58" si="53">SUMIF($F$2:$F$54,"SM",B$2:B$54)</f>
        <v>8.5</v>
      </c>
      <c r="C58" s="15">
        <f t="shared" si="53"/>
        <v>1010</v>
      </c>
      <c r="D58" s="15">
        <f t="shared" si="53"/>
        <v>111.8</v>
      </c>
      <c r="E58" s="5">
        <f t="shared" ref="E58:E61" si="55">SUM(B58:D58)</f>
        <v>1130.3</v>
      </c>
      <c r="J58" s="6"/>
      <c r="M58" s="8"/>
    </row>
    <row r="59" ht="15.75" customHeight="1">
      <c r="A59" s="14" t="s">
        <v>94</v>
      </c>
      <c r="B59" s="15">
        <f t="shared" ref="B59:D59" si="54">SUMIF($F$2:$F$54,"DM",B$2:B$54)</f>
        <v>10.8</v>
      </c>
      <c r="C59" s="15">
        <f t="shared" si="54"/>
        <v>2720</v>
      </c>
      <c r="D59" s="15">
        <f t="shared" si="54"/>
        <v>45.5</v>
      </c>
      <c r="E59" s="5">
        <f t="shared" si="55"/>
        <v>2776.3</v>
      </c>
      <c r="J59" s="6"/>
      <c r="M59" s="8"/>
    </row>
    <row r="60" ht="15.75" customHeight="1">
      <c r="A60" s="14" t="s">
        <v>18</v>
      </c>
      <c r="B60" s="15">
        <f t="shared" ref="B60:D60" si="56">SUMIF($F$2:$F$54,"MM",B$2:B$54)</f>
        <v>6.8</v>
      </c>
      <c r="C60" s="15">
        <f t="shared" si="56"/>
        <v>1960</v>
      </c>
      <c r="D60" s="15">
        <f t="shared" si="56"/>
        <v>66.3</v>
      </c>
      <c r="E60" s="5">
        <f t="shared" si="55"/>
        <v>2033.1</v>
      </c>
      <c r="J60" s="6"/>
      <c r="M60" s="8"/>
    </row>
    <row r="61" ht="15.75" customHeight="1">
      <c r="A61" s="14" t="s">
        <v>27</v>
      </c>
      <c r="B61" s="15">
        <f t="shared" ref="B61:D61" si="57">SUMIF($F$2:$F$54,"A",B$2:B$54)</f>
        <v>9.7</v>
      </c>
      <c r="C61" s="15">
        <f t="shared" si="57"/>
        <v>1110</v>
      </c>
      <c r="D61" s="15">
        <f t="shared" si="57"/>
        <v>175.5</v>
      </c>
      <c r="E61" s="5">
        <f t="shared" si="55"/>
        <v>1295.2</v>
      </c>
      <c r="J61" s="6"/>
      <c r="M61" s="8"/>
    </row>
    <row r="62" ht="15.75" customHeight="1">
      <c r="B62" s="15"/>
      <c r="J62" s="6"/>
      <c r="M62" s="8"/>
    </row>
    <row r="63" ht="15.75" customHeight="1">
      <c r="J63" s="6"/>
      <c r="M63" s="8"/>
    </row>
    <row r="64" ht="15.75" customHeight="1">
      <c r="J64" s="6"/>
      <c r="M64" s="8"/>
    </row>
    <row r="65" ht="15.75" customHeight="1">
      <c r="J65" s="6"/>
      <c r="M65" s="8"/>
    </row>
    <row r="66" ht="15.75" customHeight="1">
      <c r="J66" s="6"/>
      <c r="M66" s="8"/>
    </row>
    <row r="67" ht="15.75" customHeight="1">
      <c r="J67" s="6"/>
      <c r="M67" s="8"/>
    </row>
    <row r="68" ht="15.75" customHeight="1">
      <c r="J68" s="6"/>
      <c r="M68" s="8"/>
    </row>
    <row r="69" ht="15.75" customHeight="1">
      <c r="J69" s="6"/>
      <c r="M69" s="8"/>
    </row>
    <row r="70" ht="15.75" customHeight="1">
      <c r="J70" s="6"/>
      <c r="M70" s="8"/>
    </row>
    <row r="71" ht="15.75" customHeight="1">
      <c r="J71" s="6"/>
      <c r="M71" s="8"/>
    </row>
    <row r="72" ht="15.75" customHeight="1">
      <c r="J72" s="6"/>
      <c r="M72" s="8"/>
    </row>
    <row r="73" ht="15.75" customHeight="1">
      <c r="J73" s="6"/>
      <c r="M73" s="8"/>
    </row>
    <row r="74" ht="15.75" customHeight="1">
      <c r="J74" s="6"/>
      <c r="M74" s="8"/>
    </row>
    <row r="75" ht="15.75" customHeight="1">
      <c r="J75" s="6"/>
      <c r="M75" s="8"/>
    </row>
    <row r="76" ht="15.75" customHeight="1">
      <c r="J76" s="6"/>
      <c r="M76" s="8"/>
    </row>
    <row r="77" ht="15.75" customHeight="1">
      <c r="J77" s="6"/>
      <c r="M77" s="8"/>
    </row>
    <row r="78" ht="15.75" customHeight="1">
      <c r="J78" s="6"/>
      <c r="M78" s="8"/>
    </row>
    <row r="79" ht="15.75" customHeight="1">
      <c r="J79" s="6"/>
      <c r="M79" s="8"/>
    </row>
    <row r="80" ht="15.75" customHeight="1">
      <c r="J80" s="6"/>
      <c r="M80" s="8"/>
    </row>
    <row r="81" ht="15.75" customHeight="1">
      <c r="J81" s="6"/>
      <c r="M81" s="8"/>
    </row>
    <row r="82" ht="15.75" customHeight="1">
      <c r="J82" s="6"/>
      <c r="M82" s="8"/>
    </row>
    <row r="83" ht="15.75" customHeight="1">
      <c r="J83" s="6"/>
      <c r="M83" s="8"/>
    </row>
    <row r="84" ht="15.75" customHeight="1">
      <c r="J84" s="6"/>
      <c r="M84" s="8"/>
    </row>
    <row r="85" ht="15.75" customHeight="1">
      <c r="J85" s="6"/>
      <c r="M85" s="8"/>
    </row>
    <row r="86" ht="15.75" customHeight="1">
      <c r="J86" s="6"/>
      <c r="M86" s="8"/>
    </row>
    <row r="87" ht="15.75" customHeight="1">
      <c r="J87" s="6"/>
      <c r="M87" s="8"/>
    </row>
    <row r="88" ht="15.75" customHeight="1">
      <c r="J88" s="6"/>
      <c r="M88" s="8"/>
    </row>
    <row r="89" ht="15.75" customHeight="1">
      <c r="J89" s="6"/>
      <c r="M89" s="8"/>
    </row>
    <row r="90" ht="15.75" customHeight="1">
      <c r="J90" s="6"/>
      <c r="M90" s="8"/>
    </row>
    <row r="91" ht="15.75" customHeight="1">
      <c r="J91" s="6"/>
      <c r="M91" s="8"/>
    </row>
    <row r="92" ht="15.75" customHeight="1">
      <c r="J92" s="6"/>
      <c r="M92" s="8"/>
    </row>
    <row r="93" ht="15.75" customHeight="1">
      <c r="J93" s="6"/>
      <c r="M93" s="8"/>
    </row>
    <row r="94" ht="15.75" customHeight="1">
      <c r="J94" s="6"/>
      <c r="M94" s="8"/>
    </row>
    <row r="95" ht="15.75" customHeight="1">
      <c r="J95" s="6"/>
      <c r="M95" s="8"/>
    </row>
    <row r="96" ht="15.75" customHeight="1">
      <c r="J96" s="6"/>
      <c r="M96" s="8"/>
    </row>
    <row r="97" ht="15.75" customHeight="1">
      <c r="J97" s="6"/>
      <c r="M97" s="8"/>
    </row>
    <row r="98" ht="15.75" customHeight="1">
      <c r="M98" s="8"/>
    </row>
    <row r="99" ht="15.75" customHeight="1">
      <c r="M99" s="8"/>
    </row>
    <row r="100" ht="15.75" customHeight="1">
      <c r="M100" s="8"/>
    </row>
    <row r="101" ht="15.75" customHeight="1">
      <c r="M101" s="8"/>
    </row>
    <row r="102" ht="15.75" customHeight="1">
      <c r="M102" s="8"/>
    </row>
    <row r="103" ht="15.75" customHeight="1">
      <c r="M103" s="8"/>
    </row>
    <row r="104" ht="15.75" customHeight="1">
      <c r="M104" s="8"/>
    </row>
    <row r="105" ht="15.75" customHeight="1">
      <c r="M105" s="8"/>
    </row>
    <row r="106" ht="15.75" customHeight="1">
      <c r="M106" s="8"/>
    </row>
    <row r="107" ht="15.75" customHeight="1">
      <c r="M107" s="8"/>
    </row>
    <row r="108" ht="15.75" customHeight="1">
      <c r="M108" s="8"/>
    </row>
    <row r="109" ht="15.75" customHeight="1">
      <c r="M109" s="8"/>
    </row>
    <row r="110" ht="15.75" customHeight="1">
      <c r="M110" s="8"/>
    </row>
    <row r="111" ht="15.75" customHeight="1">
      <c r="M111" s="8"/>
    </row>
    <row r="112" ht="15.75" customHeight="1">
      <c r="M112" s="8"/>
    </row>
    <row r="113" ht="15.75" customHeight="1">
      <c r="M113" s="8"/>
    </row>
    <row r="114" ht="15.75" customHeight="1">
      <c r="M114" s="8"/>
    </row>
    <row r="115" ht="15.75" customHeight="1">
      <c r="M115" s="8"/>
    </row>
    <row r="116" ht="15.75" customHeight="1">
      <c r="M116" s="8"/>
    </row>
    <row r="117" ht="15.75" customHeight="1">
      <c r="M117" s="8"/>
    </row>
    <row r="118" ht="15.75" customHeight="1">
      <c r="M118" s="8"/>
    </row>
    <row r="119" ht="15.75" customHeight="1">
      <c r="M119" s="8"/>
    </row>
    <row r="120" ht="15.75" customHeight="1">
      <c r="M120" s="8"/>
    </row>
    <row r="121" ht="15.75" customHeight="1">
      <c r="M121" s="8"/>
    </row>
    <row r="122" ht="15.75" customHeight="1">
      <c r="M122" s="8"/>
    </row>
    <row r="123" ht="15.75" customHeight="1">
      <c r="M123" s="8"/>
    </row>
    <row r="124" ht="15.75" customHeight="1">
      <c r="M124" s="8"/>
    </row>
    <row r="125" ht="15.75" customHeight="1">
      <c r="M125" s="8"/>
    </row>
    <row r="126" ht="15.75" customHeight="1">
      <c r="M126" s="8"/>
    </row>
    <row r="127" ht="15.75" customHeight="1">
      <c r="M127" s="8"/>
    </row>
    <row r="128" ht="15.75" customHeight="1">
      <c r="M128" s="8"/>
    </row>
    <row r="129" ht="15.75" customHeight="1">
      <c r="M129" s="8"/>
    </row>
    <row r="130" ht="15.75" customHeight="1">
      <c r="M130" s="8"/>
    </row>
    <row r="131" ht="15.75" customHeight="1">
      <c r="M131" s="8"/>
    </row>
    <row r="132" ht="15.75" customHeight="1">
      <c r="M132" s="8"/>
    </row>
    <row r="133" ht="15.75" customHeight="1">
      <c r="M133" s="8"/>
    </row>
    <row r="134" ht="15.75" customHeight="1">
      <c r="M134" s="8"/>
    </row>
    <row r="135" ht="15.75" customHeight="1">
      <c r="M135" s="8"/>
    </row>
    <row r="136" ht="15.75" customHeight="1">
      <c r="M136" s="8"/>
    </row>
    <row r="137" ht="15.75" customHeight="1">
      <c r="M137" s="8"/>
    </row>
    <row r="138" ht="15.75" customHeight="1">
      <c r="M138" s="8"/>
    </row>
    <row r="139" ht="15.75" customHeight="1">
      <c r="M139" s="8"/>
    </row>
    <row r="140" ht="15.75" customHeight="1">
      <c r="M140" s="8"/>
    </row>
    <row r="141" ht="15.75" customHeight="1">
      <c r="M141" s="8"/>
    </row>
    <row r="142" ht="15.75" customHeight="1">
      <c r="M142" s="8"/>
    </row>
    <row r="143" ht="15.75" customHeight="1">
      <c r="M143" s="8"/>
    </row>
    <row r="144" ht="15.75" customHeight="1">
      <c r="M144" s="8"/>
    </row>
    <row r="145" ht="15.75" customHeight="1">
      <c r="M145" s="8"/>
    </row>
    <row r="146" ht="15.75" customHeight="1">
      <c r="M146" s="8"/>
    </row>
    <row r="147" ht="15.75" customHeight="1">
      <c r="M147" s="8"/>
    </row>
    <row r="148" ht="15.75" customHeight="1">
      <c r="M148" s="8"/>
    </row>
    <row r="149" ht="15.75" customHeight="1">
      <c r="M149" s="8"/>
    </row>
    <row r="150" ht="15.75" customHeight="1">
      <c r="M150" s="8"/>
    </row>
    <row r="151" ht="15.75" customHeight="1">
      <c r="M151" s="8"/>
    </row>
    <row r="152" ht="15.75" customHeight="1">
      <c r="M152" s="8"/>
    </row>
    <row r="153" ht="15.75" customHeight="1">
      <c r="M153" s="8"/>
    </row>
    <row r="154" ht="15.75" customHeight="1">
      <c r="M154" s="8"/>
    </row>
    <row r="155" ht="15.75" customHeight="1">
      <c r="M155" s="8"/>
    </row>
    <row r="156" ht="15.75" customHeight="1">
      <c r="M156" s="8"/>
    </row>
    <row r="157" ht="15.75" customHeight="1">
      <c r="M157" s="8"/>
    </row>
    <row r="158" ht="15.75" customHeight="1">
      <c r="M158" s="8"/>
    </row>
    <row r="159" ht="15.75" customHeight="1">
      <c r="M159" s="8"/>
    </row>
    <row r="160" ht="15.75" customHeight="1">
      <c r="M160" s="8"/>
    </row>
    <row r="161" ht="15.75" customHeight="1">
      <c r="M161" s="8"/>
    </row>
    <row r="162" ht="15.75" customHeight="1">
      <c r="M162" s="8"/>
    </row>
    <row r="163" ht="15.75" customHeight="1">
      <c r="M163" s="8"/>
    </row>
    <row r="164" ht="15.75" customHeight="1">
      <c r="M164" s="8"/>
    </row>
    <row r="165" ht="15.75" customHeight="1">
      <c r="M165" s="8"/>
    </row>
    <row r="166" ht="15.75" customHeight="1">
      <c r="M166" s="8"/>
    </row>
    <row r="167" ht="15.75" customHeight="1">
      <c r="M167" s="8"/>
    </row>
    <row r="168" ht="15.75" customHeight="1">
      <c r="M168" s="8"/>
    </row>
    <row r="169" ht="15.75" customHeight="1">
      <c r="M169" s="8"/>
    </row>
    <row r="170" ht="15.75" customHeight="1">
      <c r="M170" s="8"/>
    </row>
    <row r="171" ht="15.75" customHeight="1">
      <c r="M171" s="8"/>
    </row>
    <row r="172" ht="15.75" customHeight="1">
      <c r="M172" s="8"/>
    </row>
    <row r="173" ht="15.75" customHeight="1">
      <c r="M173" s="8"/>
    </row>
    <row r="174" ht="15.75" customHeight="1">
      <c r="M174" s="8"/>
    </row>
    <row r="175" ht="15.75" customHeight="1">
      <c r="M175" s="8"/>
    </row>
    <row r="176" ht="15.75" customHeight="1">
      <c r="M176" s="8"/>
    </row>
    <row r="177" ht="15.75" customHeight="1">
      <c r="M177" s="8"/>
    </row>
    <row r="178" ht="15.75" customHeight="1">
      <c r="M178" s="8"/>
    </row>
    <row r="179" ht="15.75" customHeight="1">
      <c r="M179" s="8"/>
    </row>
    <row r="180" ht="15.75" customHeight="1">
      <c r="M180" s="8"/>
    </row>
    <row r="181" ht="15.75" customHeight="1">
      <c r="M181" s="8"/>
    </row>
    <row r="182" ht="15.75" customHeight="1">
      <c r="M182" s="8"/>
    </row>
    <row r="183" ht="15.75" customHeight="1">
      <c r="M183" s="8"/>
    </row>
    <row r="184" ht="15.75" customHeight="1">
      <c r="M184" s="8"/>
    </row>
    <row r="185" ht="15.75" customHeight="1">
      <c r="M185" s="8"/>
    </row>
    <row r="186" ht="15.75" customHeight="1">
      <c r="M186" s="8"/>
    </row>
    <row r="187" ht="15.75" customHeight="1">
      <c r="M187" s="8"/>
    </row>
    <row r="188" ht="15.75" customHeight="1">
      <c r="M188" s="8"/>
    </row>
    <row r="189" ht="15.75" customHeight="1">
      <c r="M189" s="8"/>
    </row>
    <row r="190" ht="15.75" customHeight="1">
      <c r="M190" s="8"/>
    </row>
    <row r="191" ht="15.75" customHeight="1">
      <c r="M191" s="8"/>
    </row>
    <row r="192" ht="15.75" customHeight="1">
      <c r="M192" s="8"/>
    </row>
    <row r="193" ht="15.75" customHeight="1">
      <c r="M193" s="8"/>
    </row>
    <row r="194" ht="15.75" customHeight="1">
      <c r="M194" s="8"/>
    </row>
    <row r="195" ht="15.75" customHeight="1">
      <c r="M195" s="8"/>
    </row>
    <row r="196" ht="15.75" customHeight="1">
      <c r="M196" s="8"/>
    </row>
    <row r="197" ht="15.75" customHeight="1">
      <c r="M197" s="8"/>
    </row>
    <row r="198" ht="15.75" customHeight="1">
      <c r="M198" s="8"/>
    </row>
    <row r="199" ht="15.75" customHeight="1">
      <c r="M199" s="8"/>
    </row>
    <row r="200" ht="15.75" customHeight="1">
      <c r="M200" s="8"/>
    </row>
    <row r="201" ht="15.75" customHeight="1">
      <c r="M201" s="8"/>
    </row>
    <row r="202" ht="15.75" customHeight="1">
      <c r="M202" s="8"/>
    </row>
    <row r="203" ht="15.75" customHeight="1">
      <c r="M203" s="8"/>
    </row>
    <row r="204" ht="15.75" customHeight="1">
      <c r="M204" s="8"/>
    </row>
    <row r="205" ht="15.75" customHeight="1">
      <c r="M205" s="8"/>
    </row>
    <row r="206" ht="15.75" customHeight="1">
      <c r="M206" s="8"/>
    </row>
    <row r="207" ht="15.75" customHeight="1">
      <c r="M207" s="8"/>
    </row>
    <row r="208" ht="15.75" customHeight="1">
      <c r="M208" s="8"/>
    </row>
    <row r="209" ht="15.75" customHeight="1">
      <c r="M209" s="8"/>
    </row>
    <row r="210" ht="15.75" customHeight="1">
      <c r="M210" s="8"/>
    </row>
    <row r="211" ht="15.75" customHeight="1">
      <c r="M211" s="8"/>
    </row>
    <row r="212" ht="15.75" customHeight="1">
      <c r="M212" s="8"/>
    </row>
    <row r="213" ht="15.75" customHeight="1">
      <c r="M213" s="8"/>
    </row>
    <row r="214" ht="15.75" customHeight="1">
      <c r="M214" s="8"/>
    </row>
    <row r="215" ht="15.75" customHeight="1">
      <c r="M215" s="8"/>
    </row>
    <row r="216" ht="15.75" customHeight="1">
      <c r="M216" s="8"/>
    </row>
    <row r="217" ht="15.75" customHeight="1">
      <c r="M217" s="8"/>
    </row>
    <row r="218" ht="15.75" customHeight="1">
      <c r="M218" s="8"/>
    </row>
    <row r="219" ht="15.75" customHeight="1">
      <c r="M219" s="8"/>
    </row>
    <row r="220" ht="15.75" customHeight="1">
      <c r="M220" s="8"/>
    </row>
    <row r="221" ht="15.75" customHeight="1">
      <c r="M221" s="8"/>
    </row>
    <row r="222" ht="15.75" customHeight="1">
      <c r="M222" s="8"/>
    </row>
    <row r="223" ht="15.75" customHeight="1">
      <c r="M223" s="8"/>
    </row>
    <row r="224" ht="15.75" customHeight="1">
      <c r="M224" s="8"/>
    </row>
    <row r="225" ht="15.75" customHeight="1">
      <c r="M225" s="8"/>
    </row>
    <row r="226" ht="15.75" customHeight="1">
      <c r="M226" s="8"/>
    </row>
    <row r="227" ht="15.75" customHeight="1">
      <c r="M227" s="8"/>
    </row>
    <row r="228" ht="15.75" customHeight="1">
      <c r="M228" s="8"/>
    </row>
    <row r="229" ht="15.75" customHeight="1">
      <c r="M229" s="8"/>
    </row>
    <row r="230" ht="15.75" customHeight="1">
      <c r="M230" s="8"/>
    </row>
    <row r="231" ht="15.75" customHeight="1">
      <c r="M231" s="8"/>
    </row>
    <row r="232" ht="15.75" customHeight="1">
      <c r="M232" s="8"/>
    </row>
    <row r="233" ht="15.75" customHeight="1">
      <c r="M233" s="8"/>
    </row>
    <row r="234" ht="15.75" customHeight="1">
      <c r="M234" s="8"/>
    </row>
    <row r="235" ht="15.75" customHeight="1">
      <c r="M235" s="8"/>
    </row>
    <row r="236" ht="15.75" customHeight="1">
      <c r="M236" s="8"/>
    </row>
    <row r="237" ht="15.75" customHeight="1">
      <c r="M237" s="8"/>
    </row>
    <row r="238" ht="15.75" customHeight="1">
      <c r="M238" s="8"/>
    </row>
    <row r="239" ht="15.75" customHeight="1">
      <c r="M239" s="8"/>
    </row>
    <row r="240" ht="15.75" customHeight="1">
      <c r="M240" s="8"/>
    </row>
    <row r="241" ht="15.75" customHeight="1">
      <c r="M241" s="8"/>
    </row>
    <row r="242" ht="15.75" customHeight="1">
      <c r="M242" s="8"/>
    </row>
    <row r="243" ht="15.75" customHeight="1">
      <c r="M243" s="8"/>
    </row>
    <row r="244" ht="15.75" customHeight="1">
      <c r="M244" s="8"/>
    </row>
    <row r="245" ht="15.75" customHeight="1">
      <c r="M245" s="8"/>
    </row>
    <row r="246" ht="15.75" customHeight="1">
      <c r="M246" s="8"/>
    </row>
    <row r="247" ht="15.75" customHeight="1">
      <c r="M247" s="8"/>
    </row>
    <row r="248" ht="15.75" customHeight="1">
      <c r="M248" s="8"/>
    </row>
    <row r="249" ht="15.75" customHeight="1">
      <c r="M249" s="8"/>
    </row>
    <row r="250" ht="15.75" customHeight="1">
      <c r="M250" s="8"/>
    </row>
    <row r="251" ht="15.75" customHeight="1">
      <c r="M251" s="8"/>
    </row>
    <row r="252" ht="15.75" customHeight="1">
      <c r="M252" s="8"/>
    </row>
    <row r="253" ht="15.75" customHeight="1">
      <c r="M253" s="8"/>
    </row>
    <row r="254" ht="15.75" customHeight="1">
      <c r="M254" s="8"/>
    </row>
    <row r="255" ht="15.75" customHeight="1">
      <c r="M255" s="8"/>
    </row>
    <row r="256" ht="15.75" customHeight="1">
      <c r="M256" s="8"/>
    </row>
    <row r="257" ht="15.75" customHeight="1">
      <c r="M257" s="8"/>
    </row>
    <row r="258" ht="15.75" customHeight="1">
      <c r="M258" s="8"/>
    </row>
    <row r="259" ht="15.75" customHeight="1">
      <c r="M259" s="8"/>
    </row>
    <row r="260" ht="15.75" customHeight="1">
      <c r="M260" s="8"/>
    </row>
    <row r="261" ht="15.75" customHeight="1">
      <c r="M261" s="8"/>
    </row>
    <row r="262" ht="15.75" customHeight="1">
      <c r="M262" s="8"/>
    </row>
    <row r="263" ht="15.75" customHeight="1">
      <c r="M263" s="8"/>
    </row>
    <row r="264" ht="15.75" customHeight="1">
      <c r="M264" s="8"/>
    </row>
    <row r="265" ht="15.75" customHeight="1">
      <c r="M265" s="8"/>
    </row>
    <row r="266" ht="15.75" customHeight="1">
      <c r="M266" s="8"/>
    </row>
    <row r="267" ht="15.75" customHeight="1">
      <c r="M267" s="8"/>
    </row>
    <row r="268" ht="15.75" customHeight="1">
      <c r="M268" s="8"/>
    </row>
    <row r="269" ht="15.75" customHeight="1">
      <c r="M269" s="8"/>
    </row>
    <row r="270" ht="15.75" customHeight="1">
      <c r="M270" s="8"/>
    </row>
    <row r="271" ht="15.75" customHeight="1">
      <c r="M271" s="8"/>
    </row>
    <row r="272" ht="15.75" customHeight="1">
      <c r="M272" s="8"/>
    </row>
    <row r="273" ht="15.75" customHeight="1">
      <c r="M273" s="8"/>
    </row>
    <row r="274" ht="15.75" customHeight="1">
      <c r="M274" s="8"/>
    </row>
    <row r="275" ht="15.75" customHeight="1">
      <c r="M275" s="8"/>
    </row>
    <row r="276" ht="15.75" customHeight="1">
      <c r="M276" s="8"/>
    </row>
    <row r="277" ht="15.75" customHeight="1">
      <c r="M277" s="8"/>
    </row>
    <row r="278" ht="15.75" customHeight="1">
      <c r="M278" s="8"/>
    </row>
    <row r="279" ht="15.75" customHeight="1">
      <c r="M279" s="8"/>
    </row>
    <row r="280" ht="15.75" customHeight="1">
      <c r="M280" s="8"/>
    </row>
    <row r="281" ht="15.75" customHeight="1">
      <c r="M281" s="8"/>
    </row>
    <row r="282" ht="15.75" customHeight="1">
      <c r="M282" s="8"/>
    </row>
    <row r="283" ht="15.75" customHeight="1">
      <c r="M283" s="8"/>
    </row>
    <row r="284" ht="15.75" customHeight="1">
      <c r="M284" s="8"/>
    </row>
    <row r="285" ht="15.75" customHeight="1">
      <c r="M285" s="8"/>
    </row>
    <row r="286" ht="15.75" customHeight="1">
      <c r="M286" s="8"/>
    </row>
    <row r="287" ht="15.75" customHeight="1">
      <c r="M287" s="8"/>
    </row>
    <row r="288" ht="15.75" customHeight="1">
      <c r="M288" s="8"/>
    </row>
    <row r="289" ht="15.75" customHeight="1">
      <c r="M289" s="8"/>
    </row>
    <row r="290" ht="15.75" customHeight="1">
      <c r="M290" s="8"/>
    </row>
    <row r="291" ht="15.75" customHeight="1">
      <c r="M291" s="8"/>
    </row>
    <row r="292" ht="15.75" customHeight="1">
      <c r="M292" s="8"/>
    </row>
    <row r="293" ht="15.75" customHeight="1">
      <c r="M293" s="8"/>
    </row>
    <row r="294" ht="15.75" customHeight="1">
      <c r="M294" s="8"/>
    </row>
    <row r="295" ht="15.75" customHeight="1">
      <c r="M295" s="8"/>
    </row>
    <row r="296" ht="15.75" customHeight="1">
      <c r="M296" s="8"/>
    </row>
    <row r="297" ht="15.75" customHeight="1">
      <c r="M297" s="8"/>
    </row>
    <row r="298" ht="15.75" customHeight="1">
      <c r="M298" s="8"/>
    </row>
    <row r="299" ht="15.75" customHeight="1">
      <c r="M299" s="8"/>
    </row>
    <row r="300" ht="15.75" customHeight="1">
      <c r="M300" s="8"/>
    </row>
    <row r="301" ht="15.75" customHeight="1">
      <c r="M301" s="8"/>
    </row>
    <row r="302" ht="15.75" customHeight="1">
      <c r="M302" s="8"/>
    </row>
    <row r="303" ht="15.75" customHeight="1">
      <c r="M303" s="8"/>
    </row>
    <row r="304" ht="15.75" customHeight="1">
      <c r="M304" s="8"/>
    </row>
    <row r="305" ht="15.75" customHeight="1">
      <c r="M305" s="8"/>
    </row>
    <row r="306" ht="15.75" customHeight="1">
      <c r="M306" s="8"/>
    </row>
    <row r="307" ht="15.75" customHeight="1">
      <c r="M307" s="8"/>
    </row>
    <row r="308" ht="15.75" customHeight="1">
      <c r="M308" s="8"/>
    </row>
    <row r="309" ht="15.75" customHeight="1">
      <c r="M309" s="8"/>
    </row>
    <row r="310" ht="15.75" customHeight="1">
      <c r="M310" s="8"/>
    </row>
    <row r="311" ht="15.75" customHeight="1">
      <c r="M311" s="8"/>
    </row>
    <row r="312" ht="15.75" customHeight="1">
      <c r="M312" s="8"/>
    </row>
    <row r="313" ht="15.75" customHeight="1">
      <c r="M313" s="8"/>
    </row>
    <row r="314" ht="15.75" customHeight="1">
      <c r="M314" s="8"/>
    </row>
    <row r="315" ht="15.75" customHeight="1">
      <c r="M315" s="8"/>
    </row>
    <row r="316" ht="15.75" customHeight="1">
      <c r="M316" s="8"/>
    </row>
    <row r="317" ht="15.75" customHeight="1">
      <c r="M317" s="8"/>
    </row>
    <row r="318" ht="15.75" customHeight="1">
      <c r="M318" s="8"/>
    </row>
    <row r="319" ht="15.75" customHeight="1">
      <c r="M319" s="8"/>
    </row>
    <row r="320" ht="15.75" customHeight="1">
      <c r="M320" s="8"/>
    </row>
    <row r="321" ht="15.75" customHeight="1">
      <c r="M321" s="8"/>
    </row>
    <row r="322" ht="15.75" customHeight="1">
      <c r="M322" s="8"/>
    </row>
    <row r="323" ht="15.75" customHeight="1">
      <c r="M323" s="8"/>
    </row>
    <row r="324" ht="15.75" customHeight="1">
      <c r="M324" s="8"/>
    </row>
    <row r="325" ht="15.75" customHeight="1">
      <c r="M325" s="8"/>
    </row>
    <row r="326" ht="15.75" customHeight="1">
      <c r="M326" s="8"/>
    </row>
    <row r="327" ht="15.75" customHeight="1">
      <c r="M327" s="8"/>
    </row>
    <row r="328" ht="15.75" customHeight="1">
      <c r="M328" s="8"/>
    </row>
    <row r="329" ht="15.75" customHeight="1">
      <c r="M329" s="8"/>
    </row>
    <row r="330" ht="15.75" customHeight="1">
      <c r="M330" s="8"/>
    </row>
    <row r="331" ht="15.75" customHeight="1">
      <c r="M331" s="8"/>
    </row>
    <row r="332" ht="15.75" customHeight="1">
      <c r="M332" s="8"/>
    </row>
    <row r="333" ht="15.75" customHeight="1">
      <c r="M333" s="8"/>
    </row>
    <row r="334" ht="15.75" customHeight="1">
      <c r="M334" s="8"/>
    </row>
    <row r="335" ht="15.75" customHeight="1">
      <c r="M335" s="8"/>
    </row>
    <row r="336" ht="15.75" customHeight="1">
      <c r="M336" s="8"/>
    </row>
    <row r="337" ht="15.75" customHeight="1">
      <c r="M337" s="8"/>
    </row>
    <row r="338" ht="15.75" customHeight="1">
      <c r="M338" s="8"/>
    </row>
    <row r="339" ht="15.75" customHeight="1">
      <c r="M339" s="8"/>
    </row>
    <row r="340" ht="15.75" customHeight="1">
      <c r="M340" s="8"/>
    </row>
    <row r="341" ht="15.75" customHeight="1">
      <c r="M341" s="8"/>
    </row>
    <row r="342" ht="15.75" customHeight="1">
      <c r="M342" s="8"/>
    </row>
    <row r="343" ht="15.75" customHeight="1">
      <c r="M343" s="8"/>
    </row>
    <row r="344" ht="15.75" customHeight="1">
      <c r="M344" s="8"/>
    </row>
    <row r="345" ht="15.75" customHeight="1">
      <c r="M345" s="8"/>
    </row>
    <row r="346" ht="15.75" customHeight="1">
      <c r="M346" s="8"/>
    </row>
    <row r="347" ht="15.75" customHeight="1">
      <c r="M347" s="8"/>
    </row>
    <row r="348" ht="15.75" customHeight="1">
      <c r="M348" s="8"/>
    </row>
    <row r="349" ht="15.75" customHeight="1">
      <c r="M349" s="8"/>
    </row>
    <row r="350" ht="15.75" customHeight="1">
      <c r="M350" s="8"/>
    </row>
    <row r="351" ht="15.75" customHeight="1">
      <c r="M351" s="8"/>
    </row>
    <row r="352" ht="15.75" customHeight="1">
      <c r="M352" s="8"/>
    </row>
    <row r="353" ht="15.75" customHeight="1">
      <c r="M353" s="8"/>
    </row>
    <row r="354" ht="15.75" customHeight="1">
      <c r="M354" s="8"/>
    </row>
    <row r="355" ht="15.75" customHeight="1">
      <c r="M355" s="8"/>
    </row>
    <row r="356" ht="15.75" customHeight="1">
      <c r="M356" s="8"/>
    </row>
    <row r="357" ht="15.75" customHeight="1">
      <c r="M357" s="8"/>
    </row>
    <row r="358" ht="15.75" customHeight="1">
      <c r="M358" s="8"/>
    </row>
    <row r="359" ht="15.75" customHeight="1">
      <c r="M359" s="8"/>
    </row>
    <row r="360" ht="15.75" customHeight="1">
      <c r="M360" s="8"/>
    </row>
    <row r="361" ht="15.75" customHeight="1">
      <c r="M361" s="8"/>
    </row>
    <row r="362" ht="15.75" customHeight="1">
      <c r="M362" s="8"/>
    </row>
    <row r="363" ht="15.75" customHeight="1">
      <c r="M363" s="8"/>
    </row>
    <row r="364" ht="15.75" customHeight="1">
      <c r="M364" s="8"/>
    </row>
    <row r="365" ht="15.75" customHeight="1">
      <c r="M365" s="8"/>
    </row>
    <row r="366" ht="15.75" customHeight="1">
      <c r="M366" s="8"/>
    </row>
    <row r="367" ht="15.75" customHeight="1">
      <c r="M367" s="8"/>
    </row>
    <row r="368" ht="15.75" customHeight="1">
      <c r="M368" s="8"/>
    </row>
    <row r="369" ht="15.75" customHeight="1">
      <c r="M369" s="8"/>
    </row>
    <row r="370" ht="15.75" customHeight="1">
      <c r="M370" s="8"/>
    </row>
    <row r="371" ht="15.75" customHeight="1">
      <c r="M371" s="8"/>
    </row>
    <row r="372" ht="15.75" customHeight="1">
      <c r="M372" s="8"/>
    </row>
    <row r="373" ht="15.75" customHeight="1">
      <c r="M373" s="8"/>
    </row>
    <row r="374" ht="15.75" customHeight="1">
      <c r="M374" s="8"/>
    </row>
    <row r="375" ht="15.75" customHeight="1">
      <c r="M375" s="8"/>
    </row>
    <row r="376" ht="15.75" customHeight="1">
      <c r="M376" s="8"/>
    </row>
    <row r="377" ht="15.75" customHeight="1">
      <c r="M377" s="8"/>
    </row>
    <row r="378" ht="15.75" customHeight="1">
      <c r="M378" s="8"/>
    </row>
    <row r="379" ht="15.75" customHeight="1">
      <c r="M379" s="8"/>
    </row>
    <row r="380" ht="15.75" customHeight="1">
      <c r="M380" s="8"/>
    </row>
    <row r="381" ht="15.75" customHeight="1">
      <c r="M381" s="8"/>
    </row>
    <row r="382" ht="15.75" customHeight="1">
      <c r="M382" s="8"/>
    </row>
    <row r="383" ht="15.75" customHeight="1">
      <c r="M383" s="8"/>
    </row>
    <row r="384" ht="15.75" customHeight="1">
      <c r="M384" s="8"/>
    </row>
    <row r="385" ht="15.75" customHeight="1">
      <c r="M385" s="8"/>
    </row>
    <row r="386" ht="15.75" customHeight="1">
      <c r="M386" s="8"/>
    </row>
    <row r="387" ht="15.75" customHeight="1">
      <c r="M387" s="8"/>
    </row>
    <row r="388" ht="15.75" customHeight="1">
      <c r="M388" s="8"/>
    </row>
    <row r="389" ht="15.75" customHeight="1">
      <c r="M389" s="8"/>
    </row>
    <row r="390" ht="15.75" customHeight="1">
      <c r="M390" s="8"/>
    </row>
    <row r="391" ht="15.75" customHeight="1">
      <c r="M391" s="8"/>
    </row>
    <row r="392" ht="15.75" customHeight="1">
      <c r="M392" s="8"/>
    </row>
    <row r="393" ht="15.75" customHeight="1">
      <c r="M393" s="8"/>
    </row>
    <row r="394" ht="15.75" customHeight="1">
      <c r="M394" s="8"/>
    </row>
    <row r="395" ht="15.75" customHeight="1">
      <c r="M395" s="8"/>
    </row>
    <row r="396" ht="15.75" customHeight="1">
      <c r="M396" s="8"/>
    </row>
    <row r="397" ht="15.75" customHeight="1">
      <c r="M397" s="8"/>
    </row>
    <row r="398" ht="15.75" customHeight="1">
      <c r="M398" s="8"/>
    </row>
    <row r="399" ht="15.75" customHeight="1">
      <c r="M399" s="8"/>
    </row>
    <row r="400" ht="15.75" customHeight="1">
      <c r="M400" s="8"/>
    </row>
    <row r="401" ht="15.75" customHeight="1">
      <c r="M401" s="8"/>
    </row>
    <row r="402" ht="15.75" customHeight="1">
      <c r="M402" s="8"/>
    </row>
    <row r="403" ht="15.75" customHeight="1">
      <c r="M403" s="8"/>
    </row>
    <row r="404" ht="15.75" customHeight="1">
      <c r="M404" s="8"/>
    </row>
    <row r="405" ht="15.75" customHeight="1">
      <c r="M405" s="8"/>
    </row>
    <row r="406" ht="15.75" customHeight="1">
      <c r="M406" s="8"/>
    </row>
    <row r="407" ht="15.75" customHeight="1">
      <c r="M407" s="8"/>
    </row>
    <row r="408" ht="15.75" customHeight="1">
      <c r="M408" s="8"/>
    </row>
    <row r="409" ht="15.75" customHeight="1">
      <c r="M409" s="8"/>
    </row>
    <row r="410" ht="15.75" customHeight="1">
      <c r="M410" s="8"/>
    </row>
    <row r="411" ht="15.75" customHeight="1">
      <c r="M411" s="8"/>
    </row>
    <row r="412" ht="15.75" customHeight="1">
      <c r="M412" s="8"/>
    </row>
    <row r="413" ht="15.75" customHeight="1">
      <c r="M413" s="8"/>
    </row>
    <row r="414" ht="15.75" customHeight="1">
      <c r="M414" s="8"/>
    </row>
    <row r="415" ht="15.75" customHeight="1">
      <c r="M415" s="8"/>
    </row>
    <row r="416" ht="15.75" customHeight="1">
      <c r="M416" s="8"/>
    </row>
    <row r="417" ht="15.75" customHeight="1">
      <c r="M417" s="8"/>
    </row>
    <row r="418" ht="15.75" customHeight="1">
      <c r="M418" s="8"/>
    </row>
    <row r="419" ht="15.75" customHeight="1">
      <c r="M419" s="8"/>
    </row>
    <row r="420" ht="15.75" customHeight="1">
      <c r="M420" s="8"/>
    </row>
    <row r="421" ht="15.75" customHeight="1">
      <c r="M421" s="8"/>
    </row>
    <row r="422" ht="15.75" customHeight="1">
      <c r="M422" s="8"/>
    </row>
    <row r="423" ht="15.75" customHeight="1">
      <c r="M423" s="8"/>
    </row>
    <row r="424" ht="15.75" customHeight="1">
      <c r="M424" s="8"/>
    </row>
    <row r="425" ht="15.75" customHeight="1">
      <c r="M425" s="8"/>
    </row>
    <row r="426" ht="15.75" customHeight="1">
      <c r="M426" s="8"/>
    </row>
    <row r="427" ht="15.75" customHeight="1">
      <c r="M427" s="8"/>
    </row>
    <row r="428" ht="15.75" customHeight="1">
      <c r="M428" s="8"/>
    </row>
    <row r="429" ht="15.75" customHeight="1">
      <c r="M429" s="8"/>
    </row>
    <row r="430" ht="15.75" customHeight="1">
      <c r="M430" s="8"/>
    </row>
    <row r="431" ht="15.75" customHeight="1">
      <c r="M431" s="8"/>
    </row>
    <row r="432" ht="15.75" customHeight="1">
      <c r="M432" s="8"/>
    </row>
    <row r="433" ht="15.75" customHeight="1">
      <c r="M433" s="8"/>
    </row>
    <row r="434" ht="15.75" customHeight="1">
      <c r="M434" s="8"/>
    </row>
    <row r="435" ht="15.75" customHeight="1">
      <c r="M435" s="8"/>
    </row>
    <row r="436" ht="15.75" customHeight="1">
      <c r="M436" s="8"/>
    </row>
    <row r="437" ht="15.75" customHeight="1">
      <c r="M437" s="8"/>
    </row>
    <row r="438" ht="15.75" customHeight="1">
      <c r="M438" s="8"/>
    </row>
    <row r="439" ht="15.75" customHeight="1">
      <c r="M439" s="8"/>
    </row>
    <row r="440" ht="15.75" customHeight="1">
      <c r="M440" s="8"/>
    </row>
    <row r="441" ht="15.75" customHeight="1">
      <c r="M441" s="8"/>
    </row>
    <row r="442" ht="15.75" customHeight="1">
      <c r="M442" s="8"/>
    </row>
    <row r="443" ht="15.75" customHeight="1">
      <c r="M443" s="8"/>
    </row>
    <row r="444" ht="15.75" customHeight="1">
      <c r="M444" s="8"/>
    </row>
    <row r="445" ht="15.75" customHeight="1">
      <c r="M445" s="8"/>
    </row>
    <row r="446" ht="15.75" customHeight="1">
      <c r="M446" s="8"/>
    </row>
    <row r="447" ht="15.75" customHeight="1">
      <c r="M447" s="8"/>
    </row>
    <row r="448" ht="15.75" customHeight="1">
      <c r="M448" s="8"/>
    </row>
    <row r="449" ht="15.75" customHeight="1">
      <c r="M449" s="8"/>
    </row>
    <row r="450" ht="15.75" customHeight="1">
      <c r="M450" s="8"/>
    </row>
    <row r="451" ht="15.75" customHeight="1">
      <c r="M451" s="8"/>
    </row>
    <row r="452" ht="15.75" customHeight="1">
      <c r="M452" s="8"/>
    </row>
    <row r="453" ht="15.75" customHeight="1">
      <c r="M453" s="8"/>
    </row>
    <row r="454" ht="15.75" customHeight="1">
      <c r="M454" s="8"/>
    </row>
    <row r="455" ht="15.75" customHeight="1">
      <c r="M455" s="8"/>
    </row>
    <row r="456" ht="15.75" customHeight="1">
      <c r="M456" s="8"/>
    </row>
    <row r="457" ht="15.75" customHeight="1">
      <c r="M457" s="8"/>
    </row>
    <row r="458" ht="15.75" customHeight="1">
      <c r="M458" s="8"/>
    </row>
    <row r="459" ht="15.75" customHeight="1">
      <c r="M459" s="8"/>
    </row>
    <row r="460" ht="15.75" customHeight="1">
      <c r="M460" s="8"/>
    </row>
    <row r="461" ht="15.75" customHeight="1">
      <c r="M461" s="8"/>
    </row>
    <row r="462" ht="15.75" customHeight="1">
      <c r="M462" s="8"/>
    </row>
    <row r="463" ht="15.75" customHeight="1">
      <c r="M463" s="8"/>
    </row>
    <row r="464" ht="15.75" customHeight="1">
      <c r="M464" s="8"/>
    </row>
    <row r="465" ht="15.75" customHeight="1">
      <c r="M465" s="8"/>
    </row>
    <row r="466" ht="15.75" customHeight="1">
      <c r="M466" s="8"/>
    </row>
    <row r="467" ht="15.75" customHeight="1">
      <c r="M467" s="8"/>
    </row>
    <row r="468" ht="15.75" customHeight="1">
      <c r="M468" s="8"/>
    </row>
    <row r="469" ht="15.75" customHeight="1">
      <c r="M469" s="8"/>
    </row>
    <row r="470" ht="15.75" customHeight="1">
      <c r="M470" s="8"/>
    </row>
    <row r="471" ht="15.75" customHeight="1">
      <c r="M471" s="8"/>
    </row>
    <row r="472" ht="15.75" customHeight="1">
      <c r="M472" s="8"/>
    </row>
    <row r="473" ht="15.75" customHeight="1">
      <c r="M473" s="8"/>
    </row>
    <row r="474" ht="15.75" customHeight="1">
      <c r="M474" s="8"/>
    </row>
    <row r="475" ht="15.75" customHeight="1">
      <c r="M475" s="8"/>
    </row>
    <row r="476" ht="15.75" customHeight="1">
      <c r="M476" s="8"/>
    </row>
    <row r="477" ht="15.75" customHeight="1">
      <c r="M477" s="8"/>
    </row>
    <row r="478" ht="15.75" customHeight="1">
      <c r="M478" s="8"/>
    </row>
    <row r="479" ht="15.75" customHeight="1">
      <c r="M479" s="8"/>
    </row>
    <row r="480" ht="15.75" customHeight="1">
      <c r="M480" s="8"/>
    </row>
    <row r="481" ht="15.75" customHeight="1">
      <c r="M481" s="8"/>
    </row>
    <row r="482" ht="15.75" customHeight="1">
      <c r="M482" s="8"/>
    </row>
    <row r="483" ht="15.75" customHeight="1">
      <c r="M483" s="8"/>
    </row>
    <row r="484" ht="15.75" customHeight="1">
      <c r="M484" s="8"/>
    </row>
    <row r="485" ht="15.75" customHeight="1">
      <c r="M485" s="8"/>
    </row>
    <row r="486" ht="15.75" customHeight="1">
      <c r="M486" s="8"/>
    </row>
    <row r="487" ht="15.75" customHeight="1">
      <c r="M487" s="8"/>
    </row>
    <row r="488" ht="15.75" customHeight="1">
      <c r="M488" s="8"/>
    </row>
    <row r="489" ht="15.75" customHeight="1">
      <c r="M489" s="8"/>
    </row>
    <row r="490" ht="15.75" customHeight="1">
      <c r="M490" s="8"/>
    </row>
    <row r="491" ht="15.75" customHeight="1">
      <c r="M491" s="8"/>
    </row>
    <row r="492" ht="15.75" customHeight="1">
      <c r="M492" s="8"/>
    </row>
    <row r="493" ht="15.75" customHeight="1">
      <c r="M493" s="8"/>
    </row>
    <row r="494" ht="15.75" customHeight="1">
      <c r="M494" s="8"/>
    </row>
    <row r="495" ht="15.75" customHeight="1">
      <c r="M495" s="8"/>
    </row>
    <row r="496" ht="15.75" customHeight="1">
      <c r="M496" s="8"/>
    </row>
    <row r="497" ht="15.75" customHeight="1">
      <c r="M497" s="8"/>
    </row>
    <row r="498" ht="15.75" customHeight="1">
      <c r="M498" s="8"/>
    </row>
    <row r="499" ht="15.75" customHeight="1">
      <c r="M499" s="8"/>
    </row>
    <row r="500" ht="15.75" customHeight="1">
      <c r="M500" s="8"/>
    </row>
    <row r="501" ht="15.75" customHeight="1">
      <c r="M501" s="8"/>
    </row>
    <row r="502" ht="15.75" customHeight="1">
      <c r="M502" s="8"/>
    </row>
    <row r="503" ht="15.75" customHeight="1">
      <c r="M503" s="8"/>
    </row>
    <row r="504" ht="15.75" customHeight="1">
      <c r="M504" s="8"/>
    </row>
    <row r="505" ht="15.75" customHeight="1">
      <c r="M505" s="8"/>
    </row>
    <row r="506" ht="15.75" customHeight="1">
      <c r="M506" s="8"/>
    </row>
    <row r="507" ht="15.75" customHeight="1">
      <c r="M507" s="8"/>
    </row>
    <row r="508" ht="15.75" customHeight="1">
      <c r="M508" s="8"/>
    </row>
    <row r="509" ht="15.75" customHeight="1">
      <c r="M509" s="8"/>
    </row>
    <row r="510" ht="15.75" customHeight="1">
      <c r="M510" s="8"/>
    </row>
    <row r="511" ht="15.75" customHeight="1">
      <c r="M511" s="8"/>
    </row>
    <row r="512" ht="15.75" customHeight="1">
      <c r="M512" s="8"/>
    </row>
    <row r="513" ht="15.75" customHeight="1">
      <c r="M513" s="8"/>
    </row>
    <row r="514" ht="15.75" customHeight="1">
      <c r="M514" s="8"/>
    </row>
    <row r="515" ht="15.75" customHeight="1">
      <c r="M515" s="8"/>
    </row>
    <row r="516" ht="15.75" customHeight="1">
      <c r="M516" s="8"/>
    </row>
    <row r="517" ht="15.75" customHeight="1">
      <c r="M517" s="8"/>
    </row>
    <row r="518" ht="15.75" customHeight="1">
      <c r="M518" s="8"/>
    </row>
    <row r="519" ht="15.75" customHeight="1">
      <c r="M519" s="8"/>
    </row>
    <row r="520" ht="15.75" customHeight="1">
      <c r="M520" s="8"/>
    </row>
    <row r="521" ht="15.75" customHeight="1">
      <c r="M521" s="8"/>
    </row>
    <row r="522" ht="15.75" customHeight="1">
      <c r="M522" s="8"/>
    </row>
    <row r="523" ht="15.75" customHeight="1">
      <c r="M523" s="8"/>
    </row>
    <row r="524" ht="15.75" customHeight="1">
      <c r="M524" s="8"/>
    </row>
    <row r="525" ht="15.75" customHeight="1">
      <c r="M525" s="8"/>
    </row>
    <row r="526" ht="15.75" customHeight="1">
      <c r="M526" s="8"/>
    </row>
    <row r="527" ht="15.75" customHeight="1">
      <c r="M527" s="8"/>
    </row>
    <row r="528" ht="15.75" customHeight="1">
      <c r="M528" s="8"/>
    </row>
    <row r="529" ht="15.75" customHeight="1">
      <c r="M529" s="8"/>
    </row>
    <row r="530" ht="15.75" customHeight="1">
      <c r="M530" s="8"/>
    </row>
    <row r="531" ht="15.75" customHeight="1">
      <c r="M531" s="8"/>
    </row>
    <row r="532" ht="15.75" customHeight="1">
      <c r="M532" s="8"/>
    </row>
    <row r="533" ht="15.75" customHeight="1">
      <c r="M533" s="8"/>
    </row>
    <row r="534" ht="15.75" customHeight="1">
      <c r="M534" s="8"/>
    </row>
    <row r="535" ht="15.75" customHeight="1">
      <c r="M535" s="8"/>
    </row>
    <row r="536" ht="15.75" customHeight="1">
      <c r="M536" s="8"/>
    </row>
    <row r="537" ht="15.75" customHeight="1">
      <c r="M537" s="8"/>
    </row>
    <row r="538" ht="15.75" customHeight="1">
      <c r="M538" s="8"/>
    </row>
    <row r="539" ht="15.75" customHeight="1">
      <c r="M539" s="8"/>
    </row>
    <row r="540" ht="15.75" customHeight="1">
      <c r="M540" s="8"/>
    </row>
    <row r="541" ht="15.75" customHeight="1">
      <c r="M541" s="8"/>
    </row>
    <row r="542" ht="15.75" customHeight="1">
      <c r="M542" s="8"/>
    </row>
    <row r="543" ht="15.75" customHeight="1">
      <c r="M543" s="8"/>
    </row>
    <row r="544" ht="15.75" customHeight="1">
      <c r="M544" s="8"/>
    </row>
    <row r="545" ht="15.75" customHeight="1">
      <c r="M545" s="8"/>
    </row>
    <row r="546" ht="15.75" customHeight="1">
      <c r="M546" s="8"/>
    </row>
    <row r="547" ht="15.75" customHeight="1">
      <c r="M547" s="8"/>
    </row>
    <row r="548" ht="15.75" customHeight="1">
      <c r="M548" s="8"/>
    </row>
    <row r="549" ht="15.75" customHeight="1">
      <c r="M549" s="8"/>
    </row>
    <row r="550" ht="15.75" customHeight="1">
      <c r="M550" s="8"/>
    </row>
    <row r="551" ht="15.75" customHeight="1">
      <c r="M551" s="8"/>
    </row>
    <row r="552" ht="15.75" customHeight="1">
      <c r="M552" s="8"/>
    </row>
    <row r="553" ht="15.75" customHeight="1">
      <c r="M553" s="8"/>
    </row>
    <row r="554" ht="15.75" customHeight="1">
      <c r="M554" s="8"/>
    </row>
    <row r="555" ht="15.75" customHeight="1">
      <c r="M555" s="8"/>
    </row>
    <row r="556" ht="15.75" customHeight="1">
      <c r="M556" s="8"/>
    </row>
    <row r="557" ht="15.75" customHeight="1">
      <c r="M557" s="8"/>
    </row>
    <row r="558" ht="15.75" customHeight="1">
      <c r="M558" s="8"/>
    </row>
    <row r="559" ht="15.75" customHeight="1">
      <c r="M559" s="8"/>
    </row>
    <row r="560" ht="15.75" customHeight="1">
      <c r="M560" s="8"/>
    </row>
    <row r="561" ht="15.75" customHeight="1">
      <c r="M561" s="8"/>
    </row>
    <row r="562" ht="15.75" customHeight="1">
      <c r="M562" s="8"/>
    </row>
    <row r="563" ht="15.75" customHeight="1">
      <c r="M563" s="8"/>
    </row>
    <row r="564" ht="15.75" customHeight="1">
      <c r="M564" s="8"/>
    </row>
    <row r="565" ht="15.75" customHeight="1">
      <c r="M565" s="8"/>
    </row>
    <row r="566" ht="15.75" customHeight="1">
      <c r="M566" s="8"/>
    </row>
    <row r="567" ht="15.75" customHeight="1">
      <c r="M567" s="8"/>
    </row>
    <row r="568" ht="15.75" customHeight="1">
      <c r="M568" s="8"/>
    </row>
    <row r="569" ht="15.75" customHeight="1">
      <c r="M569" s="8"/>
    </row>
    <row r="570" ht="15.75" customHeight="1">
      <c r="M570" s="8"/>
    </row>
    <row r="571" ht="15.75" customHeight="1">
      <c r="M571" s="8"/>
    </row>
    <row r="572" ht="15.75" customHeight="1">
      <c r="M572" s="8"/>
    </row>
    <row r="573" ht="15.75" customHeight="1">
      <c r="M573" s="8"/>
    </row>
    <row r="574" ht="15.75" customHeight="1">
      <c r="M574" s="8"/>
    </row>
    <row r="575" ht="15.75" customHeight="1">
      <c r="M575" s="8"/>
    </row>
    <row r="576" ht="15.75" customHeight="1">
      <c r="M576" s="8"/>
    </row>
    <row r="577" ht="15.75" customHeight="1">
      <c r="M577" s="8"/>
    </row>
    <row r="578" ht="15.75" customHeight="1">
      <c r="M578" s="8"/>
    </row>
    <row r="579" ht="15.75" customHeight="1">
      <c r="M579" s="8"/>
    </row>
    <row r="580" ht="15.75" customHeight="1">
      <c r="M580" s="8"/>
    </row>
    <row r="581" ht="15.75" customHeight="1">
      <c r="M581" s="8"/>
    </row>
    <row r="582" ht="15.75" customHeight="1">
      <c r="M582" s="8"/>
    </row>
    <row r="583" ht="15.75" customHeight="1">
      <c r="M583" s="8"/>
    </row>
    <row r="584" ht="15.75" customHeight="1">
      <c r="M584" s="8"/>
    </row>
    <row r="585" ht="15.75" customHeight="1">
      <c r="M585" s="8"/>
    </row>
    <row r="586" ht="15.75" customHeight="1">
      <c r="M586" s="8"/>
    </row>
    <row r="587" ht="15.75" customHeight="1">
      <c r="M587" s="8"/>
    </row>
    <row r="588" ht="15.75" customHeight="1">
      <c r="M588" s="8"/>
    </row>
    <row r="589" ht="15.75" customHeight="1">
      <c r="M589" s="8"/>
    </row>
    <row r="590" ht="15.75" customHeight="1">
      <c r="M590" s="8"/>
    </row>
    <row r="591" ht="15.75" customHeight="1">
      <c r="M591" s="8"/>
    </row>
    <row r="592" ht="15.75" customHeight="1">
      <c r="M592" s="8"/>
    </row>
    <row r="593" ht="15.75" customHeight="1">
      <c r="M593" s="8"/>
    </row>
    <row r="594" ht="15.75" customHeight="1">
      <c r="M594" s="8"/>
    </row>
    <row r="595" ht="15.75" customHeight="1">
      <c r="M595" s="8"/>
    </row>
    <row r="596" ht="15.75" customHeight="1">
      <c r="M596" s="8"/>
    </row>
    <row r="597" ht="15.75" customHeight="1">
      <c r="M597" s="8"/>
    </row>
    <row r="598" ht="15.75" customHeight="1">
      <c r="M598" s="8"/>
    </row>
    <row r="599" ht="15.75" customHeight="1">
      <c r="M599" s="8"/>
    </row>
    <row r="600" ht="15.75" customHeight="1">
      <c r="M600" s="8"/>
    </row>
    <row r="601" ht="15.75" customHeight="1">
      <c r="M601" s="8"/>
    </row>
    <row r="602" ht="15.75" customHeight="1">
      <c r="M602" s="8"/>
    </row>
    <row r="603" ht="15.75" customHeight="1">
      <c r="M603" s="8"/>
    </row>
    <row r="604" ht="15.75" customHeight="1">
      <c r="M604" s="8"/>
    </row>
    <row r="605" ht="15.75" customHeight="1">
      <c r="M605" s="8"/>
    </row>
    <row r="606" ht="15.75" customHeight="1">
      <c r="M606" s="8"/>
    </row>
    <row r="607" ht="15.75" customHeight="1">
      <c r="M607" s="8"/>
    </row>
    <row r="608" ht="15.75" customHeight="1">
      <c r="M608" s="8"/>
    </row>
    <row r="609" ht="15.75" customHeight="1">
      <c r="M609" s="8"/>
    </row>
    <row r="610" ht="15.75" customHeight="1">
      <c r="M610" s="8"/>
    </row>
    <row r="611" ht="15.75" customHeight="1">
      <c r="M611" s="8"/>
    </row>
    <row r="612" ht="15.75" customHeight="1">
      <c r="M612" s="8"/>
    </row>
    <row r="613" ht="15.75" customHeight="1">
      <c r="M613" s="8"/>
    </row>
    <row r="614" ht="15.75" customHeight="1">
      <c r="M614" s="8"/>
    </row>
    <row r="615" ht="15.75" customHeight="1">
      <c r="M615" s="8"/>
    </row>
    <row r="616" ht="15.75" customHeight="1">
      <c r="M616" s="8"/>
    </row>
    <row r="617" ht="15.75" customHeight="1">
      <c r="M617" s="8"/>
    </row>
    <row r="618" ht="15.75" customHeight="1">
      <c r="M618" s="8"/>
    </row>
    <row r="619" ht="15.75" customHeight="1">
      <c r="M619" s="8"/>
    </row>
    <row r="620" ht="15.75" customHeight="1">
      <c r="M620" s="8"/>
    </row>
    <row r="621" ht="15.75" customHeight="1">
      <c r="M621" s="8"/>
    </row>
    <row r="622" ht="15.75" customHeight="1">
      <c r="M622" s="8"/>
    </row>
    <row r="623" ht="15.75" customHeight="1">
      <c r="M623" s="8"/>
    </row>
    <row r="624" ht="15.75" customHeight="1">
      <c r="M624" s="8"/>
    </row>
    <row r="625" ht="15.75" customHeight="1">
      <c r="M625" s="8"/>
    </row>
    <row r="626" ht="15.75" customHeight="1">
      <c r="M626" s="8"/>
    </row>
    <row r="627" ht="15.75" customHeight="1">
      <c r="M627" s="8"/>
    </row>
    <row r="628" ht="15.75" customHeight="1">
      <c r="M628" s="8"/>
    </row>
    <row r="629" ht="15.75" customHeight="1">
      <c r="M629" s="8"/>
    </row>
    <row r="630" ht="15.75" customHeight="1">
      <c r="M630" s="8"/>
    </row>
    <row r="631" ht="15.75" customHeight="1">
      <c r="M631" s="8"/>
    </row>
    <row r="632" ht="15.75" customHeight="1">
      <c r="M632" s="8"/>
    </row>
    <row r="633" ht="15.75" customHeight="1">
      <c r="M633" s="8"/>
    </row>
    <row r="634" ht="15.75" customHeight="1">
      <c r="M634" s="8"/>
    </row>
    <row r="635" ht="15.75" customHeight="1">
      <c r="M635" s="8"/>
    </row>
    <row r="636" ht="15.75" customHeight="1">
      <c r="M636" s="8"/>
    </row>
    <row r="637" ht="15.75" customHeight="1">
      <c r="M637" s="8"/>
    </row>
    <row r="638" ht="15.75" customHeight="1">
      <c r="M638" s="8"/>
    </row>
    <row r="639" ht="15.75" customHeight="1">
      <c r="M639" s="8"/>
    </row>
    <row r="640" ht="15.75" customHeight="1">
      <c r="M640" s="8"/>
    </row>
    <row r="641" ht="15.75" customHeight="1">
      <c r="M641" s="8"/>
    </row>
    <row r="642" ht="15.75" customHeight="1">
      <c r="M642" s="8"/>
    </row>
    <row r="643" ht="15.75" customHeight="1">
      <c r="M643" s="8"/>
    </row>
    <row r="644" ht="15.75" customHeight="1">
      <c r="M644" s="8"/>
    </row>
    <row r="645" ht="15.75" customHeight="1">
      <c r="M645" s="8"/>
    </row>
    <row r="646" ht="15.75" customHeight="1">
      <c r="M646" s="8"/>
    </row>
    <row r="647" ht="15.75" customHeight="1">
      <c r="M647" s="8"/>
    </row>
    <row r="648" ht="15.75" customHeight="1">
      <c r="M648" s="8"/>
    </row>
    <row r="649" ht="15.75" customHeight="1">
      <c r="M649" s="8"/>
    </row>
    <row r="650" ht="15.75" customHeight="1">
      <c r="M650" s="8"/>
    </row>
    <row r="651" ht="15.75" customHeight="1">
      <c r="M651" s="8"/>
    </row>
    <row r="652" ht="15.75" customHeight="1">
      <c r="M652" s="8"/>
    </row>
    <row r="653" ht="15.75" customHeight="1">
      <c r="M653" s="8"/>
    </row>
    <row r="654" ht="15.75" customHeight="1">
      <c r="M654" s="8"/>
    </row>
    <row r="655" ht="15.75" customHeight="1">
      <c r="M655" s="8"/>
    </row>
    <row r="656" ht="15.75" customHeight="1">
      <c r="M656" s="8"/>
    </row>
    <row r="657" ht="15.75" customHeight="1">
      <c r="M657" s="8"/>
    </row>
    <row r="658" ht="15.75" customHeight="1">
      <c r="M658" s="8"/>
    </row>
    <row r="659" ht="15.75" customHeight="1">
      <c r="M659" s="8"/>
    </row>
    <row r="660" ht="15.75" customHeight="1">
      <c r="M660" s="8"/>
    </row>
    <row r="661" ht="15.75" customHeight="1">
      <c r="M661" s="8"/>
    </row>
    <row r="662" ht="15.75" customHeight="1">
      <c r="M662" s="8"/>
    </row>
    <row r="663" ht="15.75" customHeight="1">
      <c r="M663" s="8"/>
    </row>
    <row r="664" ht="15.75" customHeight="1">
      <c r="M664" s="8"/>
    </row>
    <row r="665" ht="15.75" customHeight="1">
      <c r="M665" s="8"/>
    </row>
    <row r="666" ht="15.75" customHeight="1">
      <c r="M666" s="8"/>
    </row>
    <row r="667" ht="15.75" customHeight="1">
      <c r="M667" s="8"/>
    </row>
    <row r="668" ht="15.75" customHeight="1">
      <c r="M668" s="8"/>
    </row>
    <row r="669" ht="15.75" customHeight="1">
      <c r="M669" s="8"/>
    </row>
    <row r="670" ht="15.75" customHeight="1">
      <c r="M670" s="8"/>
    </row>
    <row r="671" ht="15.75" customHeight="1">
      <c r="M671" s="8"/>
    </row>
    <row r="672" ht="15.75" customHeight="1">
      <c r="M672" s="8"/>
    </row>
    <row r="673" ht="15.75" customHeight="1">
      <c r="M673" s="8"/>
    </row>
    <row r="674" ht="15.75" customHeight="1">
      <c r="M674" s="8"/>
    </row>
    <row r="675" ht="15.75" customHeight="1">
      <c r="M675" s="8"/>
    </row>
    <row r="676" ht="15.75" customHeight="1">
      <c r="M676" s="8"/>
    </row>
    <row r="677" ht="15.75" customHeight="1">
      <c r="M677" s="8"/>
    </row>
    <row r="678" ht="15.75" customHeight="1">
      <c r="M678" s="8"/>
    </row>
    <row r="679" ht="15.75" customHeight="1">
      <c r="M679" s="8"/>
    </row>
    <row r="680" ht="15.75" customHeight="1">
      <c r="M680" s="8"/>
    </row>
    <row r="681" ht="15.75" customHeight="1">
      <c r="M681" s="8"/>
    </row>
    <row r="682" ht="15.75" customHeight="1">
      <c r="M682" s="8"/>
    </row>
    <row r="683" ht="15.75" customHeight="1">
      <c r="M683" s="8"/>
    </row>
    <row r="684" ht="15.75" customHeight="1">
      <c r="M684" s="8"/>
    </row>
    <row r="685" ht="15.75" customHeight="1">
      <c r="M685" s="8"/>
    </row>
    <row r="686" ht="15.75" customHeight="1">
      <c r="M686" s="8"/>
    </row>
    <row r="687" ht="15.75" customHeight="1">
      <c r="M687" s="8"/>
    </row>
    <row r="688" ht="15.75" customHeight="1">
      <c r="M688" s="8"/>
    </row>
    <row r="689" ht="15.75" customHeight="1">
      <c r="M689" s="8"/>
    </row>
    <row r="690" ht="15.75" customHeight="1">
      <c r="M690" s="8"/>
    </row>
    <row r="691" ht="15.75" customHeight="1">
      <c r="M691" s="8"/>
    </row>
    <row r="692" ht="15.75" customHeight="1">
      <c r="M692" s="8"/>
    </row>
    <row r="693" ht="15.75" customHeight="1">
      <c r="M693" s="8"/>
    </row>
    <row r="694" ht="15.75" customHeight="1">
      <c r="M694" s="8"/>
    </row>
    <row r="695" ht="15.75" customHeight="1">
      <c r="M695" s="8"/>
    </row>
    <row r="696" ht="15.75" customHeight="1">
      <c r="M696" s="8"/>
    </row>
    <row r="697" ht="15.75" customHeight="1">
      <c r="M697" s="8"/>
    </row>
    <row r="698" ht="15.75" customHeight="1">
      <c r="M698" s="8"/>
    </row>
    <row r="699" ht="15.75" customHeight="1">
      <c r="M699" s="8"/>
    </row>
    <row r="700" ht="15.75" customHeight="1">
      <c r="M700" s="8"/>
    </row>
    <row r="701" ht="15.75" customHeight="1">
      <c r="M701" s="8"/>
    </row>
    <row r="702" ht="15.75" customHeight="1">
      <c r="M702" s="8"/>
    </row>
    <row r="703" ht="15.75" customHeight="1">
      <c r="M703" s="8"/>
    </row>
    <row r="704" ht="15.75" customHeight="1">
      <c r="M704" s="8"/>
    </row>
    <row r="705" ht="15.75" customHeight="1">
      <c r="M705" s="8"/>
    </row>
    <row r="706" ht="15.75" customHeight="1">
      <c r="M706" s="8"/>
    </row>
    <row r="707" ht="15.75" customHeight="1">
      <c r="M707" s="8"/>
    </row>
    <row r="708" ht="15.75" customHeight="1">
      <c r="M708" s="8"/>
    </row>
    <row r="709" ht="15.75" customHeight="1">
      <c r="M709" s="8"/>
    </row>
    <row r="710" ht="15.75" customHeight="1">
      <c r="M710" s="8"/>
    </row>
    <row r="711" ht="15.75" customHeight="1">
      <c r="M711" s="8"/>
    </row>
    <row r="712" ht="15.75" customHeight="1">
      <c r="M712" s="8"/>
    </row>
    <row r="713" ht="15.75" customHeight="1">
      <c r="M713" s="8"/>
    </row>
    <row r="714" ht="15.75" customHeight="1">
      <c r="M714" s="8"/>
    </row>
    <row r="715" ht="15.75" customHeight="1">
      <c r="M715" s="8"/>
    </row>
    <row r="716" ht="15.75" customHeight="1">
      <c r="M716" s="8"/>
    </row>
    <row r="717" ht="15.75" customHeight="1">
      <c r="M717" s="8"/>
    </row>
    <row r="718" ht="15.75" customHeight="1">
      <c r="M718" s="8"/>
    </row>
    <row r="719" ht="15.75" customHeight="1">
      <c r="M719" s="8"/>
    </row>
    <row r="720" ht="15.75" customHeight="1">
      <c r="M720" s="8"/>
    </row>
    <row r="721" ht="15.75" customHeight="1">
      <c r="M721" s="8"/>
    </row>
    <row r="722" ht="15.75" customHeight="1">
      <c r="M722" s="8"/>
    </row>
    <row r="723" ht="15.75" customHeight="1">
      <c r="M723" s="8"/>
    </row>
    <row r="724" ht="15.75" customHeight="1">
      <c r="M724" s="8"/>
    </row>
    <row r="725" ht="15.75" customHeight="1">
      <c r="M725" s="8"/>
    </row>
    <row r="726" ht="15.75" customHeight="1">
      <c r="M726" s="8"/>
    </row>
    <row r="727" ht="15.75" customHeight="1">
      <c r="M727" s="8"/>
    </row>
    <row r="728" ht="15.75" customHeight="1">
      <c r="M728" s="8"/>
    </row>
    <row r="729" ht="15.75" customHeight="1">
      <c r="M729" s="8"/>
    </row>
    <row r="730" ht="15.75" customHeight="1">
      <c r="M730" s="8"/>
    </row>
    <row r="731" ht="15.75" customHeight="1">
      <c r="M731" s="8"/>
    </row>
    <row r="732" ht="15.75" customHeight="1">
      <c r="M732" s="8"/>
    </row>
    <row r="733" ht="15.75" customHeight="1">
      <c r="M733" s="8"/>
    </row>
    <row r="734" ht="15.75" customHeight="1">
      <c r="M734" s="8"/>
    </row>
    <row r="735" ht="15.75" customHeight="1">
      <c r="M735" s="8"/>
    </row>
    <row r="736" ht="15.75" customHeight="1">
      <c r="M736" s="8"/>
    </row>
    <row r="737" ht="15.75" customHeight="1">
      <c r="M737" s="8"/>
    </row>
    <row r="738" ht="15.75" customHeight="1">
      <c r="M738" s="8"/>
    </row>
    <row r="739" ht="15.75" customHeight="1">
      <c r="M739" s="8"/>
    </row>
    <row r="740" ht="15.75" customHeight="1">
      <c r="M740" s="8"/>
    </row>
    <row r="741" ht="15.75" customHeight="1">
      <c r="M741" s="8"/>
    </row>
    <row r="742" ht="15.75" customHeight="1">
      <c r="M742" s="8"/>
    </row>
    <row r="743" ht="15.75" customHeight="1">
      <c r="M743" s="8"/>
    </row>
    <row r="744" ht="15.75" customHeight="1">
      <c r="M744" s="8"/>
    </row>
    <row r="745" ht="15.75" customHeight="1">
      <c r="M745" s="8"/>
    </row>
    <row r="746" ht="15.75" customHeight="1">
      <c r="M746" s="8"/>
    </row>
    <row r="747" ht="15.75" customHeight="1">
      <c r="M747" s="8"/>
    </row>
    <row r="748" ht="15.75" customHeight="1">
      <c r="M748" s="8"/>
    </row>
    <row r="749" ht="15.75" customHeight="1">
      <c r="M749" s="8"/>
    </row>
    <row r="750" ht="15.75" customHeight="1">
      <c r="M750" s="8"/>
    </row>
    <row r="751" ht="15.75" customHeight="1">
      <c r="M751" s="8"/>
    </row>
    <row r="752" ht="15.75" customHeight="1">
      <c r="M752" s="8"/>
    </row>
    <row r="753" ht="15.75" customHeight="1">
      <c r="M753" s="8"/>
    </row>
    <row r="754" ht="15.75" customHeight="1">
      <c r="M754" s="8"/>
    </row>
    <row r="755" ht="15.75" customHeight="1">
      <c r="M755" s="8"/>
    </row>
    <row r="756" ht="15.75" customHeight="1">
      <c r="M756" s="8"/>
    </row>
    <row r="757" ht="15.75" customHeight="1">
      <c r="M757" s="8"/>
    </row>
    <row r="758" ht="15.75" customHeight="1">
      <c r="M758" s="8"/>
    </row>
    <row r="759" ht="15.75" customHeight="1">
      <c r="M759" s="8"/>
    </row>
    <row r="760" ht="15.75" customHeight="1">
      <c r="M760" s="8"/>
    </row>
    <row r="761" ht="15.75" customHeight="1">
      <c r="M761" s="8"/>
    </row>
    <row r="762" ht="15.75" customHeight="1">
      <c r="M762" s="8"/>
    </row>
    <row r="763" ht="15.75" customHeight="1">
      <c r="M763" s="8"/>
    </row>
    <row r="764" ht="15.75" customHeight="1">
      <c r="M764" s="8"/>
    </row>
    <row r="765" ht="15.75" customHeight="1">
      <c r="M765" s="8"/>
    </row>
    <row r="766" ht="15.75" customHeight="1">
      <c r="M766" s="8"/>
    </row>
    <row r="767" ht="15.75" customHeight="1">
      <c r="M767" s="8"/>
    </row>
    <row r="768" ht="15.75" customHeight="1">
      <c r="M768" s="8"/>
    </row>
    <row r="769" ht="15.75" customHeight="1">
      <c r="M769" s="8"/>
    </row>
    <row r="770" ht="15.75" customHeight="1">
      <c r="M770" s="8"/>
    </row>
    <row r="771" ht="15.75" customHeight="1">
      <c r="M771" s="8"/>
    </row>
    <row r="772" ht="15.75" customHeight="1">
      <c r="M772" s="8"/>
    </row>
    <row r="773" ht="15.75" customHeight="1">
      <c r="M773" s="8"/>
    </row>
    <row r="774" ht="15.75" customHeight="1">
      <c r="M774" s="8"/>
    </row>
    <row r="775" ht="15.75" customHeight="1">
      <c r="M775" s="8"/>
    </row>
    <row r="776" ht="15.75" customHeight="1">
      <c r="M776" s="8"/>
    </row>
    <row r="777" ht="15.75" customHeight="1">
      <c r="M777" s="8"/>
    </row>
    <row r="778" ht="15.75" customHeight="1">
      <c r="M778" s="8"/>
    </row>
    <row r="779" ht="15.75" customHeight="1">
      <c r="M779" s="8"/>
    </row>
    <row r="780" ht="15.75" customHeight="1">
      <c r="M780" s="8"/>
    </row>
    <row r="781" ht="15.75" customHeight="1">
      <c r="M781" s="8"/>
    </row>
    <row r="782" ht="15.75" customHeight="1">
      <c r="M782" s="8"/>
    </row>
    <row r="783" ht="15.75" customHeight="1">
      <c r="M783" s="8"/>
    </row>
    <row r="784" ht="15.75" customHeight="1">
      <c r="M784" s="8"/>
    </row>
    <row r="785" ht="15.75" customHeight="1">
      <c r="M785" s="8"/>
    </row>
    <row r="786" ht="15.75" customHeight="1">
      <c r="M786" s="8"/>
    </row>
    <row r="787" ht="15.75" customHeight="1">
      <c r="M787" s="8"/>
    </row>
    <row r="788" ht="15.75" customHeight="1">
      <c r="M788" s="8"/>
    </row>
    <row r="789" ht="15.75" customHeight="1">
      <c r="M789" s="8"/>
    </row>
    <row r="790" ht="15.75" customHeight="1">
      <c r="M790" s="8"/>
    </row>
    <row r="791" ht="15.75" customHeight="1">
      <c r="M791" s="8"/>
    </row>
    <row r="792" ht="15.75" customHeight="1">
      <c r="M792" s="8"/>
    </row>
    <row r="793" ht="15.75" customHeight="1">
      <c r="M793" s="8"/>
    </row>
    <row r="794" ht="15.75" customHeight="1">
      <c r="M794" s="8"/>
    </row>
    <row r="795" ht="15.75" customHeight="1">
      <c r="M795" s="8"/>
    </row>
    <row r="796" ht="15.75" customHeight="1">
      <c r="M796" s="8"/>
    </row>
    <row r="797" ht="15.75" customHeight="1">
      <c r="M797" s="8"/>
    </row>
    <row r="798" ht="15.75" customHeight="1">
      <c r="M798" s="8"/>
    </row>
    <row r="799" ht="15.75" customHeight="1">
      <c r="M799" s="8"/>
    </row>
    <row r="800" ht="15.75" customHeight="1">
      <c r="M800" s="8"/>
    </row>
    <row r="801" ht="15.75" customHeight="1">
      <c r="M801" s="8"/>
    </row>
    <row r="802" ht="15.75" customHeight="1">
      <c r="M802" s="8"/>
    </row>
    <row r="803" ht="15.75" customHeight="1">
      <c r="M803" s="8"/>
    </row>
    <row r="804" ht="15.75" customHeight="1">
      <c r="M804" s="8"/>
    </row>
    <row r="805" ht="15.75" customHeight="1">
      <c r="M805" s="8"/>
    </row>
    <row r="806" ht="15.75" customHeight="1">
      <c r="M806" s="8"/>
    </row>
    <row r="807" ht="15.75" customHeight="1">
      <c r="M807" s="8"/>
    </row>
    <row r="808" ht="15.75" customHeight="1">
      <c r="M808" s="8"/>
    </row>
    <row r="809" ht="15.75" customHeight="1">
      <c r="M809" s="8"/>
    </row>
    <row r="810" ht="15.75" customHeight="1">
      <c r="M810" s="8"/>
    </row>
    <row r="811" ht="15.75" customHeight="1">
      <c r="M811" s="8"/>
    </row>
    <row r="812" ht="15.75" customHeight="1">
      <c r="M812" s="8"/>
    </row>
    <row r="813" ht="15.75" customHeight="1">
      <c r="M813" s="8"/>
    </row>
    <row r="814" ht="15.75" customHeight="1">
      <c r="M814" s="8"/>
    </row>
    <row r="815" ht="15.75" customHeight="1">
      <c r="M815" s="8"/>
    </row>
    <row r="816" ht="15.75" customHeight="1">
      <c r="M816" s="8"/>
    </row>
    <row r="817" ht="15.75" customHeight="1">
      <c r="M817" s="8"/>
    </row>
    <row r="818" ht="15.75" customHeight="1">
      <c r="M818" s="8"/>
    </row>
    <row r="819" ht="15.75" customHeight="1">
      <c r="M819" s="8"/>
    </row>
    <row r="820" ht="15.75" customHeight="1">
      <c r="M820" s="8"/>
    </row>
    <row r="821" ht="15.75" customHeight="1">
      <c r="M821" s="8"/>
    </row>
    <row r="822" ht="15.75" customHeight="1">
      <c r="M822" s="8"/>
    </row>
    <row r="823" ht="15.75" customHeight="1">
      <c r="M823" s="8"/>
    </row>
    <row r="824" ht="15.75" customHeight="1">
      <c r="M824" s="8"/>
    </row>
    <row r="825" ht="15.75" customHeight="1">
      <c r="M825" s="8"/>
    </row>
    <row r="826" ht="15.75" customHeight="1">
      <c r="M826" s="8"/>
    </row>
    <row r="827" ht="15.75" customHeight="1">
      <c r="M827" s="8"/>
    </row>
    <row r="828" ht="15.75" customHeight="1">
      <c r="M828" s="8"/>
    </row>
    <row r="829" ht="15.75" customHeight="1">
      <c r="M829" s="8"/>
    </row>
    <row r="830" ht="15.75" customHeight="1">
      <c r="M830" s="8"/>
    </row>
    <row r="831" ht="15.75" customHeight="1">
      <c r="M831" s="8"/>
    </row>
    <row r="832" ht="15.75" customHeight="1">
      <c r="M832" s="8"/>
    </row>
    <row r="833" ht="15.75" customHeight="1">
      <c r="M833" s="8"/>
    </row>
    <row r="834" ht="15.75" customHeight="1">
      <c r="M834" s="8"/>
    </row>
    <row r="835" ht="15.75" customHeight="1">
      <c r="M835" s="8"/>
    </row>
    <row r="836" ht="15.75" customHeight="1">
      <c r="M836" s="8"/>
    </row>
    <row r="837" ht="15.75" customHeight="1">
      <c r="M837" s="8"/>
    </row>
    <row r="838" ht="15.75" customHeight="1">
      <c r="M838" s="8"/>
    </row>
    <row r="839" ht="15.75" customHeight="1">
      <c r="M839" s="8"/>
    </row>
    <row r="840" ht="15.75" customHeight="1">
      <c r="M840" s="8"/>
    </row>
    <row r="841" ht="15.75" customHeight="1">
      <c r="M841" s="8"/>
    </row>
    <row r="842" ht="15.75" customHeight="1">
      <c r="M842" s="8"/>
    </row>
    <row r="843" ht="15.75" customHeight="1">
      <c r="M843" s="8"/>
    </row>
    <row r="844" ht="15.75" customHeight="1">
      <c r="M844" s="8"/>
    </row>
    <row r="845" ht="15.75" customHeight="1">
      <c r="M845" s="8"/>
    </row>
    <row r="846" ht="15.75" customHeight="1">
      <c r="M846" s="8"/>
    </row>
    <row r="847" ht="15.75" customHeight="1">
      <c r="M847" s="8"/>
    </row>
    <row r="848" ht="15.75" customHeight="1">
      <c r="M848" s="8"/>
    </row>
    <row r="849" ht="15.75" customHeight="1">
      <c r="M849" s="8"/>
    </row>
    <row r="850" ht="15.75" customHeight="1">
      <c r="M850" s="8"/>
    </row>
    <row r="851" ht="15.75" customHeight="1">
      <c r="M851" s="8"/>
    </row>
    <row r="852" ht="15.75" customHeight="1">
      <c r="M852" s="8"/>
    </row>
    <row r="853" ht="15.75" customHeight="1">
      <c r="M853" s="8"/>
    </row>
    <row r="854" ht="15.75" customHeight="1">
      <c r="M854" s="8"/>
    </row>
    <row r="855" ht="15.75" customHeight="1">
      <c r="M855" s="8"/>
    </row>
    <row r="856" ht="15.75" customHeight="1">
      <c r="M856" s="8"/>
    </row>
    <row r="857" ht="15.75" customHeight="1">
      <c r="M857" s="8"/>
    </row>
    <row r="858" ht="15.75" customHeight="1">
      <c r="M858" s="8"/>
    </row>
    <row r="859" ht="15.75" customHeight="1">
      <c r="M859" s="8"/>
    </row>
    <row r="860" ht="15.75" customHeight="1">
      <c r="M860" s="8"/>
    </row>
    <row r="861" ht="15.75" customHeight="1">
      <c r="M861" s="8"/>
    </row>
    <row r="862" ht="15.75" customHeight="1">
      <c r="M862" s="8"/>
    </row>
    <row r="863" ht="15.75" customHeight="1">
      <c r="M863" s="8"/>
    </row>
    <row r="864" ht="15.75" customHeight="1">
      <c r="M864" s="8"/>
    </row>
    <row r="865" ht="15.75" customHeight="1">
      <c r="M865" s="8"/>
    </row>
    <row r="866" ht="15.75" customHeight="1">
      <c r="M866" s="8"/>
    </row>
    <row r="867" ht="15.75" customHeight="1">
      <c r="M867" s="8"/>
    </row>
    <row r="868" ht="15.75" customHeight="1">
      <c r="M868" s="8"/>
    </row>
    <row r="869" ht="15.75" customHeight="1">
      <c r="M869" s="8"/>
    </row>
    <row r="870" ht="15.75" customHeight="1">
      <c r="M870" s="8"/>
    </row>
    <row r="871" ht="15.75" customHeight="1">
      <c r="M871" s="8"/>
    </row>
    <row r="872" ht="15.75" customHeight="1">
      <c r="M872" s="8"/>
    </row>
    <row r="873" ht="15.75" customHeight="1">
      <c r="M873" s="8"/>
    </row>
    <row r="874" ht="15.75" customHeight="1">
      <c r="M874" s="8"/>
    </row>
    <row r="875" ht="15.75" customHeight="1">
      <c r="M875" s="8"/>
    </row>
    <row r="876" ht="15.75" customHeight="1">
      <c r="M876" s="8"/>
    </row>
    <row r="877" ht="15.75" customHeight="1">
      <c r="M877" s="8"/>
    </row>
    <row r="878" ht="15.75" customHeight="1">
      <c r="M878" s="8"/>
    </row>
    <row r="879" ht="15.75" customHeight="1">
      <c r="M879" s="8"/>
    </row>
    <row r="880" ht="15.75" customHeight="1">
      <c r="M880" s="8"/>
    </row>
    <row r="881" ht="15.75" customHeight="1">
      <c r="M881" s="8"/>
    </row>
    <row r="882" ht="15.75" customHeight="1">
      <c r="M882" s="8"/>
    </row>
    <row r="883" ht="15.75" customHeight="1">
      <c r="M883" s="8"/>
    </row>
    <row r="884" ht="15.75" customHeight="1">
      <c r="M884" s="8"/>
    </row>
    <row r="885" ht="15.75" customHeight="1">
      <c r="M885" s="8"/>
    </row>
    <row r="886" ht="15.75" customHeight="1">
      <c r="M886" s="8"/>
    </row>
    <row r="887" ht="15.75" customHeight="1">
      <c r="M887" s="8"/>
    </row>
    <row r="888" ht="15.75" customHeight="1">
      <c r="M888" s="8"/>
    </row>
    <row r="889" ht="15.75" customHeight="1">
      <c r="M889" s="8"/>
    </row>
    <row r="890" ht="15.75" customHeight="1">
      <c r="M890" s="8"/>
    </row>
    <row r="891" ht="15.75" customHeight="1">
      <c r="M891" s="8"/>
    </row>
    <row r="892" ht="15.75" customHeight="1">
      <c r="M892" s="8"/>
    </row>
    <row r="893" ht="15.75" customHeight="1">
      <c r="M893" s="8"/>
    </row>
    <row r="894" ht="15.75" customHeight="1">
      <c r="M894" s="8"/>
    </row>
    <row r="895" ht="15.75" customHeight="1">
      <c r="M895" s="8"/>
    </row>
    <row r="896" ht="15.75" customHeight="1">
      <c r="M896" s="8"/>
    </row>
    <row r="897" ht="15.75" customHeight="1">
      <c r="M897" s="8"/>
    </row>
    <row r="898" ht="15.75" customHeight="1">
      <c r="M898" s="8"/>
    </row>
    <row r="899" ht="15.75" customHeight="1">
      <c r="M899" s="8"/>
    </row>
    <row r="900" ht="15.75" customHeight="1">
      <c r="M900" s="8"/>
    </row>
    <row r="901" ht="15.75" customHeight="1">
      <c r="M901" s="8"/>
    </row>
    <row r="902" ht="15.75" customHeight="1">
      <c r="M902" s="8"/>
    </row>
    <row r="903" ht="15.75" customHeight="1">
      <c r="M903" s="8"/>
    </row>
    <row r="904" ht="15.75" customHeight="1">
      <c r="M904" s="8"/>
    </row>
    <row r="905" ht="15.75" customHeight="1">
      <c r="M905" s="8"/>
    </row>
    <row r="906" ht="15.75" customHeight="1">
      <c r="M906" s="8"/>
    </row>
    <row r="907" ht="15.75" customHeight="1">
      <c r="M907" s="8"/>
    </row>
    <row r="908" ht="15.75" customHeight="1">
      <c r="M908" s="8"/>
    </row>
    <row r="909" ht="15.75" customHeight="1">
      <c r="M909" s="8"/>
    </row>
    <row r="910" ht="15.75" customHeight="1">
      <c r="M910" s="8"/>
    </row>
    <row r="911" ht="15.75" customHeight="1">
      <c r="M911" s="8"/>
    </row>
    <row r="912" ht="15.75" customHeight="1">
      <c r="M912" s="8"/>
    </row>
    <row r="913" ht="15.75" customHeight="1">
      <c r="M913" s="8"/>
    </row>
    <row r="914" ht="15.75" customHeight="1">
      <c r="M914" s="8"/>
    </row>
    <row r="915" ht="15.75" customHeight="1">
      <c r="M915" s="8"/>
    </row>
    <row r="916" ht="15.75" customHeight="1">
      <c r="M916" s="8"/>
    </row>
    <row r="917" ht="15.75" customHeight="1">
      <c r="M917" s="8"/>
    </row>
    <row r="918" ht="15.75" customHeight="1">
      <c r="M918" s="8"/>
    </row>
    <row r="919" ht="15.75" customHeight="1">
      <c r="M919" s="8"/>
    </row>
    <row r="920" ht="15.75" customHeight="1">
      <c r="M920" s="8"/>
    </row>
    <row r="921" ht="15.75" customHeight="1">
      <c r="M921" s="8"/>
    </row>
    <row r="922" ht="15.75" customHeight="1">
      <c r="M922" s="8"/>
    </row>
    <row r="923" ht="15.75" customHeight="1">
      <c r="M923" s="8"/>
    </row>
    <row r="924" ht="15.75" customHeight="1">
      <c r="M924" s="8"/>
    </row>
    <row r="925" ht="15.75" customHeight="1">
      <c r="M925" s="8"/>
    </row>
    <row r="926" ht="15.75" customHeight="1">
      <c r="M926" s="8"/>
    </row>
    <row r="927" ht="15.75" customHeight="1">
      <c r="M927" s="8"/>
    </row>
    <row r="928" ht="15.75" customHeight="1">
      <c r="M928" s="8"/>
    </row>
    <row r="929" ht="15.75" customHeight="1">
      <c r="M929" s="8"/>
    </row>
    <row r="930" ht="15.75" customHeight="1">
      <c r="M930" s="8"/>
    </row>
    <row r="931" ht="15.75" customHeight="1">
      <c r="M931" s="8"/>
    </row>
    <row r="932" ht="15.75" customHeight="1">
      <c r="M932" s="8"/>
    </row>
    <row r="933" ht="15.75" customHeight="1">
      <c r="M933" s="8"/>
    </row>
    <row r="934" ht="15.75" customHeight="1">
      <c r="M934" s="8"/>
    </row>
    <row r="935" ht="15.75" customHeight="1">
      <c r="M935" s="8"/>
    </row>
    <row r="936" ht="15.75" customHeight="1">
      <c r="M936" s="8"/>
    </row>
    <row r="937" ht="15.75" customHeight="1">
      <c r="M937" s="8"/>
    </row>
    <row r="938" ht="15.75" customHeight="1">
      <c r="M938" s="8"/>
    </row>
    <row r="939" ht="15.75" customHeight="1">
      <c r="M939" s="8"/>
    </row>
    <row r="940" ht="15.75" customHeight="1">
      <c r="M940" s="8"/>
    </row>
    <row r="941" ht="15.75" customHeight="1">
      <c r="M941" s="8"/>
    </row>
    <row r="942" ht="15.75" customHeight="1">
      <c r="M942" s="8"/>
    </row>
    <row r="943" ht="15.75" customHeight="1">
      <c r="M943" s="8"/>
    </row>
    <row r="944" ht="15.75" customHeight="1">
      <c r="M944" s="8"/>
    </row>
    <row r="945" ht="15.75" customHeight="1">
      <c r="M945" s="8"/>
    </row>
    <row r="946" ht="15.75" customHeight="1">
      <c r="M946" s="8"/>
    </row>
    <row r="947" ht="15.75" customHeight="1">
      <c r="M947" s="8"/>
    </row>
    <row r="948" ht="15.75" customHeight="1">
      <c r="M948" s="8"/>
    </row>
    <row r="949" ht="15.75" customHeight="1">
      <c r="M949" s="8"/>
    </row>
    <row r="950" ht="15.75" customHeight="1">
      <c r="M950" s="8"/>
    </row>
    <row r="951" ht="15.75" customHeight="1">
      <c r="M951" s="8"/>
    </row>
    <row r="952" ht="15.75" customHeight="1">
      <c r="M952" s="8"/>
    </row>
    <row r="953" ht="15.75" customHeight="1">
      <c r="M953" s="8"/>
    </row>
    <row r="954" ht="15.75" customHeight="1">
      <c r="M954" s="8"/>
    </row>
    <row r="955" ht="15.75" customHeight="1">
      <c r="M955" s="8"/>
    </row>
    <row r="956" ht="15.75" customHeight="1">
      <c r="M956" s="8"/>
    </row>
    <row r="957" ht="15.75" customHeight="1">
      <c r="M957" s="8"/>
    </row>
    <row r="958" ht="15.75" customHeight="1">
      <c r="M958" s="8"/>
    </row>
    <row r="959" ht="15.75" customHeight="1">
      <c r="M959" s="8"/>
    </row>
    <row r="960" ht="15.75" customHeight="1">
      <c r="M960" s="8"/>
    </row>
    <row r="961" ht="15.75" customHeight="1">
      <c r="M961" s="8"/>
    </row>
    <row r="962" ht="15.75" customHeight="1">
      <c r="M962" s="8"/>
    </row>
    <row r="963" ht="15.75" customHeight="1">
      <c r="M963" s="8"/>
    </row>
    <row r="964" ht="15.75" customHeight="1">
      <c r="M964" s="8"/>
    </row>
    <row r="965" ht="15.75" customHeight="1">
      <c r="M965" s="8"/>
    </row>
    <row r="966" ht="15.75" customHeight="1">
      <c r="M966" s="8"/>
    </row>
    <row r="967" ht="15.75" customHeight="1">
      <c r="M967" s="8"/>
    </row>
    <row r="968" ht="15.75" customHeight="1">
      <c r="M968" s="8"/>
    </row>
    <row r="969" ht="15.75" customHeight="1">
      <c r="M969" s="8"/>
    </row>
    <row r="970" ht="15.75" customHeight="1">
      <c r="M970" s="8"/>
    </row>
    <row r="971" ht="15.75" customHeight="1">
      <c r="M971" s="8"/>
    </row>
    <row r="972" ht="15.75" customHeight="1">
      <c r="M972" s="8"/>
    </row>
    <row r="973" ht="15.75" customHeight="1">
      <c r="M973" s="8"/>
    </row>
    <row r="974" ht="15.75" customHeight="1">
      <c r="M974" s="8"/>
    </row>
    <row r="975" ht="15.75" customHeight="1">
      <c r="M975" s="8"/>
    </row>
    <row r="976" ht="15.75" customHeight="1">
      <c r="M976" s="8"/>
    </row>
    <row r="977" ht="15.75" customHeight="1">
      <c r="M977" s="8"/>
    </row>
    <row r="978" ht="15.75" customHeight="1">
      <c r="M978" s="8"/>
    </row>
    <row r="979" ht="15.75" customHeight="1">
      <c r="M979" s="8"/>
    </row>
    <row r="980" ht="15.75" customHeight="1">
      <c r="M980" s="8"/>
    </row>
    <row r="981" ht="15.75" customHeight="1">
      <c r="M981" s="8"/>
    </row>
    <row r="982" ht="15.75" customHeight="1">
      <c r="M982" s="8"/>
    </row>
    <row r="983" ht="15.75" customHeight="1">
      <c r="M983" s="8"/>
    </row>
    <row r="984" ht="15.75" customHeight="1">
      <c r="M984" s="8"/>
    </row>
    <row r="985" ht="15.75" customHeight="1">
      <c r="M985" s="8"/>
    </row>
    <row r="986" ht="15.75" customHeight="1">
      <c r="M986" s="8"/>
    </row>
    <row r="987" ht="15.75" customHeight="1">
      <c r="M987" s="8"/>
    </row>
    <row r="988" ht="15.75" customHeight="1">
      <c r="M988" s="8"/>
    </row>
    <row r="989" ht="15.75" customHeight="1">
      <c r="M989" s="8"/>
    </row>
    <row r="990" ht="15.75" customHeight="1">
      <c r="M990" s="8"/>
    </row>
    <row r="991" ht="15.75" customHeight="1">
      <c r="M991" s="8"/>
    </row>
    <row r="992" ht="15.75" customHeight="1">
      <c r="M992" s="8"/>
    </row>
    <row r="993" ht="15.75" customHeight="1">
      <c r="M993" s="8"/>
    </row>
    <row r="994" ht="15.75" customHeight="1">
      <c r="M994" s="8"/>
    </row>
    <row r="995" ht="15.75" customHeight="1">
      <c r="M995" s="8"/>
    </row>
    <row r="996" ht="15.75" customHeight="1">
      <c r="M996" s="8"/>
    </row>
    <row r="997" ht="15.75" customHeight="1">
      <c r="M997" s="8"/>
    </row>
    <row r="998" ht="15.75" customHeight="1">
      <c r="M998" s="8"/>
    </row>
    <row r="999" ht="15.75" customHeight="1">
      <c r="M999" s="8"/>
    </row>
    <row r="1000" ht="15.75" customHeight="1">
      <c r="M1000" s="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9.0"/>
    <col customWidth="1" min="4" max="4" width="10.71"/>
    <col customWidth="1" min="5" max="26" width="8.71"/>
  </cols>
  <sheetData>
    <row r="1" ht="27.75" customHeight="1">
      <c r="A1" s="16" t="s">
        <v>132</v>
      </c>
      <c r="B1" s="1" t="s">
        <v>0</v>
      </c>
      <c r="C1" s="16" t="s">
        <v>133</v>
      </c>
      <c r="D1" s="16" t="s">
        <v>134</v>
      </c>
    </row>
    <row r="2">
      <c r="A2" s="5">
        <v>1.0</v>
      </c>
      <c r="B2" s="17" t="s">
        <v>101</v>
      </c>
      <c r="C2" s="5">
        <v>56.0</v>
      </c>
      <c r="D2" s="18">
        <v>44448.0</v>
      </c>
    </row>
    <row r="3">
      <c r="A3" s="5">
        <v>2.0</v>
      </c>
      <c r="B3" s="17" t="s">
        <v>84</v>
      </c>
      <c r="C3" s="5">
        <v>29.0</v>
      </c>
      <c r="D3" s="18">
        <v>44434.0</v>
      </c>
    </row>
    <row r="4">
      <c r="A4" s="5">
        <v>3.0</v>
      </c>
      <c r="B4" s="17" t="s">
        <v>71</v>
      </c>
      <c r="C4" s="5">
        <v>71.0</v>
      </c>
      <c r="D4" s="18">
        <v>44421.0</v>
      </c>
    </row>
    <row r="5">
      <c r="A5" s="5">
        <v>4.0</v>
      </c>
      <c r="B5" s="17" t="s">
        <v>65</v>
      </c>
      <c r="C5" s="5">
        <v>25.0</v>
      </c>
      <c r="D5" s="18">
        <v>44442.0</v>
      </c>
    </row>
    <row r="6">
      <c r="A6" s="5">
        <v>5.0</v>
      </c>
      <c r="B6" s="17" t="s">
        <v>92</v>
      </c>
      <c r="C6" s="5">
        <v>50.0</v>
      </c>
      <c r="D6" s="18">
        <v>44418.0</v>
      </c>
    </row>
    <row r="7">
      <c r="A7" s="5">
        <v>6.0</v>
      </c>
      <c r="B7" s="17" t="s">
        <v>83</v>
      </c>
      <c r="C7" s="5">
        <v>87.0</v>
      </c>
      <c r="D7" s="18">
        <v>44425.0</v>
      </c>
    </row>
    <row r="8">
      <c r="A8" s="5">
        <v>7.0</v>
      </c>
      <c r="B8" s="17" t="s">
        <v>99</v>
      </c>
      <c r="C8" s="5">
        <v>38.0</v>
      </c>
      <c r="D8" s="18">
        <v>44447.0</v>
      </c>
    </row>
    <row r="9">
      <c r="A9" s="5">
        <v>8.0</v>
      </c>
      <c r="B9" s="17" t="s">
        <v>96</v>
      </c>
      <c r="C9" s="5">
        <v>22.0</v>
      </c>
      <c r="D9" s="18">
        <v>44453.0</v>
      </c>
    </row>
    <row r="10">
      <c r="A10" s="5">
        <v>9.0</v>
      </c>
      <c r="B10" s="17" t="s">
        <v>74</v>
      </c>
      <c r="C10" s="5">
        <v>84.0</v>
      </c>
      <c r="D10" s="18">
        <v>44428.0</v>
      </c>
    </row>
    <row r="11">
      <c r="A11" s="5">
        <v>10.0</v>
      </c>
      <c r="B11" s="17" t="s">
        <v>74</v>
      </c>
      <c r="C11" s="5">
        <v>92.0</v>
      </c>
      <c r="D11" s="18">
        <v>44516.0</v>
      </c>
    </row>
    <row r="12">
      <c r="A12" s="5">
        <v>11.0</v>
      </c>
      <c r="B12" s="17" t="s">
        <v>98</v>
      </c>
      <c r="C12" s="5">
        <v>83.0</v>
      </c>
      <c r="D12" s="18">
        <v>44523.0</v>
      </c>
    </row>
    <row r="13">
      <c r="A13" s="5">
        <v>12.0</v>
      </c>
      <c r="B13" s="17" t="s">
        <v>11</v>
      </c>
      <c r="C13" s="5">
        <v>12.0</v>
      </c>
      <c r="D13" s="18">
        <v>44496.0</v>
      </c>
    </row>
    <row r="14">
      <c r="A14" s="5">
        <v>13.0</v>
      </c>
      <c r="B14" s="17" t="s">
        <v>65</v>
      </c>
      <c r="C14" s="5">
        <v>94.0</v>
      </c>
      <c r="D14" s="18">
        <v>44525.0</v>
      </c>
    </row>
    <row r="15">
      <c r="A15" s="5">
        <v>14.0</v>
      </c>
      <c r="B15" s="17" t="s">
        <v>67</v>
      </c>
      <c r="C15" s="5">
        <v>6.0</v>
      </c>
      <c r="D15" s="18">
        <v>44434.0</v>
      </c>
    </row>
    <row r="16">
      <c r="A16" s="5">
        <v>15.0</v>
      </c>
      <c r="B16" s="17" t="s">
        <v>96</v>
      </c>
      <c r="C16" s="5">
        <v>82.0</v>
      </c>
      <c r="D16" s="18">
        <v>44488.0</v>
      </c>
    </row>
    <row r="17">
      <c r="A17" s="5">
        <v>16.0</v>
      </c>
      <c r="B17" s="17" t="s">
        <v>93</v>
      </c>
      <c r="C17" s="5">
        <v>25.0</v>
      </c>
      <c r="D17" s="18">
        <v>44449.0</v>
      </c>
    </row>
    <row r="18">
      <c r="A18" s="5">
        <v>17.0</v>
      </c>
      <c r="B18" s="17" t="s">
        <v>68</v>
      </c>
      <c r="C18" s="5">
        <v>38.0</v>
      </c>
      <c r="D18" s="18">
        <v>44425.0</v>
      </c>
    </row>
    <row r="19">
      <c r="A19" s="5">
        <v>18.0</v>
      </c>
      <c r="B19" s="17" t="s">
        <v>31</v>
      </c>
      <c r="C19" s="5">
        <v>52.0</v>
      </c>
      <c r="D19" s="18">
        <v>44455.0</v>
      </c>
    </row>
    <row r="20">
      <c r="A20" s="5">
        <v>19.0</v>
      </c>
      <c r="B20" s="17" t="s">
        <v>98</v>
      </c>
      <c r="C20" s="5">
        <v>58.0</v>
      </c>
      <c r="D20" s="18">
        <v>44474.0</v>
      </c>
    </row>
    <row r="21" ht="15.75" customHeight="1">
      <c r="A21" s="5">
        <v>20.0</v>
      </c>
      <c r="B21" s="17" t="s">
        <v>80</v>
      </c>
      <c r="C21" s="5">
        <v>9.0</v>
      </c>
      <c r="D21" s="18">
        <v>44468.0</v>
      </c>
    </row>
    <row r="22" ht="15.75" customHeight="1">
      <c r="A22" s="5">
        <v>21.0</v>
      </c>
      <c r="B22" s="17" t="s">
        <v>100</v>
      </c>
      <c r="C22" s="5">
        <v>60.0</v>
      </c>
      <c r="D22" s="18">
        <v>44530.0</v>
      </c>
    </row>
    <row r="23" ht="15.75" customHeight="1">
      <c r="A23" s="5">
        <v>22.0</v>
      </c>
      <c r="B23" s="17" t="s">
        <v>61</v>
      </c>
      <c r="C23" s="5">
        <v>48.0</v>
      </c>
      <c r="D23" s="18">
        <v>44418.0</v>
      </c>
    </row>
    <row r="24" ht="15.75" customHeight="1">
      <c r="A24" s="5">
        <v>23.0</v>
      </c>
      <c r="B24" s="17" t="s">
        <v>77</v>
      </c>
      <c r="C24" s="5">
        <v>53.0</v>
      </c>
      <c r="D24" s="18">
        <v>44462.0</v>
      </c>
    </row>
    <row r="25" ht="15.75" customHeight="1">
      <c r="A25" s="5">
        <v>24.0</v>
      </c>
      <c r="B25" s="17" t="s">
        <v>96</v>
      </c>
      <c r="C25" s="5">
        <v>74.0</v>
      </c>
      <c r="D25" s="18">
        <v>44425.0</v>
      </c>
    </row>
    <row r="26" ht="15.75" customHeight="1">
      <c r="A26" s="5">
        <v>25.0</v>
      </c>
      <c r="B26" s="17" t="s">
        <v>102</v>
      </c>
      <c r="C26" s="5">
        <v>72.0</v>
      </c>
      <c r="D26" s="18">
        <v>44427.0</v>
      </c>
    </row>
    <row r="27" ht="15.75" customHeight="1">
      <c r="A27" s="5">
        <v>26.0</v>
      </c>
      <c r="B27" s="17" t="s">
        <v>47</v>
      </c>
      <c r="C27" s="5">
        <v>2.0</v>
      </c>
      <c r="D27" s="18">
        <v>44509.0</v>
      </c>
    </row>
    <row r="28" ht="15.75" customHeight="1">
      <c r="A28" s="5">
        <v>27.0</v>
      </c>
      <c r="B28" s="17" t="s">
        <v>65</v>
      </c>
      <c r="C28" s="5">
        <v>36.0</v>
      </c>
      <c r="D28" s="18">
        <v>44482.0</v>
      </c>
    </row>
    <row r="29" ht="15.75" customHeight="1">
      <c r="A29" s="5">
        <v>28.0</v>
      </c>
      <c r="B29" s="17" t="s">
        <v>91</v>
      </c>
      <c r="C29" s="5">
        <v>16.0</v>
      </c>
      <c r="D29" s="18">
        <v>44442.0</v>
      </c>
    </row>
    <row r="30" ht="15.75" customHeight="1">
      <c r="A30" s="5">
        <v>29.0</v>
      </c>
      <c r="B30" s="17" t="s">
        <v>97</v>
      </c>
      <c r="C30" s="5">
        <v>61.0</v>
      </c>
      <c r="D30" s="18">
        <v>44501.0</v>
      </c>
    </row>
    <row r="31" ht="15.75" customHeight="1">
      <c r="A31" s="5">
        <v>30.0</v>
      </c>
      <c r="B31" s="17" t="s">
        <v>77</v>
      </c>
      <c r="C31" s="5">
        <v>23.0</v>
      </c>
      <c r="D31" s="18">
        <v>44425.0</v>
      </c>
    </row>
    <row r="32" ht="15.75" customHeight="1">
      <c r="A32" s="5">
        <v>31.0</v>
      </c>
      <c r="B32" s="17" t="s">
        <v>85</v>
      </c>
      <c r="C32" s="5">
        <v>48.0</v>
      </c>
      <c r="D32" s="18">
        <v>44425.0</v>
      </c>
    </row>
    <row r="33" ht="15.75" customHeight="1">
      <c r="A33" s="5">
        <v>32.0</v>
      </c>
      <c r="B33" s="17" t="s">
        <v>81</v>
      </c>
      <c r="C33" s="5">
        <v>66.0</v>
      </c>
      <c r="D33" s="18">
        <v>44432.0</v>
      </c>
    </row>
    <row r="34" ht="15.75" customHeight="1">
      <c r="A34" s="5">
        <v>33.0</v>
      </c>
      <c r="B34" s="17" t="s">
        <v>68</v>
      </c>
      <c r="C34" s="5">
        <v>56.0</v>
      </c>
      <c r="D34" s="18">
        <v>44459.0</v>
      </c>
    </row>
    <row r="35" ht="15.75" customHeight="1">
      <c r="A35" s="5">
        <v>34.0</v>
      </c>
      <c r="B35" s="17" t="s">
        <v>96</v>
      </c>
      <c r="C35" s="5">
        <v>67.0</v>
      </c>
      <c r="D35" s="18">
        <v>44509.0</v>
      </c>
    </row>
    <row r="36" ht="15.75" customHeight="1">
      <c r="A36" s="5">
        <v>35.0</v>
      </c>
      <c r="B36" s="17" t="s">
        <v>104</v>
      </c>
      <c r="C36" s="5">
        <v>85.0</v>
      </c>
      <c r="D36" s="18">
        <v>44482.0</v>
      </c>
    </row>
    <row r="37" ht="15.75" customHeight="1">
      <c r="A37" s="5">
        <v>36.0</v>
      </c>
      <c r="B37" s="17" t="s">
        <v>83</v>
      </c>
      <c r="C37" s="5">
        <v>70.0</v>
      </c>
      <c r="D37" s="18">
        <v>44442.0</v>
      </c>
    </row>
    <row r="38" ht="15.75" customHeight="1">
      <c r="A38" s="5">
        <v>37.0</v>
      </c>
      <c r="B38" s="17" t="s">
        <v>91</v>
      </c>
      <c r="C38" s="5">
        <v>85.0</v>
      </c>
      <c r="D38" s="18">
        <v>44491.0</v>
      </c>
    </row>
    <row r="39" ht="15.75" customHeight="1">
      <c r="A39" s="5">
        <v>38.0</v>
      </c>
      <c r="B39" s="17" t="s">
        <v>98</v>
      </c>
      <c r="C39" s="5">
        <v>57.0</v>
      </c>
      <c r="D39" s="18">
        <v>44453.0</v>
      </c>
    </row>
    <row r="40" ht="15.75" customHeight="1">
      <c r="A40" s="5">
        <v>39.0</v>
      </c>
      <c r="B40" s="17" t="s">
        <v>76</v>
      </c>
      <c r="C40" s="5">
        <v>52.0</v>
      </c>
      <c r="D40" s="18">
        <v>44413.0</v>
      </c>
    </row>
    <row r="41" ht="15.75" customHeight="1">
      <c r="A41" s="5">
        <v>40.0</v>
      </c>
      <c r="B41" s="17" t="s">
        <v>60</v>
      </c>
      <c r="C41" s="5">
        <v>59.0</v>
      </c>
      <c r="D41" s="18">
        <v>44509.0</v>
      </c>
    </row>
    <row r="42" ht="15.75" customHeight="1">
      <c r="A42" s="5">
        <v>41.0</v>
      </c>
      <c r="B42" s="17" t="s">
        <v>67</v>
      </c>
      <c r="C42" s="5">
        <v>96.0</v>
      </c>
      <c r="D42" s="18">
        <v>44504.0</v>
      </c>
    </row>
    <row r="43" ht="15.75" customHeight="1">
      <c r="A43" s="5">
        <v>42.0</v>
      </c>
      <c r="B43" s="17" t="s">
        <v>64</v>
      </c>
      <c r="C43" s="5">
        <v>89.0</v>
      </c>
      <c r="D43" s="18">
        <v>44482.0</v>
      </c>
    </row>
    <row r="44" ht="15.75" customHeight="1">
      <c r="A44" s="5">
        <v>43.0</v>
      </c>
      <c r="B44" s="17" t="s">
        <v>73</v>
      </c>
      <c r="C44" s="5">
        <v>55.0</v>
      </c>
      <c r="D44" s="18">
        <v>44411.0</v>
      </c>
    </row>
    <row r="45" ht="15.75" customHeight="1">
      <c r="A45" s="5">
        <v>44.0</v>
      </c>
      <c r="B45" s="17" t="s">
        <v>96</v>
      </c>
      <c r="C45" s="5">
        <v>32.0</v>
      </c>
      <c r="D45" s="18">
        <v>44469.0</v>
      </c>
    </row>
    <row r="46" ht="15.75" customHeight="1">
      <c r="A46" s="5">
        <v>45.0</v>
      </c>
      <c r="B46" s="17" t="s">
        <v>73</v>
      </c>
      <c r="C46" s="5">
        <v>37.0</v>
      </c>
      <c r="D46" s="18">
        <v>44425.0</v>
      </c>
    </row>
    <row r="47" ht="15.75" customHeight="1">
      <c r="A47" s="5">
        <v>46.0</v>
      </c>
      <c r="B47" s="17" t="s">
        <v>31</v>
      </c>
      <c r="C47" s="5">
        <v>79.0</v>
      </c>
      <c r="D47" s="18">
        <v>44509.0</v>
      </c>
    </row>
    <row r="48" ht="15.75" customHeight="1">
      <c r="A48" s="5">
        <v>47.0</v>
      </c>
      <c r="B48" s="17" t="s">
        <v>83</v>
      </c>
      <c r="C48" s="5">
        <v>97.0</v>
      </c>
      <c r="D48" s="18">
        <v>44418.0</v>
      </c>
    </row>
    <row r="49" ht="15.75" customHeight="1">
      <c r="A49" s="5">
        <v>48.0</v>
      </c>
      <c r="B49" s="17" t="s">
        <v>99</v>
      </c>
      <c r="C49" s="5">
        <v>46.0</v>
      </c>
      <c r="D49" s="18">
        <v>44460.0</v>
      </c>
    </row>
    <row r="50" ht="15.75" customHeight="1">
      <c r="A50" s="5">
        <v>49.0</v>
      </c>
      <c r="B50" s="17" t="s">
        <v>65</v>
      </c>
      <c r="C50" s="5">
        <v>75.0</v>
      </c>
      <c r="D50" s="18">
        <v>44418.0</v>
      </c>
    </row>
    <row r="51" ht="15.75" customHeight="1">
      <c r="A51" s="5">
        <v>50.0</v>
      </c>
      <c r="B51" s="17" t="s">
        <v>80</v>
      </c>
      <c r="C51" s="5">
        <v>30.0</v>
      </c>
      <c r="D51" s="18">
        <v>44523.0</v>
      </c>
    </row>
    <row r="52" ht="15.75" customHeight="1">
      <c r="A52" s="5">
        <v>51.0</v>
      </c>
      <c r="B52" s="17" t="s">
        <v>73</v>
      </c>
      <c r="C52" s="5">
        <v>84.0</v>
      </c>
      <c r="D52" s="18">
        <v>44445.0</v>
      </c>
    </row>
    <row r="53" ht="15.75" customHeight="1">
      <c r="A53" s="5">
        <v>52.0</v>
      </c>
      <c r="B53" s="17" t="s">
        <v>85</v>
      </c>
      <c r="C53" s="5">
        <v>36.0</v>
      </c>
      <c r="D53" s="18">
        <v>44502.0</v>
      </c>
    </row>
    <row r="54" ht="15.75" customHeight="1">
      <c r="A54" s="5">
        <v>53.0</v>
      </c>
      <c r="B54" s="17" t="s">
        <v>57</v>
      </c>
      <c r="C54" s="5">
        <v>90.0</v>
      </c>
      <c r="D54" s="18">
        <v>44517.0</v>
      </c>
    </row>
    <row r="55" ht="15.75" customHeight="1">
      <c r="A55" s="5">
        <v>54.0</v>
      </c>
      <c r="B55" s="17" t="s">
        <v>77</v>
      </c>
      <c r="C55" s="5">
        <v>43.0</v>
      </c>
      <c r="D55" s="18">
        <v>44467.0</v>
      </c>
    </row>
    <row r="56" ht="15.75" customHeight="1">
      <c r="A56" s="5">
        <v>55.0</v>
      </c>
      <c r="B56" s="17" t="s">
        <v>81</v>
      </c>
      <c r="C56" s="5">
        <v>51.0</v>
      </c>
      <c r="D56" s="18">
        <v>44418.0</v>
      </c>
    </row>
    <row r="57" ht="15.75" customHeight="1">
      <c r="A57" s="5">
        <v>56.0</v>
      </c>
      <c r="B57" s="17" t="s">
        <v>73</v>
      </c>
      <c r="C57" s="5">
        <v>58.0</v>
      </c>
      <c r="D57" s="18">
        <v>44439.0</v>
      </c>
    </row>
    <row r="58" ht="15.75" customHeight="1">
      <c r="A58" s="5">
        <v>57.0</v>
      </c>
      <c r="B58" s="17" t="s">
        <v>81</v>
      </c>
      <c r="C58" s="5">
        <v>78.0</v>
      </c>
      <c r="D58" s="18">
        <v>44509.0</v>
      </c>
    </row>
    <row r="59" ht="15.75" customHeight="1">
      <c r="A59" s="5">
        <v>58.0</v>
      </c>
      <c r="B59" s="17" t="s">
        <v>72</v>
      </c>
      <c r="C59" s="5">
        <v>74.0</v>
      </c>
      <c r="D59" s="18">
        <v>44504.0</v>
      </c>
    </row>
    <row r="60" ht="15.75" customHeight="1">
      <c r="A60" s="5">
        <v>59.0</v>
      </c>
      <c r="B60" s="17" t="s">
        <v>71</v>
      </c>
      <c r="C60" s="5">
        <v>58.0</v>
      </c>
      <c r="D60" s="18">
        <v>44484.0</v>
      </c>
    </row>
    <row r="61" ht="15.75" customHeight="1">
      <c r="A61" s="5">
        <v>60.0</v>
      </c>
      <c r="B61" s="17" t="s">
        <v>61</v>
      </c>
      <c r="C61" s="5">
        <v>42.0</v>
      </c>
      <c r="D61" s="18">
        <v>44481.0</v>
      </c>
    </row>
    <row r="62" ht="15.75" customHeight="1">
      <c r="A62" s="5">
        <v>61.0</v>
      </c>
      <c r="B62" s="17" t="s">
        <v>67</v>
      </c>
      <c r="C62" s="5">
        <v>96.0</v>
      </c>
      <c r="D62" s="18">
        <v>44469.0</v>
      </c>
    </row>
    <row r="63" ht="15.75" customHeight="1">
      <c r="A63" s="5">
        <v>62.0</v>
      </c>
      <c r="B63" s="17" t="s">
        <v>83</v>
      </c>
      <c r="C63" s="5">
        <v>95.0</v>
      </c>
      <c r="D63" s="18">
        <v>44523.0</v>
      </c>
    </row>
    <row r="64" ht="15.75" customHeight="1">
      <c r="A64" s="5">
        <v>63.0</v>
      </c>
      <c r="B64" s="17" t="s">
        <v>87</v>
      </c>
      <c r="C64" s="5">
        <v>97.0</v>
      </c>
      <c r="D64" s="18">
        <v>44509.0</v>
      </c>
    </row>
    <row r="65" ht="15.75" customHeight="1">
      <c r="A65" s="5">
        <v>64.0</v>
      </c>
      <c r="B65" s="17" t="s">
        <v>102</v>
      </c>
      <c r="C65" s="5">
        <v>67.0</v>
      </c>
      <c r="D65" s="18">
        <v>44481.0</v>
      </c>
    </row>
    <row r="66" ht="15.75" customHeight="1">
      <c r="A66" s="5">
        <v>65.0</v>
      </c>
      <c r="B66" s="17" t="s">
        <v>98</v>
      </c>
      <c r="C66" s="5">
        <v>2.0</v>
      </c>
      <c r="D66" s="18">
        <v>44474.0</v>
      </c>
    </row>
    <row r="67" ht="15.75" customHeight="1">
      <c r="A67" s="5">
        <v>66.0</v>
      </c>
      <c r="B67" s="17" t="s">
        <v>92</v>
      </c>
      <c r="C67" s="5">
        <v>90.0</v>
      </c>
      <c r="D67" s="18">
        <v>44417.0</v>
      </c>
    </row>
    <row r="68" ht="15.75" customHeight="1">
      <c r="A68" s="5">
        <v>67.0</v>
      </c>
      <c r="B68" s="17" t="s">
        <v>68</v>
      </c>
      <c r="C68" s="5">
        <v>87.0</v>
      </c>
      <c r="D68" s="18">
        <v>44449.0</v>
      </c>
    </row>
    <row r="69" ht="15.75" customHeight="1">
      <c r="A69" s="5">
        <v>68.0</v>
      </c>
      <c r="B69" s="17" t="s">
        <v>72</v>
      </c>
      <c r="C69" s="5">
        <v>17.0</v>
      </c>
      <c r="D69" s="18">
        <v>44418.0</v>
      </c>
    </row>
    <row r="70" ht="15.75" customHeight="1">
      <c r="A70" s="5">
        <v>69.0</v>
      </c>
      <c r="B70" s="17" t="s">
        <v>97</v>
      </c>
      <c r="C70" s="5">
        <v>72.0</v>
      </c>
      <c r="D70" s="18">
        <v>44481.0</v>
      </c>
    </row>
    <row r="71" ht="15.75" customHeight="1">
      <c r="A71" s="5">
        <v>70.0</v>
      </c>
      <c r="B71" s="17" t="s">
        <v>79</v>
      </c>
      <c r="C71" s="5">
        <v>78.0</v>
      </c>
      <c r="D71" s="18">
        <v>44489.0</v>
      </c>
    </row>
    <row r="72" ht="15.75" customHeight="1">
      <c r="A72" s="5">
        <v>71.0</v>
      </c>
      <c r="B72" s="17" t="s">
        <v>84</v>
      </c>
      <c r="C72" s="5">
        <v>29.0</v>
      </c>
      <c r="D72" s="18">
        <v>44468.0</v>
      </c>
    </row>
    <row r="73" ht="15.75" customHeight="1">
      <c r="A73" s="5">
        <v>72.0</v>
      </c>
      <c r="B73" s="17" t="s">
        <v>83</v>
      </c>
      <c r="C73" s="5">
        <v>78.0</v>
      </c>
      <c r="D73" s="18">
        <v>44516.0</v>
      </c>
    </row>
    <row r="74" ht="15.75" customHeight="1">
      <c r="A74" s="5">
        <v>73.0</v>
      </c>
      <c r="B74" s="17" t="s">
        <v>67</v>
      </c>
      <c r="C74" s="5">
        <v>88.0</v>
      </c>
      <c r="D74" s="18">
        <v>44498.0</v>
      </c>
    </row>
    <row r="75" ht="15.75" customHeight="1">
      <c r="A75" s="5">
        <v>74.0</v>
      </c>
      <c r="B75" s="17" t="s">
        <v>76</v>
      </c>
      <c r="C75" s="5">
        <v>65.0</v>
      </c>
      <c r="D75" s="18">
        <v>44418.0</v>
      </c>
    </row>
    <row r="76" ht="15.75" customHeight="1">
      <c r="A76" s="5">
        <v>75.0</v>
      </c>
      <c r="B76" s="17" t="s">
        <v>97</v>
      </c>
      <c r="C76" s="5">
        <v>88.0</v>
      </c>
      <c r="D76" s="18">
        <v>44463.0</v>
      </c>
    </row>
    <row r="77" ht="15.75" customHeight="1">
      <c r="A77" s="5">
        <v>76.0</v>
      </c>
      <c r="B77" s="17" t="s">
        <v>97</v>
      </c>
      <c r="C77" s="5">
        <v>26.0</v>
      </c>
      <c r="D77" s="18">
        <v>44467.0</v>
      </c>
    </row>
    <row r="78" ht="15.75" customHeight="1">
      <c r="A78" s="5">
        <v>77.0</v>
      </c>
      <c r="B78" s="17" t="s">
        <v>91</v>
      </c>
      <c r="C78" s="5">
        <v>68.0</v>
      </c>
      <c r="D78" s="18">
        <v>44509.0</v>
      </c>
    </row>
    <row r="79" ht="15.75" customHeight="1">
      <c r="A79" s="5">
        <v>78.0</v>
      </c>
      <c r="B79" s="17" t="s">
        <v>84</v>
      </c>
      <c r="C79" s="5">
        <v>32.0</v>
      </c>
      <c r="D79" s="18">
        <v>44481.0</v>
      </c>
    </row>
    <row r="80" ht="15.75" customHeight="1">
      <c r="A80" s="5">
        <v>79.0</v>
      </c>
      <c r="B80" s="17" t="s">
        <v>104</v>
      </c>
      <c r="C80" s="5">
        <v>29.0</v>
      </c>
      <c r="D80" s="18">
        <v>44511.0</v>
      </c>
    </row>
    <row r="81" ht="15.75" customHeight="1">
      <c r="A81" s="5">
        <v>80.0</v>
      </c>
      <c r="B81" s="17" t="s">
        <v>95</v>
      </c>
      <c r="C81" s="5">
        <v>34.0</v>
      </c>
      <c r="D81" s="18">
        <v>44510.0</v>
      </c>
    </row>
    <row r="82" ht="15.75" customHeight="1">
      <c r="A82" s="5">
        <v>81.0</v>
      </c>
      <c r="B82" s="17" t="s">
        <v>64</v>
      </c>
      <c r="C82" s="5">
        <v>30.0</v>
      </c>
      <c r="D82" s="18">
        <v>44425.0</v>
      </c>
    </row>
    <row r="83" ht="15.75" customHeight="1">
      <c r="A83" s="5">
        <v>82.0</v>
      </c>
      <c r="B83" s="17" t="s">
        <v>96</v>
      </c>
      <c r="C83" s="5">
        <v>77.0</v>
      </c>
      <c r="D83" s="18">
        <v>44446.0</v>
      </c>
    </row>
    <row r="84" ht="15.75" customHeight="1">
      <c r="A84" s="5">
        <v>83.0</v>
      </c>
      <c r="B84" s="17" t="s">
        <v>57</v>
      </c>
      <c r="C84" s="5">
        <v>41.0</v>
      </c>
      <c r="D84" s="18">
        <v>44498.0</v>
      </c>
    </row>
    <row r="85" ht="15.75" customHeight="1">
      <c r="A85" s="5">
        <v>84.0</v>
      </c>
      <c r="B85" s="17" t="s">
        <v>79</v>
      </c>
      <c r="C85" s="5">
        <v>11.0</v>
      </c>
      <c r="D85" s="18">
        <v>44511.0</v>
      </c>
    </row>
    <row r="86" ht="15.75" customHeight="1">
      <c r="A86" s="5">
        <v>85.0</v>
      </c>
      <c r="B86" s="17" t="s">
        <v>77</v>
      </c>
      <c r="C86" s="5">
        <v>48.0</v>
      </c>
      <c r="D86" s="18">
        <v>44462.0</v>
      </c>
    </row>
    <row r="87" ht="15.75" customHeight="1">
      <c r="A87" s="5">
        <v>86.0</v>
      </c>
      <c r="B87" s="17" t="s">
        <v>62</v>
      </c>
      <c r="C87" s="5">
        <v>46.0</v>
      </c>
      <c r="D87" s="18">
        <v>44411.0</v>
      </c>
    </row>
    <row r="88" ht="15.75" customHeight="1">
      <c r="A88" s="5">
        <v>87.0</v>
      </c>
      <c r="B88" s="17" t="s">
        <v>101</v>
      </c>
      <c r="C88" s="5">
        <v>22.0</v>
      </c>
      <c r="D88" s="18">
        <v>44526.0</v>
      </c>
    </row>
    <row r="89" ht="15.75" customHeight="1">
      <c r="A89" s="5">
        <v>88.0</v>
      </c>
      <c r="B89" s="17" t="s">
        <v>101</v>
      </c>
      <c r="C89" s="5">
        <v>71.0</v>
      </c>
      <c r="D89" s="18">
        <v>44488.0</v>
      </c>
    </row>
    <row r="90" ht="15.75" customHeight="1">
      <c r="A90" s="5">
        <v>89.0</v>
      </c>
      <c r="B90" s="17" t="s">
        <v>77</v>
      </c>
      <c r="C90" s="5">
        <v>30.0</v>
      </c>
      <c r="D90" s="18">
        <v>44530.0</v>
      </c>
    </row>
    <row r="91" ht="15.75" customHeight="1">
      <c r="A91" s="5">
        <v>90.0</v>
      </c>
      <c r="B91" s="17" t="s">
        <v>101</v>
      </c>
      <c r="C91" s="5">
        <v>42.0</v>
      </c>
      <c r="D91" s="18">
        <v>44505.0</v>
      </c>
    </row>
    <row r="92" ht="15.75" customHeight="1">
      <c r="A92" s="5">
        <v>91.0</v>
      </c>
      <c r="B92" s="17" t="s">
        <v>73</v>
      </c>
      <c r="C92" s="5">
        <v>73.0</v>
      </c>
      <c r="D92" s="18">
        <v>44509.0</v>
      </c>
    </row>
    <row r="93" ht="15.75" customHeight="1">
      <c r="A93" s="5">
        <v>92.0</v>
      </c>
      <c r="B93" s="17" t="s">
        <v>103</v>
      </c>
      <c r="C93" s="5">
        <v>45.0</v>
      </c>
      <c r="D93" s="18">
        <v>44456.0</v>
      </c>
    </row>
    <row r="94" ht="15.75" customHeight="1">
      <c r="A94" s="5">
        <v>93.0</v>
      </c>
      <c r="B94" s="17" t="s">
        <v>89</v>
      </c>
      <c r="C94" s="5">
        <v>98.0</v>
      </c>
      <c r="D94" s="18">
        <v>44453.0</v>
      </c>
    </row>
    <row r="95" ht="15.75" customHeight="1">
      <c r="A95" s="5">
        <v>94.0</v>
      </c>
      <c r="B95" s="17" t="s">
        <v>71</v>
      </c>
      <c r="C95" s="5">
        <v>27.0</v>
      </c>
      <c r="D95" s="18">
        <v>44441.0</v>
      </c>
    </row>
    <row r="96" ht="15.75" customHeight="1">
      <c r="A96" s="5">
        <v>95.0</v>
      </c>
      <c r="B96" s="17" t="s">
        <v>77</v>
      </c>
      <c r="C96" s="5">
        <v>24.0</v>
      </c>
      <c r="D96" s="18">
        <v>44434.0</v>
      </c>
    </row>
    <row r="97" ht="15.75" customHeight="1">
      <c r="A97" s="5">
        <v>96.0</v>
      </c>
      <c r="B97" s="17" t="s">
        <v>83</v>
      </c>
      <c r="C97" s="5">
        <v>15.0</v>
      </c>
      <c r="D97" s="18">
        <v>44490.0</v>
      </c>
    </row>
    <row r="98" ht="15.75" customHeight="1">
      <c r="A98" s="5">
        <v>97.0</v>
      </c>
      <c r="B98" s="17" t="s">
        <v>11</v>
      </c>
      <c r="C98" s="5">
        <v>70.0</v>
      </c>
      <c r="D98" s="18">
        <v>44446.0</v>
      </c>
    </row>
    <row r="99" ht="15.75" customHeight="1">
      <c r="A99" s="5">
        <v>98.0</v>
      </c>
      <c r="B99" s="17" t="s">
        <v>77</v>
      </c>
      <c r="C99" s="5">
        <v>1.0</v>
      </c>
      <c r="D99" s="18">
        <v>44418.0</v>
      </c>
    </row>
    <row r="100" ht="15.75" customHeight="1">
      <c r="A100" s="5">
        <v>99.0</v>
      </c>
      <c r="B100" s="17" t="s">
        <v>61</v>
      </c>
      <c r="C100" s="5">
        <v>11.0</v>
      </c>
      <c r="D100" s="18">
        <v>44434.0</v>
      </c>
    </row>
    <row r="101" ht="15.75" customHeight="1">
      <c r="A101" s="5">
        <v>100.0</v>
      </c>
      <c r="B101" s="17" t="s">
        <v>56</v>
      </c>
      <c r="C101" s="5">
        <v>85.0</v>
      </c>
      <c r="D101" s="18">
        <v>44418.0</v>
      </c>
    </row>
    <row r="102" ht="15.75" customHeight="1">
      <c r="A102" s="5">
        <v>101.0</v>
      </c>
      <c r="B102" s="17" t="s">
        <v>89</v>
      </c>
      <c r="C102" s="5">
        <v>24.0</v>
      </c>
      <c r="D102" s="18">
        <v>44523.0</v>
      </c>
    </row>
    <row r="103" ht="15.75" customHeight="1">
      <c r="A103" s="5">
        <v>102.0</v>
      </c>
      <c r="B103" s="17" t="s">
        <v>74</v>
      </c>
      <c r="C103" s="5">
        <v>17.0</v>
      </c>
      <c r="D103" s="18">
        <v>44411.0</v>
      </c>
    </row>
    <row r="104" ht="15.75" customHeight="1">
      <c r="A104" s="5">
        <v>103.0</v>
      </c>
      <c r="B104" s="17" t="s">
        <v>98</v>
      </c>
      <c r="C104" s="5">
        <v>20.0</v>
      </c>
      <c r="D104" s="18">
        <v>44461.0</v>
      </c>
    </row>
    <row r="105" ht="15.75" customHeight="1">
      <c r="A105" s="5">
        <v>104.0</v>
      </c>
      <c r="B105" s="17" t="s">
        <v>60</v>
      </c>
      <c r="C105" s="5">
        <v>96.0</v>
      </c>
      <c r="D105" s="18">
        <v>44435.0</v>
      </c>
    </row>
    <row r="106" ht="15.75" customHeight="1">
      <c r="A106" s="5">
        <v>105.0</v>
      </c>
      <c r="B106" s="17" t="s">
        <v>96</v>
      </c>
      <c r="C106" s="5">
        <v>50.0</v>
      </c>
      <c r="D106" s="18">
        <v>44509.0</v>
      </c>
    </row>
    <row r="107" ht="15.75" customHeight="1">
      <c r="A107" s="5">
        <v>106.0</v>
      </c>
      <c r="B107" s="17" t="s">
        <v>83</v>
      </c>
      <c r="C107" s="5">
        <v>40.0</v>
      </c>
      <c r="D107" s="18">
        <v>44489.0</v>
      </c>
    </row>
    <row r="108" ht="15.75" customHeight="1">
      <c r="A108" s="5">
        <v>107.0</v>
      </c>
      <c r="B108" s="17" t="s">
        <v>62</v>
      </c>
      <c r="C108" s="5">
        <v>25.0</v>
      </c>
      <c r="D108" s="18">
        <v>44524.0</v>
      </c>
    </row>
    <row r="109" ht="15.75" customHeight="1">
      <c r="A109" s="5">
        <v>108.0</v>
      </c>
      <c r="B109" s="17" t="s">
        <v>56</v>
      </c>
      <c r="C109" s="5">
        <v>19.0</v>
      </c>
      <c r="D109" s="18">
        <v>44434.0</v>
      </c>
    </row>
    <row r="110" ht="15.75" customHeight="1">
      <c r="A110" s="5">
        <v>109.0</v>
      </c>
      <c r="B110" s="17" t="s">
        <v>102</v>
      </c>
      <c r="C110" s="5">
        <v>65.0</v>
      </c>
      <c r="D110" s="18">
        <v>44431.0</v>
      </c>
    </row>
    <row r="111" ht="15.75" customHeight="1">
      <c r="A111" s="5">
        <v>110.0</v>
      </c>
      <c r="B111" s="17" t="s">
        <v>76</v>
      </c>
      <c r="C111" s="5">
        <v>3.0</v>
      </c>
      <c r="D111" s="18">
        <v>44518.0</v>
      </c>
    </row>
    <row r="112" ht="15.75" customHeight="1">
      <c r="A112" s="5">
        <v>111.0</v>
      </c>
      <c r="B112" s="17" t="s">
        <v>91</v>
      </c>
      <c r="C112" s="5">
        <v>64.0</v>
      </c>
      <c r="D112" s="18">
        <v>44453.0</v>
      </c>
    </row>
    <row r="113" ht="15.75" customHeight="1">
      <c r="A113" s="5">
        <v>112.0</v>
      </c>
      <c r="B113" s="17" t="s">
        <v>57</v>
      </c>
      <c r="C113" s="5">
        <v>64.0</v>
      </c>
      <c r="D113" s="18">
        <v>44476.0</v>
      </c>
    </row>
    <row r="114" ht="15.75" customHeight="1">
      <c r="A114" s="5">
        <v>113.0</v>
      </c>
      <c r="B114" s="17" t="s">
        <v>85</v>
      </c>
      <c r="C114" s="5">
        <v>5.0</v>
      </c>
      <c r="D114" s="18">
        <v>44461.0</v>
      </c>
    </row>
    <row r="115" ht="15.75" customHeight="1">
      <c r="A115" s="5">
        <v>114.0</v>
      </c>
      <c r="B115" s="17" t="s">
        <v>103</v>
      </c>
      <c r="C115" s="5">
        <v>85.0</v>
      </c>
      <c r="D115" s="18">
        <v>44412.0</v>
      </c>
    </row>
    <row r="116" ht="15.75" customHeight="1">
      <c r="A116" s="5">
        <v>115.0</v>
      </c>
      <c r="B116" s="17" t="s">
        <v>97</v>
      </c>
      <c r="C116" s="5">
        <v>93.0</v>
      </c>
      <c r="D116" s="18">
        <v>44509.0</v>
      </c>
    </row>
    <row r="117" ht="15.75" customHeight="1">
      <c r="A117" s="5">
        <v>116.0</v>
      </c>
      <c r="B117" s="17" t="s">
        <v>64</v>
      </c>
      <c r="C117" s="5">
        <v>96.0</v>
      </c>
      <c r="D117" s="18">
        <v>44468.0</v>
      </c>
    </row>
    <row r="118" ht="15.75" customHeight="1">
      <c r="A118" s="5">
        <v>117.0</v>
      </c>
      <c r="B118" s="17" t="s">
        <v>95</v>
      </c>
      <c r="C118" s="5">
        <v>39.0</v>
      </c>
      <c r="D118" s="18">
        <v>44425.0</v>
      </c>
    </row>
    <row r="119" ht="15.75" customHeight="1">
      <c r="A119" s="5">
        <v>118.0</v>
      </c>
      <c r="B119" s="17" t="s">
        <v>57</v>
      </c>
      <c r="C119" s="5">
        <v>51.0</v>
      </c>
      <c r="D119" s="18">
        <v>44494.0</v>
      </c>
    </row>
    <row r="120" ht="15.75" customHeight="1">
      <c r="A120" s="5">
        <v>119.0</v>
      </c>
      <c r="B120" s="17" t="s">
        <v>81</v>
      </c>
      <c r="C120" s="5">
        <v>4.0</v>
      </c>
      <c r="D120" s="18">
        <v>44439.0</v>
      </c>
    </row>
    <row r="121" ht="15.75" customHeight="1">
      <c r="A121" s="5">
        <v>120.0</v>
      </c>
      <c r="B121" s="17" t="s">
        <v>81</v>
      </c>
      <c r="C121" s="5">
        <v>97.0</v>
      </c>
      <c r="D121" s="18">
        <v>44431.0</v>
      </c>
    </row>
    <row r="122" ht="15.75" customHeight="1">
      <c r="A122" s="5">
        <v>121.0</v>
      </c>
      <c r="B122" s="17" t="s">
        <v>72</v>
      </c>
      <c r="C122" s="5">
        <v>42.0</v>
      </c>
      <c r="D122" s="18">
        <v>44525.0</v>
      </c>
    </row>
    <row r="123" ht="15.75" customHeight="1">
      <c r="A123" s="5">
        <v>122.0</v>
      </c>
      <c r="B123" s="17" t="s">
        <v>102</v>
      </c>
      <c r="C123" s="5">
        <v>78.0</v>
      </c>
      <c r="D123" s="18">
        <v>44441.0</v>
      </c>
    </row>
    <row r="124" ht="15.75" customHeight="1">
      <c r="A124" s="5">
        <v>123.0</v>
      </c>
      <c r="B124" s="17" t="s">
        <v>103</v>
      </c>
      <c r="C124" s="5">
        <v>28.0</v>
      </c>
      <c r="D124" s="18">
        <v>44455.0</v>
      </c>
    </row>
    <row r="125" ht="15.75" customHeight="1">
      <c r="A125" s="5">
        <v>124.0</v>
      </c>
      <c r="B125" s="17" t="s">
        <v>81</v>
      </c>
      <c r="C125" s="5">
        <v>35.0</v>
      </c>
      <c r="D125" s="18">
        <v>44433.0</v>
      </c>
    </row>
    <row r="126" ht="15.75" customHeight="1">
      <c r="A126" s="5">
        <v>125.0</v>
      </c>
      <c r="B126" s="17" t="s">
        <v>79</v>
      </c>
      <c r="C126" s="5">
        <v>59.0</v>
      </c>
      <c r="D126" s="18">
        <v>44462.0</v>
      </c>
    </row>
    <row r="127" ht="15.75" customHeight="1">
      <c r="A127" s="5">
        <v>126.0</v>
      </c>
      <c r="B127" s="17" t="s">
        <v>62</v>
      </c>
      <c r="C127" s="5">
        <v>45.0</v>
      </c>
      <c r="D127" s="18">
        <v>44481.0</v>
      </c>
    </row>
    <row r="128" ht="15.75" customHeight="1">
      <c r="A128" s="5">
        <v>127.0</v>
      </c>
      <c r="B128" s="17" t="s">
        <v>31</v>
      </c>
      <c r="C128" s="5">
        <v>78.0</v>
      </c>
      <c r="D128" s="18">
        <v>44519.0</v>
      </c>
    </row>
    <row r="129" ht="15.75" customHeight="1">
      <c r="A129" s="5">
        <v>128.0</v>
      </c>
      <c r="B129" s="17" t="s">
        <v>73</v>
      </c>
      <c r="C129" s="5">
        <v>38.0</v>
      </c>
      <c r="D129" s="18">
        <v>44502.0</v>
      </c>
    </row>
    <row r="130" ht="15.75" customHeight="1">
      <c r="A130" s="5">
        <v>129.0</v>
      </c>
      <c r="B130" s="17" t="s">
        <v>77</v>
      </c>
      <c r="C130" s="5">
        <v>78.0</v>
      </c>
      <c r="D130" s="18">
        <v>44488.0</v>
      </c>
    </row>
    <row r="131" ht="15.75" customHeight="1">
      <c r="A131" s="5">
        <v>130.0</v>
      </c>
      <c r="B131" s="17" t="s">
        <v>83</v>
      </c>
      <c r="C131" s="5">
        <v>38.0</v>
      </c>
      <c r="D131" s="18">
        <v>44418.0</v>
      </c>
    </row>
    <row r="132" ht="15.75" customHeight="1">
      <c r="A132" s="5">
        <v>131.0</v>
      </c>
      <c r="B132" s="17" t="s">
        <v>61</v>
      </c>
      <c r="C132" s="5">
        <v>18.0</v>
      </c>
      <c r="D132" s="18">
        <v>44462.0</v>
      </c>
    </row>
    <row r="133" ht="15.75" customHeight="1">
      <c r="A133" s="5">
        <v>132.0</v>
      </c>
      <c r="B133" s="17" t="s">
        <v>87</v>
      </c>
      <c r="C133" s="5">
        <v>19.0</v>
      </c>
      <c r="D133" s="18">
        <v>44449.0</v>
      </c>
    </row>
    <row r="134" ht="15.75" customHeight="1">
      <c r="A134" s="5">
        <v>133.0</v>
      </c>
      <c r="B134" s="17" t="s">
        <v>95</v>
      </c>
      <c r="C134" s="5">
        <v>72.0</v>
      </c>
      <c r="D134" s="18">
        <v>44435.0</v>
      </c>
    </row>
    <row r="135" ht="15.75" customHeight="1">
      <c r="A135" s="5">
        <v>134.0</v>
      </c>
      <c r="B135" s="17" t="s">
        <v>72</v>
      </c>
      <c r="C135" s="5">
        <v>16.0</v>
      </c>
      <c r="D135" s="18">
        <v>44435.0</v>
      </c>
    </row>
    <row r="136" ht="15.75" customHeight="1">
      <c r="A136" s="5">
        <v>135.0</v>
      </c>
      <c r="B136" s="17" t="s">
        <v>62</v>
      </c>
      <c r="C136" s="5">
        <v>55.0</v>
      </c>
      <c r="D136" s="18">
        <v>44454.0</v>
      </c>
    </row>
    <row r="137" ht="15.75" customHeight="1">
      <c r="A137" s="5">
        <v>136.0</v>
      </c>
      <c r="B137" s="17" t="s">
        <v>47</v>
      </c>
      <c r="C137" s="5">
        <v>11.0</v>
      </c>
      <c r="D137" s="18">
        <v>44418.0</v>
      </c>
    </row>
    <row r="138" ht="15.75" customHeight="1">
      <c r="A138" s="5">
        <v>137.0</v>
      </c>
      <c r="B138" s="17" t="s">
        <v>91</v>
      </c>
      <c r="C138" s="5">
        <v>54.0</v>
      </c>
      <c r="D138" s="18">
        <v>44488.0</v>
      </c>
    </row>
    <row r="139" ht="15.75" customHeight="1">
      <c r="A139" s="5">
        <v>138.0</v>
      </c>
      <c r="B139" s="17" t="s">
        <v>96</v>
      </c>
      <c r="C139" s="5">
        <v>6.0</v>
      </c>
      <c r="D139" s="18">
        <v>44504.0</v>
      </c>
    </row>
    <row r="140" ht="15.75" customHeight="1">
      <c r="A140" s="5">
        <v>139.0</v>
      </c>
      <c r="B140" s="17" t="s">
        <v>83</v>
      </c>
      <c r="C140" s="5">
        <v>20.0</v>
      </c>
      <c r="D140" s="18">
        <v>44418.0</v>
      </c>
    </row>
    <row r="141" ht="15.75" customHeight="1">
      <c r="A141" s="5">
        <v>140.0</v>
      </c>
      <c r="B141" s="17" t="s">
        <v>67</v>
      </c>
      <c r="C141" s="5">
        <v>34.0</v>
      </c>
      <c r="D141" s="18">
        <v>44467.0</v>
      </c>
    </row>
    <row r="142" ht="15.75" customHeight="1">
      <c r="A142" s="5">
        <v>141.0</v>
      </c>
      <c r="B142" s="17" t="s">
        <v>104</v>
      </c>
      <c r="C142" s="5">
        <v>39.0</v>
      </c>
      <c r="D142" s="18">
        <v>44504.0</v>
      </c>
    </row>
    <row r="143" ht="15.75" customHeight="1">
      <c r="A143" s="5">
        <v>142.0</v>
      </c>
      <c r="B143" s="17" t="s">
        <v>76</v>
      </c>
      <c r="C143" s="5">
        <v>22.0</v>
      </c>
      <c r="D143" s="18">
        <v>44490.0</v>
      </c>
    </row>
    <row r="144" ht="15.75" customHeight="1">
      <c r="A144" s="5">
        <v>143.0</v>
      </c>
      <c r="B144" s="17" t="s">
        <v>81</v>
      </c>
      <c r="C144" s="5">
        <v>18.0</v>
      </c>
      <c r="D144" s="18">
        <v>44418.0</v>
      </c>
    </row>
    <row r="145" ht="15.75" customHeight="1">
      <c r="A145" s="5">
        <v>144.0</v>
      </c>
      <c r="B145" s="17" t="s">
        <v>67</v>
      </c>
      <c r="C145" s="5">
        <v>96.0</v>
      </c>
      <c r="D145" s="18">
        <v>44488.0</v>
      </c>
    </row>
    <row r="146" ht="15.75" customHeight="1">
      <c r="A146" s="5">
        <v>145.0</v>
      </c>
      <c r="B146" s="17" t="s">
        <v>87</v>
      </c>
      <c r="C146" s="5">
        <v>49.0</v>
      </c>
      <c r="D146" s="18">
        <v>44411.0</v>
      </c>
    </row>
    <row r="147" ht="15.75" customHeight="1">
      <c r="A147" s="5">
        <v>146.0</v>
      </c>
      <c r="B147" s="17" t="s">
        <v>89</v>
      </c>
      <c r="C147" s="5">
        <v>6.0</v>
      </c>
      <c r="D147" s="18">
        <v>44525.0</v>
      </c>
    </row>
    <row r="148" ht="15.75" customHeight="1">
      <c r="A148" s="5">
        <v>147.0</v>
      </c>
      <c r="B148" s="17" t="s">
        <v>86</v>
      </c>
      <c r="C148" s="5">
        <v>5.0</v>
      </c>
      <c r="D148" s="18">
        <v>44414.0</v>
      </c>
    </row>
    <row r="149" ht="15.75" customHeight="1">
      <c r="A149" s="5">
        <v>148.0</v>
      </c>
      <c r="B149" s="17" t="s">
        <v>56</v>
      </c>
      <c r="C149" s="5">
        <v>15.0</v>
      </c>
      <c r="D149" s="18">
        <v>44523.0</v>
      </c>
    </row>
    <row r="150" ht="15.75" customHeight="1">
      <c r="A150" s="5">
        <v>149.0</v>
      </c>
      <c r="B150" s="17" t="s">
        <v>76</v>
      </c>
      <c r="C150" s="5">
        <v>41.0</v>
      </c>
      <c r="D150" s="18">
        <v>44418.0</v>
      </c>
    </row>
    <row r="151" ht="15.75" customHeight="1">
      <c r="A151" s="5">
        <v>150.0</v>
      </c>
      <c r="B151" s="17" t="s">
        <v>57</v>
      </c>
      <c r="C151" s="5">
        <v>1.0</v>
      </c>
      <c r="D151" s="18">
        <v>44526.0</v>
      </c>
    </row>
    <row r="152" ht="15.75" customHeight="1">
      <c r="A152" s="5">
        <v>151.0</v>
      </c>
      <c r="B152" s="17" t="s">
        <v>56</v>
      </c>
      <c r="C152" s="5">
        <v>11.0</v>
      </c>
      <c r="D152" s="18">
        <v>44508.0</v>
      </c>
    </row>
    <row r="153" ht="15.75" customHeight="1">
      <c r="A153" s="5">
        <v>152.0</v>
      </c>
      <c r="B153" s="17" t="s">
        <v>85</v>
      </c>
      <c r="C153" s="5">
        <v>81.0</v>
      </c>
      <c r="D153" s="18">
        <v>44481.0</v>
      </c>
    </row>
    <row r="154" ht="15.75" customHeight="1">
      <c r="A154" s="5">
        <v>153.0</v>
      </c>
      <c r="B154" s="17" t="s">
        <v>31</v>
      </c>
      <c r="C154" s="5">
        <v>40.0</v>
      </c>
      <c r="D154" s="18">
        <v>44489.0</v>
      </c>
    </row>
    <row r="155" ht="15.75" customHeight="1">
      <c r="A155" s="5">
        <v>154.0</v>
      </c>
      <c r="B155" s="17" t="s">
        <v>103</v>
      </c>
      <c r="C155" s="5">
        <v>83.0</v>
      </c>
      <c r="D155" s="18">
        <v>44418.0</v>
      </c>
    </row>
    <row r="156" ht="15.75" customHeight="1">
      <c r="A156" s="5">
        <v>155.0</v>
      </c>
      <c r="B156" s="17" t="s">
        <v>67</v>
      </c>
      <c r="C156" s="5">
        <v>15.0</v>
      </c>
      <c r="D156" s="18">
        <v>44447.0</v>
      </c>
    </row>
    <row r="157" ht="15.75" customHeight="1">
      <c r="A157" s="5">
        <v>156.0</v>
      </c>
      <c r="B157" s="17" t="s">
        <v>98</v>
      </c>
      <c r="C157" s="5">
        <v>83.0</v>
      </c>
      <c r="D157" s="18">
        <v>44516.0</v>
      </c>
    </row>
    <row r="158" ht="15.75" customHeight="1">
      <c r="A158" s="5">
        <v>157.0</v>
      </c>
      <c r="B158" s="17" t="s">
        <v>73</v>
      </c>
      <c r="C158" s="5">
        <v>70.0</v>
      </c>
      <c r="D158" s="18">
        <v>44518.0</v>
      </c>
    </row>
    <row r="159" ht="15.75" customHeight="1">
      <c r="A159" s="5">
        <v>158.0</v>
      </c>
      <c r="B159" s="17" t="s">
        <v>56</v>
      </c>
      <c r="C159" s="5">
        <v>22.0</v>
      </c>
      <c r="D159" s="18">
        <v>44474.0</v>
      </c>
    </row>
    <row r="160" ht="15.75" customHeight="1">
      <c r="A160" s="5">
        <v>159.0</v>
      </c>
      <c r="B160" s="17" t="s">
        <v>79</v>
      </c>
      <c r="C160" s="5">
        <v>71.0</v>
      </c>
      <c r="D160" s="18">
        <v>44449.0</v>
      </c>
    </row>
    <row r="161" ht="15.75" customHeight="1">
      <c r="A161" s="5">
        <v>160.0</v>
      </c>
      <c r="B161" s="17" t="s">
        <v>76</v>
      </c>
      <c r="C161" s="5">
        <v>12.0</v>
      </c>
      <c r="D161" s="18">
        <v>44460.0</v>
      </c>
    </row>
    <row r="162" ht="15.75" customHeight="1">
      <c r="A162" s="5">
        <v>161.0</v>
      </c>
      <c r="B162" s="17" t="s">
        <v>64</v>
      </c>
      <c r="C162" s="5">
        <v>5.0</v>
      </c>
      <c r="D162" s="18">
        <v>44501.0</v>
      </c>
    </row>
    <row r="163" ht="15.75" customHeight="1">
      <c r="A163" s="5">
        <v>162.0</v>
      </c>
      <c r="B163" s="17" t="s">
        <v>98</v>
      </c>
      <c r="C163" s="5">
        <v>27.0</v>
      </c>
      <c r="D163" s="18">
        <v>44433.0</v>
      </c>
    </row>
    <row r="164" ht="15.75" customHeight="1">
      <c r="A164" s="5">
        <v>163.0</v>
      </c>
      <c r="B164" s="17" t="s">
        <v>83</v>
      </c>
      <c r="C164" s="5">
        <v>59.0</v>
      </c>
      <c r="D164" s="18">
        <v>44512.0</v>
      </c>
    </row>
    <row r="165" ht="15.75" customHeight="1">
      <c r="A165" s="5">
        <v>164.0</v>
      </c>
      <c r="B165" s="17" t="s">
        <v>81</v>
      </c>
      <c r="C165" s="5">
        <v>4.0</v>
      </c>
      <c r="D165" s="18">
        <v>44452.0</v>
      </c>
    </row>
    <row r="166" ht="15.75" customHeight="1">
      <c r="A166" s="5">
        <v>165.0</v>
      </c>
      <c r="B166" s="17" t="s">
        <v>62</v>
      </c>
      <c r="C166" s="5">
        <v>51.0</v>
      </c>
      <c r="D166" s="18">
        <v>44446.0</v>
      </c>
    </row>
    <row r="167" ht="15.75" customHeight="1">
      <c r="A167" s="5">
        <v>166.0</v>
      </c>
      <c r="B167" s="17" t="s">
        <v>68</v>
      </c>
      <c r="C167" s="5">
        <v>43.0</v>
      </c>
      <c r="D167" s="18">
        <v>44489.0</v>
      </c>
    </row>
    <row r="168" ht="15.75" customHeight="1">
      <c r="A168" s="5">
        <v>167.0</v>
      </c>
      <c r="B168" s="17" t="s">
        <v>93</v>
      </c>
      <c r="C168" s="5">
        <v>25.0</v>
      </c>
      <c r="D168" s="18">
        <v>44483.0</v>
      </c>
    </row>
    <row r="169" ht="15.75" customHeight="1">
      <c r="A169" s="5">
        <v>168.0</v>
      </c>
      <c r="B169" s="17" t="s">
        <v>56</v>
      </c>
      <c r="C169" s="5">
        <v>13.0</v>
      </c>
      <c r="D169" s="18">
        <v>44495.0</v>
      </c>
    </row>
    <row r="170" ht="15.75" customHeight="1">
      <c r="A170" s="5">
        <v>169.0</v>
      </c>
      <c r="B170" s="17" t="s">
        <v>100</v>
      </c>
      <c r="C170" s="5">
        <v>5.0</v>
      </c>
      <c r="D170" s="18">
        <v>44510.0</v>
      </c>
    </row>
    <row r="171" ht="15.75" customHeight="1">
      <c r="A171" s="5">
        <v>170.0</v>
      </c>
      <c r="B171" s="17" t="s">
        <v>71</v>
      </c>
      <c r="C171" s="5">
        <v>50.0</v>
      </c>
      <c r="D171" s="18">
        <v>44449.0</v>
      </c>
    </row>
    <row r="172" ht="15.75" customHeight="1">
      <c r="A172" s="5">
        <v>171.0</v>
      </c>
      <c r="B172" s="17" t="s">
        <v>64</v>
      </c>
      <c r="C172" s="5">
        <v>42.0</v>
      </c>
      <c r="D172" s="18">
        <v>44470.0</v>
      </c>
    </row>
    <row r="173" ht="15.75" customHeight="1">
      <c r="A173" s="5">
        <v>172.0</v>
      </c>
      <c r="B173" s="17" t="s">
        <v>65</v>
      </c>
      <c r="C173" s="5">
        <v>78.0</v>
      </c>
      <c r="D173" s="18">
        <v>44498.0</v>
      </c>
    </row>
    <row r="174" ht="15.75" customHeight="1">
      <c r="A174" s="5">
        <v>173.0</v>
      </c>
      <c r="B174" s="17" t="s">
        <v>57</v>
      </c>
      <c r="C174" s="5">
        <v>67.0</v>
      </c>
      <c r="D174" s="18">
        <v>44515.0</v>
      </c>
    </row>
    <row r="175" ht="15.75" customHeight="1">
      <c r="A175" s="5">
        <v>174.0</v>
      </c>
      <c r="B175" s="17" t="s">
        <v>104</v>
      </c>
      <c r="C175" s="5">
        <v>96.0</v>
      </c>
      <c r="D175" s="18">
        <v>44480.0</v>
      </c>
    </row>
    <row r="176" ht="15.75" customHeight="1">
      <c r="A176" s="5">
        <v>175.0</v>
      </c>
      <c r="B176" s="17" t="s">
        <v>73</v>
      </c>
      <c r="C176" s="5">
        <v>83.0</v>
      </c>
      <c r="D176" s="18">
        <v>44417.0</v>
      </c>
    </row>
    <row r="177" ht="15.75" customHeight="1">
      <c r="A177" s="5">
        <v>176.0</v>
      </c>
      <c r="B177" s="17" t="s">
        <v>31</v>
      </c>
      <c r="C177" s="5">
        <v>55.0</v>
      </c>
      <c r="D177" s="18">
        <v>44473.0</v>
      </c>
    </row>
    <row r="178" ht="15.75" customHeight="1">
      <c r="A178" s="5">
        <v>177.0</v>
      </c>
      <c r="B178" s="17" t="s">
        <v>84</v>
      </c>
      <c r="C178" s="5">
        <v>61.0</v>
      </c>
      <c r="D178" s="18">
        <v>44509.0</v>
      </c>
    </row>
    <row r="179" ht="15.75" customHeight="1">
      <c r="A179" s="5">
        <v>178.0</v>
      </c>
      <c r="B179" s="17" t="s">
        <v>79</v>
      </c>
      <c r="C179" s="5">
        <v>76.0</v>
      </c>
      <c r="D179" s="18">
        <v>44482.0</v>
      </c>
    </row>
    <row r="180" ht="15.75" customHeight="1">
      <c r="A180" s="5">
        <v>179.0</v>
      </c>
      <c r="B180" s="17" t="s">
        <v>92</v>
      </c>
      <c r="C180" s="5">
        <v>59.0</v>
      </c>
      <c r="D180" s="18">
        <v>44453.0</v>
      </c>
    </row>
    <row r="181" ht="15.75" customHeight="1">
      <c r="A181" s="5">
        <v>180.0</v>
      </c>
      <c r="B181" s="17" t="s">
        <v>93</v>
      </c>
      <c r="C181" s="5">
        <v>13.0</v>
      </c>
      <c r="D181" s="18">
        <v>44526.0</v>
      </c>
    </row>
    <row r="182" ht="15.75" customHeight="1">
      <c r="A182" s="5">
        <v>181.0</v>
      </c>
      <c r="B182" s="17" t="s">
        <v>71</v>
      </c>
      <c r="C182" s="5">
        <v>58.0</v>
      </c>
      <c r="D182" s="18">
        <v>44495.0</v>
      </c>
    </row>
    <row r="183" ht="15.75" customHeight="1">
      <c r="A183" s="5">
        <v>182.0</v>
      </c>
      <c r="B183" s="17" t="s">
        <v>87</v>
      </c>
      <c r="C183" s="5">
        <v>38.0</v>
      </c>
      <c r="D183" s="18">
        <v>44441.0</v>
      </c>
    </row>
    <row r="184" ht="15.75" customHeight="1">
      <c r="A184" s="5">
        <v>183.0</v>
      </c>
      <c r="B184" s="17" t="s">
        <v>57</v>
      </c>
      <c r="C184" s="5">
        <v>76.0</v>
      </c>
      <c r="D184" s="18">
        <v>44425.0</v>
      </c>
    </row>
    <row r="185" ht="15.75" customHeight="1">
      <c r="A185" s="5">
        <v>184.0</v>
      </c>
      <c r="B185" s="17" t="s">
        <v>86</v>
      </c>
      <c r="C185" s="5">
        <v>81.0</v>
      </c>
      <c r="D185" s="18">
        <v>44488.0</v>
      </c>
    </row>
    <row r="186" ht="15.75" customHeight="1">
      <c r="A186" s="5">
        <v>185.0</v>
      </c>
      <c r="B186" s="17" t="s">
        <v>87</v>
      </c>
      <c r="C186" s="5">
        <v>52.0</v>
      </c>
      <c r="D186" s="18">
        <v>44456.0</v>
      </c>
    </row>
    <row r="187" ht="15.75" customHeight="1">
      <c r="A187" s="5">
        <v>186.0</v>
      </c>
      <c r="B187" s="17" t="s">
        <v>80</v>
      </c>
      <c r="C187" s="5">
        <v>58.0</v>
      </c>
      <c r="D187" s="18">
        <v>44453.0</v>
      </c>
    </row>
    <row r="188" ht="15.75" customHeight="1">
      <c r="A188" s="5">
        <v>187.0</v>
      </c>
      <c r="B188" s="17" t="s">
        <v>99</v>
      </c>
      <c r="C188" s="5">
        <v>75.0</v>
      </c>
      <c r="D188" s="18">
        <v>44453.0</v>
      </c>
    </row>
    <row r="189" ht="15.75" customHeight="1">
      <c r="A189" s="5">
        <v>188.0</v>
      </c>
      <c r="B189" s="17" t="s">
        <v>65</v>
      </c>
      <c r="C189" s="5">
        <v>71.0</v>
      </c>
      <c r="D189" s="18">
        <v>44516.0</v>
      </c>
    </row>
    <row r="190" ht="15.75" customHeight="1">
      <c r="A190" s="5">
        <v>189.0</v>
      </c>
      <c r="B190" s="17" t="s">
        <v>91</v>
      </c>
      <c r="C190" s="5">
        <v>44.0</v>
      </c>
      <c r="D190" s="18">
        <v>44433.0</v>
      </c>
    </row>
    <row r="191" ht="15.75" customHeight="1">
      <c r="A191" s="5">
        <v>190.0</v>
      </c>
      <c r="B191" s="17" t="s">
        <v>98</v>
      </c>
      <c r="C191" s="5">
        <v>91.0</v>
      </c>
      <c r="D191" s="18">
        <v>44440.0</v>
      </c>
    </row>
    <row r="192" ht="15.75" customHeight="1">
      <c r="A192" s="5">
        <v>191.0</v>
      </c>
      <c r="B192" s="17" t="s">
        <v>31</v>
      </c>
      <c r="C192" s="5">
        <v>53.0</v>
      </c>
      <c r="D192" s="18">
        <v>44418.0</v>
      </c>
    </row>
    <row r="193" ht="15.75" customHeight="1">
      <c r="A193" s="5">
        <v>192.0</v>
      </c>
      <c r="B193" s="17" t="s">
        <v>77</v>
      </c>
      <c r="C193" s="5">
        <v>86.0</v>
      </c>
      <c r="D193" s="18">
        <v>44435.0</v>
      </c>
    </row>
    <row r="194" ht="15.75" customHeight="1">
      <c r="A194" s="5">
        <v>193.0</v>
      </c>
      <c r="B194" s="17" t="s">
        <v>81</v>
      </c>
      <c r="C194" s="5">
        <v>57.0</v>
      </c>
      <c r="D194" s="18">
        <v>44413.0</v>
      </c>
    </row>
    <row r="195" ht="15.75" customHeight="1">
      <c r="A195" s="5">
        <v>194.0</v>
      </c>
      <c r="B195" s="17" t="s">
        <v>77</v>
      </c>
      <c r="C195" s="5">
        <v>58.0</v>
      </c>
      <c r="D195" s="18">
        <v>44482.0</v>
      </c>
    </row>
    <row r="196" ht="15.75" customHeight="1">
      <c r="A196" s="5">
        <v>195.0</v>
      </c>
      <c r="B196" s="17" t="s">
        <v>103</v>
      </c>
      <c r="C196" s="5">
        <v>69.0</v>
      </c>
      <c r="D196" s="18">
        <v>44441.0</v>
      </c>
    </row>
    <row r="197" ht="15.75" customHeight="1">
      <c r="A197" s="5">
        <v>196.0</v>
      </c>
      <c r="B197" s="17" t="s">
        <v>79</v>
      </c>
      <c r="C197" s="5">
        <v>57.0</v>
      </c>
      <c r="D197" s="18">
        <v>44439.0</v>
      </c>
    </row>
    <row r="198" ht="15.75" customHeight="1">
      <c r="A198" s="5">
        <v>197.0</v>
      </c>
      <c r="B198" s="17" t="s">
        <v>81</v>
      </c>
      <c r="C198" s="5">
        <v>31.0</v>
      </c>
      <c r="D198" s="18">
        <v>44523.0</v>
      </c>
    </row>
    <row r="199" ht="15.75" customHeight="1">
      <c r="A199" s="5">
        <v>198.0</v>
      </c>
      <c r="B199" s="17" t="s">
        <v>85</v>
      </c>
      <c r="C199" s="5">
        <v>48.0</v>
      </c>
      <c r="D199" s="18">
        <v>44432.0</v>
      </c>
    </row>
    <row r="200" ht="15.75" customHeight="1">
      <c r="A200" s="5">
        <v>199.0</v>
      </c>
      <c r="B200" s="17" t="s">
        <v>97</v>
      </c>
      <c r="C200" s="5">
        <v>26.0</v>
      </c>
      <c r="D200" s="18">
        <v>44438.0</v>
      </c>
    </row>
    <row r="201" ht="15.75" customHeight="1">
      <c r="A201" s="5">
        <v>200.0</v>
      </c>
      <c r="B201" s="17" t="s">
        <v>64</v>
      </c>
      <c r="C201" s="5">
        <v>9.0</v>
      </c>
      <c r="D201" s="18">
        <v>44512.0</v>
      </c>
    </row>
    <row r="202" ht="15.75" customHeight="1">
      <c r="B202" s="17"/>
    </row>
    <row r="203" ht="15.75" customHeight="1">
      <c r="B203" s="17"/>
    </row>
    <row r="204" ht="15.75" customHeight="1">
      <c r="B204" s="17"/>
    </row>
    <row r="205" ht="15.75" customHeight="1">
      <c r="B205" s="17"/>
    </row>
    <row r="206" ht="15.75" customHeight="1">
      <c r="B206" s="17"/>
    </row>
    <row r="207" ht="15.75" customHeight="1">
      <c r="B207" s="17"/>
    </row>
    <row r="208" ht="15.75" customHeight="1">
      <c r="B208" s="17"/>
    </row>
    <row r="209" ht="15.75" customHeight="1">
      <c r="B209" s="17"/>
    </row>
    <row r="210" ht="15.75" customHeight="1">
      <c r="B210" s="17"/>
    </row>
    <row r="211" ht="15.75" customHeight="1">
      <c r="B211" s="17"/>
    </row>
    <row r="212" ht="15.75" customHeight="1">
      <c r="B212" s="17"/>
    </row>
    <row r="213" ht="15.75" customHeight="1">
      <c r="B213" s="17"/>
    </row>
    <row r="214" ht="15.75" customHeight="1">
      <c r="B214" s="17"/>
    </row>
    <row r="215" ht="15.75" customHeight="1">
      <c r="B215" s="17"/>
    </row>
    <row r="216" ht="15.75" customHeight="1">
      <c r="B216" s="17"/>
    </row>
    <row r="217" ht="15.75" customHeight="1">
      <c r="B217" s="17"/>
    </row>
    <row r="218" ht="15.75" customHeight="1">
      <c r="B218" s="17"/>
    </row>
    <row r="219" ht="15.75" customHeight="1">
      <c r="B219" s="17"/>
    </row>
    <row r="220" ht="15.75" customHeight="1">
      <c r="B220" s="17"/>
    </row>
    <row r="221" ht="15.75" customHeight="1">
      <c r="B221" s="17"/>
    </row>
    <row r="222" ht="15.75" customHeight="1">
      <c r="B222" s="17"/>
    </row>
    <row r="223" ht="15.75" customHeight="1">
      <c r="B223" s="17"/>
    </row>
    <row r="224" ht="15.75" customHeight="1">
      <c r="B224" s="17"/>
    </row>
    <row r="225" ht="15.75" customHeight="1">
      <c r="B225" s="17"/>
    </row>
    <row r="226" ht="15.75" customHeight="1">
      <c r="B226" s="17"/>
    </row>
    <row r="227" ht="15.75" customHeight="1">
      <c r="B227" s="17"/>
    </row>
    <row r="228" ht="15.75" customHeight="1">
      <c r="B228" s="17"/>
    </row>
    <row r="229" ht="15.75" customHeight="1">
      <c r="B229" s="17"/>
    </row>
    <row r="230" ht="15.75" customHeight="1">
      <c r="B230" s="17"/>
    </row>
    <row r="231" ht="15.75" customHeight="1">
      <c r="B231" s="17"/>
    </row>
    <row r="232" ht="15.75" customHeight="1">
      <c r="B232" s="17"/>
    </row>
    <row r="233" ht="15.75" customHeight="1">
      <c r="B233" s="17"/>
    </row>
    <row r="234" ht="15.75" customHeight="1">
      <c r="B234" s="17"/>
    </row>
    <row r="235" ht="15.75" customHeight="1">
      <c r="B235" s="17"/>
    </row>
    <row r="236" ht="15.75" customHeight="1">
      <c r="B236" s="17"/>
    </row>
    <row r="237" ht="15.75" customHeight="1">
      <c r="B237" s="17"/>
    </row>
    <row r="238" ht="15.75" customHeight="1">
      <c r="B238" s="17"/>
    </row>
    <row r="239" ht="15.75" customHeight="1">
      <c r="B239" s="17"/>
    </row>
    <row r="240" ht="15.75" customHeight="1">
      <c r="B240" s="17"/>
    </row>
    <row r="241" ht="15.75" customHeight="1">
      <c r="B241" s="17"/>
    </row>
    <row r="242" ht="15.75" customHeight="1">
      <c r="B242" s="17"/>
    </row>
    <row r="243" ht="15.75" customHeight="1">
      <c r="B243" s="17"/>
    </row>
    <row r="244" ht="15.75" customHeight="1">
      <c r="B244" s="17"/>
    </row>
    <row r="245" ht="15.75" customHeight="1">
      <c r="B245" s="17"/>
    </row>
    <row r="246" ht="15.75" customHeight="1">
      <c r="B246" s="17"/>
    </row>
    <row r="247" ht="15.75" customHeight="1">
      <c r="B247" s="17"/>
    </row>
    <row r="248" ht="15.75" customHeight="1">
      <c r="B248" s="17"/>
    </row>
    <row r="249" ht="15.75" customHeight="1">
      <c r="B249" s="17"/>
    </row>
    <row r="250" ht="15.75" customHeight="1">
      <c r="B250" s="17"/>
    </row>
    <row r="251" ht="15.75" customHeight="1">
      <c r="B251" s="17"/>
    </row>
    <row r="252" ht="15.75" customHeight="1">
      <c r="B252" s="17"/>
    </row>
    <row r="253" ht="15.75" customHeight="1">
      <c r="B253" s="17"/>
    </row>
    <row r="254" ht="15.75" customHeight="1">
      <c r="B254" s="17"/>
    </row>
    <row r="255" ht="15.75" customHeight="1">
      <c r="B255" s="17"/>
    </row>
    <row r="256" ht="15.75" customHeight="1">
      <c r="B256" s="17"/>
    </row>
    <row r="257" ht="15.75" customHeight="1">
      <c r="B257" s="17"/>
    </row>
    <row r="258" ht="15.75" customHeight="1">
      <c r="B258" s="17"/>
    </row>
    <row r="259" ht="15.75" customHeight="1">
      <c r="B259" s="17"/>
    </row>
    <row r="260" ht="15.75" customHeight="1">
      <c r="B260" s="17"/>
    </row>
    <row r="261" ht="15.75" customHeight="1">
      <c r="B261" s="17"/>
    </row>
    <row r="262" ht="15.75" customHeight="1">
      <c r="B262" s="17"/>
    </row>
    <row r="263" ht="15.75" customHeight="1">
      <c r="B263" s="17"/>
    </row>
    <row r="264" ht="15.75" customHeight="1">
      <c r="B264" s="17"/>
    </row>
    <row r="265" ht="15.75" customHeight="1">
      <c r="B265" s="17"/>
    </row>
    <row r="266" ht="15.75" customHeight="1">
      <c r="B266" s="17"/>
    </row>
    <row r="267" ht="15.75" customHeight="1">
      <c r="B267" s="17"/>
    </row>
    <row r="268" ht="15.75" customHeight="1">
      <c r="B268" s="17"/>
    </row>
    <row r="269" ht="15.75" customHeight="1">
      <c r="B269" s="17"/>
    </row>
    <row r="270" ht="15.75" customHeight="1">
      <c r="B270" s="17"/>
    </row>
    <row r="271" ht="15.75" customHeight="1">
      <c r="B271" s="17"/>
    </row>
    <row r="272" ht="15.75" customHeight="1">
      <c r="B272" s="17"/>
    </row>
    <row r="273" ht="15.75" customHeight="1">
      <c r="B273" s="17"/>
    </row>
    <row r="274" ht="15.75" customHeight="1">
      <c r="B274" s="17"/>
    </row>
    <row r="275" ht="15.75" customHeight="1">
      <c r="B275" s="17"/>
    </row>
    <row r="276" ht="15.75" customHeight="1">
      <c r="B276" s="17"/>
    </row>
    <row r="277" ht="15.75" customHeight="1">
      <c r="B277" s="17"/>
    </row>
    <row r="278" ht="15.75" customHeight="1">
      <c r="B278" s="17"/>
    </row>
    <row r="279" ht="15.75" customHeight="1">
      <c r="B279" s="17"/>
    </row>
    <row r="280" ht="15.75" customHeight="1">
      <c r="B280" s="17"/>
    </row>
    <row r="281" ht="15.75" customHeight="1">
      <c r="B281" s="17"/>
    </row>
    <row r="282" ht="15.75" customHeight="1">
      <c r="B282" s="17"/>
    </row>
    <row r="283" ht="15.75" customHeight="1">
      <c r="B283" s="17"/>
    </row>
    <row r="284" ht="15.75" customHeight="1">
      <c r="B284" s="17"/>
    </row>
    <row r="285" ht="15.75" customHeight="1">
      <c r="B285" s="17"/>
    </row>
    <row r="286" ht="15.75" customHeight="1">
      <c r="B286" s="17"/>
    </row>
    <row r="287" ht="15.75" customHeight="1">
      <c r="B287" s="17"/>
    </row>
    <row r="288" ht="15.75" customHeight="1">
      <c r="B288" s="17"/>
    </row>
    <row r="289" ht="15.75" customHeight="1">
      <c r="B289" s="17"/>
    </row>
    <row r="290" ht="15.75" customHeight="1">
      <c r="B290" s="17"/>
    </row>
    <row r="291" ht="15.75" customHeight="1">
      <c r="B291" s="17"/>
    </row>
    <row r="292" ht="15.75" customHeight="1">
      <c r="B292" s="17"/>
    </row>
    <row r="293" ht="15.75" customHeight="1">
      <c r="B293" s="17"/>
    </row>
    <row r="294" ht="15.75" customHeight="1">
      <c r="B294" s="17"/>
    </row>
    <row r="295" ht="15.75" customHeight="1">
      <c r="B295" s="17"/>
    </row>
    <row r="296" ht="15.75" customHeight="1">
      <c r="B296" s="17"/>
    </row>
    <row r="297" ht="15.75" customHeight="1">
      <c r="B297" s="17"/>
    </row>
    <row r="298" ht="15.75" customHeight="1">
      <c r="B298" s="17"/>
    </row>
    <row r="299" ht="15.75" customHeight="1">
      <c r="B299" s="17"/>
    </row>
    <row r="300" ht="15.75" customHeight="1">
      <c r="B300" s="17"/>
    </row>
    <row r="301" ht="15.75" customHeight="1">
      <c r="B301" s="17"/>
    </row>
    <row r="302" ht="15.75" customHeight="1">
      <c r="B302" s="17"/>
    </row>
    <row r="303" ht="15.75" customHeight="1">
      <c r="B303" s="17"/>
    </row>
    <row r="304" ht="15.75" customHeight="1">
      <c r="B304" s="17"/>
    </row>
    <row r="305" ht="15.75" customHeight="1">
      <c r="B305" s="17"/>
    </row>
    <row r="306" ht="15.75" customHeight="1">
      <c r="B306" s="17"/>
    </row>
    <row r="307" ht="15.75" customHeight="1">
      <c r="B307" s="17"/>
    </row>
    <row r="308" ht="15.75" customHeight="1">
      <c r="B308" s="17"/>
    </row>
    <row r="309" ht="15.75" customHeight="1">
      <c r="B309" s="17"/>
    </row>
    <row r="310" ht="15.75" customHeight="1">
      <c r="B310" s="17"/>
    </row>
    <row r="311" ht="15.75" customHeight="1">
      <c r="B311" s="17"/>
    </row>
    <row r="312" ht="15.75" customHeight="1">
      <c r="B312" s="17"/>
    </row>
    <row r="313" ht="15.75" customHeight="1">
      <c r="B313" s="17"/>
    </row>
    <row r="314" ht="15.75" customHeight="1">
      <c r="B314" s="17"/>
    </row>
    <row r="315" ht="15.75" customHeight="1">
      <c r="B315" s="17"/>
    </row>
    <row r="316" ht="15.75" customHeight="1">
      <c r="B316" s="17"/>
    </row>
    <row r="317" ht="15.75" customHeight="1">
      <c r="B317" s="17"/>
    </row>
    <row r="318" ht="15.75" customHeight="1">
      <c r="B318" s="17"/>
    </row>
    <row r="319" ht="15.75" customHeight="1">
      <c r="B319" s="17"/>
    </row>
    <row r="320" ht="15.75" customHeight="1">
      <c r="B320" s="17"/>
    </row>
    <row r="321" ht="15.75" customHeight="1">
      <c r="B321" s="17"/>
    </row>
    <row r="322" ht="15.75" customHeight="1">
      <c r="B322" s="17"/>
    </row>
    <row r="323" ht="15.75" customHeight="1">
      <c r="B323" s="17"/>
    </row>
    <row r="324" ht="15.75" customHeight="1">
      <c r="B324" s="17"/>
    </row>
    <row r="325" ht="15.75" customHeight="1">
      <c r="B325" s="17"/>
    </row>
    <row r="326" ht="15.75" customHeight="1">
      <c r="B326" s="17"/>
    </row>
    <row r="327" ht="15.75" customHeight="1">
      <c r="B327" s="17"/>
    </row>
    <row r="328" ht="15.75" customHeight="1">
      <c r="B328" s="17"/>
    </row>
    <row r="329" ht="15.75" customHeight="1">
      <c r="B329" s="17"/>
    </row>
    <row r="330" ht="15.75" customHeight="1">
      <c r="B330" s="17"/>
    </row>
    <row r="331" ht="15.75" customHeight="1">
      <c r="B331" s="17"/>
    </row>
    <row r="332" ht="15.75" customHeight="1">
      <c r="B332" s="17"/>
    </row>
    <row r="333" ht="15.75" customHeight="1">
      <c r="B333" s="17"/>
    </row>
    <row r="334" ht="15.75" customHeight="1">
      <c r="B334" s="17"/>
    </row>
    <row r="335" ht="15.75" customHeight="1">
      <c r="B335" s="17"/>
    </row>
    <row r="336" ht="15.75" customHeight="1">
      <c r="B336" s="17"/>
    </row>
    <row r="337" ht="15.75" customHeight="1">
      <c r="B337" s="17"/>
    </row>
    <row r="338" ht="15.75" customHeight="1">
      <c r="B338" s="17"/>
    </row>
    <row r="339" ht="15.75" customHeight="1">
      <c r="B339" s="17"/>
    </row>
    <row r="340" ht="15.75" customHeight="1">
      <c r="B340" s="17"/>
    </row>
    <row r="341" ht="15.75" customHeight="1">
      <c r="B341" s="17"/>
    </row>
    <row r="342" ht="15.75" customHeight="1">
      <c r="B342" s="17"/>
    </row>
    <row r="343" ht="15.75" customHeight="1">
      <c r="B343" s="17"/>
    </row>
    <row r="344" ht="15.75" customHeight="1">
      <c r="B344" s="17"/>
    </row>
    <row r="345" ht="15.75" customHeight="1">
      <c r="B345" s="17"/>
    </row>
    <row r="346" ht="15.75" customHeight="1">
      <c r="B346" s="17"/>
    </row>
    <row r="347" ht="15.75" customHeight="1">
      <c r="B347" s="17"/>
    </row>
    <row r="348" ht="15.75" customHeight="1">
      <c r="B348" s="17"/>
    </row>
    <row r="349" ht="15.75" customHeight="1">
      <c r="B349" s="17"/>
    </row>
    <row r="350" ht="15.75" customHeight="1">
      <c r="B350" s="17"/>
    </row>
    <row r="351" ht="15.75" customHeight="1">
      <c r="B351" s="17"/>
    </row>
    <row r="352" ht="15.75" customHeight="1">
      <c r="B352" s="17"/>
    </row>
    <row r="353" ht="15.75" customHeight="1">
      <c r="B353" s="17"/>
    </row>
    <row r="354" ht="15.75" customHeight="1">
      <c r="B354" s="17"/>
    </row>
    <row r="355" ht="15.75" customHeight="1">
      <c r="B355" s="17"/>
    </row>
    <row r="356" ht="15.75" customHeight="1">
      <c r="B356" s="17"/>
    </row>
    <row r="357" ht="15.75" customHeight="1">
      <c r="B357" s="17"/>
    </row>
    <row r="358" ht="15.75" customHeight="1">
      <c r="B358" s="17"/>
    </row>
    <row r="359" ht="15.75" customHeight="1">
      <c r="B359" s="17"/>
    </row>
    <row r="360" ht="15.75" customHeight="1">
      <c r="B360" s="17"/>
    </row>
    <row r="361" ht="15.75" customHeight="1">
      <c r="B361" s="17"/>
    </row>
    <row r="362" ht="15.75" customHeight="1">
      <c r="B362" s="17"/>
    </row>
    <row r="363" ht="15.75" customHeight="1">
      <c r="B363" s="17"/>
    </row>
    <row r="364" ht="15.75" customHeight="1">
      <c r="B364" s="17"/>
    </row>
    <row r="365" ht="15.75" customHeight="1">
      <c r="B365" s="17"/>
    </row>
    <row r="366" ht="15.75" customHeight="1">
      <c r="B366" s="17"/>
    </row>
    <row r="367" ht="15.75" customHeight="1">
      <c r="B367" s="17"/>
    </row>
    <row r="368" ht="15.75" customHeight="1">
      <c r="B368" s="17"/>
    </row>
    <row r="369" ht="15.75" customHeight="1">
      <c r="B369" s="17"/>
    </row>
    <row r="370" ht="15.75" customHeight="1">
      <c r="B370" s="17"/>
    </row>
    <row r="371" ht="15.75" customHeight="1">
      <c r="B371" s="17"/>
    </row>
    <row r="372" ht="15.75" customHeight="1">
      <c r="B372" s="17"/>
    </row>
    <row r="373" ht="15.75" customHeight="1">
      <c r="B373" s="17"/>
    </row>
    <row r="374" ht="15.75" customHeight="1">
      <c r="B374" s="17"/>
    </row>
    <row r="375" ht="15.75" customHeight="1">
      <c r="B375" s="17"/>
    </row>
    <row r="376" ht="15.75" customHeight="1">
      <c r="B376" s="17"/>
    </row>
    <row r="377" ht="15.75" customHeight="1">
      <c r="B377" s="17"/>
    </row>
    <row r="378" ht="15.75" customHeight="1">
      <c r="B378" s="17"/>
    </row>
    <row r="379" ht="15.75" customHeight="1">
      <c r="B379" s="17"/>
    </row>
    <row r="380" ht="15.75" customHeight="1">
      <c r="B380" s="17"/>
    </row>
    <row r="381" ht="15.75" customHeight="1">
      <c r="B381" s="17"/>
    </row>
    <row r="382" ht="15.75" customHeight="1">
      <c r="B382" s="17"/>
    </row>
    <row r="383" ht="15.75" customHeight="1">
      <c r="B383" s="17"/>
    </row>
    <row r="384" ht="15.75" customHeight="1">
      <c r="B384" s="17"/>
    </row>
    <row r="385" ht="15.75" customHeight="1">
      <c r="B385" s="17"/>
    </row>
    <row r="386" ht="15.75" customHeight="1">
      <c r="B386" s="17"/>
    </row>
    <row r="387" ht="15.75" customHeight="1">
      <c r="B387" s="17"/>
    </row>
    <row r="388" ht="15.75" customHeight="1">
      <c r="B388" s="17"/>
    </row>
    <row r="389" ht="15.75" customHeight="1">
      <c r="B389" s="17"/>
    </row>
    <row r="390" ht="15.75" customHeight="1">
      <c r="B390" s="17"/>
    </row>
    <row r="391" ht="15.75" customHeight="1">
      <c r="B391" s="17"/>
    </row>
    <row r="392" ht="15.75" customHeight="1">
      <c r="B392" s="17"/>
    </row>
    <row r="393" ht="15.75" customHeight="1">
      <c r="B393" s="17"/>
    </row>
    <row r="394" ht="15.75" customHeight="1">
      <c r="B394" s="17"/>
    </row>
    <row r="395" ht="15.75" customHeight="1">
      <c r="B395" s="17"/>
    </row>
    <row r="396" ht="15.75" customHeight="1">
      <c r="B396" s="17"/>
    </row>
    <row r="397" ht="15.75" customHeight="1">
      <c r="B397" s="17"/>
    </row>
    <row r="398" ht="15.75" customHeight="1">
      <c r="B398" s="17"/>
    </row>
    <row r="399" ht="15.75" customHeight="1">
      <c r="B399" s="17"/>
    </row>
    <row r="400" ht="15.75" customHeight="1">
      <c r="B400" s="17"/>
    </row>
    <row r="401" ht="15.75" customHeight="1">
      <c r="B401" s="17"/>
    </row>
    <row r="402" ht="15.75" customHeight="1">
      <c r="B402" s="17"/>
    </row>
    <row r="403" ht="15.75" customHeight="1">
      <c r="B403" s="17"/>
    </row>
    <row r="404" ht="15.75" customHeight="1">
      <c r="B404" s="17"/>
    </row>
    <row r="405" ht="15.75" customHeight="1">
      <c r="B405" s="17"/>
    </row>
    <row r="406" ht="15.75" customHeight="1">
      <c r="B406" s="17"/>
    </row>
    <row r="407" ht="15.75" customHeight="1">
      <c r="B407" s="17"/>
    </row>
    <row r="408" ht="15.75" customHeight="1">
      <c r="B408" s="17"/>
    </row>
    <row r="409" ht="15.75" customHeight="1">
      <c r="B409" s="17"/>
    </row>
    <row r="410" ht="15.75" customHeight="1">
      <c r="B410" s="17"/>
    </row>
    <row r="411" ht="15.75" customHeight="1">
      <c r="B411" s="17"/>
    </row>
    <row r="412" ht="15.75" customHeight="1">
      <c r="B412" s="17"/>
    </row>
    <row r="413" ht="15.75" customHeight="1">
      <c r="B413" s="17"/>
    </row>
    <row r="414" ht="15.75" customHeight="1">
      <c r="B414" s="17"/>
    </row>
    <row r="415" ht="15.75" customHeight="1">
      <c r="B415" s="17"/>
    </row>
    <row r="416" ht="15.75" customHeight="1">
      <c r="B416" s="17"/>
    </row>
    <row r="417" ht="15.75" customHeight="1">
      <c r="B417" s="17"/>
    </row>
    <row r="418" ht="15.75" customHeight="1">
      <c r="B418" s="17"/>
    </row>
    <row r="419" ht="15.75" customHeight="1">
      <c r="B419" s="17"/>
    </row>
    <row r="420" ht="15.75" customHeight="1">
      <c r="B420" s="17"/>
    </row>
    <row r="421" ht="15.75" customHeight="1">
      <c r="B421" s="17"/>
    </row>
    <row r="422" ht="15.75" customHeight="1">
      <c r="B422" s="17"/>
    </row>
    <row r="423" ht="15.75" customHeight="1">
      <c r="B423" s="17"/>
    </row>
    <row r="424" ht="15.75" customHeight="1">
      <c r="B424" s="17"/>
    </row>
    <row r="425" ht="15.75" customHeight="1">
      <c r="B425" s="17"/>
    </row>
    <row r="426" ht="15.75" customHeight="1">
      <c r="B426" s="17"/>
    </row>
    <row r="427" ht="15.75" customHeight="1">
      <c r="B427" s="17"/>
    </row>
    <row r="428" ht="15.75" customHeight="1">
      <c r="B428" s="17"/>
    </row>
    <row r="429" ht="15.75" customHeight="1">
      <c r="B429" s="17"/>
    </row>
    <row r="430" ht="15.75" customHeight="1">
      <c r="B430" s="17"/>
    </row>
    <row r="431" ht="15.75" customHeight="1">
      <c r="B431" s="17"/>
    </row>
    <row r="432" ht="15.75" customHeight="1">
      <c r="B432" s="17"/>
    </row>
    <row r="433" ht="15.75" customHeight="1">
      <c r="B433" s="17"/>
    </row>
    <row r="434" ht="15.75" customHeight="1">
      <c r="B434" s="17"/>
    </row>
    <row r="435" ht="15.75" customHeight="1">
      <c r="B435" s="17"/>
    </row>
    <row r="436" ht="15.75" customHeight="1">
      <c r="B436" s="17"/>
    </row>
    <row r="437" ht="15.75" customHeight="1">
      <c r="B437" s="17"/>
    </row>
    <row r="438" ht="15.75" customHeight="1">
      <c r="B438" s="17"/>
    </row>
    <row r="439" ht="15.75" customHeight="1">
      <c r="B439" s="17"/>
    </row>
    <row r="440" ht="15.75" customHeight="1">
      <c r="B440" s="17"/>
    </row>
    <row r="441" ht="15.75" customHeight="1">
      <c r="B441" s="17"/>
    </row>
    <row r="442" ht="15.75" customHeight="1">
      <c r="B442" s="17"/>
    </row>
    <row r="443" ht="15.75" customHeight="1">
      <c r="B443" s="17"/>
    </row>
    <row r="444" ht="15.75" customHeight="1">
      <c r="B444" s="17"/>
    </row>
    <row r="445" ht="15.75" customHeight="1">
      <c r="B445" s="17"/>
    </row>
    <row r="446" ht="15.75" customHeight="1">
      <c r="B446" s="17"/>
    </row>
    <row r="447" ht="15.75" customHeight="1">
      <c r="B447" s="17"/>
    </row>
    <row r="448" ht="15.75" customHeight="1">
      <c r="B448" s="17"/>
    </row>
    <row r="449" ht="15.75" customHeight="1">
      <c r="B449" s="17"/>
    </row>
    <row r="450" ht="15.75" customHeight="1">
      <c r="B450" s="17"/>
    </row>
    <row r="451" ht="15.75" customHeight="1">
      <c r="B451" s="17"/>
    </row>
    <row r="452" ht="15.75" customHeight="1">
      <c r="B452" s="17"/>
    </row>
    <row r="453" ht="15.75" customHeight="1">
      <c r="B453" s="17"/>
    </row>
    <row r="454" ht="15.75" customHeight="1">
      <c r="B454" s="17"/>
    </row>
    <row r="455" ht="15.75" customHeight="1">
      <c r="B455" s="17"/>
    </row>
    <row r="456" ht="15.75" customHeight="1">
      <c r="B456" s="17"/>
    </row>
    <row r="457" ht="15.75" customHeight="1">
      <c r="B457" s="17"/>
    </row>
    <row r="458" ht="15.75" customHeight="1">
      <c r="B458" s="17"/>
    </row>
    <row r="459" ht="15.75" customHeight="1">
      <c r="B459" s="17"/>
    </row>
    <row r="460" ht="15.75" customHeight="1">
      <c r="B460" s="17"/>
    </row>
    <row r="461" ht="15.75" customHeight="1">
      <c r="B461" s="17"/>
    </row>
    <row r="462" ht="15.75" customHeight="1">
      <c r="B462" s="17"/>
    </row>
    <row r="463" ht="15.75" customHeight="1">
      <c r="B463" s="17"/>
    </row>
    <row r="464" ht="15.75" customHeight="1">
      <c r="B464" s="17"/>
    </row>
    <row r="465" ht="15.75" customHeight="1">
      <c r="B465" s="17"/>
    </row>
    <row r="466" ht="15.75" customHeight="1">
      <c r="B466" s="17"/>
    </row>
    <row r="467" ht="15.75" customHeight="1">
      <c r="B467" s="17"/>
    </row>
    <row r="468" ht="15.75" customHeight="1">
      <c r="B468" s="17"/>
    </row>
    <row r="469" ht="15.75" customHeight="1">
      <c r="B469" s="17"/>
    </row>
    <row r="470" ht="15.75" customHeight="1">
      <c r="B470" s="17"/>
    </row>
    <row r="471" ht="15.75" customHeight="1">
      <c r="B471" s="17"/>
    </row>
    <row r="472" ht="15.75" customHeight="1">
      <c r="B472" s="17"/>
    </row>
    <row r="473" ht="15.75" customHeight="1">
      <c r="B473" s="17"/>
    </row>
    <row r="474" ht="15.75" customHeight="1">
      <c r="B474" s="17"/>
    </row>
    <row r="475" ht="15.75" customHeight="1">
      <c r="B475" s="17"/>
    </row>
    <row r="476" ht="15.75" customHeight="1">
      <c r="B476" s="17"/>
    </row>
    <row r="477" ht="15.75" customHeight="1">
      <c r="B477" s="17"/>
    </row>
    <row r="478" ht="15.75" customHeight="1">
      <c r="B478" s="17"/>
    </row>
    <row r="479" ht="15.75" customHeight="1">
      <c r="B479" s="17"/>
    </row>
    <row r="480" ht="15.75" customHeight="1">
      <c r="B480" s="17"/>
    </row>
    <row r="481" ht="15.75" customHeight="1">
      <c r="B481" s="17"/>
    </row>
    <row r="482" ht="15.75" customHeight="1">
      <c r="B482" s="17"/>
    </row>
    <row r="483" ht="15.75" customHeight="1">
      <c r="B483" s="17"/>
    </row>
    <row r="484" ht="15.75" customHeight="1">
      <c r="B484" s="17"/>
    </row>
    <row r="485" ht="15.75" customHeight="1">
      <c r="B485" s="17"/>
    </row>
    <row r="486" ht="15.75" customHeight="1">
      <c r="B486" s="17"/>
    </row>
    <row r="487" ht="15.75" customHeight="1">
      <c r="B487" s="17"/>
    </row>
    <row r="488" ht="15.75" customHeight="1">
      <c r="B488" s="17"/>
    </row>
    <row r="489" ht="15.75" customHeight="1">
      <c r="B489" s="17"/>
    </row>
    <row r="490" ht="15.75" customHeight="1">
      <c r="B490" s="17"/>
    </row>
    <row r="491" ht="15.75" customHeight="1">
      <c r="B491" s="17"/>
    </row>
    <row r="492" ht="15.75" customHeight="1">
      <c r="B492" s="17"/>
    </row>
    <row r="493" ht="15.75" customHeight="1">
      <c r="B493" s="17"/>
    </row>
    <row r="494" ht="15.75" customHeight="1">
      <c r="B494" s="17"/>
    </row>
    <row r="495" ht="15.75" customHeight="1">
      <c r="B495" s="17"/>
    </row>
    <row r="496" ht="15.75" customHeight="1">
      <c r="B496" s="17"/>
    </row>
    <row r="497" ht="15.75" customHeight="1">
      <c r="B497" s="17"/>
    </row>
    <row r="498" ht="15.75" customHeight="1">
      <c r="B498" s="17"/>
    </row>
    <row r="499" ht="15.75" customHeight="1">
      <c r="B499" s="17"/>
    </row>
    <row r="500" ht="15.75" customHeight="1">
      <c r="B500" s="17"/>
    </row>
    <row r="501" ht="15.75" customHeight="1">
      <c r="B501" s="17"/>
    </row>
    <row r="502" ht="15.75" customHeight="1">
      <c r="B502" s="17"/>
    </row>
    <row r="503" ht="15.75" customHeight="1">
      <c r="B503" s="17"/>
    </row>
    <row r="504" ht="15.75" customHeight="1">
      <c r="B504" s="17"/>
    </row>
    <row r="505" ht="15.75" customHeight="1">
      <c r="B505" s="17"/>
    </row>
    <row r="506" ht="15.75" customHeight="1">
      <c r="B506" s="17"/>
    </row>
    <row r="507" ht="15.75" customHeight="1">
      <c r="B507" s="17"/>
    </row>
    <row r="508" ht="15.75" customHeight="1">
      <c r="B508" s="17"/>
    </row>
    <row r="509" ht="15.75" customHeight="1">
      <c r="B509" s="17"/>
    </row>
    <row r="510" ht="15.75" customHeight="1">
      <c r="B510" s="17"/>
    </row>
    <row r="511" ht="15.75" customHeight="1">
      <c r="B511" s="17"/>
    </row>
    <row r="512" ht="15.75" customHeight="1">
      <c r="B512" s="17"/>
    </row>
    <row r="513" ht="15.75" customHeight="1">
      <c r="B513" s="17"/>
    </row>
    <row r="514" ht="15.75" customHeight="1">
      <c r="B514" s="17"/>
    </row>
    <row r="515" ht="15.75" customHeight="1">
      <c r="B515" s="17"/>
    </row>
    <row r="516" ht="15.75" customHeight="1">
      <c r="B516" s="17"/>
    </row>
    <row r="517" ht="15.75" customHeight="1">
      <c r="B517" s="17"/>
    </row>
    <row r="518" ht="15.75" customHeight="1">
      <c r="B518" s="17"/>
    </row>
    <row r="519" ht="15.75" customHeight="1">
      <c r="B519" s="17"/>
    </row>
    <row r="520" ht="15.75" customHeight="1">
      <c r="B520" s="17"/>
    </row>
    <row r="521" ht="15.75" customHeight="1">
      <c r="B521" s="17"/>
    </row>
    <row r="522" ht="15.75" customHeight="1">
      <c r="B522" s="17"/>
    </row>
    <row r="523" ht="15.75" customHeight="1">
      <c r="B523" s="17"/>
    </row>
    <row r="524" ht="15.75" customHeight="1">
      <c r="B524" s="17"/>
    </row>
    <row r="525" ht="15.75" customHeight="1">
      <c r="B525" s="17"/>
    </row>
    <row r="526" ht="15.75" customHeight="1">
      <c r="B526" s="17"/>
    </row>
    <row r="527" ht="15.75" customHeight="1">
      <c r="B527" s="17"/>
    </row>
    <row r="528" ht="15.75" customHeight="1">
      <c r="B528" s="17"/>
    </row>
    <row r="529" ht="15.75" customHeight="1">
      <c r="B529" s="17"/>
    </row>
    <row r="530" ht="15.75" customHeight="1">
      <c r="B530" s="17"/>
    </row>
    <row r="531" ht="15.75" customHeight="1">
      <c r="B531" s="17"/>
    </row>
    <row r="532" ht="15.75" customHeight="1">
      <c r="B532" s="17"/>
    </row>
    <row r="533" ht="15.75" customHeight="1">
      <c r="B533" s="17"/>
    </row>
    <row r="534" ht="15.75" customHeight="1">
      <c r="B534" s="17"/>
    </row>
    <row r="535" ht="15.75" customHeight="1">
      <c r="B535" s="17"/>
    </row>
    <row r="536" ht="15.75" customHeight="1">
      <c r="B536" s="17"/>
    </row>
    <row r="537" ht="15.75" customHeight="1">
      <c r="B537" s="17"/>
    </row>
    <row r="538" ht="15.75" customHeight="1">
      <c r="B538" s="17"/>
    </row>
    <row r="539" ht="15.75" customHeight="1">
      <c r="B539" s="17"/>
    </row>
    <row r="540" ht="15.75" customHeight="1">
      <c r="B540" s="17"/>
    </row>
    <row r="541" ht="15.75" customHeight="1">
      <c r="B541" s="17"/>
    </row>
    <row r="542" ht="15.75" customHeight="1">
      <c r="B542" s="17"/>
    </row>
    <row r="543" ht="15.75" customHeight="1">
      <c r="B543" s="17"/>
    </row>
    <row r="544" ht="15.75" customHeight="1">
      <c r="B544" s="17"/>
    </row>
    <row r="545" ht="15.75" customHeight="1">
      <c r="B545" s="17"/>
    </row>
    <row r="546" ht="15.75" customHeight="1">
      <c r="B546" s="17"/>
    </row>
    <row r="547" ht="15.75" customHeight="1">
      <c r="B547" s="17"/>
    </row>
    <row r="548" ht="15.75" customHeight="1">
      <c r="B548" s="17"/>
    </row>
    <row r="549" ht="15.75" customHeight="1">
      <c r="B549" s="17"/>
    </row>
    <row r="550" ht="15.75" customHeight="1">
      <c r="B550" s="17"/>
    </row>
    <row r="551" ht="15.75" customHeight="1">
      <c r="B551" s="17"/>
    </row>
    <row r="552" ht="15.75" customHeight="1">
      <c r="B552" s="17"/>
    </row>
    <row r="553" ht="15.75" customHeight="1">
      <c r="B553" s="17"/>
    </row>
    <row r="554" ht="15.75" customHeight="1">
      <c r="B554" s="17"/>
    </row>
    <row r="555" ht="15.75" customHeight="1">
      <c r="B555" s="17"/>
    </row>
    <row r="556" ht="15.75" customHeight="1">
      <c r="B556" s="17"/>
    </row>
    <row r="557" ht="15.75" customHeight="1">
      <c r="B557" s="17"/>
    </row>
    <row r="558" ht="15.75" customHeight="1">
      <c r="B558" s="17"/>
    </row>
    <row r="559" ht="15.75" customHeight="1">
      <c r="B559" s="17"/>
    </row>
    <row r="560" ht="15.75" customHeight="1">
      <c r="B560" s="17"/>
    </row>
    <row r="561" ht="15.75" customHeight="1">
      <c r="B561" s="17"/>
    </row>
    <row r="562" ht="15.75" customHeight="1">
      <c r="B562" s="17"/>
    </row>
    <row r="563" ht="15.75" customHeight="1">
      <c r="B563" s="17"/>
    </row>
    <row r="564" ht="15.75" customHeight="1">
      <c r="B564" s="17"/>
    </row>
    <row r="565" ht="15.75" customHeight="1">
      <c r="B565" s="17"/>
    </row>
    <row r="566" ht="15.75" customHeight="1">
      <c r="B566" s="17"/>
    </row>
    <row r="567" ht="15.75" customHeight="1">
      <c r="B567" s="17"/>
    </row>
    <row r="568" ht="15.75" customHeight="1">
      <c r="B568" s="17"/>
    </row>
    <row r="569" ht="15.75" customHeight="1">
      <c r="B569" s="17"/>
    </row>
    <row r="570" ht="15.75" customHeight="1">
      <c r="B570" s="17"/>
    </row>
    <row r="571" ht="15.75" customHeight="1">
      <c r="B571" s="17"/>
    </row>
    <row r="572" ht="15.75" customHeight="1">
      <c r="B572" s="17"/>
    </row>
    <row r="573" ht="15.75" customHeight="1">
      <c r="B573" s="17"/>
    </row>
    <row r="574" ht="15.75" customHeight="1">
      <c r="B574" s="17"/>
    </row>
    <row r="575" ht="15.75" customHeight="1">
      <c r="B575" s="17"/>
    </row>
    <row r="576" ht="15.75" customHeight="1">
      <c r="B576" s="17"/>
    </row>
    <row r="577" ht="15.75" customHeight="1">
      <c r="B577" s="17"/>
    </row>
    <row r="578" ht="15.75" customHeight="1">
      <c r="B578" s="17"/>
    </row>
    <row r="579" ht="15.75" customHeight="1">
      <c r="B579" s="17"/>
    </row>
    <row r="580" ht="15.75" customHeight="1">
      <c r="B580" s="17"/>
    </row>
    <row r="581" ht="15.75" customHeight="1">
      <c r="B581" s="17"/>
    </row>
    <row r="582" ht="15.75" customHeight="1">
      <c r="B582" s="17"/>
    </row>
    <row r="583" ht="15.75" customHeight="1">
      <c r="B583" s="17"/>
    </row>
    <row r="584" ht="15.75" customHeight="1">
      <c r="B584" s="17"/>
    </row>
    <row r="585" ht="15.75" customHeight="1">
      <c r="B585" s="17"/>
    </row>
    <row r="586" ht="15.75" customHeight="1">
      <c r="B586" s="17"/>
    </row>
    <row r="587" ht="15.75" customHeight="1">
      <c r="B587" s="17"/>
    </row>
    <row r="588" ht="15.75" customHeight="1">
      <c r="B588" s="17"/>
    </row>
    <row r="589" ht="15.75" customHeight="1">
      <c r="B589" s="17"/>
    </row>
    <row r="590" ht="15.75" customHeight="1">
      <c r="B590" s="17"/>
    </row>
    <row r="591" ht="15.75" customHeight="1">
      <c r="B591" s="17"/>
    </row>
    <row r="592" ht="15.75" customHeight="1">
      <c r="B592" s="17"/>
    </row>
    <row r="593" ht="15.75" customHeight="1">
      <c r="B593" s="17"/>
    </row>
    <row r="594" ht="15.75" customHeight="1">
      <c r="B594" s="17"/>
    </row>
    <row r="595" ht="15.75" customHeight="1">
      <c r="B595" s="17"/>
    </row>
    <row r="596" ht="15.75" customHeight="1">
      <c r="B596" s="17"/>
    </row>
    <row r="597" ht="15.75" customHeight="1">
      <c r="B597" s="17"/>
    </row>
    <row r="598" ht="15.75" customHeight="1">
      <c r="B598" s="17"/>
    </row>
    <row r="599" ht="15.75" customHeight="1">
      <c r="B599" s="17"/>
    </row>
    <row r="600" ht="15.75" customHeight="1">
      <c r="B600" s="17"/>
    </row>
    <row r="601" ht="15.75" customHeight="1">
      <c r="B601" s="17"/>
    </row>
    <row r="602" ht="15.75" customHeight="1">
      <c r="B602" s="17"/>
    </row>
    <row r="603" ht="15.75" customHeight="1">
      <c r="B603" s="17"/>
    </row>
    <row r="604" ht="15.75" customHeight="1">
      <c r="B604" s="17"/>
    </row>
    <row r="605" ht="15.75" customHeight="1">
      <c r="B605" s="17"/>
    </row>
    <row r="606" ht="15.75" customHeight="1">
      <c r="B606" s="17"/>
    </row>
    <row r="607" ht="15.75" customHeight="1">
      <c r="B607" s="17"/>
    </row>
    <row r="608" ht="15.75" customHeight="1">
      <c r="B608" s="17"/>
    </row>
    <row r="609" ht="15.75" customHeight="1">
      <c r="B609" s="17"/>
    </row>
    <row r="610" ht="15.75" customHeight="1">
      <c r="B610" s="17"/>
    </row>
    <row r="611" ht="15.75" customHeight="1">
      <c r="B611" s="17"/>
    </row>
    <row r="612" ht="15.75" customHeight="1">
      <c r="B612" s="17"/>
    </row>
    <row r="613" ht="15.75" customHeight="1">
      <c r="B613" s="17"/>
    </row>
    <row r="614" ht="15.75" customHeight="1">
      <c r="B614" s="17"/>
    </row>
    <row r="615" ht="15.75" customHeight="1">
      <c r="B615" s="17"/>
    </row>
    <row r="616" ht="15.75" customHeight="1">
      <c r="B616" s="17"/>
    </row>
    <row r="617" ht="15.75" customHeight="1">
      <c r="B617" s="17"/>
    </row>
    <row r="618" ht="15.75" customHeight="1">
      <c r="B618" s="17"/>
    </row>
    <row r="619" ht="15.75" customHeight="1">
      <c r="B619" s="17"/>
    </row>
    <row r="620" ht="15.75" customHeight="1">
      <c r="B620" s="17"/>
    </row>
    <row r="621" ht="15.75" customHeight="1">
      <c r="B621" s="17"/>
    </row>
    <row r="622" ht="15.75" customHeight="1">
      <c r="B622" s="17"/>
    </row>
    <row r="623" ht="15.75" customHeight="1">
      <c r="B623" s="17"/>
    </row>
    <row r="624" ht="15.75" customHeight="1">
      <c r="B624" s="17"/>
    </row>
    <row r="625" ht="15.75" customHeight="1">
      <c r="B625" s="17"/>
    </row>
    <row r="626" ht="15.75" customHeight="1">
      <c r="B626" s="17"/>
    </row>
    <row r="627" ht="15.75" customHeight="1">
      <c r="B627" s="17"/>
    </row>
    <row r="628" ht="15.75" customHeight="1">
      <c r="B628" s="17"/>
    </row>
    <row r="629" ht="15.75" customHeight="1">
      <c r="B629" s="17"/>
    </row>
    <row r="630" ht="15.75" customHeight="1">
      <c r="B630" s="17"/>
    </row>
    <row r="631" ht="15.75" customHeight="1">
      <c r="B631" s="17"/>
    </row>
    <row r="632" ht="15.75" customHeight="1">
      <c r="B632" s="17"/>
    </row>
    <row r="633" ht="15.75" customHeight="1">
      <c r="B633" s="17"/>
    </row>
    <row r="634" ht="15.75" customHeight="1">
      <c r="B634" s="17"/>
    </row>
    <row r="635" ht="15.75" customHeight="1">
      <c r="B635" s="17"/>
    </row>
    <row r="636" ht="15.75" customHeight="1">
      <c r="B636" s="17"/>
    </row>
    <row r="637" ht="15.75" customHeight="1">
      <c r="B637" s="17"/>
    </row>
    <row r="638" ht="15.75" customHeight="1">
      <c r="B638" s="17"/>
    </row>
    <row r="639" ht="15.75" customHeight="1">
      <c r="B639" s="17"/>
    </row>
    <row r="640" ht="15.75" customHeight="1">
      <c r="B640" s="17"/>
    </row>
    <row r="641" ht="15.75" customHeight="1">
      <c r="B641" s="17"/>
    </row>
    <row r="642" ht="15.75" customHeight="1">
      <c r="B642" s="17"/>
    </row>
    <row r="643" ht="15.75" customHeight="1">
      <c r="B643" s="17"/>
    </row>
    <row r="644" ht="15.75" customHeight="1">
      <c r="B644" s="17"/>
    </row>
    <row r="645" ht="15.75" customHeight="1">
      <c r="B645" s="17"/>
    </row>
    <row r="646" ht="15.75" customHeight="1">
      <c r="B646" s="17"/>
    </row>
    <row r="647" ht="15.75" customHeight="1">
      <c r="B647" s="17"/>
    </row>
    <row r="648" ht="15.75" customHeight="1">
      <c r="B648" s="17"/>
    </row>
    <row r="649" ht="15.75" customHeight="1">
      <c r="B649" s="17"/>
    </row>
    <row r="650" ht="15.75" customHeight="1">
      <c r="B650" s="17"/>
    </row>
    <row r="651" ht="15.75" customHeight="1">
      <c r="B651" s="17"/>
    </row>
    <row r="652" ht="15.75" customHeight="1">
      <c r="B652" s="17"/>
    </row>
    <row r="653" ht="15.75" customHeight="1">
      <c r="B653" s="17"/>
    </row>
    <row r="654" ht="15.75" customHeight="1">
      <c r="B654" s="17"/>
    </row>
    <row r="655" ht="15.75" customHeight="1">
      <c r="B655" s="17"/>
    </row>
    <row r="656" ht="15.75" customHeight="1">
      <c r="B656" s="17"/>
    </row>
    <row r="657" ht="15.75" customHeight="1">
      <c r="B657" s="17"/>
    </row>
    <row r="658" ht="15.75" customHeight="1">
      <c r="B658" s="17"/>
    </row>
    <row r="659" ht="15.75" customHeight="1">
      <c r="B659" s="17"/>
    </row>
    <row r="660" ht="15.75" customHeight="1">
      <c r="B660" s="17"/>
    </row>
    <row r="661" ht="15.75" customHeight="1">
      <c r="B661" s="17"/>
    </row>
    <row r="662" ht="15.75" customHeight="1">
      <c r="B662" s="17"/>
    </row>
    <row r="663" ht="15.75" customHeight="1">
      <c r="B663" s="17"/>
    </row>
    <row r="664" ht="15.75" customHeight="1">
      <c r="B664" s="17"/>
    </row>
    <row r="665" ht="15.75" customHeight="1">
      <c r="B665" s="17"/>
    </row>
    <row r="666" ht="15.75" customHeight="1">
      <c r="B666" s="17"/>
    </row>
    <row r="667" ht="15.75" customHeight="1">
      <c r="B667" s="17"/>
    </row>
    <row r="668" ht="15.75" customHeight="1">
      <c r="B668" s="17"/>
    </row>
    <row r="669" ht="15.75" customHeight="1">
      <c r="B669" s="17"/>
    </row>
    <row r="670" ht="15.75" customHeight="1">
      <c r="B670" s="17"/>
    </row>
    <row r="671" ht="15.75" customHeight="1">
      <c r="B671" s="17"/>
    </row>
    <row r="672" ht="15.75" customHeight="1">
      <c r="B672" s="17"/>
    </row>
    <row r="673" ht="15.75" customHeight="1">
      <c r="B673" s="17"/>
    </row>
    <row r="674" ht="15.75" customHeight="1">
      <c r="B674" s="17"/>
    </row>
    <row r="675" ht="15.75" customHeight="1">
      <c r="B675" s="17"/>
    </row>
    <row r="676" ht="15.75" customHeight="1">
      <c r="B676" s="17"/>
    </row>
    <row r="677" ht="15.75" customHeight="1">
      <c r="B677" s="17"/>
    </row>
    <row r="678" ht="15.75" customHeight="1">
      <c r="B678" s="17"/>
    </row>
    <row r="679" ht="15.75" customHeight="1">
      <c r="B679" s="17"/>
    </row>
    <row r="680" ht="15.75" customHeight="1">
      <c r="B680" s="17"/>
    </row>
    <row r="681" ht="15.75" customHeight="1">
      <c r="B681" s="17"/>
    </row>
    <row r="682" ht="15.75" customHeight="1">
      <c r="B682" s="17"/>
    </row>
    <row r="683" ht="15.75" customHeight="1">
      <c r="B683" s="17"/>
    </row>
    <row r="684" ht="15.75" customHeight="1">
      <c r="B684" s="17"/>
    </row>
    <row r="685" ht="15.75" customHeight="1">
      <c r="B685" s="17"/>
    </row>
    <row r="686" ht="15.75" customHeight="1">
      <c r="B686" s="17"/>
    </row>
    <row r="687" ht="15.75" customHeight="1">
      <c r="B687" s="17"/>
    </row>
    <row r="688" ht="15.75" customHeight="1">
      <c r="B688" s="17"/>
    </row>
    <row r="689" ht="15.75" customHeight="1">
      <c r="B689" s="17"/>
    </row>
    <row r="690" ht="15.75" customHeight="1">
      <c r="B690" s="17"/>
    </row>
    <row r="691" ht="15.75" customHeight="1">
      <c r="B691" s="17"/>
    </row>
    <row r="692" ht="15.75" customHeight="1">
      <c r="B692" s="17"/>
    </row>
    <row r="693" ht="15.75" customHeight="1">
      <c r="B693" s="17"/>
    </row>
    <row r="694" ht="15.75" customHeight="1">
      <c r="B694" s="17"/>
    </row>
    <row r="695" ht="15.75" customHeight="1">
      <c r="B695" s="17"/>
    </row>
    <row r="696" ht="15.75" customHeight="1">
      <c r="B696" s="17"/>
    </row>
    <row r="697" ht="15.75" customHeight="1">
      <c r="B697" s="17"/>
    </row>
    <row r="698" ht="15.75" customHeight="1">
      <c r="B698" s="17"/>
    </row>
    <row r="699" ht="15.75" customHeight="1">
      <c r="B699" s="17"/>
    </row>
    <row r="700" ht="15.75" customHeight="1">
      <c r="B700" s="17"/>
    </row>
    <row r="701" ht="15.75" customHeight="1">
      <c r="B701" s="17"/>
    </row>
    <row r="702" ht="15.75" customHeight="1">
      <c r="B702" s="17"/>
    </row>
    <row r="703" ht="15.75" customHeight="1">
      <c r="B703" s="17"/>
    </row>
    <row r="704" ht="15.75" customHeight="1">
      <c r="B704" s="17"/>
    </row>
    <row r="705" ht="15.75" customHeight="1">
      <c r="B705" s="17"/>
    </row>
    <row r="706" ht="15.75" customHeight="1">
      <c r="B706" s="17"/>
    </row>
    <row r="707" ht="15.75" customHeight="1">
      <c r="B707" s="17"/>
    </row>
    <row r="708" ht="15.75" customHeight="1">
      <c r="B708" s="17"/>
    </row>
    <row r="709" ht="15.75" customHeight="1">
      <c r="B709" s="17"/>
    </row>
    <row r="710" ht="15.75" customHeight="1">
      <c r="B710" s="17"/>
    </row>
    <row r="711" ht="15.75" customHeight="1">
      <c r="B711" s="17"/>
    </row>
    <row r="712" ht="15.75" customHeight="1">
      <c r="B712" s="17"/>
    </row>
    <row r="713" ht="15.75" customHeight="1">
      <c r="B713" s="17"/>
    </row>
    <row r="714" ht="15.75" customHeight="1">
      <c r="B714" s="17"/>
    </row>
    <row r="715" ht="15.75" customHeight="1">
      <c r="B715" s="17"/>
    </row>
    <row r="716" ht="15.75" customHeight="1">
      <c r="B716" s="17"/>
    </row>
    <row r="717" ht="15.75" customHeight="1">
      <c r="B717" s="17"/>
    </row>
    <row r="718" ht="15.75" customHeight="1">
      <c r="B718" s="17"/>
    </row>
    <row r="719" ht="15.75" customHeight="1">
      <c r="B719" s="17"/>
    </row>
    <row r="720" ht="15.75" customHeight="1">
      <c r="B720" s="17"/>
    </row>
    <row r="721" ht="15.75" customHeight="1">
      <c r="B721" s="17"/>
    </row>
    <row r="722" ht="15.75" customHeight="1">
      <c r="B722" s="17"/>
    </row>
    <row r="723" ht="15.75" customHeight="1">
      <c r="B723" s="17"/>
    </row>
    <row r="724" ht="15.75" customHeight="1">
      <c r="B724" s="17"/>
    </row>
    <row r="725" ht="15.75" customHeight="1">
      <c r="B725" s="17"/>
    </row>
    <row r="726" ht="15.75" customHeight="1">
      <c r="B726" s="17"/>
    </row>
    <row r="727" ht="15.75" customHeight="1">
      <c r="B727" s="17"/>
    </row>
    <row r="728" ht="15.75" customHeight="1">
      <c r="B728" s="17"/>
    </row>
    <row r="729" ht="15.75" customHeight="1">
      <c r="B729" s="17"/>
    </row>
    <row r="730" ht="15.75" customHeight="1">
      <c r="B730" s="17"/>
    </row>
    <row r="731" ht="15.75" customHeight="1">
      <c r="B731" s="17"/>
    </row>
    <row r="732" ht="15.75" customHeight="1">
      <c r="B732" s="17"/>
    </row>
    <row r="733" ht="15.75" customHeight="1">
      <c r="B733" s="17"/>
    </row>
    <row r="734" ht="15.75" customHeight="1">
      <c r="B734" s="17"/>
    </row>
    <row r="735" ht="15.75" customHeight="1">
      <c r="B735" s="17"/>
    </row>
    <row r="736" ht="15.75" customHeight="1">
      <c r="B736" s="17"/>
    </row>
    <row r="737" ht="15.75" customHeight="1">
      <c r="B737" s="17"/>
    </row>
    <row r="738" ht="15.75" customHeight="1">
      <c r="B738" s="17"/>
    </row>
    <row r="739" ht="15.75" customHeight="1">
      <c r="B739" s="17"/>
    </row>
    <row r="740" ht="15.75" customHeight="1">
      <c r="B740" s="17"/>
    </row>
    <row r="741" ht="15.75" customHeight="1">
      <c r="B741" s="17"/>
    </row>
    <row r="742" ht="15.75" customHeight="1">
      <c r="B742" s="17"/>
    </row>
    <row r="743" ht="15.75" customHeight="1">
      <c r="B743" s="17"/>
    </row>
    <row r="744" ht="15.75" customHeight="1">
      <c r="B744" s="17"/>
    </row>
    <row r="745" ht="15.75" customHeight="1">
      <c r="B745" s="17"/>
    </row>
    <row r="746" ht="15.75" customHeight="1">
      <c r="B746" s="17"/>
    </row>
    <row r="747" ht="15.75" customHeight="1">
      <c r="B747" s="17"/>
    </row>
    <row r="748" ht="15.75" customHeight="1">
      <c r="B748" s="17"/>
    </row>
    <row r="749" ht="15.75" customHeight="1">
      <c r="B749" s="17"/>
    </row>
    <row r="750" ht="15.75" customHeight="1">
      <c r="B750" s="17"/>
    </row>
    <row r="751" ht="15.75" customHeight="1">
      <c r="B751" s="17"/>
    </row>
    <row r="752" ht="15.75" customHeight="1">
      <c r="B752" s="17"/>
    </row>
    <row r="753" ht="15.75" customHeight="1">
      <c r="B753" s="17"/>
    </row>
    <row r="754" ht="15.75" customHeight="1">
      <c r="B754" s="17"/>
    </row>
    <row r="755" ht="15.75" customHeight="1">
      <c r="B755" s="17"/>
    </row>
    <row r="756" ht="15.75" customHeight="1">
      <c r="B756" s="17"/>
    </row>
    <row r="757" ht="15.75" customHeight="1">
      <c r="B757" s="17"/>
    </row>
    <row r="758" ht="15.75" customHeight="1">
      <c r="B758" s="17"/>
    </row>
    <row r="759" ht="15.75" customHeight="1">
      <c r="B759" s="17"/>
    </row>
    <row r="760" ht="15.75" customHeight="1">
      <c r="B760" s="17"/>
    </row>
    <row r="761" ht="15.75" customHeight="1">
      <c r="B761" s="17"/>
    </row>
    <row r="762" ht="15.75" customHeight="1">
      <c r="B762" s="17"/>
    </row>
    <row r="763" ht="15.75" customHeight="1">
      <c r="B763" s="17"/>
    </row>
    <row r="764" ht="15.75" customHeight="1">
      <c r="B764" s="17"/>
    </row>
    <row r="765" ht="15.75" customHeight="1">
      <c r="B765" s="17"/>
    </row>
    <row r="766" ht="15.75" customHeight="1">
      <c r="B766" s="17"/>
    </row>
    <row r="767" ht="15.75" customHeight="1">
      <c r="B767" s="17"/>
    </row>
    <row r="768" ht="15.75" customHeight="1">
      <c r="B768" s="17"/>
    </row>
    <row r="769" ht="15.75" customHeight="1">
      <c r="B769" s="17"/>
    </row>
    <row r="770" ht="15.75" customHeight="1">
      <c r="B770" s="17"/>
    </row>
    <row r="771" ht="15.75" customHeight="1">
      <c r="B771" s="17"/>
    </row>
    <row r="772" ht="15.75" customHeight="1">
      <c r="B772" s="17"/>
    </row>
    <row r="773" ht="15.75" customHeight="1">
      <c r="B773" s="17"/>
    </row>
    <row r="774" ht="15.75" customHeight="1">
      <c r="B774" s="17"/>
    </row>
    <row r="775" ht="15.75" customHeight="1">
      <c r="B775" s="17"/>
    </row>
    <row r="776" ht="15.75" customHeight="1">
      <c r="B776" s="17"/>
    </row>
    <row r="777" ht="15.75" customHeight="1">
      <c r="B777" s="17"/>
    </row>
    <row r="778" ht="15.75" customHeight="1">
      <c r="B778" s="17"/>
    </row>
    <row r="779" ht="15.75" customHeight="1">
      <c r="B779" s="17"/>
    </row>
    <row r="780" ht="15.75" customHeight="1">
      <c r="B780" s="17"/>
    </row>
    <row r="781" ht="15.75" customHeight="1">
      <c r="B781" s="17"/>
    </row>
    <row r="782" ht="15.75" customHeight="1">
      <c r="B782" s="17"/>
    </row>
    <row r="783" ht="15.75" customHeight="1">
      <c r="B783" s="17"/>
    </row>
    <row r="784" ht="15.75" customHeight="1">
      <c r="B784" s="17"/>
    </row>
    <row r="785" ht="15.75" customHeight="1">
      <c r="B785" s="17"/>
    </row>
    <row r="786" ht="15.75" customHeight="1">
      <c r="B786" s="17"/>
    </row>
    <row r="787" ht="15.75" customHeight="1">
      <c r="B787" s="17"/>
    </row>
    <row r="788" ht="15.75" customHeight="1">
      <c r="B788" s="17"/>
    </row>
    <row r="789" ht="15.75" customHeight="1">
      <c r="B789" s="17"/>
    </row>
    <row r="790" ht="15.75" customHeight="1">
      <c r="B790" s="17"/>
    </row>
    <row r="791" ht="15.75" customHeight="1">
      <c r="B791" s="17"/>
    </row>
    <row r="792" ht="15.75" customHeight="1">
      <c r="B792" s="17"/>
    </row>
    <row r="793" ht="15.75" customHeight="1">
      <c r="B793" s="17"/>
    </row>
    <row r="794" ht="15.75" customHeight="1">
      <c r="B794" s="17"/>
    </row>
    <row r="795" ht="15.75" customHeight="1">
      <c r="B795" s="17"/>
    </row>
    <row r="796" ht="15.75" customHeight="1">
      <c r="B796" s="17"/>
    </row>
    <row r="797" ht="15.75" customHeight="1">
      <c r="B797" s="17"/>
    </row>
    <row r="798" ht="15.75" customHeight="1">
      <c r="B798" s="17"/>
    </row>
    <row r="799" ht="15.75" customHeight="1">
      <c r="B799" s="17"/>
    </row>
    <row r="800" ht="15.75" customHeight="1">
      <c r="B800" s="17"/>
    </row>
    <row r="801" ht="15.75" customHeight="1">
      <c r="B801" s="17"/>
    </row>
    <row r="802" ht="15.75" customHeight="1">
      <c r="B802" s="17"/>
    </row>
    <row r="803" ht="15.75" customHeight="1">
      <c r="B803" s="17"/>
    </row>
    <row r="804" ht="15.75" customHeight="1">
      <c r="B804" s="17"/>
    </row>
    <row r="805" ht="15.75" customHeight="1">
      <c r="B805" s="17"/>
    </row>
    <row r="806" ht="15.75" customHeight="1">
      <c r="B806" s="17"/>
    </row>
    <row r="807" ht="15.75" customHeight="1">
      <c r="B807" s="17"/>
    </row>
    <row r="808" ht="15.75" customHeight="1">
      <c r="B808" s="17"/>
    </row>
    <row r="809" ht="15.75" customHeight="1">
      <c r="B809" s="17"/>
    </row>
    <row r="810" ht="15.75" customHeight="1">
      <c r="B810" s="17"/>
    </row>
    <row r="811" ht="15.75" customHeight="1">
      <c r="B811" s="17"/>
    </row>
    <row r="812" ht="15.75" customHeight="1">
      <c r="B812" s="17"/>
    </row>
    <row r="813" ht="15.75" customHeight="1">
      <c r="B813" s="17"/>
    </row>
    <row r="814" ht="15.75" customHeight="1">
      <c r="B814" s="17"/>
    </row>
    <row r="815" ht="15.75" customHeight="1">
      <c r="B815" s="17"/>
    </row>
    <row r="816" ht="15.75" customHeight="1">
      <c r="B816" s="17"/>
    </row>
    <row r="817" ht="15.75" customHeight="1">
      <c r="B817" s="17"/>
    </row>
    <row r="818" ht="15.75" customHeight="1">
      <c r="B818" s="17"/>
    </row>
    <row r="819" ht="15.75" customHeight="1">
      <c r="B819" s="17"/>
    </row>
    <row r="820" ht="15.75" customHeight="1">
      <c r="B820" s="17"/>
    </row>
    <row r="821" ht="15.75" customHeight="1">
      <c r="B821" s="17"/>
    </row>
    <row r="822" ht="15.75" customHeight="1">
      <c r="B822" s="17"/>
    </row>
    <row r="823" ht="15.75" customHeight="1">
      <c r="B823" s="17"/>
    </row>
    <row r="824" ht="15.75" customHeight="1">
      <c r="B824" s="17"/>
    </row>
    <row r="825" ht="15.75" customHeight="1">
      <c r="B825" s="17"/>
    </row>
    <row r="826" ht="15.75" customHeight="1">
      <c r="B826" s="17"/>
    </row>
    <row r="827" ht="15.75" customHeight="1">
      <c r="B827" s="17"/>
    </row>
    <row r="828" ht="15.75" customHeight="1">
      <c r="B828" s="17"/>
    </row>
    <row r="829" ht="15.75" customHeight="1">
      <c r="B829" s="17"/>
    </row>
    <row r="830" ht="15.75" customHeight="1">
      <c r="B830" s="17"/>
    </row>
    <row r="831" ht="15.75" customHeight="1">
      <c r="B831" s="17"/>
    </row>
    <row r="832" ht="15.75" customHeight="1">
      <c r="B832" s="17"/>
    </row>
    <row r="833" ht="15.75" customHeight="1">
      <c r="B833" s="17"/>
    </row>
    <row r="834" ht="15.75" customHeight="1">
      <c r="B834" s="17"/>
    </row>
    <row r="835" ht="15.75" customHeight="1">
      <c r="B835" s="17"/>
    </row>
    <row r="836" ht="15.75" customHeight="1">
      <c r="B836" s="17"/>
    </row>
    <row r="837" ht="15.75" customHeight="1">
      <c r="B837" s="17"/>
    </row>
    <row r="838" ht="15.75" customHeight="1">
      <c r="B838" s="17"/>
    </row>
    <row r="839" ht="15.75" customHeight="1">
      <c r="B839" s="17"/>
    </row>
    <row r="840" ht="15.75" customHeight="1">
      <c r="B840" s="17"/>
    </row>
    <row r="841" ht="15.75" customHeight="1">
      <c r="B841" s="17"/>
    </row>
    <row r="842" ht="15.75" customHeight="1">
      <c r="B842" s="17"/>
    </row>
    <row r="843" ht="15.75" customHeight="1">
      <c r="B843" s="17"/>
    </row>
    <row r="844" ht="15.75" customHeight="1">
      <c r="B844" s="17"/>
    </row>
    <row r="845" ht="15.75" customHeight="1">
      <c r="B845" s="17"/>
    </row>
    <row r="846" ht="15.75" customHeight="1">
      <c r="B846" s="17"/>
    </row>
    <row r="847" ht="15.75" customHeight="1">
      <c r="B847" s="17"/>
    </row>
    <row r="848" ht="15.75" customHeight="1">
      <c r="B848" s="17"/>
    </row>
    <row r="849" ht="15.75" customHeight="1">
      <c r="B849" s="17"/>
    </row>
    <row r="850" ht="15.75" customHeight="1">
      <c r="B850" s="17"/>
    </row>
    <row r="851" ht="15.75" customHeight="1">
      <c r="B851" s="17"/>
    </row>
    <row r="852" ht="15.75" customHeight="1">
      <c r="B852" s="17"/>
    </row>
    <row r="853" ht="15.75" customHeight="1">
      <c r="B853" s="17"/>
    </row>
    <row r="854" ht="15.75" customHeight="1">
      <c r="B854" s="17"/>
    </row>
    <row r="855" ht="15.75" customHeight="1">
      <c r="B855" s="17"/>
    </row>
    <row r="856" ht="15.75" customHeight="1">
      <c r="B856" s="17"/>
    </row>
    <row r="857" ht="15.75" customHeight="1">
      <c r="B857" s="17"/>
    </row>
    <row r="858" ht="15.75" customHeight="1">
      <c r="B858" s="17"/>
    </row>
    <row r="859" ht="15.75" customHeight="1">
      <c r="B859" s="17"/>
    </row>
    <row r="860" ht="15.75" customHeight="1">
      <c r="B860" s="17"/>
    </row>
    <row r="861" ht="15.75" customHeight="1">
      <c r="B861" s="17"/>
    </row>
    <row r="862" ht="15.75" customHeight="1">
      <c r="B862" s="17"/>
    </row>
    <row r="863" ht="15.75" customHeight="1">
      <c r="B863" s="17"/>
    </row>
    <row r="864" ht="15.75" customHeight="1">
      <c r="B864" s="17"/>
    </row>
    <row r="865" ht="15.75" customHeight="1">
      <c r="B865" s="17"/>
    </row>
    <row r="866" ht="15.75" customHeight="1">
      <c r="B866" s="17"/>
    </row>
    <row r="867" ht="15.75" customHeight="1">
      <c r="B867" s="17"/>
    </row>
    <row r="868" ht="15.75" customHeight="1">
      <c r="B868" s="17"/>
    </row>
    <row r="869" ht="15.75" customHeight="1">
      <c r="B869" s="17"/>
    </row>
    <row r="870" ht="15.75" customHeight="1">
      <c r="B870" s="17"/>
    </row>
    <row r="871" ht="15.75" customHeight="1">
      <c r="B871" s="17"/>
    </row>
    <row r="872" ht="15.75" customHeight="1">
      <c r="B872" s="17"/>
    </row>
    <row r="873" ht="15.75" customHeight="1">
      <c r="B873" s="17"/>
    </row>
    <row r="874" ht="15.75" customHeight="1">
      <c r="B874" s="17"/>
    </row>
    <row r="875" ht="15.75" customHeight="1">
      <c r="B875" s="17"/>
    </row>
    <row r="876" ht="15.75" customHeight="1">
      <c r="B876" s="17"/>
    </row>
    <row r="877" ht="15.75" customHeight="1">
      <c r="B877" s="17"/>
    </row>
    <row r="878" ht="15.75" customHeight="1">
      <c r="B878" s="17"/>
    </row>
    <row r="879" ht="15.75" customHeight="1">
      <c r="B879" s="17"/>
    </row>
    <row r="880" ht="15.75" customHeight="1">
      <c r="B880" s="17"/>
    </row>
    <row r="881" ht="15.75" customHeight="1">
      <c r="B881" s="17"/>
    </row>
    <row r="882" ht="15.75" customHeight="1">
      <c r="B882" s="17"/>
    </row>
    <row r="883" ht="15.75" customHeight="1">
      <c r="B883" s="17"/>
    </row>
    <row r="884" ht="15.75" customHeight="1">
      <c r="B884" s="17"/>
    </row>
    <row r="885" ht="15.75" customHeight="1">
      <c r="B885" s="17"/>
    </row>
    <row r="886" ht="15.75" customHeight="1">
      <c r="B886" s="17"/>
    </row>
    <row r="887" ht="15.75" customHeight="1">
      <c r="B887" s="17"/>
    </row>
    <row r="888" ht="15.75" customHeight="1">
      <c r="B888" s="17"/>
    </row>
    <row r="889" ht="15.75" customHeight="1">
      <c r="B889" s="17"/>
    </row>
    <row r="890" ht="15.75" customHeight="1">
      <c r="B890" s="17"/>
    </row>
    <row r="891" ht="15.75" customHeight="1">
      <c r="B891" s="17"/>
    </row>
    <row r="892" ht="15.75" customHeight="1">
      <c r="B892" s="17"/>
    </row>
    <row r="893" ht="15.75" customHeight="1">
      <c r="B893" s="17"/>
    </row>
    <row r="894" ht="15.75" customHeight="1">
      <c r="B894" s="17"/>
    </row>
    <row r="895" ht="15.75" customHeight="1">
      <c r="B895" s="17"/>
    </row>
    <row r="896" ht="15.75" customHeight="1">
      <c r="B896" s="17"/>
    </row>
    <row r="897" ht="15.75" customHeight="1">
      <c r="B897" s="17"/>
    </row>
    <row r="898" ht="15.75" customHeight="1">
      <c r="B898" s="17"/>
    </row>
    <row r="899" ht="15.75" customHeight="1">
      <c r="B899" s="17"/>
    </row>
    <row r="900" ht="15.75" customHeight="1">
      <c r="B900" s="17"/>
    </row>
    <row r="901" ht="15.75" customHeight="1">
      <c r="B901" s="17"/>
    </row>
    <row r="902" ht="15.75" customHeight="1">
      <c r="B902" s="17"/>
    </row>
    <row r="903" ht="15.75" customHeight="1">
      <c r="B903" s="17"/>
    </row>
    <row r="904" ht="15.75" customHeight="1">
      <c r="B904" s="17"/>
    </row>
    <row r="905" ht="15.75" customHeight="1">
      <c r="B905" s="17"/>
    </row>
    <row r="906" ht="15.75" customHeight="1">
      <c r="B906" s="17"/>
    </row>
    <row r="907" ht="15.75" customHeight="1">
      <c r="B907" s="17"/>
    </row>
    <row r="908" ht="15.75" customHeight="1">
      <c r="B908" s="17"/>
    </row>
    <row r="909" ht="15.75" customHeight="1">
      <c r="B909" s="17"/>
    </row>
    <row r="910" ht="15.75" customHeight="1">
      <c r="B910" s="17"/>
    </row>
    <row r="911" ht="15.75" customHeight="1">
      <c r="B911" s="17"/>
    </row>
    <row r="912" ht="15.75" customHeight="1">
      <c r="B912" s="17"/>
    </row>
    <row r="913" ht="15.75" customHeight="1">
      <c r="B913" s="17"/>
    </row>
    <row r="914" ht="15.75" customHeight="1">
      <c r="B914" s="17"/>
    </row>
    <row r="915" ht="15.75" customHeight="1">
      <c r="B915" s="17"/>
    </row>
    <row r="916" ht="15.75" customHeight="1">
      <c r="B916" s="17"/>
    </row>
    <row r="917" ht="15.75" customHeight="1">
      <c r="B917" s="17"/>
    </row>
    <row r="918" ht="15.75" customHeight="1">
      <c r="B918" s="17"/>
    </row>
    <row r="919" ht="15.75" customHeight="1">
      <c r="B919" s="17"/>
    </row>
    <row r="920" ht="15.75" customHeight="1">
      <c r="B920" s="17"/>
    </row>
    <row r="921" ht="15.75" customHeight="1">
      <c r="B921" s="17"/>
    </row>
    <row r="922" ht="15.75" customHeight="1">
      <c r="B922" s="17"/>
    </row>
    <row r="923" ht="15.75" customHeight="1">
      <c r="B923" s="17"/>
    </row>
    <row r="924" ht="15.75" customHeight="1">
      <c r="B924" s="17"/>
    </row>
    <row r="925" ht="15.75" customHeight="1">
      <c r="B925" s="17"/>
    </row>
    <row r="926" ht="15.75" customHeight="1">
      <c r="B926" s="17"/>
    </row>
    <row r="927" ht="15.75" customHeight="1">
      <c r="B927" s="17"/>
    </row>
    <row r="928" ht="15.75" customHeight="1">
      <c r="B928" s="17"/>
    </row>
    <row r="929" ht="15.75" customHeight="1">
      <c r="B929" s="17"/>
    </row>
    <row r="930" ht="15.75" customHeight="1">
      <c r="B930" s="17"/>
    </row>
    <row r="931" ht="15.75" customHeight="1">
      <c r="B931" s="17"/>
    </row>
    <row r="932" ht="15.75" customHeight="1">
      <c r="B932" s="17"/>
    </row>
    <row r="933" ht="15.75" customHeight="1">
      <c r="B933" s="17"/>
    </row>
    <row r="934" ht="15.75" customHeight="1">
      <c r="B934" s="17"/>
    </row>
    <row r="935" ht="15.75" customHeight="1">
      <c r="B935" s="17"/>
    </row>
    <row r="936" ht="15.75" customHeight="1">
      <c r="B936" s="17"/>
    </row>
    <row r="937" ht="15.75" customHeight="1">
      <c r="B937" s="17"/>
    </row>
    <row r="938" ht="15.75" customHeight="1">
      <c r="B938" s="17"/>
    </row>
    <row r="939" ht="15.75" customHeight="1">
      <c r="B939" s="17"/>
    </row>
    <row r="940" ht="15.75" customHeight="1">
      <c r="B940" s="17"/>
    </row>
    <row r="941" ht="15.75" customHeight="1">
      <c r="B941" s="17"/>
    </row>
    <row r="942" ht="15.75" customHeight="1">
      <c r="B942" s="17"/>
    </row>
    <row r="943" ht="15.75" customHeight="1">
      <c r="B943" s="17"/>
    </row>
    <row r="944" ht="15.75" customHeight="1">
      <c r="B944" s="17"/>
    </row>
    <row r="945" ht="15.75" customHeight="1">
      <c r="B945" s="17"/>
    </row>
    <row r="946" ht="15.75" customHeight="1">
      <c r="B946" s="17"/>
    </row>
    <row r="947" ht="15.75" customHeight="1">
      <c r="B947" s="17"/>
    </row>
    <row r="948" ht="15.75" customHeight="1">
      <c r="B948" s="17"/>
    </row>
    <row r="949" ht="15.75" customHeight="1">
      <c r="B949" s="17"/>
    </row>
    <row r="950" ht="15.75" customHeight="1">
      <c r="B950" s="17"/>
    </row>
    <row r="951" ht="15.75" customHeight="1">
      <c r="B951" s="17"/>
    </row>
    <row r="952" ht="15.75" customHeight="1">
      <c r="B952" s="17"/>
    </row>
    <row r="953" ht="15.75" customHeight="1">
      <c r="B953" s="17"/>
    </row>
    <row r="954" ht="15.75" customHeight="1">
      <c r="B954" s="17"/>
    </row>
    <row r="955" ht="15.75" customHeight="1">
      <c r="B955" s="17"/>
    </row>
    <row r="956" ht="15.75" customHeight="1">
      <c r="B956" s="17"/>
    </row>
    <row r="957" ht="15.75" customHeight="1">
      <c r="B957" s="17"/>
    </row>
    <row r="958" ht="15.75" customHeight="1">
      <c r="B958" s="17"/>
    </row>
    <row r="959" ht="15.75" customHeight="1">
      <c r="B959" s="17"/>
    </row>
    <row r="960" ht="15.75" customHeight="1">
      <c r="B960" s="17"/>
    </row>
    <row r="961" ht="15.75" customHeight="1">
      <c r="B961" s="17"/>
    </row>
    <row r="962" ht="15.75" customHeight="1">
      <c r="B962" s="17"/>
    </row>
    <row r="963" ht="15.75" customHeight="1">
      <c r="B963" s="17"/>
    </row>
    <row r="964" ht="15.75" customHeight="1">
      <c r="B964" s="17"/>
    </row>
    <row r="965" ht="15.75" customHeight="1">
      <c r="B965" s="17"/>
    </row>
    <row r="966" ht="15.75" customHeight="1">
      <c r="B966" s="17"/>
    </row>
    <row r="967" ht="15.75" customHeight="1">
      <c r="B967" s="17"/>
    </row>
    <row r="968" ht="15.75" customHeight="1">
      <c r="B968" s="17"/>
    </row>
    <row r="969" ht="15.75" customHeight="1">
      <c r="B969" s="17"/>
    </row>
    <row r="970" ht="15.75" customHeight="1">
      <c r="B970" s="17"/>
    </row>
    <row r="971" ht="15.75" customHeight="1">
      <c r="B971" s="17"/>
    </row>
    <row r="972" ht="15.75" customHeight="1">
      <c r="B972" s="17"/>
    </row>
    <row r="973" ht="15.75" customHeight="1">
      <c r="B973" s="17"/>
    </row>
    <row r="974" ht="15.75" customHeight="1">
      <c r="B974" s="17"/>
    </row>
    <row r="975" ht="15.75" customHeight="1">
      <c r="B975" s="17"/>
    </row>
    <row r="976" ht="15.75" customHeight="1">
      <c r="B976" s="17"/>
    </row>
    <row r="977" ht="15.75" customHeight="1">
      <c r="B977" s="17"/>
    </row>
    <row r="978" ht="15.75" customHeight="1">
      <c r="B978" s="17"/>
    </row>
    <row r="979" ht="15.75" customHeight="1">
      <c r="B979" s="17"/>
    </row>
    <row r="980" ht="15.75" customHeight="1">
      <c r="B980" s="17"/>
    </row>
    <row r="981" ht="15.75" customHeight="1">
      <c r="B981" s="17"/>
    </row>
    <row r="982" ht="15.75" customHeight="1">
      <c r="B982" s="17"/>
    </row>
    <row r="983" ht="15.75" customHeight="1">
      <c r="B983" s="17"/>
    </row>
    <row r="984" ht="15.75" customHeight="1">
      <c r="B984" s="17"/>
    </row>
    <row r="985" ht="15.75" customHeight="1">
      <c r="B985" s="17"/>
    </row>
    <row r="986" ht="15.75" customHeight="1">
      <c r="B986" s="17"/>
    </row>
    <row r="987" ht="15.75" customHeight="1">
      <c r="B987" s="17"/>
    </row>
    <row r="988" ht="15.75" customHeight="1">
      <c r="B988" s="17"/>
    </row>
    <row r="989" ht="15.75" customHeight="1">
      <c r="B989" s="17"/>
    </row>
    <row r="990" ht="15.75" customHeight="1">
      <c r="B990" s="17"/>
    </row>
    <row r="991" ht="15.75" customHeight="1">
      <c r="B991" s="17"/>
    </row>
    <row r="992" ht="15.75" customHeight="1">
      <c r="B992" s="17"/>
    </row>
    <row r="993" ht="15.75" customHeight="1">
      <c r="B993" s="17"/>
    </row>
    <row r="994" ht="15.75" customHeight="1">
      <c r="B994" s="17"/>
    </row>
    <row r="995" ht="15.75" customHeight="1">
      <c r="B995" s="17"/>
    </row>
    <row r="996" ht="15.75" customHeight="1">
      <c r="B996" s="17"/>
    </row>
    <row r="997" ht="15.75" customHeight="1">
      <c r="B997" s="17"/>
    </row>
    <row r="998" ht="15.75" customHeight="1">
      <c r="B998" s="17"/>
    </row>
    <row r="999" ht="15.75" customHeight="1">
      <c r="B999" s="17"/>
    </row>
    <row r="1000" ht="15.75" customHeight="1">
      <c r="B1000" s="17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29.14"/>
    <col customWidth="1" min="3" max="3" width="23.71"/>
    <col customWidth="1" min="4" max="4" width="10.57"/>
    <col customWidth="1" min="5" max="5" width="9.29"/>
    <col customWidth="1" min="6" max="7" width="9.86"/>
    <col customWidth="1" min="8" max="8" width="27.14"/>
    <col customWidth="1" min="9" max="9" width="14.0"/>
    <col customWidth="1" min="10" max="10" width="49.29"/>
    <col customWidth="1" min="11" max="26" width="8.71"/>
  </cols>
  <sheetData>
    <row r="1">
      <c r="A1" s="9"/>
      <c r="B1" s="9"/>
      <c r="C1" s="9"/>
      <c r="D1" s="19"/>
      <c r="E1" s="20" t="s">
        <v>135</v>
      </c>
      <c r="F1" s="21"/>
      <c r="G1" s="22"/>
      <c r="H1" s="9"/>
      <c r="I1" s="9"/>
      <c r="J1" s="9"/>
    </row>
    <row r="2">
      <c r="A2" s="23" t="s">
        <v>136</v>
      </c>
      <c r="B2" s="23" t="s">
        <v>137</v>
      </c>
      <c r="C2" s="23" t="s">
        <v>138</v>
      </c>
      <c r="D2" s="23" t="s">
        <v>139</v>
      </c>
      <c r="E2" s="23" t="s">
        <v>140</v>
      </c>
      <c r="F2" s="23" t="s">
        <v>141</v>
      </c>
      <c r="G2" s="23" t="s">
        <v>142</v>
      </c>
      <c r="H2" s="23" t="s">
        <v>143</v>
      </c>
      <c r="I2" s="23" t="s">
        <v>144</v>
      </c>
      <c r="J2" s="23" t="s">
        <v>110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5" t="s">
        <v>12</v>
      </c>
      <c r="B3" s="5" t="s">
        <v>145</v>
      </c>
      <c r="C3" s="5" t="s">
        <v>146</v>
      </c>
      <c r="D3" s="5">
        <v>5.0</v>
      </c>
      <c r="E3" s="8">
        <v>1.00747676874866</v>
      </c>
      <c r="F3" s="8">
        <v>0.682933896523108</v>
      </c>
      <c r="G3" s="8">
        <v>0.00591163918446869</v>
      </c>
      <c r="H3" s="25" t="s">
        <v>147</v>
      </c>
      <c r="I3" s="26">
        <v>2000.0</v>
      </c>
      <c r="J3" s="5" t="s">
        <v>148</v>
      </c>
    </row>
    <row r="4">
      <c r="A4" s="5" t="s">
        <v>15</v>
      </c>
      <c r="B4" s="5" t="s">
        <v>149</v>
      </c>
      <c r="C4" s="5" t="s">
        <v>150</v>
      </c>
      <c r="D4" s="5">
        <v>4.0</v>
      </c>
      <c r="E4" s="8">
        <v>3.17361063276128</v>
      </c>
      <c r="F4" s="8">
        <v>1.35069535246938</v>
      </c>
      <c r="G4" s="8">
        <v>0.324646650873003</v>
      </c>
      <c r="H4" s="27" t="s">
        <v>151</v>
      </c>
      <c r="I4" s="5">
        <v>27000.0</v>
      </c>
      <c r="J4" s="5" t="s">
        <v>148</v>
      </c>
    </row>
    <row r="5">
      <c r="A5" s="5" t="s">
        <v>18</v>
      </c>
      <c r="B5" s="5" t="s">
        <v>152</v>
      </c>
      <c r="C5" s="5" t="s">
        <v>153</v>
      </c>
      <c r="D5" s="5">
        <v>5.0</v>
      </c>
      <c r="E5" s="8">
        <v>3.85982909716243</v>
      </c>
      <c r="F5" s="8">
        <v>1.83609278740734</v>
      </c>
      <c r="G5" s="8">
        <v>0.17014413962512</v>
      </c>
      <c r="H5" s="27" t="s">
        <v>154</v>
      </c>
      <c r="I5" s="5">
        <v>28000.0</v>
      </c>
      <c r="J5" s="5" t="s">
        <v>148</v>
      </c>
    </row>
    <row r="6">
      <c r="A6" s="5" t="s">
        <v>82</v>
      </c>
      <c r="B6" s="17" t="s">
        <v>155</v>
      </c>
      <c r="C6" s="5" t="s">
        <v>156</v>
      </c>
      <c r="D6" s="5">
        <v>5.0</v>
      </c>
      <c r="E6" s="8">
        <v>4.52481399323609</v>
      </c>
      <c r="F6" s="8">
        <v>2.07806735431302</v>
      </c>
      <c r="G6" s="8">
        <v>0.721599550121972</v>
      </c>
      <c r="H6" s="27" t="s">
        <v>157</v>
      </c>
      <c r="I6" s="5">
        <v>35000.0</v>
      </c>
      <c r="J6" s="5" t="s">
        <v>148</v>
      </c>
    </row>
    <row r="7">
      <c r="A7" s="5" t="s">
        <v>94</v>
      </c>
      <c r="B7" s="5" t="s">
        <v>158</v>
      </c>
      <c r="C7" s="5" t="s">
        <v>159</v>
      </c>
      <c r="D7" s="5">
        <v>2.0</v>
      </c>
      <c r="E7" s="8">
        <v>2.27941134707572</v>
      </c>
      <c r="F7" s="8">
        <v>3.2724550585586</v>
      </c>
      <c r="G7" s="8">
        <v>0.511034201962443</v>
      </c>
      <c r="H7" s="27" t="s">
        <v>160</v>
      </c>
      <c r="I7" s="5">
        <v>1500.0</v>
      </c>
      <c r="J7" s="5" t="s">
        <v>148</v>
      </c>
    </row>
    <row r="8">
      <c r="A8" s="5" t="s">
        <v>21</v>
      </c>
      <c r="B8" s="5" t="s">
        <v>161</v>
      </c>
      <c r="C8" s="5" t="s">
        <v>162</v>
      </c>
      <c r="D8" s="5">
        <v>4.0</v>
      </c>
      <c r="E8" s="8">
        <v>1.38316226112588</v>
      </c>
      <c r="F8" s="8">
        <v>1.0034254615223</v>
      </c>
      <c r="G8" s="8">
        <v>0.016289545843008</v>
      </c>
      <c r="H8" s="27" t="s">
        <v>163</v>
      </c>
      <c r="I8" s="5">
        <v>15000.0</v>
      </c>
      <c r="J8" s="5" t="s">
        <v>148</v>
      </c>
    </row>
    <row r="9">
      <c r="A9" s="5" t="s">
        <v>24</v>
      </c>
      <c r="B9" s="5" t="s">
        <v>164</v>
      </c>
      <c r="C9" s="5" t="s">
        <v>165</v>
      </c>
      <c r="D9" s="5">
        <v>4.0</v>
      </c>
      <c r="E9" s="8">
        <v>0.92694894435296</v>
      </c>
      <c r="F9" s="8">
        <v>1.38309699065722</v>
      </c>
      <c r="G9" s="8">
        <v>0.515543712531619</v>
      </c>
      <c r="H9" s="28" t="s">
        <v>166</v>
      </c>
      <c r="I9" s="5">
        <v>21000.0</v>
      </c>
      <c r="J9" s="5" t="s">
        <v>148</v>
      </c>
    </row>
    <row r="10">
      <c r="A10" s="5" t="s">
        <v>27</v>
      </c>
      <c r="B10" s="5" t="s">
        <v>167</v>
      </c>
      <c r="C10" s="5" t="s">
        <v>168</v>
      </c>
      <c r="D10" s="5">
        <v>2.0</v>
      </c>
      <c r="E10" s="8">
        <v>1.33732606014841</v>
      </c>
      <c r="F10" s="8">
        <v>1.63553062598981</v>
      </c>
      <c r="G10" s="8">
        <v>1.21277790117263</v>
      </c>
      <c r="H10" s="28" t="s">
        <v>169</v>
      </c>
      <c r="I10" s="5">
        <v>1500.0</v>
      </c>
      <c r="J10" s="5" t="s">
        <v>148</v>
      </c>
    </row>
    <row r="11">
      <c r="D11" s="29"/>
    </row>
    <row r="12">
      <c r="A12" s="5" t="s">
        <v>170</v>
      </c>
      <c r="C12" s="5" t="s">
        <v>171</v>
      </c>
      <c r="D12" s="30"/>
      <c r="E12" s="30"/>
      <c r="F12" s="30"/>
      <c r="G12" s="30"/>
      <c r="H12" s="30"/>
      <c r="J12" s="5" t="s">
        <v>172</v>
      </c>
    </row>
    <row r="13">
      <c r="A13" s="5" t="s">
        <v>173</v>
      </c>
      <c r="B13" s="5" t="s">
        <v>174</v>
      </c>
      <c r="C13" s="5" t="s">
        <v>175</v>
      </c>
      <c r="D13" s="30"/>
      <c r="E13" s="30"/>
      <c r="F13" s="30"/>
      <c r="G13" s="30"/>
      <c r="H13" s="30"/>
      <c r="J13" s="5" t="s">
        <v>176</v>
      </c>
    </row>
    <row r="14">
      <c r="A14" s="5" t="s">
        <v>177</v>
      </c>
      <c r="C14" s="5" t="s">
        <v>178</v>
      </c>
      <c r="D14" s="29"/>
      <c r="E14" s="25"/>
    </row>
    <row r="15">
      <c r="A15" s="5" t="s">
        <v>179</v>
      </c>
      <c r="B15" s="5" t="s">
        <v>180</v>
      </c>
      <c r="C15" s="5" t="s">
        <v>181</v>
      </c>
      <c r="D15" s="29"/>
      <c r="E15" s="27"/>
      <c r="H15" s="5" t="s">
        <v>182</v>
      </c>
      <c r="J15" s="5" t="s">
        <v>183</v>
      </c>
    </row>
    <row r="16">
      <c r="D16" s="29"/>
    </row>
    <row r="17">
      <c r="D17" s="29"/>
    </row>
    <row r="18">
      <c r="D18" s="29"/>
    </row>
    <row r="19">
      <c r="D19" s="31"/>
      <c r="E19" s="30"/>
      <c r="F19" s="30"/>
      <c r="G19" s="30"/>
      <c r="H19" s="32"/>
    </row>
    <row r="20">
      <c r="D20" s="29"/>
    </row>
    <row r="21" ht="15.75" customHeight="1">
      <c r="D21" s="29"/>
    </row>
    <row r="22" ht="15.75" customHeight="1">
      <c r="D22" s="29"/>
    </row>
    <row r="23" ht="15.75" customHeight="1">
      <c r="D23" s="29"/>
    </row>
    <row r="24" ht="15.75" customHeight="1">
      <c r="D24" s="29"/>
    </row>
    <row r="25" ht="15.75" customHeight="1">
      <c r="D25" s="29"/>
    </row>
    <row r="26" ht="15.75" customHeight="1">
      <c r="D26" s="29"/>
    </row>
    <row r="27" ht="15.75" customHeight="1">
      <c r="D27" s="29"/>
    </row>
    <row r="28" ht="15.75" customHeight="1">
      <c r="D28" s="29"/>
    </row>
    <row r="29" ht="15.75" customHeight="1">
      <c r="D29" s="29"/>
    </row>
    <row r="30" ht="15.75" customHeight="1">
      <c r="D30" s="29"/>
    </row>
    <row r="31" ht="15.75" customHeight="1">
      <c r="D31" s="29"/>
    </row>
    <row r="32" ht="15.75" customHeight="1">
      <c r="D32" s="29"/>
    </row>
    <row r="33" ht="15.75" customHeight="1">
      <c r="D33" s="29"/>
    </row>
    <row r="34" ht="15.75" customHeight="1">
      <c r="D34" s="29"/>
    </row>
    <row r="35" ht="15.75" customHeight="1">
      <c r="D35" s="29"/>
    </row>
    <row r="36" ht="15.75" customHeight="1">
      <c r="D36" s="29"/>
    </row>
    <row r="37" ht="15.75" customHeight="1">
      <c r="D37" s="29"/>
    </row>
    <row r="38" ht="15.75" customHeight="1">
      <c r="D38" s="29"/>
    </row>
    <row r="39" ht="15.75" customHeight="1">
      <c r="D39" s="29"/>
    </row>
    <row r="40" ht="15.75" customHeight="1">
      <c r="D40" s="29"/>
    </row>
    <row r="41" ht="15.75" customHeight="1">
      <c r="D41" s="29"/>
    </row>
    <row r="42" ht="15.75" customHeight="1">
      <c r="D42" s="29"/>
    </row>
    <row r="43" ht="15.75" customHeight="1">
      <c r="D43" s="29"/>
    </row>
    <row r="44" ht="15.75" customHeight="1">
      <c r="D44" s="29"/>
    </row>
    <row r="45" ht="15.75" customHeight="1">
      <c r="D45" s="29"/>
    </row>
    <row r="46" ht="15.75" customHeight="1">
      <c r="D46" s="29"/>
    </row>
    <row r="47" ht="15.75" customHeight="1">
      <c r="D47" s="29"/>
    </row>
    <row r="48" ht="15.75" customHeight="1">
      <c r="D48" s="29"/>
    </row>
    <row r="49" ht="15.75" customHeight="1">
      <c r="D49" s="29"/>
    </row>
    <row r="50" ht="15.75" customHeight="1">
      <c r="D50" s="29"/>
    </row>
    <row r="51" ht="15.75" customHeight="1">
      <c r="D51" s="29"/>
    </row>
    <row r="52" ht="15.75" customHeight="1">
      <c r="D52" s="29"/>
    </row>
    <row r="53" ht="15.75" customHeight="1">
      <c r="D53" s="29"/>
    </row>
    <row r="54" ht="15.75" customHeight="1">
      <c r="D54" s="29"/>
    </row>
    <row r="55" ht="15.75" customHeight="1">
      <c r="D55" s="29"/>
    </row>
    <row r="56" ht="15.75" customHeight="1">
      <c r="D56" s="29"/>
    </row>
    <row r="57" ht="15.75" customHeight="1">
      <c r="D57" s="29"/>
    </row>
    <row r="58" ht="15.75" customHeight="1">
      <c r="D58" s="29"/>
    </row>
    <row r="59" ht="15.75" customHeight="1">
      <c r="D59" s="29"/>
    </row>
    <row r="60" ht="15.75" customHeight="1">
      <c r="D60" s="29"/>
    </row>
    <row r="61" ht="15.75" customHeight="1">
      <c r="D61" s="29"/>
    </row>
    <row r="62" ht="15.75" customHeight="1">
      <c r="D62" s="29"/>
    </row>
    <row r="63" ht="15.75" customHeight="1">
      <c r="D63" s="29"/>
    </row>
    <row r="64" ht="15.75" customHeight="1">
      <c r="D64" s="29"/>
    </row>
    <row r="65" ht="15.75" customHeight="1">
      <c r="D65" s="29"/>
    </row>
    <row r="66" ht="15.75" customHeight="1">
      <c r="D66" s="29"/>
    </row>
    <row r="67" ht="15.75" customHeight="1">
      <c r="D67" s="29"/>
    </row>
    <row r="68" ht="15.75" customHeight="1">
      <c r="D68" s="29"/>
    </row>
    <row r="69" ht="15.75" customHeight="1">
      <c r="D69" s="29"/>
    </row>
    <row r="70" ht="15.75" customHeight="1">
      <c r="D70" s="29"/>
    </row>
    <row r="71" ht="15.75" customHeight="1">
      <c r="D71" s="29"/>
    </row>
    <row r="72" ht="15.75" customHeight="1">
      <c r="D72" s="29"/>
    </row>
    <row r="73" ht="15.75" customHeight="1">
      <c r="D73" s="29"/>
    </row>
    <row r="74" ht="15.75" customHeight="1">
      <c r="D74" s="29"/>
    </row>
    <row r="75" ht="15.75" customHeight="1">
      <c r="D75" s="29"/>
    </row>
    <row r="76" ht="15.75" customHeight="1">
      <c r="D76" s="29"/>
    </row>
    <row r="77" ht="15.75" customHeight="1">
      <c r="D77" s="29"/>
    </row>
    <row r="78" ht="15.75" customHeight="1">
      <c r="D78" s="29"/>
    </row>
    <row r="79" ht="15.75" customHeight="1">
      <c r="D79" s="29"/>
    </row>
    <row r="80" ht="15.75" customHeight="1">
      <c r="D80" s="29"/>
    </row>
    <row r="81" ht="15.75" customHeight="1">
      <c r="D81" s="29"/>
    </row>
    <row r="82" ht="15.75" customHeight="1">
      <c r="D82" s="29"/>
    </row>
    <row r="83" ht="15.75" customHeight="1">
      <c r="D83" s="29"/>
    </row>
    <row r="84" ht="15.75" customHeight="1">
      <c r="D84" s="29"/>
    </row>
    <row r="85" ht="15.75" customHeight="1">
      <c r="D85" s="29"/>
    </row>
    <row r="86" ht="15.75" customHeight="1">
      <c r="D86" s="29"/>
    </row>
    <row r="87" ht="15.75" customHeight="1">
      <c r="D87" s="29"/>
    </row>
    <row r="88" ht="15.75" customHeight="1">
      <c r="D88" s="29"/>
    </row>
    <row r="89" ht="15.75" customHeight="1">
      <c r="D89" s="29"/>
    </row>
    <row r="90" ht="15.75" customHeight="1">
      <c r="D90" s="29"/>
    </row>
    <row r="91" ht="15.75" customHeight="1">
      <c r="D91" s="29"/>
    </row>
    <row r="92" ht="15.75" customHeight="1">
      <c r="D92" s="29"/>
    </row>
    <row r="93" ht="15.75" customHeight="1">
      <c r="D93" s="29"/>
    </row>
    <row r="94" ht="15.75" customHeight="1">
      <c r="D94" s="29"/>
    </row>
    <row r="95" ht="15.75" customHeight="1">
      <c r="D95" s="29"/>
    </row>
    <row r="96" ht="15.75" customHeight="1">
      <c r="D96" s="29"/>
    </row>
    <row r="97" ht="15.75" customHeight="1">
      <c r="D97" s="29"/>
    </row>
    <row r="98" ht="15.75" customHeight="1">
      <c r="D98" s="29"/>
    </row>
    <row r="99" ht="15.75" customHeight="1">
      <c r="D99" s="29"/>
    </row>
    <row r="100" ht="15.75" customHeight="1">
      <c r="D100" s="29"/>
    </row>
    <row r="101" ht="15.75" customHeight="1">
      <c r="D101" s="29"/>
    </row>
    <row r="102" ht="15.75" customHeight="1">
      <c r="D102" s="29"/>
    </row>
    <row r="103" ht="15.75" customHeight="1">
      <c r="D103" s="29"/>
    </row>
    <row r="104" ht="15.75" customHeight="1">
      <c r="D104" s="29"/>
    </row>
    <row r="105" ht="15.75" customHeight="1">
      <c r="D105" s="29"/>
    </row>
    <row r="106" ht="15.75" customHeight="1">
      <c r="D106" s="29"/>
    </row>
    <row r="107" ht="15.75" customHeight="1">
      <c r="D107" s="29"/>
    </row>
    <row r="108" ht="15.75" customHeight="1">
      <c r="D108" s="29"/>
    </row>
    <row r="109" ht="15.75" customHeight="1">
      <c r="D109" s="29"/>
    </row>
    <row r="110" ht="15.75" customHeight="1">
      <c r="D110" s="29"/>
    </row>
    <row r="111" ht="15.75" customHeight="1">
      <c r="D111" s="29"/>
    </row>
    <row r="112" ht="15.75" customHeight="1">
      <c r="D112" s="29"/>
    </row>
    <row r="113" ht="15.75" customHeight="1">
      <c r="D113" s="29"/>
    </row>
    <row r="114" ht="15.75" customHeight="1">
      <c r="D114" s="29"/>
    </row>
    <row r="115" ht="15.75" customHeight="1">
      <c r="D115" s="29"/>
    </row>
    <row r="116" ht="15.75" customHeight="1">
      <c r="D116" s="29"/>
    </row>
    <row r="117" ht="15.75" customHeight="1">
      <c r="D117" s="29"/>
    </row>
    <row r="118" ht="15.75" customHeight="1">
      <c r="D118" s="29"/>
    </row>
    <row r="119" ht="15.75" customHeight="1">
      <c r="D119" s="29"/>
    </row>
    <row r="120" ht="15.75" customHeight="1">
      <c r="D120" s="29"/>
    </row>
    <row r="121" ht="15.75" customHeight="1">
      <c r="D121" s="29"/>
    </row>
    <row r="122" ht="15.75" customHeight="1">
      <c r="D122" s="29"/>
    </row>
    <row r="123" ht="15.75" customHeight="1">
      <c r="D123" s="29"/>
    </row>
    <row r="124" ht="15.75" customHeight="1">
      <c r="D124" s="29"/>
    </row>
    <row r="125" ht="15.75" customHeight="1">
      <c r="D125" s="29"/>
    </row>
    <row r="126" ht="15.75" customHeight="1">
      <c r="D126" s="29"/>
    </row>
    <row r="127" ht="15.75" customHeight="1">
      <c r="D127" s="29"/>
    </row>
    <row r="128" ht="15.75" customHeight="1">
      <c r="D128" s="29"/>
    </row>
    <row r="129" ht="15.75" customHeight="1">
      <c r="D129" s="29"/>
    </row>
    <row r="130" ht="15.75" customHeight="1">
      <c r="D130" s="29"/>
    </row>
    <row r="131" ht="15.75" customHeight="1">
      <c r="D131" s="29"/>
    </row>
    <row r="132" ht="15.75" customHeight="1">
      <c r="D132" s="29"/>
    </row>
    <row r="133" ht="15.75" customHeight="1">
      <c r="D133" s="29"/>
    </row>
    <row r="134" ht="15.75" customHeight="1">
      <c r="D134" s="29"/>
    </row>
    <row r="135" ht="15.75" customHeight="1">
      <c r="D135" s="29"/>
    </row>
    <row r="136" ht="15.75" customHeight="1">
      <c r="D136" s="29"/>
    </row>
    <row r="137" ht="15.75" customHeight="1">
      <c r="D137" s="29"/>
    </row>
    <row r="138" ht="15.75" customHeight="1">
      <c r="D138" s="29"/>
    </row>
    <row r="139" ht="15.75" customHeight="1">
      <c r="D139" s="29"/>
    </row>
    <row r="140" ht="15.75" customHeight="1">
      <c r="D140" s="29"/>
    </row>
    <row r="141" ht="15.75" customHeight="1">
      <c r="D141" s="29"/>
    </row>
    <row r="142" ht="15.75" customHeight="1">
      <c r="D142" s="29"/>
    </row>
    <row r="143" ht="15.75" customHeight="1">
      <c r="D143" s="29"/>
    </row>
    <row r="144" ht="15.75" customHeight="1">
      <c r="D144" s="29"/>
    </row>
    <row r="145" ht="15.75" customHeight="1">
      <c r="D145" s="29"/>
    </row>
    <row r="146" ht="15.75" customHeight="1">
      <c r="D146" s="29"/>
    </row>
    <row r="147" ht="15.75" customHeight="1">
      <c r="D147" s="29"/>
    </row>
    <row r="148" ht="15.75" customHeight="1">
      <c r="D148" s="29"/>
    </row>
    <row r="149" ht="15.75" customHeight="1">
      <c r="D149" s="29"/>
    </row>
    <row r="150" ht="15.75" customHeight="1">
      <c r="D150" s="29"/>
    </row>
    <row r="151" ht="15.75" customHeight="1">
      <c r="D151" s="29"/>
    </row>
    <row r="152" ht="15.75" customHeight="1">
      <c r="D152" s="29"/>
    </row>
    <row r="153" ht="15.75" customHeight="1">
      <c r="D153" s="29"/>
    </row>
    <row r="154" ht="15.75" customHeight="1">
      <c r="D154" s="29"/>
    </row>
    <row r="155" ht="15.75" customHeight="1">
      <c r="D155" s="29"/>
    </row>
    <row r="156" ht="15.75" customHeight="1">
      <c r="D156" s="29"/>
    </row>
    <row r="157" ht="15.75" customHeight="1">
      <c r="D157" s="29"/>
    </row>
    <row r="158" ht="15.75" customHeight="1">
      <c r="D158" s="29"/>
    </row>
    <row r="159" ht="15.75" customHeight="1">
      <c r="D159" s="29"/>
    </row>
    <row r="160" ht="15.75" customHeight="1">
      <c r="D160" s="29"/>
    </row>
    <row r="161" ht="15.75" customHeight="1">
      <c r="D161" s="29"/>
    </row>
    <row r="162" ht="15.75" customHeight="1">
      <c r="D162" s="29"/>
    </row>
    <row r="163" ht="15.75" customHeight="1">
      <c r="D163" s="29"/>
    </row>
    <row r="164" ht="15.75" customHeight="1">
      <c r="D164" s="29"/>
    </row>
    <row r="165" ht="15.75" customHeight="1">
      <c r="D165" s="29"/>
    </row>
    <row r="166" ht="15.75" customHeight="1">
      <c r="D166" s="29"/>
    </row>
    <row r="167" ht="15.75" customHeight="1">
      <c r="D167" s="29"/>
    </row>
    <row r="168" ht="15.75" customHeight="1">
      <c r="D168" s="29"/>
    </row>
    <row r="169" ht="15.75" customHeight="1">
      <c r="D169" s="29"/>
    </row>
    <row r="170" ht="15.75" customHeight="1">
      <c r="D170" s="29"/>
    </row>
    <row r="171" ht="15.75" customHeight="1">
      <c r="D171" s="29"/>
    </row>
    <row r="172" ht="15.75" customHeight="1">
      <c r="D172" s="29"/>
    </row>
    <row r="173" ht="15.75" customHeight="1">
      <c r="D173" s="29"/>
    </row>
    <row r="174" ht="15.75" customHeight="1">
      <c r="D174" s="29"/>
    </row>
    <row r="175" ht="15.75" customHeight="1">
      <c r="D175" s="29"/>
    </row>
    <row r="176" ht="15.75" customHeight="1">
      <c r="D176" s="29"/>
    </row>
    <row r="177" ht="15.75" customHeight="1">
      <c r="D177" s="29"/>
    </row>
    <row r="178" ht="15.75" customHeight="1">
      <c r="D178" s="29"/>
    </row>
    <row r="179" ht="15.75" customHeight="1">
      <c r="D179" s="29"/>
    </row>
    <row r="180" ht="15.75" customHeight="1">
      <c r="D180" s="29"/>
    </row>
    <row r="181" ht="15.75" customHeight="1">
      <c r="D181" s="29"/>
    </row>
    <row r="182" ht="15.75" customHeight="1">
      <c r="D182" s="29"/>
    </row>
    <row r="183" ht="15.75" customHeight="1">
      <c r="D183" s="29"/>
    </row>
    <row r="184" ht="15.75" customHeight="1">
      <c r="D184" s="29"/>
    </row>
    <row r="185" ht="15.75" customHeight="1">
      <c r="D185" s="29"/>
    </row>
    <row r="186" ht="15.75" customHeight="1">
      <c r="D186" s="29"/>
    </row>
    <row r="187" ht="15.75" customHeight="1">
      <c r="D187" s="29"/>
    </row>
    <row r="188" ht="15.75" customHeight="1">
      <c r="D188" s="29"/>
    </row>
    <row r="189" ht="15.75" customHeight="1">
      <c r="D189" s="29"/>
    </row>
    <row r="190" ht="15.75" customHeight="1">
      <c r="D190" s="29"/>
    </row>
    <row r="191" ht="15.75" customHeight="1">
      <c r="D191" s="29"/>
    </row>
    <row r="192" ht="15.75" customHeight="1">
      <c r="D192" s="29"/>
    </row>
    <row r="193" ht="15.75" customHeight="1">
      <c r="D193" s="29"/>
    </row>
    <row r="194" ht="15.75" customHeight="1">
      <c r="D194" s="29"/>
    </row>
    <row r="195" ht="15.75" customHeight="1">
      <c r="D195" s="29"/>
    </row>
    <row r="196" ht="15.75" customHeight="1">
      <c r="D196" s="29"/>
    </row>
    <row r="197" ht="15.75" customHeight="1">
      <c r="D197" s="29"/>
    </row>
    <row r="198" ht="15.75" customHeight="1">
      <c r="D198" s="29"/>
    </row>
    <row r="199" ht="15.75" customHeight="1">
      <c r="D199" s="29"/>
    </row>
    <row r="200" ht="15.75" customHeight="1">
      <c r="D200" s="29"/>
    </row>
    <row r="201" ht="15.75" customHeight="1">
      <c r="D201" s="29"/>
    </row>
    <row r="202" ht="15.75" customHeight="1">
      <c r="D202" s="29"/>
    </row>
    <row r="203" ht="15.75" customHeight="1">
      <c r="D203" s="29"/>
    </row>
    <row r="204" ht="15.75" customHeight="1">
      <c r="D204" s="29"/>
    </row>
    <row r="205" ht="15.75" customHeight="1">
      <c r="D205" s="29"/>
    </row>
    <row r="206" ht="15.75" customHeight="1">
      <c r="D206" s="29"/>
    </row>
    <row r="207" ht="15.75" customHeight="1">
      <c r="D207" s="29"/>
    </row>
    <row r="208" ht="15.75" customHeight="1">
      <c r="D208" s="29"/>
    </row>
    <row r="209" ht="15.75" customHeight="1">
      <c r="D209" s="29"/>
    </row>
    <row r="210" ht="15.75" customHeight="1">
      <c r="D210" s="29"/>
    </row>
    <row r="211" ht="15.75" customHeight="1">
      <c r="D211" s="29"/>
    </row>
    <row r="212" ht="15.75" customHeight="1">
      <c r="D212" s="29"/>
    </row>
    <row r="213" ht="15.75" customHeight="1">
      <c r="D213" s="29"/>
    </row>
    <row r="214" ht="15.75" customHeight="1">
      <c r="D214" s="29"/>
    </row>
    <row r="215" ht="15.75" customHeight="1">
      <c r="D215" s="29"/>
    </row>
    <row r="216" ht="15.75" customHeight="1">
      <c r="D216" s="29"/>
    </row>
    <row r="217" ht="15.75" customHeight="1">
      <c r="D217" s="29"/>
    </row>
    <row r="218" ht="15.75" customHeight="1">
      <c r="D218" s="29"/>
    </row>
    <row r="219" ht="15.75" customHeight="1">
      <c r="D219" s="29"/>
    </row>
    <row r="220" ht="15.75" customHeight="1">
      <c r="D220" s="29"/>
    </row>
    <row r="221" ht="15.75" customHeight="1">
      <c r="D221" s="29"/>
    </row>
    <row r="222" ht="15.75" customHeight="1">
      <c r="D222" s="29"/>
    </row>
    <row r="223" ht="15.75" customHeight="1">
      <c r="D223" s="29"/>
    </row>
    <row r="224" ht="15.75" customHeight="1">
      <c r="D224" s="29"/>
    </row>
    <row r="225" ht="15.75" customHeight="1">
      <c r="D225" s="29"/>
    </row>
    <row r="226" ht="15.75" customHeight="1">
      <c r="D226" s="29"/>
    </row>
    <row r="227" ht="15.75" customHeight="1">
      <c r="D227" s="29"/>
    </row>
    <row r="228" ht="15.75" customHeight="1">
      <c r="D228" s="29"/>
    </row>
    <row r="229" ht="15.75" customHeight="1">
      <c r="D229" s="29"/>
    </row>
    <row r="230" ht="15.75" customHeight="1">
      <c r="D230" s="29"/>
    </row>
    <row r="231" ht="15.75" customHeight="1">
      <c r="D231" s="29"/>
    </row>
    <row r="232" ht="15.75" customHeight="1">
      <c r="D232" s="29"/>
    </row>
    <row r="233" ht="15.75" customHeight="1">
      <c r="D233" s="29"/>
    </row>
    <row r="234" ht="15.75" customHeight="1">
      <c r="D234" s="29"/>
    </row>
    <row r="235" ht="15.75" customHeight="1">
      <c r="D235" s="29"/>
    </row>
    <row r="236" ht="15.75" customHeight="1">
      <c r="D236" s="29"/>
    </row>
    <row r="237" ht="15.75" customHeight="1">
      <c r="D237" s="29"/>
    </row>
    <row r="238" ht="15.75" customHeight="1">
      <c r="D238" s="29"/>
    </row>
    <row r="239" ht="15.75" customHeight="1">
      <c r="D239" s="29"/>
    </row>
    <row r="240" ht="15.75" customHeight="1">
      <c r="D240" s="29"/>
    </row>
    <row r="241" ht="15.75" customHeight="1">
      <c r="D241" s="29"/>
    </row>
    <row r="242" ht="15.75" customHeight="1">
      <c r="D242" s="29"/>
    </row>
    <row r="243" ht="15.75" customHeight="1">
      <c r="D243" s="29"/>
    </row>
    <row r="244" ht="15.75" customHeight="1">
      <c r="D244" s="29"/>
    </row>
    <row r="245" ht="15.75" customHeight="1">
      <c r="D245" s="29"/>
    </row>
    <row r="246" ht="15.75" customHeight="1">
      <c r="D246" s="29"/>
    </row>
    <row r="247" ht="15.75" customHeight="1">
      <c r="D247" s="29"/>
    </row>
    <row r="248" ht="15.75" customHeight="1">
      <c r="D248" s="29"/>
    </row>
    <row r="249" ht="15.75" customHeight="1">
      <c r="D249" s="29"/>
    </row>
    <row r="250" ht="15.75" customHeight="1">
      <c r="D250" s="29"/>
    </row>
    <row r="251" ht="15.75" customHeight="1">
      <c r="D251" s="29"/>
    </row>
    <row r="252" ht="15.75" customHeight="1">
      <c r="D252" s="29"/>
    </row>
    <row r="253" ht="15.75" customHeight="1">
      <c r="D253" s="29"/>
    </row>
    <row r="254" ht="15.75" customHeight="1">
      <c r="D254" s="29"/>
    </row>
    <row r="255" ht="15.75" customHeight="1">
      <c r="D255" s="29"/>
    </row>
    <row r="256" ht="15.75" customHeight="1">
      <c r="D256" s="29"/>
    </row>
    <row r="257" ht="15.75" customHeight="1">
      <c r="D257" s="29"/>
    </row>
    <row r="258" ht="15.75" customHeight="1">
      <c r="D258" s="29"/>
    </row>
    <row r="259" ht="15.75" customHeight="1">
      <c r="D259" s="29"/>
    </row>
    <row r="260" ht="15.75" customHeight="1">
      <c r="D260" s="29"/>
    </row>
    <row r="261" ht="15.75" customHeight="1">
      <c r="D261" s="29"/>
    </row>
    <row r="262" ht="15.75" customHeight="1">
      <c r="D262" s="29"/>
    </row>
    <row r="263" ht="15.75" customHeight="1">
      <c r="D263" s="29"/>
    </row>
    <row r="264" ht="15.75" customHeight="1">
      <c r="D264" s="29"/>
    </row>
    <row r="265" ht="15.75" customHeight="1">
      <c r="D265" s="29"/>
    </row>
    <row r="266" ht="15.75" customHeight="1">
      <c r="D266" s="29"/>
    </row>
    <row r="267" ht="15.75" customHeight="1">
      <c r="D267" s="29"/>
    </row>
    <row r="268" ht="15.75" customHeight="1">
      <c r="D268" s="29"/>
    </row>
    <row r="269" ht="15.75" customHeight="1">
      <c r="D269" s="29"/>
    </row>
    <row r="270" ht="15.75" customHeight="1">
      <c r="D270" s="29"/>
    </row>
    <row r="271" ht="15.75" customHeight="1">
      <c r="D271" s="29"/>
    </row>
    <row r="272" ht="15.75" customHeight="1">
      <c r="D272" s="29"/>
    </row>
    <row r="273" ht="15.75" customHeight="1">
      <c r="D273" s="29"/>
    </row>
    <row r="274" ht="15.75" customHeight="1">
      <c r="D274" s="29"/>
    </row>
    <row r="275" ht="15.75" customHeight="1">
      <c r="D275" s="29"/>
    </row>
    <row r="276" ht="15.75" customHeight="1">
      <c r="D276" s="29"/>
    </row>
    <row r="277" ht="15.75" customHeight="1">
      <c r="D277" s="29"/>
    </row>
    <row r="278" ht="15.75" customHeight="1">
      <c r="D278" s="29"/>
    </row>
    <row r="279" ht="15.75" customHeight="1">
      <c r="D279" s="29"/>
    </row>
    <row r="280" ht="15.75" customHeight="1">
      <c r="D280" s="29"/>
    </row>
    <row r="281" ht="15.75" customHeight="1">
      <c r="D281" s="29"/>
    </row>
    <row r="282" ht="15.75" customHeight="1">
      <c r="D282" s="29"/>
    </row>
    <row r="283" ht="15.75" customHeight="1">
      <c r="D283" s="29"/>
    </row>
    <row r="284" ht="15.75" customHeight="1">
      <c r="D284" s="29"/>
    </row>
    <row r="285" ht="15.75" customHeight="1">
      <c r="D285" s="29"/>
    </row>
    <row r="286" ht="15.75" customHeight="1">
      <c r="D286" s="29"/>
    </row>
    <row r="287" ht="15.75" customHeight="1">
      <c r="D287" s="29"/>
    </row>
    <row r="288" ht="15.75" customHeight="1">
      <c r="D288" s="29"/>
    </row>
    <row r="289" ht="15.75" customHeight="1">
      <c r="D289" s="29"/>
    </row>
    <row r="290" ht="15.75" customHeight="1">
      <c r="D290" s="29"/>
    </row>
    <row r="291" ht="15.75" customHeight="1">
      <c r="D291" s="29"/>
    </row>
    <row r="292" ht="15.75" customHeight="1">
      <c r="D292" s="29"/>
    </row>
    <row r="293" ht="15.75" customHeight="1">
      <c r="D293" s="29"/>
    </row>
    <row r="294" ht="15.75" customHeight="1">
      <c r="D294" s="29"/>
    </row>
    <row r="295" ht="15.75" customHeight="1">
      <c r="D295" s="29"/>
    </row>
    <row r="296" ht="15.75" customHeight="1">
      <c r="D296" s="29"/>
    </row>
    <row r="297" ht="15.75" customHeight="1">
      <c r="D297" s="29"/>
    </row>
    <row r="298" ht="15.75" customHeight="1">
      <c r="D298" s="29"/>
    </row>
    <row r="299" ht="15.75" customHeight="1">
      <c r="D299" s="29"/>
    </row>
    <row r="300" ht="15.75" customHeight="1">
      <c r="D300" s="29"/>
    </row>
    <row r="301" ht="15.75" customHeight="1">
      <c r="D301" s="29"/>
    </row>
    <row r="302" ht="15.75" customHeight="1">
      <c r="D302" s="29"/>
    </row>
    <row r="303" ht="15.75" customHeight="1">
      <c r="D303" s="29"/>
    </row>
    <row r="304" ht="15.75" customHeight="1">
      <c r="D304" s="29"/>
    </row>
    <row r="305" ht="15.75" customHeight="1">
      <c r="D305" s="29"/>
    </row>
    <row r="306" ht="15.75" customHeight="1">
      <c r="D306" s="29"/>
    </row>
    <row r="307" ht="15.75" customHeight="1">
      <c r="D307" s="29"/>
    </row>
    <row r="308" ht="15.75" customHeight="1">
      <c r="D308" s="29"/>
    </row>
    <row r="309" ht="15.75" customHeight="1">
      <c r="D309" s="29"/>
    </row>
    <row r="310" ht="15.75" customHeight="1">
      <c r="D310" s="29"/>
    </row>
    <row r="311" ht="15.75" customHeight="1">
      <c r="D311" s="29"/>
    </row>
    <row r="312" ht="15.75" customHeight="1">
      <c r="D312" s="29"/>
    </row>
    <row r="313" ht="15.75" customHeight="1">
      <c r="D313" s="29"/>
    </row>
    <row r="314" ht="15.75" customHeight="1">
      <c r="D314" s="29"/>
    </row>
    <row r="315" ht="15.75" customHeight="1">
      <c r="D315" s="29"/>
    </row>
    <row r="316" ht="15.75" customHeight="1">
      <c r="D316" s="29"/>
    </row>
    <row r="317" ht="15.75" customHeight="1">
      <c r="D317" s="29"/>
    </row>
    <row r="318" ht="15.75" customHeight="1">
      <c r="D318" s="29"/>
    </row>
    <row r="319" ht="15.75" customHeight="1">
      <c r="D319" s="29"/>
    </row>
    <row r="320" ht="15.75" customHeight="1">
      <c r="D320" s="29"/>
    </row>
    <row r="321" ht="15.75" customHeight="1">
      <c r="D321" s="29"/>
    </row>
    <row r="322" ht="15.75" customHeight="1">
      <c r="D322" s="29"/>
    </row>
    <row r="323" ht="15.75" customHeight="1">
      <c r="D323" s="29"/>
    </row>
    <row r="324" ht="15.75" customHeight="1">
      <c r="D324" s="29"/>
    </row>
    <row r="325" ht="15.75" customHeight="1">
      <c r="D325" s="29"/>
    </row>
    <row r="326" ht="15.75" customHeight="1">
      <c r="D326" s="29"/>
    </row>
    <row r="327" ht="15.75" customHeight="1">
      <c r="D327" s="29"/>
    </row>
    <row r="328" ht="15.75" customHeight="1">
      <c r="D328" s="29"/>
    </row>
    <row r="329" ht="15.75" customHeight="1">
      <c r="D329" s="29"/>
    </row>
    <row r="330" ht="15.75" customHeight="1">
      <c r="D330" s="29"/>
    </row>
    <row r="331" ht="15.75" customHeight="1">
      <c r="D331" s="29"/>
    </row>
    <row r="332" ht="15.75" customHeight="1">
      <c r="D332" s="29"/>
    </row>
    <row r="333" ht="15.75" customHeight="1">
      <c r="D333" s="29"/>
    </row>
    <row r="334" ht="15.75" customHeight="1">
      <c r="D334" s="29"/>
    </row>
    <row r="335" ht="15.75" customHeight="1">
      <c r="D335" s="29"/>
    </row>
    <row r="336" ht="15.75" customHeight="1">
      <c r="D336" s="29"/>
    </row>
    <row r="337" ht="15.75" customHeight="1">
      <c r="D337" s="29"/>
    </row>
    <row r="338" ht="15.75" customHeight="1">
      <c r="D338" s="29"/>
    </row>
    <row r="339" ht="15.75" customHeight="1">
      <c r="D339" s="29"/>
    </row>
    <row r="340" ht="15.75" customHeight="1">
      <c r="D340" s="29"/>
    </row>
    <row r="341" ht="15.75" customHeight="1">
      <c r="D341" s="29"/>
    </row>
    <row r="342" ht="15.75" customHeight="1">
      <c r="D342" s="29"/>
    </row>
    <row r="343" ht="15.75" customHeight="1">
      <c r="D343" s="29"/>
    </row>
    <row r="344" ht="15.75" customHeight="1">
      <c r="D344" s="29"/>
    </row>
    <row r="345" ht="15.75" customHeight="1">
      <c r="D345" s="29"/>
    </row>
    <row r="346" ht="15.75" customHeight="1">
      <c r="D346" s="29"/>
    </row>
    <row r="347" ht="15.75" customHeight="1">
      <c r="D347" s="29"/>
    </row>
    <row r="348" ht="15.75" customHeight="1">
      <c r="D348" s="29"/>
    </row>
    <row r="349" ht="15.75" customHeight="1">
      <c r="D349" s="29"/>
    </row>
    <row r="350" ht="15.75" customHeight="1">
      <c r="D350" s="29"/>
    </row>
    <row r="351" ht="15.75" customHeight="1">
      <c r="D351" s="29"/>
    </row>
    <row r="352" ht="15.75" customHeight="1">
      <c r="D352" s="29"/>
    </row>
    <row r="353" ht="15.75" customHeight="1">
      <c r="D353" s="29"/>
    </row>
    <row r="354" ht="15.75" customHeight="1">
      <c r="D354" s="29"/>
    </row>
    <row r="355" ht="15.75" customHeight="1">
      <c r="D355" s="29"/>
    </row>
    <row r="356" ht="15.75" customHeight="1">
      <c r="D356" s="29"/>
    </row>
    <row r="357" ht="15.75" customHeight="1">
      <c r="D357" s="29"/>
    </row>
    <row r="358" ht="15.75" customHeight="1">
      <c r="D358" s="29"/>
    </row>
    <row r="359" ht="15.75" customHeight="1">
      <c r="D359" s="29"/>
    </row>
    <row r="360" ht="15.75" customHeight="1">
      <c r="D360" s="29"/>
    </row>
    <row r="361" ht="15.75" customHeight="1">
      <c r="D361" s="29"/>
    </row>
    <row r="362" ht="15.75" customHeight="1">
      <c r="D362" s="29"/>
    </row>
    <row r="363" ht="15.75" customHeight="1">
      <c r="D363" s="29"/>
    </row>
    <row r="364" ht="15.75" customHeight="1">
      <c r="D364" s="29"/>
    </row>
    <row r="365" ht="15.75" customHeight="1">
      <c r="D365" s="29"/>
    </row>
    <row r="366" ht="15.75" customHeight="1">
      <c r="D366" s="29"/>
    </row>
    <row r="367" ht="15.75" customHeight="1">
      <c r="D367" s="29"/>
    </row>
    <row r="368" ht="15.75" customHeight="1">
      <c r="D368" s="29"/>
    </row>
    <row r="369" ht="15.75" customHeight="1">
      <c r="D369" s="29"/>
    </row>
    <row r="370" ht="15.75" customHeight="1">
      <c r="D370" s="29"/>
    </row>
    <row r="371" ht="15.75" customHeight="1">
      <c r="D371" s="29"/>
    </row>
    <row r="372" ht="15.75" customHeight="1">
      <c r="D372" s="29"/>
    </row>
    <row r="373" ht="15.75" customHeight="1">
      <c r="D373" s="29"/>
    </row>
    <row r="374" ht="15.75" customHeight="1">
      <c r="D374" s="29"/>
    </row>
    <row r="375" ht="15.75" customHeight="1">
      <c r="D375" s="29"/>
    </row>
    <row r="376" ht="15.75" customHeight="1">
      <c r="D376" s="29"/>
    </row>
    <row r="377" ht="15.75" customHeight="1">
      <c r="D377" s="29"/>
    </row>
    <row r="378" ht="15.75" customHeight="1">
      <c r="D378" s="29"/>
    </row>
    <row r="379" ht="15.75" customHeight="1">
      <c r="D379" s="29"/>
    </row>
    <row r="380" ht="15.75" customHeight="1">
      <c r="D380" s="29"/>
    </row>
    <row r="381" ht="15.75" customHeight="1">
      <c r="D381" s="29"/>
    </row>
    <row r="382" ht="15.75" customHeight="1">
      <c r="D382" s="29"/>
    </row>
    <row r="383" ht="15.75" customHeight="1">
      <c r="D383" s="29"/>
    </row>
    <row r="384" ht="15.75" customHeight="1">
      <c r="D384" s="29"/>
    </row>
    <row r="385" ht="15.75" customHeight="1">
      <c r="D385" s="29"/>
    </row>
    <row r="386" ht="15.75" customHeight="1">
      <c r="D386" s="29"/>
    </row>
    <row r="387" ht="15.75" customHeight="1">
      <c r="D387" s="29"/>
    </row>
    <row r="388" ht="15.75" customHeight="1">
      <c r="D388" s="29"/>
    </row>
    <row r="389" ht="15.75" customHeight="1">
      <c r="D389" s="29"/>
    </row>
    <row r="390" ht="15.75" customHeight="1">
      <c r="D390" s="29"/>
    </row>
    <row r="391" ht="15.75" customHeight="1">
      <c r="D391" s="29"/>
    </row>
    <row r="392" ht="15.75" customHeight="1">
      <c r="D392" s="29"/>
    </row>
    <row r="393" ht="15.75" customHeight="1">
      <c r="D393" s="29"/>
    </row>
    <row r="394" ht="15.75" customHeight="1">
      <c r="D394" s="29"/>
    </row>
    <row r="395" ht="15.75" customHeight="1">
      <c r="D395" s="29"/>
    </row>
    <row r="396" ht="15.75" customHeight="1">
      <c r="D396" s="29"/>
    </row>
    <row r="397" ht="15.75" customHeight="1">
      <c r="D397" s="29"/>
    </row>
    <row r="398" ht="15.75" customHeight="1">
      <c r="D398" s="29"/>
    </row>
    <row r="399" ht="15.75" customHeight="1">
      <c r="D399" s="29"/>
    </row>
    <row r="400" ht="15.75" customHeight="1">
      <c r="D400" s="29"/>
    </row>
    <row r="401" ht="15.75" customHeight="1">
      <c r="D401" s="29"/>
    </row>
    <row r="402" ht="15.75" customHeight="1">
      <c r="D402" s="29"/>
    </row>
    <row r="403" ht="15.75" customHeight="1">
      <c r="D403" s="29"/>
    </row>
    <row r="404" ht="15.75" customHeight="1">
      <c r="D404" s="29"/>
    </row>
    <row r="405" ht="15.75" customHeight="1">
      <c r="D405" s="29"/>
    </row>
    <row r="406" ht="15.75" customHeight="1">
      <c r="D406" s="29"/>
    </row>
    <row r="407" ht="15.75" customHeight="1">
      <c r="D407" s="29"/>
    </row>
    <row r="408" ht="15.75" customHeight="1">
      <c r="D408" s="29"/>
    </row>
    <row r="409" ht="15.75" customHeight="1">
      <c r="D409" s="29"/>
    </row>
    <row r="410" ht="15.75" customHeight="1">
      <c r="D410" s="29"/>
    </row>
    <row r="411" ht="15.75" customHeight="1">
      <c r="D411" s="29"/>
    </row>
    <row r="412" ht="15.75" customHeight="1">
      <c r="D412" s="29"/>
    </row>
    <row r="413" ht="15.75" customHeight="1">
      <c r="D413" s="29"/>
    </row>
    <row r="414" ht="15.75" customHeight="1">
      <c r="D414" s="29"/>
    </row>
    <row r="415" ht="15.75" customHeight="1">
      <c r="D415" s="29"/>
    </row>
    <row r="416" ht="15.75" customHeight="1">
      <c r="D416" s="29"/>
    </row>
    <row r="417" ht="15.75" customHeight="1">
      <c r="D417" s="29"/>
    </row>
    <row r="418" ht="15.75" customHeight="1">
      <c r="D418" s="29"/>
    </row>
    <row r="419" ht="15.75" customHeight="1">
      <c r="D419" s="29"/>
    </row>
    <row r="420" ht="15.75" customHeight="1">
      <c r="D420" s="29"/>
    </row>
    <row r="421" ht="15.75" customHeight="1">
      <c r="D421" s="29"/>
    </row>
    <row r="422" ht="15.75" customHeight="1">
      <c r="D422" s="29"/>
    </row>
    <row r="423" ht="15.75" customHeight="1">
      <c r="D423" s="29"/>
    </row>
    <row r="424" ht="15.75" customHeight="1">
      <c r="D424" s="29"/>
    </row>
    <row r="425" ht="15.75" customHeight="1">
      <c r="D425" s="29"/>
    </row>
    <row r="426" ht="15.75" customHeight="1">
      <c r="D426" s="29"/>
    </row>
    <row r="427" ht="15.75" customHeight="1">
      <c r="D427" s="29"/>
    </row>
    <row r="428" ht="15.75" customHeight="1">
      <c r="D428" s="29"/>
    </row>
    <row r="429" ht="15.75" customHeight="1">
      <c r="D429" s="29"/>
    </row>
    <row r="430" ht="15.75" customHeight="1">
      <c r="D430" s="29"/>
    </row>
    <row r="431" ht="15.75" customHeight="1">
      <c r="D431" s="29"/>
    </row>
    <row r="432" ht="15.75" customHeight="1">
      <c r="D432" s="29"/>
    </row>
    <row r="433" ht="15.75" customHeight="1">
      <c r="D433" s="29"/>
    </row>
    <row r="434" ht="15.75" customHeight="1">
      <c r="D434" s="29"/>
    </row>
    <row r="435" ht="15.75" customHeight="1">
      <c r="D435" s="29"/>
    </row>
    <row r="436" ht="15.75" customHeight="1">
      <c r="D436" s="29"/>
    </row>
    <row r="437" ht="15.75" customHeight="1">
      <c r="D437" s="29"/>
    </row>
    <row r="438" ht="15.75" customHeight="1">
      <c r="D438" s="29"/>
    </row>
    <row r="439" ht="15.75" customHeight="1">
      <c r="D439" s="29"/>
    </row>
    <row r="440" ht="15.75" customHeight="1">
      <c r="D440" s="29"/>
    </row>
    <row r="441" ht="15.75" customHeight="1">
      <c r="D441" s="29"/>
    </row>
    <row r="442" ht="15.75" customHeight="1">
      <c r="D442" s="29"/>
    </row>
    <row r="443" ht="15.75" customHeight="1">
      <c r="D443" s="29"/>
    </row>
    <row r="444" ht="15.75" customHeight="1">
      <c r="D444" s="29"/>
    </row>
    <row r="445" ht="15.75" customHeight="1">
      <c r="D445" s="29"/>
    </row>
    <row r="446" ht="15.75" customHeight="1">
      <c r="D446" s="29"/>
    </row>
    <row r="447" ht="15.75" customHeight="1">
      <c r="D447" s="29"/>
    </row>
    <row r="448" ht="15.75" customHeight="1">
      <c r="D448" s="29"/>
    </row>
    <row r="449" ht="15.75" customHeight="1">
      <c r="D449" s="29"/>
    </row>
    <row r="450" ht="15.75" customHeight="1">
      <c r="D450" s="29"/>
    </row>
    <row r="451" ht="15.75" customHeight="1">
      <c r="D451" s="29"/>
    </row>
    <row r="452" ht="15.75" customHeight="1">
      <c r="D452" s="29"/>
    </row>
    <row r="453" ht="15.75" customHeight="1">
      <c r="D453" s="29"/>
    </row>
    <row r="454" ht="15.75" customHeight="1">
      <c r="D454" s="29"/>
    </row>
    <row r="455" ht="15.75" customHeight="1">
      <c r="D455" s="29"/>
    </row>
    <row r="456" ht="15.75" customHeight="1">
      <c r="D456" s="29"/>
    </row>
    <row r="457" ht="15.75" customHeight="1">
      <c r="D457" s="29"/>
    </row>
    <row r="458" ht="15.75" customHeight="1">
      <c r="D458" s="29"/>
    </row>
    <row r="459" ht="15.75" customHeight="1">
      <c r="D459" s="29"/>
    </row>
    <row r="460" ht="15.75" customHeight="1">
      <c r="D460" s="29"/>
    </row>
    <row r="461" ht="15.75" customHeight="1">
      <c r="D461" s="29"/>
    </row>
    <row r="462" ht="15.75" customHeight="1">
      <c r="D462" s="29"/>
    </row>
    <row r="463" ht="15.75" customHeight="1">
      <c r="D463" s="29"/>
    </row>
    <row r="464" ht="15.75" customHeight="1">
      <c r="D464" s="29"/>
    </row>
    <row r="465" ht="15.75" customHeight="1">
      <c r="D465" s="29"/>
    </row>
    <row r="466" ht="15.75" customHeight="1">
      <c r="D466" s="29"/>
    </row>
    <row r="467" ht="15.75" customHeight="1">
      <c r="D467" s="29"/>
    </row>
    <row r="468" ht="15.75" customHeight="1">
      <c r="D468" s="29"/>
    </row>
    <row r="469" ht="15.75" customHeight="1">
      <c r="D469" s="29"/>
    </row>
    <row r="470" ht="15.75" customHeight="1">
      <c r="D470" s="29"/>
    </row>
    <row r="471" ht="15.75" customHeight="1">
      <c r="D471" s="29"/>
    </row>
    <row r="472" ht="15.75" customHeight="1">
      <c r="D472" s="29"/>
    </row>
    <row r="473" ht="15.75" customHeight="1">
      <c r="D473" s="29"/>
    </row>
    <row r="474" ht="15.75" customHeight="1">
      <c r="D474" s="29"/>
    </row>
    <row r="475" ht="15.75" customHeight="1">
      <c r="D475" s="29"/>
    </row>
    <row r="476" ht="15.75" customHeight="1">
      <c r="D476" s="29"/>
    </row>
    <row r="477" ht="15.75" customHeight="1">
      <c r="D477" s="29"/>
    </row>
    <row r="478" ht="15.75" customHeight="1">
      <c r="D478" s="29"/>
    </row>
    <row r="479" ht="15.75" customHeight="1">
      <c r="D479" s="29"/>
    </row>
    <row r="480" ht="15.75" customHeight="1">
      <c r="D480" s="29"/>
    </row>
    <row r="481" ht="15.75" customHeight="1">
      <c r="D481" s="29"/>
    </row>
    <row r="482" ht="15.75" customHeight="1">
      <c r="D482" s="29"/>
    </row>
    <row r="483" ht="15.75" customHeight="1">
      <c r="D483" s="29"/>
    </row>
    <row r="484" ht="15.75" customHeight="1">
      <c r="D484" s="29"/>
    </row>
    <row r="485" ht="15.75" customHeight="1">
      <c r="D485" s="29"/>
    </row>
    <row r="486" ht="15.75" customHeight="1">
      <c r="D486" s="29"/>
    </row>
    <row r="487" ht="15.75" customHeight="1">
      <c r="D487" s="29"/>
    </row>
    <row r="488" ht="15.75" customHeight="1">
      <c r="D488" s="29"/>
    </row>
    <row r="489" ht="15.75" customHeight="1">
      <c r="D489" s="29"/>
    </row>
    <row r="490" ht="15.75" customHeight="1">
      <c r="D490" s="29"/>
    </row>
    <row r="491" ht="15.75" customHeight="1">
      <c r="D491" s="29"/>
    </row>
    <row r="492" ht="15.75" customHeight="1">
      <c r="D492" s="29"/>
    </row>
    <row r="493" ht="15.75" customHeight="1">
      <c r="D493" s="29"/>
    </row>
    <row r="494" ht="15.75" customHeight="1">
      <c r="D494" s="29"/>
    </row>
    <row r="495" ht="15.75" customHeight="1">
      <c r="D495" s="29"/>
    </row>
    <row r="496" ht="15.75" customHeight="1">
      <c r="D496" s="29"/>
    </row>
    <row r="497" ht="15.75" customHeight="1">
      <c r="D497" s="29"/>
    </row>
    <row r="498" ht="15.75" customHeight="1">
      <c r="D498" s="29"/>
    </row>
    <row r="499" ht="15.75" customHeight="1">
      <c r="D499" s="29"/>
    </row>
    <row r="500" ht="15.75" customHeight="1">
      <c r="D500" s="29"/>
    </row>
    <row r="501" ht="15.75" customHeight="1">
      <c r="D501" s="29"/>
    </row>
    <row r="502" ht="15.75" customHeight="1">
      <c r="D502" s="29"/>
    </row>
    <row r="503" ht="15.75" customHeight="1">
      <c r="D503" s="29"/>
    </row>
    <row r="504" ht="15.75" customHeight="1">
      <c r="D504" s="29"/>
    </row>
    <row r="505" ht="15.75" customHeight="1">
      <c r="D505" s="29"/>
    </row>
    <row r="506" ht="15.75" customHeight="1">
      <c r="D506" s="29"/>
    </row>
    <row r="507" ht="15.75" customHeight="1">
      <c r="D507" s="29"/>
    </row>
    <row r="508" ht="15.75" customHeight="1">
      <c r="D508" s="29"/>
    </row>
    <row r="509" ht="15.75" customHeight="1">
      <c r="D509" s="29"/>
    </row>
    <row r="510" ht="15.75" customHeight="1">
      <c r="D510" s="29"/>
    </row>
    <row r="511" ht="15.75" customHeight="1">
      <c r="D511" s="29"/>
    </row>
    <row r="512" ht="15.75" customHeight="1">
      <c r="D512" s="29"/>
    </row>
    <row r="513" ht="15.75" customHeight="1">
      <c r="D513" s="29"/>
    </row>
    <row r="514" ht="15.75" customHeight="1">
      <c r="D514" s="29"/>
    </row>
    <row r="515" ht="15.75" customHeight="1">
      <c r="D515" s="29"/>
    </row>
    <row r="516" ht="15.75" customHeight="1">
      <c r="D516" s="29"/>
    </row>
    <row r="517" ht="15.75" customHeight="1">
      <c r="D517" s="29"/>
    </row>
    <row r="518" ht="15.75" customHeight="1">
      <c r="D518" s="29"/>
    </row>
    <row r="519" ht="15.75" customHeight="1">
      <c r="D519" s="29"/>
    </row>
    <row r="520" ht="15.75" customHeight="1">
      <c r="D520" s="29"/>
    </row>
    <row r="521" ht="15.75" customHeight="1">
      <c r="D521" s="29"/>
    </row>
    <row r="522" ht="15.75" customHeight="1">
      <c r="D522" s="29"/>
    </row>
    <row r="523" ht="15.75" customHeight="1">
      <c r="D523" s="29"/>
    </row>
    <row r="524" ht="15.75" customHeight="1">
      <c r="D524" s="29"/>
    </row>
    <row r="525" ht="15.75" customHeight="1">
      <c r="D525" s="29"/>
    </row>
    <row r="526" ht="15.75" customHeight="1">
      <c r="D526" s="29"/>
    </row>
    <row r="527" ht="15.75" customHeight="1">
      <c r="D527" s="29"/>
    </row>
    <row r="528" ht="15.75" customHeight="1">
      <c r="D528" s="29"/>
    </row>
    <row r="529" ht="15.75" customHeight="1">
      <c r="D529" s="29"/>
    </row>
    <row r="530" ht="15.75" customHeight="1">
      <c r="D530" s="29"/>
    </row>
    <row r="531" ht="15.75" customHeight="1">
      <c r="D531" s="29"/>
    </row>
    <row r="532" ht="15.75" customHeight="1">
      <c r="D532" s="29"/>
    </row>
    <row r="533" ht="15.75" customHeight="1">
      <c r="D533" s="29"/>
    </row>
    <row r="534" ht="15.75" customHeight="1">
      <c r="D534" s="29"/>
    </row>
    <row r="535" ht="15.75" customHeight="1">
      <c r="D535" s="29"/>
    </row>
    <row r="536" ht="15.75" customHeight="1">
      <c r="D536" s="29"/>
    </row>
    <row r="537" ht="15.75" customHeight="1">
      <c r="D537" s="29"/>
    </row>
    <row r="538" ht="15.75" customHeight="1">
      <c r="D538" s="29"/>
    </row>
    <row r="539" ht="15.75" customHeight="1">
      <c r="D539" s="29"/>
    </row>
    <row r="540" ht="15.75" customHeight="1">
      <c r="D540" s="29"/>
    </row>
    <row r="541" ht="15.75" customHeight="1">
      <c r="D541" s="29"/>
    </row>
    <row r="542" ht="15.75" customHeight="1">
      <c r="D542" s="29"/>
    </row>
    <row r="543" ht="15.75" customHeight="1">
      <c r="D543" s="29"/>
    </row>
    <row r="544" ht="15.75" customHeight="1">
      <c r="D544" s="29"/>
    </row>
    <row r="545" ht="15.75" customHeight="1">
      <c r="D545" s="29"/>
    </row>
    <row r="546" ht="15.75" customHeight="1">
      <c r="D546" s="29"/>
    </row>
    <row r="547" ht="15.75" customHeight="1">
      <c r="D547" s="29"/>
    </row>
    <row r="548" ht="15.75" customHeight="1">
      <c r="D548" s="29"/>
    </row>
    <row r="549" ht="15.75" customHeight="1">
      <c r="D549" s="29"/>
    </row>
    <row r="550" ht="15.75" customHeight="1">
      <c r="D550" s="29"/>
    </row>
    <row r="551" ht="15.75" customHeight="1">
      <c r="D551" s="29"/>
    </row>
    <row r="552" ht="15.75" customHeight="1">
      <c r="D552" s="29"/>
    </row>
    <row r="553" ht="15.75" customHeight="1">
      <c r="D553" s="29"/>
    </row>
    <row r="554" ht="15.75" customHeight="1">
      <c r="D554" s="29"/>
    </row>
    <row r="555" ht="15.75" customHeight="1">
      <c r="D555" s="29"/>
    </row>
    <row r="556" ht="15.75" customHeight="1">
      <c r="D556" s="29"/>
    </row>
    <row r="557" ht="15.75" customHeight="1">
      <c r="D557" s="29"/>
    </row>
    <row r="558" ht="15.75" customHeight="1">
      <c r="D558" s="29"/>
    </row>
    <row r="559" ht="15.75" customHeight="1">
      <c r="D559" s="29"/>
    </row>
    <row r="560" ht="15.75" customHeight="1">
      <c r="D560" s="29"/>
    </row>
    <row r="561" ht="15.75" customHeight="1">
      <c r="D561" s="29"/>
    </row>
    <row r="562" ht="15.75" customHeight="1">
      <c r="D562" s="29"/>
    </row>
    <row r="563" ht="15.75" customHeight="1">
      <c r="D563" s="29"/>
    </row>
    <row r="564" ht="15.75" customHeight="1">
      <c r="D564" s="29"/>
    </row>
    <row r="565" ht="15.75" customHeight="1">
      <c r="D565" s="29"/>
    </row>
    <row r="566" ht="15.75" customHeight="1">
      <c r="D566" s="29"/>
    </row>
    <row r="567" ht="15.75" customHeight="1">
      <c r="D567" s="29"/>
    </row>
    <row r="568" ht="15.75" customHeight="1">
      <c r="D568" s="29"/>
    </row>
    <row r="569" ht="15.75" customHeight="1">
      <c r="D569" s="29"/>
    </row>
    <row r="570" ht="15.75" customHeight="1">
      <c r="D570" s="29"/>
    </row>
    <row r="571" ht="15.75" customHeight="1">
      <c r="D571" s="29"/>
    </row>
    <row r="572" ht="15.75" customHeight="1">
      <c r="D572" s="29"/>
    </row>
    <row r="573" ht="15.75" customHeight="1">
      <c r="D573" s="29"/>
    </row>
    <row r="574" ht="15.75" customHeight="1">
      <c r="D574" s="29"/>
    </row>
    <row r="575" ht="15.75" customHeight="1">
      <c r="D575" s="29"/>
    </row>
    <row r="576" ht="15.75" customHeight="1">
      <c r="D576" s="29"/>
    </row>
    <row r="577" ht="15.75" customHeight="1">
      <c r="D577" s="29"/>
    </row>
    <row r="578" ht="15.75" customHeight="1">
      <c r="D578" s="29"/>
    </row>
    <row r="579" ht="15.75" customHeight="1">
      <c r="D579" s="29"/>
    </row>
    <row r="580" ht="15.75" customHeight="1">
      <c r="D580" s="29"/>
    </row>
    <row r="581" ht="15.75" customHeight="1">
      <c r="D581" s="29"/>
    </row>
    <row r="582" ht="15.75" customHeight="1">
      <c r="D582" s="29"/>
    </row>
    <row r="583" ht="15.75" customHeight="1">
      <c r="D583" s="29"/>
    </row>
    <row r="584" ht="15.75" customHeight="1">
      <c r="D584" s="29"/>
    </row>
    <row r="585" ht="15.75" customHeight="1">
      <c r="D585" s="29"/>
    </row>
    <row r="586" ht="15.75" customHeight="1">
      <c r="D586" s="29"/>
    </row>
    <row r="587" ht="15.75" customHeight="1">
      <c r="D587" s="29"/>
    </row>
    <row r="588" ht="15.75" customHeight="1">
      <c r="D588" s="29"/>
    </row>
    <row r="589" ht="15.75" customHeight="1">
      <c r="D589" s="29"/>
    </row>
    <row r="590" ht="15.75" customHeight="1">
      <c r="D590" s="29"/>
    </row>
    <row r="591" ht="15.75" customHeight="1">
      <c r="D591" s="29"/>
    </row>
    <row r="592" ht="15.75" customHeight="1">
      <c r="D592" s="29"/>
    </row>
    <row r="593" ht="15.75" customHeight="1">
      <c r="D593" s="29"/>
    </row>
    <row r="594" ht="15.75" customHeight="1">
      <c r="D594" s="29"/>
    </row>
    <row r="595" ht="15.75" customHeight="1">
      <c r="D595" s="29"/>
    </row>
    <row r="596" ht="15.75" customHeight="1">
      <c r="D596" s="29"/>
    </row>
    <row r="597" ht="15.75" customHeight="1">
      <c r="D597" s="29"/>
    </row>
    <row r="598" ht="15.75" customHeight="1">
      <c r="D598" s="29"/>
    </row>
    <row r="599" ht="15.75" customHeight="1">
      <c r="D599" s="29"/>
    </row>
    <row r="600" ht="15.75" customHeight="1">
      <c r="D600" s="29"/>
    </row>
    <row r="601" ht="15.75" customHeight="1">
      <c r="D601" s="29"/>
    </row>
    <row r="602" ht="15.75" customHeight="1">
      <c r="D602" s="29"/>
    </row>
    <row r="603" ht="15.75" customHeight="1">
      <c r="D603" s="29"/>
    </row>
    <row r="604" ht="15.75" customHeight="1">
      <c r="D604" s="29"/>
    </row>
    <row r="605" ht="15.75" customHeight="1">
      <c r="D605" s="29"/>
    </row>
    <row r="606" ht="15.75" customHeight="1">
      <c r="D606" s="29"/>
    </row>
    <row r="607" ht="15.75" customHeight="1">
      <c r="D607" s="29"/>
    </row>
    <row r="608" ht="15.75" customHeight="1">
      <c r="D608" s="29"/>
    </row>
    <row r="609" ht="15.75" customHeight="1">
      <c r="D609" s="29"/>
    </row>
    <row r="610" ht="15.75" customHeight="1">
      <c r="D610" s="29"/>
    </row>
    <row r="611" ht="15.75" customHeight="1">
      <c r="D611" s="29"/>
    </row>
    <row r="612" ht="15.75" customHeight="1">
      <c r="D612" s="29"/>
    </row>
    <row r="613" ht="15.75" customHeight="1">
      <c r="D613" s="29"/>
    </row>
    <row r="614" ht="15.75" customHeight="1">
      <c r="D614" s="29"/>
    </row>
    <row r="615" ht="15.75" customHeight="1">
      <c r="D615" s="29"/>
    </row>
    <row r="616" ht="15.75" customHeight="1">
      <c r="D616" s="29"/>
    </row>
    <row r="617" ht="15.75" customHeight="1">
      <c r="D617" s="29"/>
    </row>
    <row r="618" ht="15.75" customHeight="1">
      <c r="D618" s="29"/>
    </row>
    <row r="619" ht="15.75" customHeight="1">
      <c r="D619" s="29"/>
    </row>
    <row r="620" ht="15.75" customHeight="1">
      <c r="D620" s="29"/>
    </row>
    <row r="621" ht="15.75" customHeight="1">
      <c r="D621" s="29"/>
    </row>
    <row r="622" ht="15.75" customHeight="1">
      <c r="D622" s="29"/>
    </row>
    <row r="623" ht="15.75" customHeight="1">
      <c r="D623" s="29"/>
    </row>
    <row r="624" ht="15.75" customHeight="1">
      <c r="D624" s="29"/>
    </row>
    <row r="625" ht="15.75" customHeight="1">
      <c r="D625" s="29"/>
    </row>
    <row r="626" ht="15.75" customHeight="1">
      <c r="D626" s="29"/>
    </row>
    <row r="627" ht="15.75" customHeight="1">
      <c r="D627" s="29"/>
    </row>
    <row r="628" ht="15.75" customHeight="1">
      <c r="D628" s="29"/>
    </row>
    <row r="629" ht="15.75" customHeight="1">
      <c r="D629" s="29"/>
    </row>
    <row r="630" ht="15.75" customHeight="1">
      <c r="D630" s="29"/>
    </row>
    <row r="631" ht="15.75" customHeight="1">
      <c r="D631" s="29"/>
    </row>
    <row r="632" ht="15.75" customHeight="1">
      <c r="D632" s="29"/>
    </row>
    <row r="633" ht="15.75" customHeight="1">
      <c r="D633" s="29"/>
    </row>
    <row r="634" ht="15.75" customHeight="1">
      <c r="D634" s="29"/>
    </row>
    <row r="635" ht="15.75" customHeight="1">
      <c r="D635" s="29"/>
    </row>
    <row r="636" ht="15.75" customHeight="1">
      <c r="D636" s="29"/>
    </row>
    <row r="637" ht="15.75" customHeight="1">
      <c r="D637" s="29"/>
    </row>
    <row r="638" ht="15.75" customHeight="1">
      <c r="D638" s="29"/>
    </row>
    <row r="639" ht="15.75" customHeight="1">
      <c r="D639" s="29"/>
    </row>
    <row r="640" ht="15.75" customHeight="1">
      <c r="D640" s="29"/>
    </row>
    <row r="641" ht="15.75" customHeight="1">
      <c r="D641" s="29"/>
    </row>
    <row r="642" ht="15.75" customHeight="1">
      <c r="D642" s="29"/>
    </row>
    <row r="643" ht="15.75" customHeight="1">
      <c r="D643" s="29"/>
    </row>
    <row r="644" ht="15.75" customHeight="1">
      <c r="D644" s="29"/>
    </row>
    <row r="645" ht="15.75" customHeight="1">
      <c r="D645" s="29"/>
    </row>
    <row r="646" ht="15.75" customHeight="1">
      <c r="D646" s="29"/>
    </row>
    <row r="647" ht="15.75" customHeight="1">
      <c r="D647" s="29"/>
    </row>
    <row r="648" ht="15.75" customHeight="1">
      <c r="D648" s="29"/>
    </row>
    <row r="649" ht="15.75" customHeight="1">
      <c r="D649" s="29"/>
    </row>
    <row r="650" ht="15.75" customHeight="1">
      <c r="D650" s="29"/>
    </row>
    <row r="651" ht="15.75" customHeight="1">
      <c r="D651" s="29"/>
    </row>
    <row r="652" ht="15.75" customHeight="1">
      <c r="D652" s="29"/>
    </row>
    <row r="653" ht="15.75" customHeight="1">
      <c r="D653" s="29"/>
    </row>
    <row r="654" ht="15.75" customHeight="1">
      <c r="D654" s="29"/>
    </row>
    <row r="655" ht="15.75" customHeight="1">
      <c r="D655" s="29"/>
    </row>
    <row r="656" ht="15.75" customHeight="1">
      <c r="D656" s="29"/>
    </row>
    <row r="657" ht="15.75" customHeight="1">
      <c r="D657" s="29"/>
    </row>
    <row r="658" ht="15.75" customHeight="1">
      <c r="D658" s="29"/>
    </row>
    <row r="659" ht="15.75" customHeight="1">
      <c r="D659" s="29"/>
    </row>
    <row r="660" ht="15.75" customHeight="1">
      <c r="D660" s="29"/>
    </row>
    <row r="661" ht="15.75" customHeight="1">
      <c r="D661" s="29"/>
    </row>
    <row r="662" ht="15.75" customHeight="1">
      <c r="D662" s="29"/>
    </row>
    <row r="663" ht="15.75" customHeight="1">
      <c r="D663" s="29"/>
    </row>
    <row r="664" ht="15.75" customHeight="1">
      <c r="D664" s="29"/>
    </row>
    <row r="665" ht="15.75" customHeight="1">
      <c r="D665" s="29"/>
    </row>
    <row r="666" ht="15.75" customHeight="1">
      <c r="D666" s="29"/>
    </row>
    <row r="667" ht="15.75" customHeight="1">
      <c r="D667" s="29"/>
    </row>
    <row r="668" ht="15.75" customHeight="1">
      <c r="D668" s="29"/>
    </row>
    <row r="669" ht="15.75" customHeight="1">
      <c r="D669" s="29"/>
    </row>
    <row r="670" ht="15.75" customHeight="1">
      <c r="D670" s="29"/>
    </row>
    <row r="671" ht="15.75" customHeight="1">
      <c r="D671" s="29"/>
    </row>
    <row r="672" ht="15.75" customHeight="1">
      <c r="D672" s="29"/>
    </row>
    <row r="673" ht="15.75" customHeight="1">
      <c r="D673" s="29"/>
    </row>
    <row r="674" ht="15.75" customHeight="1">
      <c r="D674" s="29"/>
    </row>
    <row r="675" ht="15.75" customHeight="1">
      <c r="D675" s="29"/>
    </row>
    <row r="676" ht="15.75" customHeight="1">
      <c r="D676" s="29"/>
    </row>
    <row r="677" ht="15.75" customHeight="1">
      <c r="D677" s="29"/>
    </row>
    <row r="678" ht="15.75" customHeight="1">
      <c r="D678" s="29"/>
    </row>
    <row r="679" ht="15.75" customHeight="1">
      <c r="D679" s="29"/>
    </row>
    <row r="680" ht="15.75" customHeight="1">
      <c r="D680" s="29"/>
    </row>
    <row r="681" ht="15.75" customHeight="1">
      <c r="D681" s="29"/>
    </row>
    <row r="682" ht="15.75" customHeight="1">
      <c r="D682" s="29"/>
    </row>
    <row r="683" ht="15.75" customHeight="1">
      <c r="D683" s="29"/>
    </row>
    <row r="684" ht="15.75" customHeight="1">
      <c r="D684" s="29"/>
    </row>
    <row r="685" ht="15.75" customHeight="1">
      <c r="D685" s="29"/>
    </row>
    <row r="686" ht="15.75" customHeight="1">
      <c r="D686" s="29"/>
    </row>
    <row r="687" ht="15.75" customHeight="1">
      <c r="D687" s="29"/>
    </row>
    <row r="688" ht="15.75" customHeight="1">
      <c r="D688" s="29"/>
    </row>
    <row r="689" ht="15.75" customHeight="1">
      <c r="D689" s="29"/>
    </row>
    <row r="690" ht="15.75" customHeight="1">
      <c r="D690" s="29"/>
    </row>
    <row r="691" ht="15.75" customHeight="1">
      <c r="D691" s="29"/>
    </row>
    <row r="692" ht="15.75" customHeight="1">
      <c r="D692" s="29"/>
    </row>
    <row r="693" ht="15.75" customHeight="1">
      <c r="D693" s="29"/>
    </row>
    <row r="694" ht="15.75" customHeight="1">
      <c r="D694" s="29"/>
    </row>
    <row r="695" ht="15.75" customHeight="1">
      <c r="D695" s="29"/>
    </row>
    <row r="696" ht="15.75" customHeight="1">
      <c r="D696" s="29"/>
    </row>
    <row r="697" ht="15.75" customHeight="1">
      <c r="D697" s="29"/>
    </row>
    <row r="698" ht="15.75" customHeight="1">
      <c r="D698" s="29"/>
    </row>
    <row r="699" ht="15.75" customHeight="1">
      <c r="D699" s="29"/>
    </row>
    <row r="700" ht="15.75" customHeight="1">
      <c r="D700" s="29"/>
    </row>
    <row r="701" ht="15.75" customHeight="1">
      <c r="D701" s="29"/>
    </row>
    <row r="702" ht="15.75" customHeight="1">
      <c r="D702" s="29"/>
    </row>
    <row r="703" ht="15.75" customHeight="1">
      <c r="D703" s="29"/>
    </row>
    <row r="704" ht="15.75" customHeight="1">
      <c r="D704" s="29"/>
    </row>
    <row r="705" ht="15.75" customHeight="1">
      <c r="D705" s="29"/>
    </row>
    <row r="706" ht="15.75" customHeight="1">
      <c r="D706" s="29"/>
    </row>
    <row r="707" ht="15.75" customHeight="1">
      <c r="D707" s="29"/>
    </row>
    <row r="708" ht="15.75" customHeight="1">
      <c r="D708" s="29"/>
    </row>
    <row r="709" ht="15.75" customHeight="1">
      <c r="D709" s="29"/>
    </row>
    <row r="710" ht="15.75" customHeight="1">
      <c r="D710" s="29"/>
    </row>
    <row r="711" ht="15.75" customHeight="1">
      <c r="D711" s="29"/>
    </row>
    <row r="712" ht="15.75" customHeight="1">
      <c r="D712" s="29"/>
    </row>
    <row r="713" ht="15.75" customHeight="1">
      <c r="D713" s="29"/>
    </row>
    <row r="714" ht="15.75" customHeight="1">
      <c r="D714" s="29"/>
    </row>
    <row r="715" ht="15.75" customHeight="1">
      <c r="D715" s="29"/>
    </row>
    <row r="716" ht="15.75" customHeight="1">
      <c r="D716" s="29"/>
    </row>
    <row r="717" ht="15.75" customHeight="1">
      <c r="D717" s="29"/>
    </row>
    <row r="718" ht="15.75" customHeight="1">
      <c r="D718" s="29"/>
    </row>
    <row r="719" ht="15.75" customHeight="1">
      <c r="D719" s="29"/>
    </row>
    <row r="720" ht="15.75" customHeight="1">
      <c r="D720" s="29"/>
    </row>
    <row r="721" ht="15.75" customHeight="1">
      <c r="D721" s="29"/>
    </row>
    <row r="722" ht="15.75" customHeight="1">
      <c r="D722" s="29"/>
    </row>
    <row r="723" ht="15.75" customHeight="1">
      <c r="D723" s="29"/>
    </row>
    <row r="724" ht="15.75" customHeight="1">
      <c r="D724" s="29"/>
    </row>
    <row r="725" ht="15.75" customHeight="1">
      <c r="D725" s="29"/>
    </row>
    <row r="726" ht="15.75" customHeight="1">
      <c r="D726" s="29"/>
    </row>
    <row r="727" ht="15.75" customHeight="1">
      <c r="D727" s="29"/>
    </row>
    <row r="728" ht="15.75" customHeight="1">
      <c r="D728" s="29"/>
    </row>
    <row r="729" ht="15.75" customHeight="1">
      <c r="D729" s="29"/>
    </row>
    <row r="730" ht="15.75" customHeight="1">
      <c r="D730" s="29"/>
    </row>
    <row r="731" ht="15.75" customHeight="1">
      <c r="D731" s="29"/>
    </row>
    <row r="732" ht="15.75" customHeight="1">
      <c r="D732" s="29"/>
    </row>
    <row r="733" ht="15.75" customHeight="1">
      <c r="D733" s="29"/>
    </row>
    <row r="734" ht="15.75" customHeight="1">
      <c r="D734" s="29"/>
    </row>
    <row r="735" ht="15.75" customHeight="1">
      <c r="D735" s="29"/>
    </row>
    <row r="736" ht="15.75" customHeight="1">
      <c r="D736" s="29"/>
    </row>
    <row r="737" ht="15.75" customHeight="1">
      <c r="D737" s="29"/>
    </row>
    <row r="738" ht="15.75" customHeight="1">
      <c r="D738" s="29"/>
    </row>
    <row r="739" ht="15.75" customHeight="1">
      <c r="D739" s="29"/>
    </row>
    <row r="740" ht="15.75" customHeight="1">
      <c r="D740" s="29"/>
    </row>
    <row r="741" ht="15.75" customHeight="1">
      <c r="D741" s="29"/>
    </row>
    <row r="742" ht="15.75" customHeight="1">
      <c r="D742" s="29"/>
    </row>
    <row r="743" ht="15.75" customHeight="1">
      <c r="D743" s="29"/>
    </row>
    <row r="744" ht="15.75" customHeight="1">
      <c r="D744" s="29"/>
    </row>
    <row r="745" ht="15.75" customHeight="1">
      <c r="D745" s="29"/>
    </row>
    <row r="746" ht="15.75" customHeight="1">
      <c r="D746" s="29"/>
    </row>
    <row r="747" ht="15.75" customHeight="1">
      <c r="D747" s="29"/>
    </row>
    <row r="748" ht="15.75" customHeight="1">
      <c r="D748" s="29"/>
    </row>
    <row r="749" ht="15.75" customHeight="1">
      <c r="D749" s="29"/>
    </row>
    <row r="750" ht="15.75" customHeight="1">
      <c r="D750" s="29"/>
    </row>
    <row r="751" ht="15.75" customHeight="1">
      <c r="D751" s="29"/>
    </row>
    <row r="752" ht="15.75" customHeight="1">
      <c r="D752" s="29"/>
    </row>
    <row r="753" ht="15.75" customHeight="1">
      <c r="D753" s="29"/>
    </row>
    <row r="754" ht="15.75" customHeight="1">
      <c r="D754" s="29"/>
    </row>
    <row r="755" ht="15.75" customHeight="1">
      <c r="D755" s="29"/>
    </row>
    <row r="756" ht="15.75" customHeight="1">
      <c r="D756" s="29"/>
    </row>
    <row r="757" ht="15.75" customHeight="1">
      <c r="D757" s="29"/>
    </row>
    <row r="758" ht="15.75" customHeight="1">
      <c r="D758" s="29"/>
    </row>
    <row r="759" ht="15.75" customHeight="1">
      <c r="D759" s="29"/>
    </row>
    <row r="760" ht="15.75" customHeight="1">
      <c r="D760" s="29"/>
    </row>
    <row r="761" ht="15.75" customHeight="1">
      <c r="D761" s="29"/>
    </row>
    <row r="762" ht="15.75" customHeight="1">
      <c r="D762" s="29"/>
    </row>
    <row r="763" ht="15.75" customHeight="1">
      <c r="D763" s="29"/>
    </row>
    <row r="764" ht="15.75" customHeight="1">
      <c r="D764" s="29"/>
    </row>
    <row r="765" ht="15.75" customHeight="1">
      <c r="D765" s="29"/>
    </row>
    <row r="766" ht="15.75" customHeight="1">
      <c r="D766" s="29"/>
    </row>
    <row r="767" ht="15.75" customHeight="1">
      <c r="D767" s="29"/>
    </row>
    <row r="768" ht="15.75" customHeight="1">
      <c r="D768" s="29"/>
    </row>
    <row r="769" ht="15.75" customHeight="1">
      <c r="D769" s="29"/>
    </row>
    <row r="770" ht="15.75" customHeight="1">
      <c r="D770" s="29"/>
    </row>
    <row r="771" ht="15.75" customHeight="1">
      <c r="D771" s="29"/>
    </row>
    <row r="772" ht="15.75" customHeight="1">
      <c r="D772" s="29"/>
    </row>
    <row r="773" ht="15.75" customHeight="1">
      <c r="D773" s="29"/>
    </row>
    <row r="774" ht="15.75" customHeight="1">
      <c r="D774" s="29"/>
    </row>
    <row r="775" ht="15.75" customHeight="1">
      <c r="D775" s="29"/>
    </row>
    <row r="776" ht="15.75" customHeight="1">
      <c r="D776" s="29"/>
    </row>
    <row r="777" ht="15.75" customHeight="1">
      <c r="D777" s="29"/>
    </row>
    <row r="778" ht="15.75" customHeight="1">
      <c r="D778" s="29"/>
    </row>
    <row r="779" ht="15.75" customHeight="1">
      <c r="D779" s="29"/>
    </row>
    <row r="780" ht="15.75" customHeight="1">
      <c r="D780" s="29"/>
    </row>
    <row r="781" ht="15.75" customHeight="1">
      <c r="D781" s="29"/>
    </row>
    <row r="782" ht="15.75" customHeight="1">
      <c r="D782" s="29"/>
    </row>
    <row r="783" ht="15.75" customHeight="1">
      <c r="D783" s="29"/>
    </row>
    <row r="784" ht="15.75" customHeight="1">
      <c r="D784" s="29"/>
    </row>
    <row r="785" ht="15.75" customHeight="1">
      <c r="D785" s="29"/>
    </row>
    <row r="786" ht="15.75" customHeight="1">
      <c r="D786" s="29"/>
    </row>
    <row r="787" ht="15.75" customHeight="1">
      <c r="D787" s="29"/>
    </row>
    <row r="788" ht="15.75" customHeight="1">
      <c r="D788" s="29"/>
    </row>
    <row r="789" ht="15.75" customHeight="1">
      <c r="D789" s="29"/>
    </row>
    <row r="790" ht="15.75" customHeight="1">
      <c r="D790" s="29"/>
    </row>
    <row r="791" ht="15.75" customHeight="1">
      <c r="D791" s="29"/>
    </row>
    <row r="792" ht="15.75" customHeight="1">
      <c r="D792" s="29"/>
    </row>
    <row r="793" ht="15.75" customHeight="1">
      <c r="D793" s="29"/>
    </row>
    <row r="794" ht="15.75" customHeight="1">
      <c r="D794" s="29"/>
    </row>
    <row r="795" ht="15.75" customHeight="1">
      <c r="D795" s="29"/>
    </row>
    <row r="796" ht="15.75" customHeight="1">
      <c r="D796" s="29"/>
    </row>
    <row r="797" ht="15.75" customHeight="1">
      <c r="D797" s="29"/>
    </row>
    <row r="798" ht="15.75" customHeight="1">
      <c r="D798" s="29"/>
    </row>
    <row r="799" ht="15.75" customHeight="1">
      <c r="D799" s="29"/>
    </row>
    <row r="800" ht="15.75" customHeight="1">
      <c r="D800" s="29"/>
    </row>
    <row r="801" ht="15.75" customHeight="1">
      <c r="D801" s="29"/>
    </row>
    <row r="802" ht="15.75" customHeight="1">
      <c r="D802" s="29"/>
    </row>
    <row r="803" ht="15.75" customHeight="1">
      <c r="D803" s="29"/>
    </row>
    <row r="804" ht="15.75" customHeight="1">
      <c r="D804" s="29"/>
    </row>
    <row r="805" ht="15.75" customHeight="1">
      <c r="D805" s="29"/>
    </row>
    <row r="806" ht="15.75" customHeight="1">
      <c r="D806" s="29"/>
    </row>
    <row r="807" ht="15.75" customHeight="1">
      <c r="D807" s="29"/>
    </row>
    <row r="808" ht="15.75" customHeight="1">
      <c r="D808" s="29"/>
    </row>
    <row r="809" ht="15.75" customHeight="1">
      <c r="D809" s="29"/>
    </row>
    <row r="810" ht="15.75" customHeight="1">
      <c r="D810" s="29"/>
    </row>
    <row r="811" ht="15.75" customHeight="1">
      <c r="D811" s="29"/>
    </row>
    <row r="812" ht="15.75" customHeight="1">
      <c r="D812" s="29"/>
    </row>
    <row r="813" ht="15.75" customHeight="1">
      <c r="D813" s="29"/>
    </row>
    <row r="814" ht="15.75" customHeight="1">
      <c r="D814" s="29"/>
    </row>
    <row r="815" ht="15.75" customHeight="1">
      <c r="D815" s="29"/>
    </row>
    <row r="816" ht="15.75" customHeight="1">
      <c r="D816" s="29"/>
    </row>
    <row r="817" ht="15.75" customHeight="1">
      <c r="D817" s="29"/>
    </row>
    <row r="818" ht="15.75" customHeight="1">
      <c r="D818" s="29"/>
    </row>
    <row r="819" ht="15.75" customHeight="1">
      <c r="D819" s="29"/>
    </row>
    <row r="820" ht="15.75" customHeight="1">
      <c r="D820" s="29"/>
    </row>
    <row r="821" ht="15.75" customHeight="1">
      <c r="D821" s="29"/>
    </row>
    <row r="822" ht="15.75" customHeight="1">
      <c r="D822" s="29"/>
    </row>
    <row r="823" ht="15.75" customHeight="1">
      <c r="D823" s="29"/>
    </row>
    <row r="824" ht="15.75" customHeight="1">
      <c r="D824" s="29"/>
    </row>
    <row r="825" ht="15.75" customHeight="1">
      <c r="D825" s="29"/>
    </row>
    <row r="826" ht="15.75" customHeight="1">
      <c r="D826" s="29"/>
    </row>
    <row r="827" ht="15.75" customHeight="1">
      <c r="D827" s="29"/>
    </row>
    <row r="828" ht="15.75" customHeight="1">
      <c r="D828" s="29"/>
    </row>
    <row r="829" ht="15.75" customHeight="1">
      <c r="D829" s="29"/>
    </row>
    <row r="830" ht="15.75" customHeight="1">
      <c r="D830" s="29"/>
    </row>
    <row r="831" ht="15.75" customHeight="1">
      <c r="D831" s="29"/>
    </row>
    <row r="832" ht="15.75" customHeight="1">
      <c r="D832" s="29"/>
    </row>
    <row r="833" ht="15.75" customHeight="1">
      <c r="D833" s="29"/>
    </row>
    <row r="834" ht="15.75" customHeight="1">
      <c r="D834" s="29"/>
    </row>
    <row r="835" ht="15.75" customHeight="1">
      <c r="D835" s="29"/>
    </row>
    <row r="836" ht="15.75" customHeight="1">
      <c r="D836" s="29"/>
    </row>
    <row r="837" ht="15.75" customHeight="1">
      <c r="D837" s="29"/>
    </row>
    <row r="838" ht="15.75" customHeight="1">
      <c r="D838" s="29"/>
    </row>
    <row r="839" ht="15.75" customHeight="1">
      <c r="D839" s="29"/>
    </row>
    <row r="840" ht="15.75" customHeight="1">
      <c r="D840" s="29"/>
    </row>
    <row r="841" ht="15.75" customHeight="1">
      <c r="D841" s="29"/>
    </row>
    <row r="842" ht="15.75" customHeight="1">
      <c r="D842" s="29"/>
    </row>
    <row r="843" ht="15.75" customHeight="1">
      <c r="D843" s="29"/>
    </row>
    <row r="844" ht="15.75" customHeight="1">
      <c r="D844" s="29"/>
    </row>
    <row r="845" ht="15.75" customHeight="1">
      <c r="D845" s="29"/>
    </row>
    <row r="846" ht="15.75" customHeight="1">
      <c r="D846" s="29"/>
    </row>
    <row r="847" ht="15.75" customHeight="1">
      <c r="D847" s="29"/>
    </row>
    <row r="848" ht="15.75" customHeight="1">
      <c r="D848" s="29"/>
    </row>
    <row r="849" ht="15.75" customHeight="1">
      <c r="D849" s="29"/>
    </row>
    <row r="850" ht="15.75" customHeight="1">
      <c r="D850" s="29"/>
    </row>
    <row r="851" ht="15.75" customHeight="1">
      <c r="D851" s="29"/>
    </row>
    <row r="852" ht="15.75" customHeight="1">
      <c r="D852" s="29"/>
    </row>
    <row r="853" ht="15.75" customHeight="1">
      <c r="D853" s="29"/>
    </row>
    <row r="854" ht="15.75" customHeight="1">
      <c r="D854" s="29"/>
    </row>
    <row r="855" ht="15.75" customHeight="1">
      <c r="D855" s="29"/>
    </row>
    <row r="856" ht="15.75" customHeight="1">
      <c r="D856" s="29"/>
    </row>
    <row r="857" ht="15.75" customHeight="1">
      <c r="D857" s="29"/>
    </row>
    <row r="858" ht="15.75" customHeight="1">
      <c r="D858" s="29"/>
    </row>
    <row r="859" ht="15.75" customHeight="1">
      <c r="D859" s="29"/>
    </row>
    <row r="860" ht="15.75" customHeight="1">
      <c r="D860" s="29"/>
    </row>
    <row r="861" ht="15.75" customHeight="1">
      <c r="D861" s="29"/>
    </row>
    <row r="862" ht="15.75" customHeight="1">
      <c r="D862" s="29"/>
    </row>
    <row r="863" ht="15.75" customHeight="1">
      <c r="D863" s="29"/>
    </row>
    <row r="864" ht="15.75" customHeight="1">
      <c r="D864" s="29"/>
    </row>
    <row r="865" ht="15.75" customHeight="1">
      <c r="D865" s="29"/>
    </row>
    <row r="866" ht="15.75" customHeight="1">
      <c r="D866" s="29"/>
    </row>
    <row r="867" ht="15.75" customHeight="1">
      <c r="D867" s="29"/>
    </row>
    <row r="868" ht="15.75" customHeight="1">
      <c r="D868" s="29"/>
    </row>
    <row r="869" ht="15.75" customHeight="1">
      <c r="D869" s="29"/>
    </row>
    <row r="870" ht="15.75" customHeight="1">
      <c r="D870" s="29"/>
    </row>
    <row r="871" ht="15.75" customHeight="1">
      <c r="D871" s="29"/>
    </row>
    <row r="872" ht="15.75" customHeight="1">
      <c r="D872" s="29"/>
    </row>
    <row r="873" ht="15.75" customHeight="1">
      <c r="D873" s="29"/>
    </row>
    <row r="874" ht="15.75" customHeight="1">
      <c r="D874" s="29"/>
    </row>
    <row r="875" ht="15.75" customHeight="1">
      <c r="D875" s="29"/>
    </row>
    <row r="876" ht="15.75" customHeight="1">
      <c r="D876" s="29"/>
    </row>
    <row r="877" ht="15.75" customHeight="1">
      <c r="D877" s="29"/>
    </row>
    <row r="878" ht="15.75" customHeight="1">
      <c r="D878" s="29"/>
    </row>
    <row r="879" ht="15.75" customHeight="1">
      <c r="D879" s="29"/>
    </row>
    <row r="880" ht="15.75" customHeight="1">
      <c r="D880" s="29"/>
    </row>
    <row r="881" ht="15.75" customHeight="1">
      <c r="D881" s="29"/>
    </row>
    <row r="882" ht="15.75" customHeight="1">
      <c r="D882" s="29"/>
    </row>
    <row r="883" ht="15.75" customHeight="1">
      <c r="D883" s="29"/>
    </row>
    <row r="884" ht="15.75" customHeight="1">
      <c r="D884" s="29"/>
    </row>
    <row r="885" ht="15.75" customHeight="1">
      <c r="D885" s="29"/>
    </row>
    <row r="886" ht="15.75" customHeight="1">
      <c r="D886" s="29"/>
    </row>
    <row r="887" ht="15.75" customHeight="1">
      <c r="D887" s="29"/>
    </row>
    <row r="888" ht="15.75" customHeight="1">
      <c r="D888" s="29"/>
    </row>
    <row r="889" ht="15.75" customHeight="1">
      <c r="D889" s="29"/>
    </row>
    <row r="890" ht="15.75" customHeight="1">
      <c r="D890" s="29"/>
    </row>
    <row r="891" ht="15.75" customHeight="1">
      <c r="D891" s="29"/>
    </row>
    <row r="892" ht="15.75" customHeight="1">
      <c r="D892" s="29"/>
    </row>
    <row r="893" ht="15.75" customHeight="1">
      <c r="D893" s="29"/>
    </row>
    <row r="894" ht="15.75" customHeight="1">
      <c r="D894" s="29"/>
    </row>
    <row r="895" ht="15.75" customHeight="1">
      <c r="D895" s="29"/>
    </row>
    <row r="896" ht="15.75" customHeight="1">
      <c r="D896" s="29"/>
    </row>
    <row r="897" ht="15.75" customHeight="1">
      <c r="D897" s="29"/>
    </row>
    <row r="898" ht="15.75" customHeight="1">
      <c r="D898" s="29"/>
    </row>
    <row r="899" ht="15.75" customHeight="1">
      <c r="D899" s="29"/>
    </row>
    <row r="900" ht="15.75" customHeight="1">
      <c r="D900" s="29"/>
    </row>
    <row r="901" ht="15.75" customHeight="1">
      <c r="D901" s="29"/>
    </row>
    <row r="902" ht="15.75" customHeight="1">
      <c r="D902" s="29"/>
    </row>
    <row r="903" ht="15.75" customHeight="1">
      <c r="D903" s="29"/>
    </row>
    <row r="904" ht="15.75" customHeight="1">
      <c r="D904" s="29"/>
    </row>
    <row r="905" ht="15.75" customHeight="1">
      <c r="D905" s="29"/>
    </row>
    <row r="906" ht="15.75" customHeight="1">
      <c r="D906" s="29"/>
    </row>
    <row r="907" ht="15.75" customHeight="1">
      <c r="D907" s="29"/>
    </row>
    <row r="908" ht="15.75" customHeight="1">
      <c r="D908" s="29"/>
    </row>
    <row r="909" ht="15.75" customHeight="1">
      <c r="D909" s="29"/>
    </row>
    <row r="910" ht="15.75" customHeight="1">
      <c r="D910" s="29"/>
    </row>
    <row r="911" ht="15.75" customHeight="1">
      <c r="D911" s="29"/>
    </row>
    <row r="912" ht="15.75" customHeight="1">
      <c r="D912" s="29"/>
    </row>
    <row r="913" ht="15.75" customHeight="1">
      <c r="D913" s="29"/>
    </row>
    <row r="914" ht="15.75" customHeight="1">
      <c r="D914" s="29"/>
    </row>
    <row r="915" ht="15.75" customHeight="1">
      <c r="D915" s="29"/>
    </row>
    <row r="916" ht="15.75" customHeight="1">
      <c r="D916" s="29"/>
    </row>
    <row r="917" ht="15.75" customHeight="1">
      <c r="D917" s="29"/>
    </row>
    <row r="918" ht="15.75" customHeight="1">
      <c r="D918" s="29"/>
    </row>
    <row r="919" ht="15.75" customHeight="1">
      <c r="D919" s="29"/>
    </row>
    <row r="920" ht="15.75" customHeight="1">
      <c r="D920" s="29"/>
    </row>
    <row r="921" ht="15.75" customHeight="1">
      <c r="D921" s="29"/>
    </row>
    <row r="922" ht="15.75" customHeight="1">
      <c r="D922" s="29"/>
    </row>
    <row r="923" ht="15.75" customHeight="1">
      <c r="D923" s="29"/>
    </row>
    <row r="924" ht="15.75" customHeight="1">
      <c r="D924" s="29"/>
    </row>
    <row r="925" ht="15.75" customHeight="1">
      <c r="D925" s="29"/>
    </row>
    <row r="926" ht="15.75" customHeight="1">
      <c r="D926" s="29"/>
    </row>
    <row r="927" ht="15.75" customHeight="1">
      <c r="D927" s="29"/>
    </row>
    <row r="928" ht="15.75" customHeight="1">
      <c r="D928" s="29"/>
    </row>
    <row r="929" ht="15.75" customHeight="1">
      <c r="D929" s="29"/>
    </row>
    <row r="930" ht="15.75" customHeight="1">
      <c r="D930" s="29"/>
    </row>
    <row r="931" ht="15.75" customHeight="1">
      <c r="D931" s="29"/>
    </row>
    <row r="932" ht="15.75" customHeight="1">
      <c r="D932" s="29"/>
    </row>
    <row r="933" ht="15.75" customHeight="1">
      <c r="D933" s="29"/>
    </row>
    <row r="934" ht="15.75" customHeight="1">
      <c r="D934" s="29"/>
    </row>
    <row r="935" ht="15.75" customHeight="1">
      <c r="D935" s="29"/>
    </row>
    <row r="936" ht="15.75" customHeight="1">
      <c r="D936" s="29"/>
    </row>
    <row r="937" ht="15.75" customHeight="1">
      <c r="D937" s="29"/>
    </row>
    <row r="938" ht="15.75" customHeight="1">
      <c r="D938" s="29"/>
    </row>
    <row r="939" ht="15.75" customHeight="1">
      <c r="D939" s="29"/>
    </row>
    <row r="940" ht="15.75" customHeight="1">
      <c r="D940" s="29"/>
    </row>
    <row r="941" ht="15.75" customHeight="1">
      <c r="D941" s="29"/>
    </row>
    <row r="942" ht="15.75" customHeight="1">
      <c r="D942" s="29"/>
    </row>
    <row r="943" ht="15.75" customHeight="1">
      <c r="D943" s="29"/>
    </row>
    <row r="944" ht="15.75" customHeight="1">
      <c r="D944" s="29"/>
    </row>
    <row r="945" ht="15.75" customHeight="1">
      <c r="D945" s="29"/>
    </row>
    <row r="946" ht="15.75" customHeight="1">
      <c r="D946" s="29"/>
    </row>
    <row r="947" ht="15.75" customHeight="1">
      <c r="D947" s="29"/>
    </row>
    <row r="948" ht="15.75" customHeight="1">
      <c r="D948" s="29"/>
    </row>
    <row r="949" ht="15.75" customHeight="1">
      <c r="D949" s="29"/>
    </row>
    <row r="950" ht="15.75" customHeight="1">
      <c r="D950" s="29"/>
    </row>
    <row r="951" ht="15.75" customHeight="1">
      <c r="D951" s="29"/>
    </row>
    <row r="952" ht="15.75" customHeight="1">
      <c r="D952" s="29"/>
    </row>
    <row r="953" ht="15.75" customHeight="1">
      <c r="D953" s="29"/>
    </row>
    <row r="954" ht="15.75" customHeight="1">
      <c r="D954" s="29"/>
    </row>
    <row r="955" ht="15.75" customHeight="1">
      <c r="D955" s="29"/>
    </row>
    <row r="956" ht="15.75" customHeight="1">
      <c r="D956" s="29"/>
    </row>
    <row r="957" ht="15.75" customHeight="1">
      <c r="D957" s="29"/>
    </row>
    <row r="958" ht="15.75" customHeight="1">
      <c r="D958" s="29"/>
    </row>
    <row r="959" ht="15.75" customHeight="1">
      <c r="D959" s="29"/>
    </row>
    <row r="960" ht="15.75" customHeight="1">
      <c r="D960" s="29"/>
    </row>
    <row r="961" ht="15.75" customHeight="1">
      <c r="D961" s="29"/>
    </row>
    <row r="962" ht="15.75" customHeight="1">
      <c r="D962" s="29"/>
    </row>
    <row r="963" ht="15.75" customHeight="1">
      <c r="D963" s="29"/>
    </row>
    <row r="964" ht="15.75" customHeight="1">
      <c r="D964" s="29"/>
    </row>
    <row r="965" ht="15.75" customHeight="1">
      <c r="D965" s="29"/>
    </row>
    <row r="966" ht="15.75" customHeight="1">
      <c r="D966" s="29"/>
    </row>
    <row r="967" ht="15.75" customHeight="1">
      <c r="D967" s="29"/>
    </row>
    <row r="968" ht="15.75" customHeight="1">
      <c r="D968" s="29"/>
    </row>
    <row r="969" ht="15.75" customHeight="1">
      <c r="D969" s="29"/>
    </row>
    <row r="970" ht="15.75" customHeight="1">
      <c r="D970" s="29"/>
    </row>
    <row r="971" ht="15.75" customHeight="1">
      <c r="D971" s="29"/>
    </row>
    <row r="972" ht="15.75" customHeight="1">
      <c r="D972" s="29"/>
    </row>
    <row r="973" ht="15.75" customHeight="1">
      <c r="D973" s="29"/>
    </row>
    <row r="974" ht="15.75" customHeight="1">
      <c r="D974" s="29"/>
    </row>
    <row r="975" ht="15.75" customHeight="1">
      <c r="D975" s="29"/>
    </row>
    <row r="976" ht="15.75" customHeight="1">
      <c r="D976" s="29"/>
    </row>
    <row r="977" ht="15.75" customHeight="1">
      <c r="D977" s="29"/>
    </row>
    <row r="978" ht="15.75" customHeight="1">
      <c r="D978" s="29"/>
    </row>
    <row r="979" ht="15.75" customHeight="1">
      <c r="D979" s="29"/>
    </row>
    <row r="980" ht="15.75" customHeight="1">
      <c r="D980" s="29"/>
    </row>
    <row r="981" ht="15.75" customHeight="1">
      <c r="D981" s="29"/>
    </row>
    <row r="982" ht="15.75" customHeight="1">
      <c r="D982" s="29"/>
    </row>
    <row r="983" ht="15.75" customHeight="1">
      <c r="D983" s="29"/>
    </row>
    <row r="984" ht="15.75" customHeight="1">
      <c r="D984" s="29"/>
    </row>
    <row r="985" ht="15.75" customHeight="1">
      <c r="D985" s="29"/>
    </row>
    <row r="986" ht="15.75" customHeight="1">
      <c r="D986" s="29"/>
    </row>
    <row r="987" ht="15.75" customHeight="1">
      <c r="D987" s="29"/>
    </row>
    <row r="988" ht="15.75" customHeight="1">
      <c r="D988" s="29"/>
    </row>
    <row r="989" ht="15.75" customHeight="1">
      <c r="D989" s="29"/>
    </row>
    <row r="990" ht="15.75" customHeight="1">
      <c r="D990" s="29"/>
    </row>
    <row r="991" ht="15.75" customHeight="1">
      <c r="D991" s="29"/>
    </row>
    <row r="992" ht="15.75" customHeight="1">
      <c r="D992" s="29"/>
    </row>
    <row r="993" ht="15.75" customHeight="1">
      <c r="D993" s="29"/>
    </row>
    <row r="994" ht="15.75" customHeight="1">
      <c r="D994" s="29"/>
    </row>
    <row r="995" ht="15.75" customHeight="1">
      <c r="D995" s="29"/>
    </row>
    <row r="996" ht="15.75" customHeight="1">
      <c r="D996" s="29"/>
    </row>
    <row r="997" ht="15.75" customHeight="1">
      <c r="D997" s="29"/>
    </row>
    <row r="998" ht="15.75" customHeight="1">
      <c r="D998" s="29"/>
    </row>
    <row r="999" ht="15.75" customHeight="1">
      <c r="D999" s="29"/>
    </row>
    <row r="1000" ht="15.75" customHeight="1">
      <c r="D1000" s="29"/>
    </row>
  </sheetData>
  <mergeCells count="1">
    <mergeCell ref="E1:G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8.0"/>
    <col customWidth="1" min="3" max="5" width="16.57"/>
    <col customWidth="1" min="6" max="6" width="17.57"/>
    <col customWidth="1" min="7" max="7" width="26.14"/>
    <col customWidth="1" min="8" max="30" width="8.71"/>
  </cols>
  <sheetData>
    <row r="1">
      <c r="A1" s="33" t="s">
        <v>184</v>
      </c>
      <c r="B1" s="34" t="s">
        <v>137</v>
      </c>
      <c r="C1" s="33" t="s">
        <v>185</v>
      </c>
      <c r="D1" s="33" t="s">
        <v>186</v>
      </c>
      <c r="E1" s="34" t="s">
        <v>187</v>
      </c>
      <c r="F1" s="34" t="s">
        <v>188</v>
      </c>
      <c r="G1" s="34" t="s">
        <v>189</v>
      </c>
      <c r="H1" s="23" t="s">
        <v>140</v>
      </c>
      <c r="I1" s="23" t="s">
        <v>141</v>
      </c>
      <c r="J1" s="23" t="s">
        <v>142</v>
      </c>
      <c r="K1" s="35" t="s">
        <v>190</v>
      </c>
      <c r="L1" s="35" t="s">
        <v>191</v>
      </c>
      <c r="M1" s="35" t="s">
        <v>192</v>
      </c>
      <c r="N1" s="35" t="s">
        <v>193</v>
      </c>
      <c r="O1" s="35"/>
      <c r="P1" s="35"/>
      <c r="Q1" s="35" t="s">
        <v>194</v>
      </c>
      <c r="R1" s="35" t="s">
        <v>195</v>
      </c>
      <c r="S1" s="35" t="s">
        <v>196</v>
      </c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>
      <c r="A2" s="5" t="s">
        <v>12</v>
      </c>
      <c r="B2" s="5" t="s">
        <v>145</v>
      </c>
      <c r="C2" s="14">
        <v>2.0</v>
      </c>
      <c r="D2" s="5">
        <f t="shared" ref="D2:D9" si="1">C2*$E$20</f>
        <v>3534</v>
      </c>
      <c r="E2" s="5">
        <v>1.5</v>
      </c>
      <c r="F2" s="5">
        <v>4.0</v>
      </c>
      <c r="G2" s="5">
        <v>0.15</v>
      </c>
      <c r="H2" s="37">
        <v>1.00747676874866</v>
      </c>
      <c r="I2" s="37">
        <v>0.682933896523108</v>
      </c>
      <c r="J2" s="37">
        <v>0.00591163918446869</v>
      </c>
      <c r="K2" s="38">
        <f t="shared" ref="K2:K9" si="2">$E$17 -G2</f>
        <v>7.6</v>
      </c>
      <c r="L2" s="5">
        <f t="shared" ref="L2:L8" si="3">(2*E2+F2)*($E$17/$E$13)</f>
        <v>0.01391025641</v>
      </c>
      <c r="M2" s="39">
        <f t="shared" ref="M2:M9" si="4">K2-L2</f>
        <v>7.586089744</v>
      </c>
      <c r="N2" s="5">
        <f t="shared" ref="N2:N9" si="5"> (K2-L2)/K2</f>
        <v>0.9981697031</v>
      </c>
      <c r="O2" s="40"/>
      <c r="Q2" s="38">
        <f t="shared" ref="Q2:Q4" si="6">G27</f>
        <v>0.9464704563</v>
      </c>
      <c r="R2" s="41">
        <f t="shared" ref="R2:R9" si="7">1-(I2/100)-(H2/100)-(J2/100)</f>
        <v>0.983036777</v>
      </c>
      <c r="S2" s="39">
        <f t="shared" ref="S2:S9" si="8">(N2*Q2*R2)*100</f>
        <v>92.87123306</v>
      </c>
    </row>
    <row r="3">
      <c r="A3" s="5" t="s">
        <v>15</v>
      </c>
      <c r="B3" s="5" t="s">
        <v>149</v>
      </c>
      <c r="C3" s="14">
        <v>3.0</v>
      </c>
      <c r="D3" s="5">
        <f t="shared" si="1"/>
        <v>5301</v>
      </c>
      <c r="E3" s="5">
        <v>2.0</v>
      </c>
      <c r="F3" s="5">
        <v>5.0</v>
      </c>
      <c r="G3" s="5">
        <v>0.2</v>
      </c>
      <c r="H3" s="37">
        <v>3.17361063276128</v>
      </c>
      <c r="I3" s="37">
        <v>1.35069535246938</v>
      </c>
      <c r="J3" s="37">
        <v>0.324646650873003</v>
      </c>
      <c r="K3" s="38">
        <f t="shared" si="2"/>
        <v>7.55</v>
      </c>
      <c r="L3" s="5">
        <f t="shared" si="3"/>
        <v>0.01788461538</v>
      </c>
      <c r="M3" s="39">
        <f t="shared" si="4"/>
        <v>7.532115385</v>
      </c>
      <c r="N3" s="5">
        <f t="shared" si="5"/>
        <v>0.9976311768</v>
      </c>
      <c r="O3" s="40"/>
      <c r="Q3" s="38">
        <f t="shared" si="6"/>
        <v>0.8686847862</v>
      </c>
      <c r="R3" s="41">
        <f t="shared" si="7"/>
        <v>0.9515104736</v>
      </c>
      <c r="S3" s="39">
        <f t="shared" si="8"/>
        <v>82.46046915</v>
      </c>
    </row>
    <row r="4">
      <c r="A4" s="5" t="s">
        <v>18</v>
      </c>
      <c r="B4" s="5" t="s">
        <v>152</v>
      </c>
      <c r="C4" s="14">
        <v>3.0</v>
      </c>
      <c r="D4" s="5">
        <f t="shared" si="1"/>
        <v>5301</v>
      </c>
      <c r="E4" s="5">
        <v>2.0</v>
      </c>
      <c r="F4" s="5">
        <v>5.0</v>
      </c>
      <c r="G4" s="5">
        <v>0.2</v>
      </c>
      <c r="H4" s="37">
        <v>3.85982909716243</v>
      </c>
      <c r="I4" s="37">
        <v>1.83609278740734</v>
      </c>
      <c r="J4" s="37">
        <v>0.17014413962512</v>
      </c>
      <c r="K4" s="38">
        <f t="shared" si="2"/>
        <v>7.55</v>
      </c>
      <c r="L4" s="5">
        <f t="shared" si="3"/>
        <v>0.01788461538</v>
      </c>
      <c r="M4" s="39">
        <f t="shared" si="4"/>
        <v>7.532115385</v>
      </c>
      <c r="N4" s="5">
        <f t="shared" si="5"/>
        <v>0.9976311768</v>
      </c>
      <c r="O4" s="40"/>
      <c r="Q4" s="38">
        <f t="shared" si="6"/>
        <v>0.7396452652</v>
      </c>
      <c r="R4" s="41">
        <f t="shared" si="7"/>
        <v>0.9413393398</v>
      </c>
      <c r="S4" s="39">
        <f t="shared" si="8"/>
        <v>69.46078754</v>
      </c>
    </row>
    <row r="5">
      <c r="A5" s="42" t="s">
        <v>82</v>
      </c>
      <c r="B5" s="42" t="s">
        <v>155</v>
      </c>
      <c r="C5" s="43">
        <v>3.0</v>
      </c>
      <c r="D5" s="42">
        <f t="shared" si="1"/>
        <v>5301</v>
      </c>
      <c r="E5" s="42">
        <v>4.0</v>
      </c>
      <c r="F5" s="42">
        <v>10.0</v>
      </c>
      <c r="G5" s="42">
        <v>0.35</v>
      </c>
      <c r="H5" s="44">
        <v>4.52481399323609</v>
      </c>
      <c r="I5" s="44">
        <v>2.07806735431302</v>
      </c>
      <c r="J5" s="44">
        <v>0.721599550121972</v>
      </c>
      <c r="K5" s="45">
        <f t="shared" si="2"/>
        <v>7.4</v>
      </c>
      <c r="L5" s="42">
        <f t="shared" si="3"/>
        <v>0.03576923077</v>
      </c>
      <c r="M5" s="46">
        <f t="shared" si="4"/>
        <v>7.364230769</v>
      </c>
      <c r="N5" s="42">
        <f t="shared" si="5"/>
        <v>0.9951663202</v>
      </c>
      <c r="O5" s="47"/>
      <c r="P5" s="43"/>
      <c r="Q5" s="43">
        <v>1.0</v>
      </c>
      <c r="R5" s="43">
        <f t="shared" si="7"/>
        <v>0.926755191</v>
      </c>
      <c r="S5" s="46">
        <f t="shared" si="8"/>
        <v>92.22755531</v>
      </c>
    </row>
    <row r="6">
      <c r="A6" s="48" t="s">
        <v>94</v>
      </c>
      <c r="B6" s="48" t="s">
        <v>158</v>
      </c>
      <c r="C6" s="49">
        <v>1.0</v>
      </c>
      <c r="D6" s="48">
        <f t="shared" si="1"/>
        <v>1767</v>
      </c>
      <c r="E6" s="48">
        <v>2.0</v>
      </c>
      <c r="F6" s="48">
        <v>5.0</v>
      </c>
      <c r="G6" s="48">
        <v>0.2</v>
      </c>
      <c r="H6" s="37">
        <v>2.27941134707572</v>
      </c>
      <c r="I6" s="37">
        <v>3.2724550585586</v>
      </c>
      <c r="J6" s="37">
        <v>0.511034201962443</v>
      </c>
      <c r="K6" s="50">
        <f t="shared" si="2"/>
        <v>7.55</v>
      </c>
      <c r="L6" s="48">
        <f t="shared" si="3"/>
        <v>0.01788461538</v>
      </c>
      <c r="M6" s="51">
        <f t="shared" si="4"/>
        <v>7.532115385</v>
      </c>
      <c r="N6" s="48">
        <f t="shared" si="5"/>
        <v>0.9976311768</v>
      </c>
      <c r="O6" s="52"/>
      <c r="P6" s="49"/>
      <c r="Q6" s="50">
        <f>G33</f>
        <v>0.2219617058</v>
      </c>
      <c r="R6" s="41">
        <f t="shared" si="7"/>
        <v>0.9393709939</v>
      </c>
      <c r="S6" s="51">
        <f t="shared" si="8"/>
        <v>20.80104781</v>
      </c>
    </row>
    <row r="7">
      <c r="A7" s="5" t="s">
        <v>21</v>
      </c>
      <c r="B7" s="5" t="s">
        <v>161</v>
      </c>
      <c r="C7" s="14">
        <v>3.0</v>
      </c>
      <c r="D7" s="5">
        <f t="shared" si="1"/>
        <v>5301</v>
      </c>
      <c r="E7" s="5">
        <v>1.5</v>
      </c>
      <c r="F7" s="5">
        <v>4.0</v>
      </c>
      <c r="G7" s="5">
        <v>0.15</v>
      </c>
      <c r="H7" s="37">
        <v>1.38316226112588</v>
      </c>
      <c r="I7" s="37">
        <v>1.0034254615223</v>
      </c>
      <c r="J7" s="37">
        <v>0.016289545843008</v>
      </c>
      <c r="K7" s="38">
        <f t="shared" si="2"/>
        <v>7.6</v>
      </c>
      <c r="L7" s="5">
        <f t="shared" si="3"/>
        <v>0.01391025641</v>
      </c>
      <c r="M7" s="39">
        <f t="shared" si="4"/>
        <v>7.586089744</v>
      </c>
      <c r="N7" s="5">
        <f t="shared" si="5"/>
        <v>0.9981697031</v>
      </c>
      <c r="O7" s="40"/>
      <c r="Q7" s="38">
        <f t="shared" ref="Q7:Q9" si="9">G30</f>
        <v>0.9516776098</v>
      </c>
      <c r="R7" s="41">
        <f t="shared" si="7"/>
        <v>0.9759712273</v>
      </c>
      <c r="S7" s="39">
        <f t="shared" si="8"/>
        <v>92.71099668</v>
      </c>
    </row>
    <row r="8">
      <c r="A8" s="5" t="s">
        <v>24</v>
      </c>
      <c r="B8" s="5" t="s">
        <v>164</v>
      </c>
      <c r="C8" s="14">
        <v>2.0</v>
      </c>
      <c r="D8" s="5">
        <f t="shared" si="1"/>
        <v>3534</v>
      </c>
      <c r="E8" s="5">
        <v>1.5</v>
      </c>
      <c r="F8" s="5">
        <v>4.0</v>
      </c>
      <c r="G8" s="5">
        <v>0.1</v>
      </c>
      <c r="H8" s="37">
        <v>0.92694894435296</v>
      </c>
      <c r="I8" s="37">
        <v>1.38309699065722</v>
      </c>
      <c r="J8" s="37">
        <v>0.515543712531619</v>
      </c>
      <c r="K8" s="38">
        <f t="shared" si="2"/>
        <v>7.65</v>
      </c>
      <c r="L8" s="5">
        <f t="shared" si="3"/>
        <v>0.01391025641</v>
      </c>
      <c r="M8" s="39">
        <f t="shared" si="4"/>
        <v>7.636089744</v>
      </c>
      <c r="N8" s="5">
        <f t="shared" si="5"/>
        <v>0.9981816658</v>
      </c>
      <c r="O8" s="40"/>
      <c r="Q8" s="38">
        <f t="shared" si="9"/>
        <v>0.5726959035</v>
      </c>
      <c r="R8" s="41">
        <f t="shared" si="7"/>
        <v>0.9717441035</v>
      </c>
      <c r="S8" s="39">
        <f t="shared" si="8"/>
        <v>55.55019391</v>
      </c>
    </row>
    <row r="9">
      <c r="A9" s="14" t="s">
        <v>27</v>
      </c>
      <c r="B9" s="14" t="s">
        <v>167</v>
      </c>
      <c r="C9" s="53">
        <v>3.0</v>
      </c>
      <c r="D9" s="5">
        <f t="shared" si="1"/>
        <v>5301</v>
      </c>
      <c r="E9" s="54">
        <v>0.0</v>
      </c>
      <c r="F9" s="14">
        <v>0.0</v>
      </c>
      <c r="G9" s="14">
        <v>0.1</v>
      </c>
      <c r="H9" s="37">
        <v>1.33732606014841</v>
      </c>
      <c r="I9" s="37">
        <v>1.63553062598981</v>
      </c>
      <c r="J9" s="37">
        <v>1.21277790117263</v>
      </c>
      <c r="K9" s="38">
        <f t="shared" si="2"/>
        <v>7.65</v>
      </c>
      <c r="L9" s="14">
        <v>0.0</v>
      </c>
      <c r="M9" s="39">
        <f t="shared" si="4"/>
        <v>7.65</v>
      </c>
      <c r="N9" s="5">
        <f t="shared" si="5"/>
        <v>1</v>
      </c>
      <c r="Q9" s="39">
        <f t="shared" si="9"/>
        <v>0.7443497976</v>
      </c>
      <c r="R9" s="41">
        <f t="shared" si="7"/>
        <v>0.9581436541</v>
      </c>
      <c r="S9" s="39">
        <f t="shared" si="8"/>
        <v>71.3194035</v>
      </c>
    </row>
    <row r="10">
      <c r="B10" s="5" t="s">
        <v>197</v>
      </c>
    </row>
    <row r="11">
      <c r="B11" s="5" t="s">
        <v>198</v>
      </c>
      <c r="E11" s="5">
        <v>1300.0</v>
      </c>
      <c r="F11" s="55" t="s">
        <v>199</v>
      </c>
    </row>
    <row r="12">
      <c r="B12" s="5" t="s">
        <v>200</v>
      </c>
      <c r="C12" s="8"/>
      <c r="D12" s="8"/>
      <c r="E12" s="8"/>
      <c r="U12" s="14" t="s">
        <v>184</v>
      </c>
    </row>
    <row r="13">
      <c r="B13" s="5" t="s">
        <v>201</v>
      </c>
      <c r="C13" s="14"/>
      <c r="D13" s="14"/>
      <c r="E13" s="14">
        <v>3900.0</v>
      </c>
      <c r="F13" s="55" t="s">
        <v>202</v>
      </c>
    </row>
    <row r="14">
      <c r="B14" s="5" t="s">
        <v>203</v>
      </c>
      <c r="C14" s="14"/>
      <c r="D14" s="14"/>
      <c r="F14" s="55"/>
    </row>
    <row r="15">
      <c r="B15" s="56" t="s">
        <v>204</v>
      </c>
      <c r="C15" s="8"/>
      <c r="D15" s="8"/>
      <c r="E15" s="8"/>
    </row>
    <row r="16">
      <c r="C16" s="8"/>
      <c r="D16" s="8"/>
      <c r="E16" s="8"/>
    </row>
    <row r="17">
      <c r="B17" s="14" t="s">
        <v>205</v>
      </c>
      <c r="C17" s="57"/>
      <c r="D17" s="57"/>
      <c r="E17" s="57">
        <v>7.75</v>
      </c>
    </row>
    <row r="18">
      <c r="B18" s="14" t="s">
        <v>206</v>
      </c>
      <c r="C18" s="8"/>
      <c r="D18" s="8"/>
      <c r="E18" s="8">
        <f>E11</f>
        <v>1300</v>
      </c>
    </row>
    <row r="19">
      <c r="B19" s="14" t="s">
        <v>207</v>
      </c>
      <c r="C19" s="58"/>
      <c r="D19" s="58"/>
      <c r="E19" s="58">
        <f>1/E18</f>
        <v>0.0007692307692</v>
      </c>
    </row>
    <row r="20">
      <c r="B20" s="14" t="s">
        <v>208</v>
      </c>
      <c r="C20" s="8"/>
      <c r="D20" s="8"/>
      <c r="E20" s="8">
        <f>114*2*7.75</f>
        <v>1767</v>
      </c>
    </row>
    <row r="21" ht="15.75" customHeight="1">
      <c r="C21" s="8"/>
      <c r="D21" s="8"/>
      <c r="E21" s="8"/>
    </row>
    <row r="22" ht="15.75" customHeight="1">
      <c r="C22" s="6"/>
      <c r="D22" s="6"/>
      <c r="E22" s="6"/>
    </row>
    <row r="23" ht="15.75" customHeight="1">
      <c r="C23" s="6"/>
      <c r="D23" s="6"/>
      <c r="E23" s="6"/>
    </row>
    <row r="24" ht="15.75" customHeight="1">
      <c r="C24" s="8"/>
      <c r="D24" s="8"/>
      <c r="E24" s="8"/>
    </row>
    <row r="25" ht="15.75" customHeight="1">
      <c r="B25" s="59" t="s">
        <v>209</v>
      </c>
      <c r="C25" s="60"/>
      <c r="D25" s="60"/>
      <c r="E25" s="60"/>
    </row>
    <row r="26" ht="15.75" customHeight="1">
      <c r="B26" s="59" t="s">
        <v>210</v>
      </c>
      <c r="C26" s="61" t="s">
        <v>211</v>
      </c>
      <c r="D26" s="61" t="s">
        <v>212</v>
      </c>
      <c r="E26" s="61" t="s">
        <v>213</v>
      </c>
      <c r="F26" s="59"/>
      <c r="G26" s="59" t="s">
        <v>214</v>
      </c>
    </row>
    <row r="27" ht="15.75" customHeight="1">
      <c r="B27" s="14" t="s">
        <v>12</v>
      </c>
      <c r="C27" s="57">
        <v>2874.714155</v>
      </c>
      <c r="D27" s="57">
        <v>459.0907259</v>
      </c>
      <c r="E27" s="57">
        <v>11.02171156</v>
      </c>
      <c r="F27" s="39"/>
      <c r="G27" s="62">
        <f t="shared" ref="G27:G29" si="10">(C27+D27+E27)/D2</f>
        <v>0.9464704563</v>
      </c>
    </row>
    <row r="28" ht="15.75" customHeight="1">
      <c r="B28" s="14" t="s">
        <v>15</v>
      </c>
      <c r="C28" s="57">
        <v>3730.24259</v>
      </c>
      <c r="D28" s="57">
        <v>842.237766</v>
      </c>
      <c r="E28" s="57">
        <v>32.41769551</v>
      </c>
      <c r="F28" s="39"/>
      <c r="G28" s="62">
        <f t="shared" si="10"/>
        <v>0.8686847862</v>
      </c>
    </row>
    <row r="29" ht="15.75" customHeight="1">
      <c r="B29" s="14" t="s">
        <v>18</v>
      </c>
      <c r="C29" s="57">
        <v>3585.380204</v>
      </c>
      <c r="D29" s="57">
        <v>309.8720897</v>
      </c>
      <c r="E29" s="57">
        <v>25.6072569</v>
      </c>
      <c r="F29" s="39"/>
      <c r="G29" s="62">
        <f t="shared" si="10"/>
        <v>0.7396452652</v>
      </c>
    </row>
    <row r="30" ht="15.75" customHeight="1">
      <c r="B30" s="14" t="s">
        <v>21</v>
      </c>
      <c r="C30" s="57">
        <v>4754.042579</v>
      </c>
      <c r="D30" s="57">
        <v>265.786044</v>
      </c>
      <c r="E30" s="57">
        <v>25.0143864</v>
      </c>
      <c r="F30" s="39"/>
      <c r="G30" s="62">
        <f t="shared" ref="G30:G32" si="11">(C30+D30+E30)/D7</f>
        <v>0.9516776098</v>
      </c>
    </row>
    <row r="31" ht="15.75" customHeight="1">
      <c r="B31" s="14" t="s">
        <v>24</v>
      </c>
      <c r="C31" s="57">
        <v>1532.427608</v>
      </c>
      <c r="D31" s="57">
        <v>453.1701965</v>
      </c>
      <c r="E31" s="57">
        <v>38.30951842</v>
      </c>
      <c r="F31" s="39"/>
      <c r="G31" s="62">
        <f t="shared" si="11"/>
        <v>0.5726959035</v>
      </c>
    </row>
    <row r="32" ht="15.75" customHeight="1">
      <c r="B32" s="14" t="s">
        <v>27</v>
      </c>
      <c r="C32" s="54">
        <v>3211.986694</v>
      </c>
      <c r="D32" s="57">
        <v>724.368652</v>
      </c>
      <c r="E32" s="54">
        <v>9.442930969</v>
      </c>
      <c r="F32" s="39"/>
      <c r="G32" s="62">
        <f t="shared" si="11"/>
        <v>0.7443497976</v>
      </c>
    </row>
    <row r="33" ht="15.75" customHeight="1">
      <c r="B33" s="14" t="s">
        <v>94</v>
      </c>
      <c r="C33" s="54">
        <v>363.97512</v>
      </c>
      <c r="D33" s="54">
        <v>23.23295184</v>
      </c>
      <c r="E33" s="54">
        <v>4.998262285</v>
      </c>
      <c r="G33" s="62">
        <f>(C33+D33+E33)/D6</f>
        <v>0.2219617058</v>
      </c>
    </row>
    <row r="34" ht="15.75" customHeight="1">
      <c r="C34" s="8"/>
      <c r="D34" s="8"/>
      <c r="E34" s="8"/>
    </row>
    <row r="35" ht="15.75" customHeight="1">
      <c r="C35" s="8"/>
      <c r="D35" s="8"/>
      <c r="E35" s="8"/>
    </row>
    <row r="36" ht="15.75" customHeight="1">
      <c r="D36" s="8"/>
      <c r="E36" s="8"/>
    </row>
    <row r="37" ht="15.75" customHeight="1">
      <c r="D37" s="8"/>
      <c r="E37" s="8"/>
    </row>
    <row r="38" ht="15.75" customHeight="1">
      <c r="D38" s="8"/>
      <c r="E38" s="8"/>
    </row>
    <row r="39" ht="15.75" customHeight="1">
      <c r="D39" s="8"/>
      <c r="E39" s="8"/>
    </row>
    <row r="40" ht="15.75" customHeight="1">
      <c r="D40" s="8"/>
      <c r="E40" s="8"/>
    </row>
    <row r="41" ht="15.75" customHeight="1">
      <c r="D41" s="8"/>
      <c r="E41" s="8"/>
    </row>
    <row r="42" ht="15.75" customHeight="1">
      <c r="C42" s="6"/>
      <c r="D42" s="6"/>
      <c r="E42" s="6"/>
    </row>
    <row r="43" ht="15.75" customHeight="1">
      <c r="C43" s="6"/>
      <c r="D43" s="6"/>
      <c r="E43" s="6"/>
    </row>
    <row r="44" ht="15.75" customHeight="1">
      <c r="C44" s="8"/>
      <c r="D44" s="8"/>
      <c r="E44" s="8"/>
    </row>
    <row r="45" ht="15.75" customHeight="1">
      <c r="C45" s="8"/>
      <c r="D45" s="8"/>
      <c r="E45" s="8"/>
    </row>
    <row r="46" ht="15.75" customHeight="1">
      <c r="C46" s="8"/>
      <c r="D46" s="8"/>
      <c r="E46" s="8"/>
    </row>
    <row r="47" ht="15.75" customHeight="1">
      <c r="C47" s="8"/>
      <c r="D47" s="8"/>
      <c r="E47" s="8"/>
    </row>
    <row r="48" ht="15.75" customHeight="1">
      <c r="C48" s="8"/>
      <c r="D48" s="8"/>
      <c r="E48" s="8"/>
    </row>
    <row r="49" ht="15.75" customHeight="1">
      <c r="C49" s="8"/>
      <c r="D49" s="8"/>
      <c r="E49" s="8"/>
    </row>
    <row r="50" ht="15.75" customHeight="1">
      <c r="C50" s="8"/>
      <c r="D50" s="8"/>
      <c r="E50" s="8"/>
    </row>
    <row r="51" ht="15.75" customHeight="1">
      <c r="C51" s="8"/>
      <c r="D51" s="8"/>
      <c r="E51" s="8"/>
    </row>
    <row r="52" ht="15.75" customHeight="1">
      <c r="C52" s="6"/>
      <c r="D52" s="6"/>
      <c r="E52" s="6"/>
    </row>
    <row r="53" ht="15.75" customHeight="1">
      <c r="C53" s="63"/>
      <c r="D53" s="63"/>
      <c r="E53" s="63"/>
    </row>
    <row r="54" ht="15.75" customHeight="1">
      <c r="C54" s="8"/>
      <c r="D54" s="8"/>
      <c r="E54" s="8"/>
    </row>
    <row r="55" ht="15.75" customHeight="1">
      <c r="C55" s="8"/>
      <c r="D55" s="8"/>
      <c r="E55" s="8"/>
    </row>
    <row r="56" ht="15.75" customHeight="1">
      <c r="C56" s="8"/>
      <c r="D56" s="8"/>
      <c r="E56" s="8"/>
    </row>
    <row r="57" ht="15.75" customHeight="1">
      <c r="C57" s="8"/>
      <c r="D57" s="8"/>
      <c r="E57" s="8"/>
    </row>
    <row r="58" ht="15.75" customHeight="1">
      <c r="C58" s="8"/>
      <c r="D58" s="8"/>
      <c r="E58" s="8"/>
    </row>
    <row r="59" ht="15.75" customHeight="1">
      <c r="C59" s="8"/>
      <c r="D59" s="8"/>
      <c r="E59" s="8"/>
    </row>
    <row r="60" ht="15.75" customHeight="1">
      <c r="C60" s="8"/>
      <c r="D60" s="8"/>
      <c r="E60" s="8"/>
    </row>
    <row r="61" ht="15.75" customHeight="1">
      <c r="C61" s="8"/>
      <c r="D61" s="8"/>
      <c r="E61" s="8"/>
    </row>
    <row r="62" ht="15.75" customHeight="1">
      <c r="C62" s="6"/>
      <c r="D62" s="6"/>
      <c r="E62" s="6"/>
    </row>
    <row r="63" ht="15.75" customHeight="1">
      <c r="C63" s="63"/>
      <c r="D63" s="63"/>
      <c r="E63" s="63"/>
    </row>
    <row r="64" ht="15.75" customHeight="1">
      <c r="C64" s="8"/>
      <c r="D64" s="8"/>
      <c r="E64" s="8"/>
    </row>
    <row r="65" ht="15.75" customHeight="1">
      <c r="C65" s="8"/>
      <c r="D65" s="8"/>
      <c r="E65" s="8"/>
    </row>
    <row r="66" ht="15.75" customHeight="1">
      <c r="C66" s="8"/>
      <c r="D66" s="8"/>
      <c r="E66" s="8"/>
    </row>
    <row r="67" ht="15.75" customHeight="1">
      <c r="C67" s="8"/>
      <c r="D67" s="8"/>
      <c r="E67" s="8"/>
    </row>
    <row r="68" ht="15.75" customHeight="1">
      <c r="C68" s="8"/>
      <c r="D68" s="8"/>
      <c r="E68" s="8"/>
    </row>
    <row r="69" ht="15.75" customHeight="1">
      <c r="C69" s="8"/>
      <c r="D69" s="8"/>
      <c r="E69" s="8"/>
    </row>
    <row r="70" ht="15.75" customHeight="1">
      <c r="C70" s="8"/>
      <c r="D70" s="8"/>
      <c r="E70" s="8"/>
    </row>
    <row r="71" ht="15.75" customHeight="1">
      <c r="C71" s="8"/>
      <c r="D71" s="8"/>
      <c r="E71" s="8"/>
    </row>
    <row r="72" ht="15.75" customHeight="1">
      <c r="C72" s="6"/>
      <c r="D72" s="6"/>
      <c r="E72" s="6"/>
    </row>
    <row r="73" ht="15.75" customHeight="1">
      <c r="C73" s="63"/>
      <c r="D73" s="63"/>
      <c r="E73" s="63"/>
    </row>
    <row r="74" ht="15.75" customHeight="1">
      <c r="C74" s="8"/>
      <c r="D74" s="8"/>
      <c r="E74" s="8"/>
    </row>
    <row r="75" ht="15.75" customHeight="1">
      <c r="C75" s="8"/>
      <c r="D75" s="8"/>
      <c r="E75" s="8"/>
    </row>
    <row r="76" ht="15.75" customHeight="1">
      <c r="C76" s="8"/>
      <c r="D76" s="8"/>
      <c r="E76" s="8"/>
    </row>
    <row r="77" ht="15.75" customHeight="1">
      <c r="C77" s="8"/>
      <c r="D77" s="8"/>
      <c r="E77" s="8"/>
    </row>
    <row r="78" ht="15.75" customHeight="1">
      <c r="C78" s="8"/>
      <c r="D78" s="8"/>
      <c r="E78" s="8"/>
    </row>
    <row r="79" ht="15.75" customHeight="1">
      <c r="C79" s="8"/>
      <c r="D79" s="8"/>
      <c r="E79" s="8"/>
    </row>
    <row r="80" ht="15.75" customHeight="1">
      <c r="C80" s="8"/>
      <c r="D80" s="8"/>
      <c r="E80" s="8"/>
    </row>
    <row r="81" ht="15.75" customHeight="1">
      <c r="C81" s="8"/>
      <c r="D81" s="8"/>
      <c r="E81" s="8"/>
    </row>
    <row r="82" ht="15.75" customHeight="1">
      <c r="C82" s="6"/>
      <c r="D82" s="6"/>
      <c r="E82" s="6"/>
    </row>
    <row r="83" ht="15.75" customHeight="1">
      <c r="C83" s="63"/>
      <c r="D83" s="63"/>
      <c r="E83" s="63"/>
    </row>
    <row r="84" ht="15.75" customHeight="1">
      <c r="C84" s="8"/>
      <c r="D84" s="8"/>
      <c r="E84" s="8"/>
    </row>
    <row r="85" ht="15.75" customHeight="1">
      <c r="C85" s="8"/>
      <c r="D85" s="8"/>
      <c r="E85" s="8"/>
    </row>
    <row r="86" ht="15.75" customHeight="1">
      <c r="C86" s="8"/>
      <c r="D86" s="8"/>
      <c r="E86" s="8"/>
    </row>
    <row r="87" ht="15.75" customHeight="1">
      <c r="C87" s="8"/>
      <c r="D87" s="8"/>
      <c r="E87" s="8"/>
    </row>
    <row r="88" ht="15.75" customHeight="1">
      <c r="C88" s="8"/>
      <c r="D88" s="8"/>
      <c r="E88" s="8"/>
    </row>
    <row r="89" ht="15.75" customHeight="1">
      <c r="C89" s="8"/>
      <c r="D89" s="8"/>
      <c r="E89" s="8"/>
    </row>
    <row r="90" ht="15.75" customHeight="1">
      <c r="C90" s="8"/>
      <c r="D90" s="8"/>
      <c r="E90" s="8"/>
    </row>
    <row r="91" ht="15.75" customHeight="1">
      <c r="C91" s="8"/>
      <c r="D91" s="8"/>
      <c r="E91" s="8"/>
    </row>
    <row r="92" ht="15.75" customHeight="1">
      <c r="C92" s="6"/>
      <c r="D92" s="6"/>
      <c r="E92" s="6"/>
    </row>
    <row r="93" ht="15.75" customHeight="1">
      <c r="C93" s="63"/>
      <c r="D93" s="63"/>
      <c r="E93" s="63"/>
    </row>
    <row r="94" ht="15.75" customHeight="1">
      <c r="C94" s="8"/>
      <c r="D94" s="8"/>
      <c r="E94" s="8"/>
    </row>
    <row r="95" ht="15.75" customHeight="1">
      <c r="C95" s="8"/>
      <c r="D95" s="8"/>
      <c r="E95" s="8"/>
    </row>
    <row r="96" ht="15.75" customHeight="1">
      <c r="C96" s="8"/>
      <c r="D96" s="8"/>
      <c r="E96" s="8"/>
    </row>
    <row r="97" ht="15.75" customHeight="1">
      <c r="C97" s="8"/>
      <c r="D97" s="8"/>
      <c r="E97" s="8"/>
    </row>
    <row r="98" ht="15.75" customHeight="1">
      <c r="C98" s="8"/>
      <c r="D98" s="8"/>
      <c r="E98" s="8"/>
    </row>
    <row r="99" ht="15.75" customHeight="1">
      <c r="C99" s="8"/>
      <c r="D99" s="8"/>
      <c r="E99" s="8"/>
    </row>
    <row r="100" ht="15.75" customHeight="1">
      <c r="C100" s="8"/>
      <c r="D100" s="8"/>
      <c r="E100" s="8"/>
    </row>
    <row r="101" ht="15.75" customHeight="1">
      <c r="C101" s="8"/>
      <c r="D101" s="8"/>
      <c r="E101" s="8"/>
    </row>
    <row r="102" ht="15.75" customHeight="1">
      <c r="C102" s="6"/>
      <c r="D102" s="6"/>
      <c r="E102" s="6"/>
    </row>
    <row r="103" ht="15.75" customHeight="1">
      <c r="C103" s="63"/>
      <c r="D103" s="63"/>
      <c r="E103" s="63"/>
    </row>
    <row r="104" ht="15.75" customHeight="1">
      <c r="C104" s="8"/>
      <c r="D104" s="8"/>
      <c r="E104" s="8"/>
    </row>
    <row r="105" ht="15.75" customHeight="1">
      <c r="C105" s="8"/>
      <c r="D105" s="8"/>
      <c r="E105" s="8"/>
    </row>
    <row r="106" ht="15.75" customHeight="1">
      <c r="C106" s="8"/>
      <c r="D106" s="8"/>
      <c r="E106" s="8"/>
    </row>
    <row r="107" ht="15.75" customHeight="1">
      <c r="C107" s="8"/>
      <c r="D107" s="8"/>
      <c r="E107" s="8"/>
    </row>
    <row r="108" ht="15.75" customHeight="1">
      <c r="C108" s="8"/>
      <c r="D108" s="8"/>
      <c r="E108" s="8"/>
    </row>
    <row r="109" ht="15.75" customHeight="1">
      <c r="C109" s="8"/>
      <c r="D109" s="8"/>
      <c r="E109" s="8"/>
    </row>
    <row r="110" ht="15.75" customHeight="1">
      <c r="C110" s="8"/>
      <c r="D110" s="8"/>
      <c r="E110" s="8"/>
    </row>
    <row r="111" ht="15.75" customHeight="1">
      <c r="C111" s="8"/>
      <c r="D111" s="8"/>
      <c r="E111" s="8"/>
    </row>
    <row r="112" ht="15.75" customHeight="1">
      <c r="C112" s="6"/>
      <c r="D112" s="6"/>
      <c r="E112" s="6"/>
    </row>
    <row r="113" ht="15.75" customHeight="1">
      <c r="C113" s="63"/>
      <c r="D113" s="63"/>
      <c r="E113" s="63"/>
    </row>
    <row r="114" ht="15.75" customHeight="1">
      <c r="C114" s="8"/>
      <c r="D114" s="8"/>
      <c r="E114" s="8"/>
    </row>
    <row r="115" ht="15.75" customHeight="1">
      <c r="C115" s="8"/>
      <c r="D115" s="8"/>
      <c r="E115" s="8"/>
    </row>
    <row r="116" ht="15.75" customHeight="1">
      <c r="C116" s="8"/>
      <c r="D116" s="8"/>
      <c r="E116" s="8"/>
    </row>
    <row r="117" ht="15.75" customHeight="1">
      <c r="C117" s="8"/>
      <c r="D117" s="8"/>
      <c r="E117" s="8"/>
    </row>
    <row r="118" ht="15.75" customHeight="1">
      <c r="C118" s="8"/>
      <c r="D118" s="8"/>
      <c r="E118" s="8"/>
    </row>
    <row r="119" ht="15.75" customHeight="1">
      <c r="C119" s="8"/>
      <c r="D119" s="8"/>
      <c r="E119" s="8"/>
    </row>
    <row r="120" ht="15.75" customHeight="1">
      <c r="C120" s="8"/>
      <c r="D120" s="8"/>
      <c r="E120" s="8"/>
    </row>
    <row r="121" ht="15.75" customHeight="1">
      <c r="C121" s="8"/>
      <c r="D121" s="8"/>
      <c r="E121" s="8"/>
    </row>
    <row r="122" ht="15.75" customHeight="1">
      <c r="C122" s="6"/>
      <c r="D122" s="6"/>
      <c r="E122" s="6"/>
    </row>
    <row r="123" ht="15.75" customHeight="1">
      <c r="C123" s="63"/>
      <c r="D123" s="63"/>
      <c r="E123" s="63"/>
    </row>
    <row r="124" ht="15.75" customHeight="1">
      <c r="C124" s="8"/>
      <c r="D124" s="8"/>
      <c r="E124" s="8"/>
    </row>
    <row r="125" ht="15.75" customHeight="1">
      <c r="C125" s="8"/>
      <c r="D125" s="8"/>
      <c r="E125" s="8"/>
    </row>
    <row r="126" ht="15.75" customHeight="1">
      <c r="C126" s="8"/>
      <c r="D126" s="8"/>
      <c r="E126" s="8"/>
    </row>
    <row r="127" ht="15.75" customHeight="1">
      <c r="C127" s="8"/>
      <c r="D127" s="8"/>
      <c r="E127" s="8"/>
    </row>
    <row r="128" ht="15.75" customHeight="1">
      <c r="C128" s="8"/>
      <c r="D128" s="8"/>
      <c r="E128" s="8"/>
    </row>
    <row r="129" ht="15.75" customHeight="1">
      <c r="C129" s="8"/>
      <c r="D129" s="8"/>
      <c r="E129" s="8"/>
    </row>
    <row r="130" ht="15.75" customHeight="1">
      <c r="C130" s="8"/>
      <c r="D130" s="8"/>
      <c r="E130" s="8"/>
    </row>
    <row r="131" ht="15.75" customHeight="1">
      <c r="C131" s="8"/>
      <c r="D131" s="8"/>
      <c r="E131" s="8"/>
    </row>
    <row r="132" ht="15.75" customHeight="1">
      <c r="C132" s="6"/>
      <c r="D132" s="6"/>
      <c r="E132" s="6"/>
    </row>
    <row r="133" ht="15.75" customHeight="1">
      <c r="C133" s="63"/>
      <c r="D133" s="63"/>
      <c r="E133" s="63"/>
    </row>
    <row r="134" ht="15.75" customHeight="1">
      <c r="C134" s="8"/>
      <c r="D134" s="8"/>
      <c r="E134" s="8"/>
    </row>
    <row r="135" ht="15.75" customHeight="1">
      <c r="C135" s="8"/>
      <c r="D135" s="8"/>
      <c r="E135" s="8"/>
    </row>
    <row r="136" ht="15.75" customHeight="1">
      <c r="C136" s="8"/>
      <c r="D136" s="8"/>
      <c r="E136" s="8"/>
    </row>
    <row r="137" ht="15.75" customHeight="1">
      <c r="C137" s="8"/>
      <c r="D137" s="8"/>
      <c r="E137" s="8"/>
    </row>
    <row r="138" ht="15.75" customHeight="1">
      <c r="C138" s="8"/>
      <c r="D138" s="8"/>
      <c r="E138" s="8"/>
    </row>
    <row r="139" ht="15.75" customHeight="1">
      <c r="C139" s="8"/>
      <c r="D139" s="8"/>
      <c r="E139" s="8"/>
    </row>
    <row r="140" ht="15.75" customHeight="1">
      <c r="C140" s="8"/>
      <c r="D140" s="8"/>
      <c r="E140" s="8"/>
    </row>
    <row r="141" ht="15.75" customHeight="1">
      <c r="C141" s="8"/>
      <c r="D141" s="8"/>
      <c r="E141" s="8"/>
    </row>
    <row r="142" ht="15.75" customHeight="1">
      <c r="C142" s="6"/>
      <c r="D142" s="6"/>
      <c r="E142" s="6"/>
    </row>
    <row r="143" ht="15.75" customHeight="1">
      <c r="C143" s="63"/>
      <c r="D143" s="63"/>
      <c r="E143" s="63"/>
    </row>
    <row r="144" ht="15.75" customHeight="1">
      <c r="C144" s="8"/>
      <c r="D144" s="8"/>
      <c r="E144" s="8"/>
    </row>
    <row r="145" ht="15.75" customHeight="1">
      <c r="C145" s="8"/>
      <c r="D145" s="8"/>
      <c r="E145" s="8"/>
    </row>
    <row r="146" ht="15.75" customHeight="1">
      <c r="C146" s="8"/>
      <c r="D146" s="8"/>
      <c r="E146" s="8"/>
    </row>
    <row r="147" ht="15.75" customHeight="1">
      <c r="C147" s="8"/>
      <c r="D147" s="8"/>
      <c r="E147" s="8"/>
    </row>
    <row r="148" ht="15.75" customHeight="1">
      <c r="C148" s="8"/>
      <c r="D148" s="8"/>
      <c r="E148" s="8"/>
    </row>
    <row r="149" ht="15.75" customHeight="1">
      <c r="C149" s="8"/>
      <c r="D149" s="8"/>
      <c r="E149" s="8"/>
    </row>
    <row r="150" ht="15.75" customHeight="1">
      <c r="C150" s="8"/>
      <c r="D150" s="8"/>
      <c r="E150" s="8"/>
    </row>
    <row r="151" ht="15.75" customHeight="1">
      <c r="C151" s="8"/>
      <c r="D151" s="8"/>
      <c r="E151" s="8"/>
    </row>
    <row r="152" ht="15.75" customHeight="1">
      <c r="C152" s="6"/>
      <c r="D152" s="6"/>
      <c r="E152" s="6"/>
    </row>
    <row r="153" ht="15.75" customHeight="1">
      <c r="C153" s="63"/>
      <c r="D153" s="63"/>
      <c r="E153" s="63"/>
    </row>
    <row r="154" ht="15.75" customHeight="1">
      <c r="C154" s="8"/>
      <c r="D154" s="8"/>
      <c r="E154" s="8"/>
    </row>
    <row r="155" ht="15.75" customHeight="1">
      <c r="C155" s="8"/>
      <c r="D155" s="8"/>
      <c r="E155" s="8"/>
    </row>
    <row r="156" ht="15.75" customHeight="1">
      <c r="C156" s="8"/>
      <c r="D156" s="8"/>
      <c r="E156" s="8"/>
    </row>
    <row r="157" ht="15.75" customHeight="1">
      <c r="C157" s="8"/>
      <c r="D157" s="8"/>
      <c r="E157" s="8"/>
    </row>
    <row r="158" ht="15.75" customHeight="1">
      <c r="C158" s="8"/>
      <c r="D158" s="8"/>
      <c r="E158" s="8"/>
    </row>
    <row r="159" ht="15.75" customHeight="1">
      <c r="C159" s="8"/>
      <c r="D159" s="8"/>
      <c r="E159" s="8"/>
    </row>
    <row r="160" ht="15.75" customHeight="1">
      <c r="C160" s="8"/>
      <c r="D160" s="8"/>
      <c r="E160" s="8"/>
    </row>
    <row r="161" ht="15.75" customHeight="1">
      <c r="C161" s="8"/>
      <c r="D161" s="8"/>
      <c r="E161" s="8"/>
    </row>
    <row r="162" ht="15.75" customHeight="1">
      <c r="C162" s="6"/>
      <c r="D162" s="6"/>
      <c r="E162" s="6"/>
    </row>
    <row r="163" ht="15.75" customHeight="1">
      <c r="C163" s="63"/>
      <c r="D163" s="63"/>
      <c r="E163" s="63"/>
    </row>
    <row r="164" ht="15.75" customHeight="1">
      <c r="C164" s="8"/>
      <c r="D164" s="8"/>
      <c r="E164" s="8"/>
    </row>
    <row r="165" ht="15.75" customHeight="1">
      <c r="C165" s="8"/>
      <c r="D165" s="8"/>
      <c r="E165" s="8"/>
    </row>
    <row r="166" ht="15.75" customHeight="1">
      <c r="C166" s="8"/>
      <c r="D166" s="8"/>
      <c r="E166" s="8"/>
    </row>
    <row r="167" ht="15.75" customHeight="1">
      <c r="C167" s="8"/>
      <c r="D167" s="8"/>
      <c r="E167" s="8"/>
    </row>
    <row r="168" ht="15.75" customHeight="1">
      <c r="C168" s="8"/>
      <c r="D168" s="8"/>
      <c r="E168" s="8"/>
    </row>
    <row r="169" ht="15.75" customHeight="1">
      <c r="C169" s="8"/>
      <c r="D169" s="8"/>
      <c r="E169" s="8"/>
    </row>
    <row r="170" ht="15.75" customHeight="1">
      <c r="C170" s="8"/>
      <c r="D170" s="8"/>
      <c r="E170" s="8"/>
    </row>
    <row r="171" ht="15.75" customHeight="1">
      <c r="C171" s="8"/>
      <c r="D171" s="8"/>
      <c r="E171" s="8"/>
    </row>
    <row r="172" ht="15.75" customHeight="1">
      <c r="C172" s="6"/>
      <c r="D172" s="6"/>
      <c r="E172" s="6"/>
    </row>
    <row r="173" ht="15.75" customHeight="1">
      <c r="C173" s="63"/>
      <c r="D173" s="63"/>
      <c r="E173" s="63"/>
    </row>
    <row r="174" ht="15.75" customHeight="1">
      <c r="C174" s="8"/>
      <c r="D174" s="8"/>
      <c r="E174" s="8"/>
    </row>
    <row r="175" ht="15.75" customHeight="1">
      <c r="C175" s="8"/>
      <c r="D175" s="8"/>
      <c r="E175" s="8"/>
    </row>
    <row r="176" ht="15.75" customHeight="1">
      <c r="C176" s="8"/>
      <c r="D176" s="8"/>
      <c r="E176" s="8"/>
    </row>
    <row r="177" ht="15.75" customHeight="1">
      <c r="C177" s="8"/>
      <c r="D177" s="8"/>
      <c r="E177" s="8"/>
    </row>
    <row r="178" ht="15.75" customHeight="1">
      <c r="C178" s="8"/>
      <c r="D178" s="8"/>
      <c r="E178" s="8"/>
    </row>
    <row r="179" ht="15.75" customHeight="1">
      <c r="C179" s="8"/>
      <c r="D179" s="8"/>
      <c r="E179" s="8"/>
    </row>
    <row r="180" ht="15.75" customHeight="1">
      <c r="C180" s="8"/>
      <c r="D180" s="8"/>
      <c r="E180" s="8"/>
    </row>
    <row r="181" ht="15.75" customHeight="1">
      <c r="C181" s="8"/>
      <c r="D181" s="8"/>
      <c r="E181" s="8"/>
    </row>
    <row r="182" ht="15.75" customHeight="1">
      <c r="C182" s="6"/>
      <c r="D182" s="6"/>
      <c r="E182" s="6"/>
    </row>
    <row r="183" ht="15.75" customHeight="1">
      <c r="C183" s="63"/>
      <c r="D183" s="63"/>
      <c r="E183" s="63"/>
    </row>
    <row r="184" ht="15.75" customHeight="1">
      <c r="C184" s="8"/>
      <c r="D184" s="8"/>
      <c r="E184" s="8"/>
    </row>
    <row r="185" ht="15.75" customHeight="1">
      <c r="C185" s="8"/>
      <c r="D185" s="8"/>
      <c r="E185" s="8"/>
    </row>
    <row r="186" ht="15.75" customHeight="1">
      <c r="C186" s="8"/>
      <c r="D186" s="8"/>
      <c r="E186" s="8"/>
    </row>
    <row r="187" ht="15.75" customHeight="1">
      <c r="C187" s="8"/>
      <c r="D187" s="8"/>
      <c r="E187" s="8"/>
    </row>
    <row r="188" ht="15.75" customHeight="1">
      <c r="C188" s="8"/>
      <c r="D188" s="8"/>
      <c r="E188" s="8"/>
    </row>
    <row r="189" ht="15.75" customHeight="1">
      <c r="C189" s="8"/>
      <c r="D189" s="8"/>
      <c r="E189" s="8"/>
    </row>
    <row r="190" ht="15.75" customHeight="1">
      <c r="C190" s="8"/>
      <c r="D190" s="8"/>
      <c r="E190" s="8"/>
    </row>
    <row r="191" ht="15.75" customHeight="1">
      <c r="C191" s="8"/>
      <c r="D191" s="8"/>
      <c r="E191" s="8"/>
    </row>
    <row r="192" ht="15.75" customHeight="1">
      <c r="C192" s="6"/>
      <c r="D192" s="6"/>
      <c r="E192" s="6"/>
    </row>
    <row r="193" ht="15.75" customHeight="1">
      <c r="C193" s="63"/>
      <c r="D193" s="63"/>
      <c r="E193" s="63"/>
    </row>
    <row r="194" ht="15.75" customHeight="1">
      <c r="C194" s="8"/>
      <c r="D194" s="8"/>
      <c r="E194" s="8"/>
    </row>
    <row r="195" ht="15.75" customHeight="1">
      <c r="C195" s="8"/>
      <c r="D195" s="8"/>
      <c r="E195" s="8"/>
    </row>
    <row r="196" ht="15.75" customHeight="1">
      <c r="C196" s="8"/>
      <c r="D196" s="8"/>
      <c r="E196" s="8"/>
    </row>
    <row r="197" ht="15.75" customHeight="1">
      <c r="C197" s="8"/>
      <c r="D197" s="8"/>
      <c r="E197" s="8"/>
    </row>
    <row r="198" ht="15.75" customHeight="1">
      <c r="C198" s="8"/>
      <c r="D198" s="8"/>
      <c r="E198" s="8"/>
    </row>
    <row r="199" ht="15.75" customHeight="1">
      <c r="C199" s="8"/>
      <c r="D199" s="8"/>
      <c r="E199" s="8"/>
    </row>
    <row r="200" ht="15.75" customHeight="1">
      <c r="C200" s="8"/>
      <c r="D200" s="8"/>
      <c r="E200" s="8"/>
    </row>
    <row r="201" ht="15.75" customHeight="1">
      <c r="C201" s="8"/>
      <c r="D201" s="8"/>
      <c r="E201" s="8"/>
    </row>
    <row r="202" ht="15.75" customHeight="1">
      <c r="C202" s="6"/>
      <c r="D202" s="6"/>
      <c r="E202" s="6"/>
    </row>
    <row r="203" ht="15.75" customHeight="1">
      <c r="C203" s="63"/>
      <c r="D203" s="63"/>
      <c r="E203" s="63"/>
    </row>
    <row r="204" ht="15.75" customHeight="1">
      <c r="C204" s="8"/>
      <c r="D204" s="8"/>
      <c r="E204" s="8"/>
    </row>
    <row r="205" ht="15.75" customHeight="1">
      <c r="C205" s="8"/>
      <c r="D205" s="8"/>
      <c r="E205" s="8"/>
    </row>
    <row r="206" ht="15.75" customHeight="1">
      <c r="C206" s="8"/>
      <c r="D206" s="8"/>
      <c r="E206" s="8"/>
    </row>
    <row r="207" ht="15.75" customHeight="1">
      <c r="C207" s="8"/>
      <c r="D207" s="8"/>
      <c r="E207" s="8"/>
    </row>
    <row r="208" ht="15.75" customHeight="1">
      <c r="C208" s="8"/>
      <c r="D208" s="8"/>
      <c r="E208" s="8"/>
    </row>
    <row r="209" ht="15.75" customHeight="1">
      <c r="C209" s="8"/>
      <c r="D209" s="8"/>
      <c r="E209" s="8"/>
    </row>
    <row r="210" ht="15.75" customHeight="1">
      <c r="C210" s="6"/>
      <c r="D210" s="6"/>
      <c r="E210" s="6"/>
    </row>
    <row r="211" ht="15.75" customHeight="1">
      <c r="C211" s="8"/>
      <c r="D211" s="8"/>
      <c r="E211" s="8"/>
    </row>
    <row r="212" ht="15.75" customHeight="1">
      <c r="C212" s="8"/>
      <c r="D212" s="8"/>
      <c r="E212" s="8"/>
    </row>
    <row r="213" ht="15.75" customHeight="1">
      <c r="C213" s="8"/>
      <c r="D213" s="8"/>
      <c r="E213" s="8"/>
    </row>
    <row r="214" ht="15.75" customHeight="1">
      <c r="C214" s="8"/>
      <c r="D214" s="8"/>
      <c r="E214" s="8"/>
    </row>
    <row r="215" ht="15.75" customHeight="1">
      <c r="C215" s="8"/>
      <c r="D215" s="8"/>
      <c r="E215" s="8"/>
    </row>
    <row r="216" ht="15.75" customHeight="1">
      <c r="C216" s="8"/>
      <c r="D216" s="8"/>
      <c r="E216" s="8"/>
    </row>
    <row r="217" ht="15.75" customHeight="1">
      <c r="C217" s="6"/>
      <c r="D217" s="6"/>
      <c r="E217" s="6"/>
    </row>
    <row r="218" ht="15.75" customHeight="1">
      <c r="C218" s="63"/>
      <c r="D218" s="63"/>
      <c r="E218" s="63"/>
    </row>
    <row r="219" ht="15.75" customHeight="1">
      <c r="C219" s="8"/>
      <c r="D219" s="8"/>
      <c r="E219" s="8"/>
    </row>
    <row r="220" ht="15.75" customHeight="1">
      <c r="C220" s="8"/>
      <c r="D220" s="8"/>
      <c r="E220" s="8"/>
    </row>
    <row r="221" ht="15.75" customHeight="1">
      <c r="C221" s="8"/>
      <c r="D221" s="8"/>
      <c r="E221" s="8"/>
    </row>
    <row r="222" ht="15.75" customHeight="1">
      <c r="C222" s="8"/>
      <c r="D222" s="8"/>
      <c r="E222" s="8"/>
    </row>
    <row r="223" ht="15.75" customHeight="1">
      <c r="C223" s="8"/>
      <c r="D223" s="8"/>
      <c r="E223" s="8"/>
    </row>
    <row r="224" ht="15.75" customHeight="1">
      <c r="C224" s="8"/>
      <c r="D224" s="8"/>
      <c r="E224" s="8"/>
    </row>
    <row r="225" ht="15.75" customHeight="1">
      <c r="C225" s="8"/>
      <c r="D225" s="8"/>
      <c r="E225" s="8"/>
    </row>
    <row r="226" ht="15.75" customHeight="1">
      <c r="C226" s="8"/>
      <c r="D226" s="8"/>
      <c r="E226" s="8"/>
    </row>
    <row r="227" ht="15.75" customHeight="1">
      <c r="C227" s="8"/>
      <c r="D227" s="8"/>
      <c r="E227" s="8"/>
    </row>
    <row r="228" ht="15.75" customHeight="1">
      <c r="C228" s="8"/>
      <c r="D228" s="8"/>
      <c r="E228" s="8"/>
    </row>
    <row r="229" ht="15.75" customHeight="1">
      <c r="C229" s="8"/>
      <c r="D229" s="8"/>
      <c r="E229" s="8"/>
    </row>
    <row r="230" ht="15.75" customHeight="1">
      <c r="C230" s="8"/>
      <c r="D230" s="8"/>
      <c r="E230" s="8"/>
    </row>
    <row r="231" ht="15.75" customHeight="1">
      <c r="C231" s="8"/>
      <c r="D231" s="8"/>
      <c r="E231" s="8"/>
    </row>
    <row r="232" ht="15.75" customHeight="1">
      <c r="C232" s="8"/>
      <c r="D232" s="8"/>
      <c r="E232" s="8"/>
    </row>
    <row r="233" ht="15.75" customHeight="1">
      <c r="C233" s="8"/>
      <c r="D233" s="8"/>
      <c r="E233" s="8"/>
    </row>
    <row r="234" ht="15.75" customHeight="1">
      <c r="C234" s="8"/>
      <c r="D234" s="8"/>
      <c r="E234" s="8"/>
    </row>
    <row r="235" ht="15.75" customHeight="1">
      <c r="C235" s="8"/>
      <c r="D235" s="8"/>
      <c r="E235" s="8"/>
    </row>
    <row r="236" ht="15.75" customHeight="1">
      <c r="C236" s="8"/>
      <c r="D236" s="8"/>
      <c r="E236" s="8"/>
    </row>
    <row r="237" ht="15.75" customHeight="1">
      <c r="C237" s="8"/>
      <c r="D237" s="8"/>
      <c r="E237" s="8"/>
    </row>
    <row r="238" ht="15.75" customHeight="1">
      <c r="C238" s="8"/>
      <c r="D238" s="8"/>
      <c r="E238" s="8"/>
    </row>
    <row r="239" ht="15.75" customHeight="1">
      <c r="C239" s="8"/>
      <c r="D239" s="8"/>
      <c r="E239" s="8"/>
    </row>
    <row r="240" ht="15.75" customHeight="1">
      <c r="C240" s="8"/>
      <c r="D240" s="8"/>
      <c r="E240" s="8"/>
    </row>
    <row r="241" ht="15.75" customHeight="1">
      <c r="C241" s="8"/>
      <c r="D241" s="8"/>
      <c r="E241" s="8"/>
    </row>
    <row r="242" ht="15.75" customHeight="1">
      <c r="C242" s="8"/>
      <c r="D242" s="8"/>
      <c r="E242" s="8"/>
    </row>
    <row r="243" ht="15.75" customHeight="1">
      <c r="C243" s="8"/>
      <c r="D243" s="8"/>
      <c r="E243" s="8"/>
    </row>
    <row r="244" ht="15.75" customHeight="1">
      <c r="C244" s="8"/>
      <c r="D244" s="8"/>
      <c r="E244" s="8"/>
    </row>
    <row r="245" ht="15.75" customHeight="1">
      <c r="C245" s="8"/>
      <c r="D245" s="8"/>
      <c r="E245" s="8"/>
    </row>
    <row r="246" ht="15.75" customHeight="1">
      <c r="C246" s="8"/>
      <c r="D246" s="8"/>
      <c r="E246" s="8"/>
    </row>
    <row r="247" ht="15.75" customHeight="1">
      <c r="C247" s="8"/>
      <c r="D247" s="8"/>
      <c r="E247" s="8"/>
    </row>
    <row r="248" ht="15.75" customHeight="1">
      <c r="C248" s="8"/>
      <c r="D248" s="8"/>
      <c r="E248" s="8"/>
    </row>
    <row r="249" ht="15.75" customHeight="1">
      <c r="C249" s="8"/>
      <c r="D249" s="8"/>
      <c r="E249" s="8"/>
    </row>
    <row r="250" ht="15.75" customHeight="1">
      <c r="C250" s="8"/>
      <c r="D250" s="8"/>
      <c r="E250" s="8"/>
    </row>
    <row r="251" ht="15.75" customHeight="1">
      <c r="C251" s="8"/>
      <c r="D251" s="8"/>
      <c r="E251" s="8"/>
    </row>
    <row r="252" ht="15.75" customHeight="1">
      <c r="C252" s="8"/>
      <c r="D252" s="8"/>
      <c r="E252" s="8"/>
    </row>
    <row r="253" ht="15.75" customHeight="1">
      <c r="C253" s="8"/>
      <c r="D253" s="8"/>
      <c r="E253" s="8"/>
    </row>
    <row r="254" ht="15.75" customHeight="1">
      <c r="C254" s="8"/>
      <c r="D254" s="8"/>
      <c r="E254" s="8"/>
    </row>
    <row r="255" ht="15.75" customHeight="1">
      <c r="C255" s="8"/>
      <c r="D255" s="8"/>
      <c r="E255" s="8"/>
    </row>
    <row r="256" ht="15.75" customHeight="1">
      <c r="C256" s="8"/>
      <c r="D256" s="8"/>
      <c r="E256" s="8"/>
    </row>
    <row r="257" ht="15.75" customHeight="1">
      <c r="C257" s="8"/>
      <c r="D257" s="8"/>
      <c r="E257" s="8"/>
    </row>
    <row r="258" ht="15.75" customHeight="1">
      <c r="C258" s="8"/>
      <c r="D258" s="8"/>
      <c r="E258" s="8"/>
    </row>
    <row r="259" ht="15.75" customHeight="1">
      <c r="C259" s="8"/>
      <c r="D259" s="8"/>
      <c r="E259" s="8"/>
    </row>
    <row r="260" ht="15.75" customHeight="1">
      <c r="C260" s="8"/>
      <c r="D260" s="8"/>
      <c r="E260" s="8"/>
    </row>
    <row r="261" ht="15.75" customHeight="1">
      <c r="C261" s="8"/>
      <c r="D261" s="8"/>
      <c r="E261" s="8"/>
    </row>
    <row r="262" ht="15.75" customHeight="1">
      <c r="C262" s="8"/>
      <c r="D262" s="8"/>
      <c r="E262" s="8"/>
    </row>
    <row r="263" ht="15.75" customHeight="1">
      <c r="C263" s="8"/>
      <c r="D263" s="8"/>
      <c r="E263" s="8"/>
    </row>
    <row r="264" ht="15.75" customHeight="1">
      <c r="C264" s="8"/>
      <c r="D264" s="8"/>
      <c r="E264" s="8"/>
    </row>
    <row r="265" ht="15.75" customHeight="1">
      <c r="C265" s="8"/>
      <c r="D265" s="8"/>
      <c r="E265" s="8"/>
    </row>
    <row r="266" ht="15.75" customHeight="1">
      <c r="C266" s="8"/>
      <c r="D266" s="8"/>
      <c r="E266" s="8"/>
    </row>
    <row r="267" ht="15.75" customHeight="1">
      <c r="C267" s="8"/>
      <c r="D267" s="8"/>
      <c r="E267" s="8"/>
    </row>
    <row r="268" ht="15.75" customHeight="1">
      <c r="C268" s="8"/>
      <c r="D268" s="8"/>
      <c r="E268" s="8"/>
    </row>
    <row r="269" ht="15.75" customHeight="1">
      <c r="C269" s="8"/>
      <c r="D269" s="8"/>
      <c r="E269" s="8"/>
    </row>
    <row r="270" ht="15.75" customHeight="1">
      <c r="C270" s="8"/>
      <c r="D270" s="8"/>
      <c r="E270" s="8"/>
    </row>
    <row r="271" ht="15.75" customHeight="1">
      <c r="C271" s="8"/>
      <c r="D271" s="8"/>
      <c r="E271" s="8"/>
    </row>
    <row r="272" ht="15.75" customHeight="1">
      <c r="C272" s="8"/>
      <c r="D272" s="8"/>
      <c r="E272" s="8"/>
    </row>
    <row r="273" ht="15.75" customHeight="1">
      <c r="C273" s="8"/>
      <c r="D273" s="8"/>
      <c r="E273" s="8"/>
    </row>
    <row r="274" ht="15.75" customHeight="1">
      <c r="C274" s="8"/>
      <c r="D274" s="8"/>
      <c r="E274" s="8"/>
    </row>
    <row r="275" ht="15.75" customHeight="1">
      <c r="C275" s="8"/>
      <c r="D275" s="8"/>
      <c r="E275" s="8"/>
    </row>
    <row r="276" ht="15.75" customHeight="1">
      <c r="C276" s="8"/>
      <c r="D276" s="8"/>
      <c r="E276" s="8"/>
    </row>
    <row r="277" ht="15.75" customHeight="1">
      <c r="C277" s="8"/>
      <c r="D277" s="8"/>
      <c r="E277" s="8"/>
    </row>
    <row r="278" ht="15.75" customHeight="1">
      <c r="C278" s="8"/>
      <c r="D278" s="8"/>
      <c r="E278" s="8"/>
    </row>
    <row r="279" ht="15.75" customHeight="1">
      <c r="C279" s="8"/>
      <c r="D279" s="8"/>
      <c r="E279" s="8"/>
    </row>
    <row r="280" ht="15.75" customHeight="1">
      <c r="C280" s="8"/>
      <c r="D280" s="8"/>
      <c r="E280" s="8"/>
    </row>
    <row r="281" ht="15.75" customHeight="1">
      <c r="C281" s="8"/>
      <c r="D281" s="8"/>
      <c r="E281" s="8"/>
    </row>
    <row r="282" ht="15.75" customHeight="1">
      <c r="C282" s="8"/>
      <c r="D282" s="8"/>
      <c r="E282" s="8"/>
    </row>
    <row r="283" ht="15.75" customHeight="1">
      <c r="C283" s="8"/>
      <c r="D283" s="8"/>
      <c r="E283" s="8"/>
    </row>
    <row r="284" ht="15.75" customHeight="1">
      <c r="C284" s="8"/>
      <c r="D284" s="8"/>
      <c r="E284" s="8"/>
    </row>
    <row r="285" ht="15.75" customHeight="1">
      <c r="C285" s="8"/>
      <c r="D285" s="8"/>
      <c r="E285" s="8"/>
    </row>
    <row r="286" ht="15.75" customHeight="1">
      <c r="C286" s="8"/>
      <c r="D286" s="8"/>
      <c r="E286" s="8"/>
    </row>
    <row r="287" ht="15.75" customHeight="1">
      <c r="C287" s="8"/>
      <c r="D287" s="8"/>
      <c r="E287" s="8"/>
    </row>
    <row r="288" ht="15.75" customHeight="1">
      <c r="C288" s="8"/>
      <c r="D288" s="8"/>
      <c r="E288" s="8"/>
    </row>
    <row r="289" ht="15.75" customHeight="1">
      <c r="C289" s="8"/>
      <c r="D289" s="8"/>
      <c r="E289" s="8"/>
    </row>
    <row r="290" ht="15.75" customHeight="1">
      <c r="C290" s="8"/>
      <c r="D290" s="8"/>
      <c r="E290" s="8"/>
    </row>
    <row r="291" ht="15.75" customHeight="1">
      <c r="C291" s="8"/>
      <c r="D291" s="8"/>
      <c r="E291" s="8"/>
    </row>
    <row r="292" ht="15.75" customHeight="1">
      <c r="C292" s="8"/>
      <c r="D292" s="8"/>
      <c r="E292" s="8"/>
    </row>
    <row r="293" ht="15.75" customHeight="1">
      <c r="C293" s="8"/>
      <c r="D293" s="8"/>
      <c r="E293" s="8"/>
    </row>
    <row r="294" ht="15.75" customHeight="1">
      <c r="C294" s="8"/>
      <c r="D294" s="8"/>
      <c r="E294" s="8"/>
    </row>
    <row r="295" ht="15.75" customHeight="1">
      <c r="C295" s="8"/>
      <c r="D295" s="8"/>
      <c r="E295" s="8"/>
    </row>
    <row r="296" ht="15.75" customHeight="1">
      <c r="C296" s="8"/>
      <c r="D296" s="8"/>
      <c r="E296" s="8"/>
    </row>
    <row r="297" ht="15.75" customHeight="1">
      <c r="C297" s="8"/>
      <c r="D297" s="8"/>
      <c r="E297" s="8"/>
    </row>
    <row r="298" ht="15.75" customHeight="1">
      <c r="C298" s="8"/>
      <c r="D298" s="8"/>
      <c r="E298" s="8"/>
    </row>
    <row r="299" ht="15.75" customHeight="1">
      <c r="C299" s="8"/>
      <c r="D299" s="8"/>
      <c r="E299" s="8"/>
    </row>
    <row r="300" ht="15.75" customHeight="1">
      <c r="C300" s="8"/>
      <c r="D300" s="8"/>
      <c r="E300" s="8"/>
    </row>
    <row r="301" ht="15.75" customHeight="1">
      <c r="C301" s="8"/>
      <c r="D301" s="8"/>
      <c r="E301" s="8"/>
    </row>
    <row r="302" ht="15.75" customHeight="1">
      <c r="C302" s="8"/>
      <c r="D302" s="8"/>
      <c r="E302" s="8"/>
    </row>
    <row r="303" ht="15.75" customHeight="1">
      <c r="C303" s="8"/>
      <c r="D303" s="8"/>
      <c r="E303" s="8"/>
    </row>
    <row r="304" ht="15.75" customHeight="1">
      <c r="C304" s="8"/>
      <c r="D304" s="8"/>
      <c r="E304" s="8"/>
    </row>
    <row r="305" ht="15.75" customHeight="1">
      <c r="C305" s="8"/>
      <c r="D305" s="8"/>
      <c r="E305" s="8"/>
    </row>
    <row r="306" ht="15.75" customHeight="1">
      <c r="C306" s="8"/>
      <c r="D306" s="8"/>
      <c r="E306" s="8"/>
    </row>
    <row r="307" ht="15.75" customHeight="1">
      <c r="C307" s="8"/>
      <c r="D307" s="8"/>
      <c r="E307" s="8"/>
    </row>
    <row r="308" ht="15.75" customHeight="1">
      <c r="C308" s="8"/>
      <c r="D308" s="8"/>
      <c r="E308" s="8"/>
    </row>
    <row r="309" ht="15.75" customHeight="1">
      <c r="C309" s="8"/>
      <c r="D309" s="8"/>
      <c r="E309" s="8"/>
    </row>
    <row r="310" ht="15.75" customHeight="1">
      <c r="C310" s="8"/>
      <c r="D310" s="8"/>
      <c r="E310" s="8"/>
    </row>
    <row r="311" ht="15.75" customHeight="1">
      <c r="C311" s="8"/>
      <c r="D311" s="8"/>
      <c r="E311" s="8"/>
    </row>
    <row r="312" ht="15.75" customHeight="1">
      <c r="C312" s="8"/>
      <c r="D312" s="8"/>
      <c r="E312" s="8"/>
    </row>
    <row r="313" ht="15.75" customHeight="1">
      <c r="C313" s="8"/>
      <c r="D313" s="8"/>
      <c r="E313" s="8"/>
    </row>
    <row r="314" ht="15.75" customHeight="1">
      <c r="C314" s="8"/>
      <c r="D314" s="8"/>
      <c r="E314" s="8"/>
    </row>
    <row r="315" ht="15.75" customHeight="1">
      <c r="C315" s="8"/>
      <c r="D315" s="8"/>
      <c r="E315" s="8"/>
    </row>
    <row r="316" ht="15.75" customHeight="1">
      <c r="C316" s="8"/>
      <c r="D316" s="8"/>
      <c r="E316" s="8"/>
    </row>
    <row r="317" ht="15.75" customHeight="1">
      <c r="C317" s="8"/>
      <c r="D317" s="8"/>
      <c r="E317" s="8"/>
    </row>
    <row r="318" ht="15.75" customHeight="1">
      <c r="C318" s="8"/>
      <c r="D318" s="8"/>
      <c r="E318" s="8"/>
    </row>
    <row r="319" ht="15.75" customHeight="1">
      <c r="C319" s="8"/>
      <c r="D319" s="8"/>
      <c r="E319" s="8"/>
    </row>
    <row r="320" ht="15.75" customHeight="1">
      <c r="C320" s="8"/>
      <c r="D320" s="8"/>
      <c r="E320" s="8"/>
    </row>
    <row r="321" ht="15.75" customHeight="1">
      <c r="C321" s="8"/>
      <c r="D321" s="8"/>
      <c r="E321" s="8"/>
    </row>
    <row r="322" ht="15.75" customHeight="1">
      <c r="C322" s="8"/>
      <c r="D322" s="8"/>
      <c r="E322" s="8"/>
    </row>
    <row r="323" ht="15.75" customHeight="1">
      <c r="C323" s="8"/>
      <c r="D323" s="8"/>
      <c r="E323" s="8"/>
    </row>
    <row r="324" ht="15.75" customHeight="1">
      <c r="C324" s="8"/>
      <c r="D324" s="8"/>
      <c r="E324" s="8"/>
    </row>
    <row r="325" ht="15.75" customHeight="1">
      <c r="C325" s="8"/>
      <c r="D325" s="8"/>
      <c r="E325" s="8"/>
    </row>
    <row r="326" ht="15.75" customHeight="1">
      <c r="C326" s="8"/>
      <c r="D326" s="8"/>
      <c r="E326" s="8"/>
    </row>
    <row r="327" ht="15.75" customHeight="1">
      <c r="C327" s="8"/>
      <c r="D327" s="8"/>
      <c r="E327" s="8"/>
    </row>
    <row r="328" ht="15.75" customHeight="1">
      <c r="C328" s="8"/>
      <c r="D328" s="8"/>
      <c r="E328" s="8"/>
    </row>
    <row r="329" ht="15.75" customHeight="1">
      <c r="C329" s="8"/>
      <c r="D329" s="8"/>
      <c r="E329" s="8"/>
    </row>
    <row r="330" ht="15.75" customHeight="1">
      <c r="C330" s="8"/>
      <c r="D330" s="8"/>
      <c r="E330" s="8"/>
    </row>
    <row r="331" ht="15.75" customHeight="1">
      <c r="C331" s="8"/>
      <c r="D331" s="8"/>
      <c r="E331" s="8"/>
    </row>
    <row r="332" ht="15.75" customHeight="1">
      <c r="C332" s="8"/>
      <c r="D332" s="8"/>
      <c r="E332" s="8"/>
    </row>
    <row r="333" ht="15.75" customHeight="1">
      <c r="C333" s="8"/>
      <c r="D333" s="8"/>
      <c r="E333" s="8"/>
    </row>
    <row r="334" ht="15.75" customHeight="1">
      <c r="C334" s="8"/>
      <c r="D334" s="8"/>
      <c r="E334" s="8"/>
    </row>
    <row r="335" ht="15.75" customHeight="1">
      <c r="C335" s="8"/>
      <c r="D335" s="8"/>
      <c r="E335" s="8"/>
    </row>
    <row r="336" ht="15.75" customHeight="1">
      <c r="C336" s="8"/>
      <c r="D336" s="8"/>
      <c r="E336" s="8"/>
    </row>
    <row r="337" ht="15.75" customHeight="1">
      <c r="C337" s="8"/>
      <c r="D337" s="8"/>
      <c r="E337" s="8"/>
    </row>
    <row r="338" ht="15.75" customHeight="1">
      <c r="C338" s="8"/>
      <c r="D338" s="8"/>
      <c r="E338" s="8"/>
    </row>
    <row r="339" ht="15.75" customHeight="1">
      <c r="C339" s="8"/>
      <c r="D339" s="8"/>
      <c r="E339" s="8"/>
    </row>
    <row r="340" ht="15.75" customHeight="1">
      <c r="C340" s="8"/>
      <c r="D340" s="8"/>
      <c r="E340" s="8"/>
    </row>
    <row r="341" ht="15.75" customHeight="1">
      <c r="C341" s="8"/>
      <c r="D341" s="8"/>
      <c r="E341" s="8"/>
    </row>
    <row r="342" ht="15.75" customHeight="1">
      <c r="C342" s="8"/>
      <c r="D342" s="8"/>
      <c r="E342" s="8"/>
    </row>
    <row r="343" ht="15.75" customHeight="1">
      <c r="C343" s="8"/>
      <c r="D343" s="8"/>
      <c r="E343" s="8"/>
    </row>
    <row r="344" ht="15.75" customHeight="1">
      <c r="C344" s="8"/>
      <c r="D344" s="8"/>
      <c r="E344" s="8"/>
    </row>
    <row r="345" ht="15.75" customHeight="1">
      <c r="C345" s="8"/>
      <c r="D345" s="8"/>
      <c r="E345" s="8"/>
    </row>
    <row r="346" ht="15.75" customHeight="1">
      <c r="C346" s="8"/>
      <c r="D346" s="8"/>
      <c r="E346" s="8"/>
    </row>
    <row r="347" ht="15.75" customHeight="1">
      <c r="C347" s="8"/>
      <c r="D347" s="8"/>
      <c r="E347" s="8"/>
    </row>
    <row r="348" ht="15.75" customHeight="1">
      <c r="C348" s="8"/>
      <c r="D348" s="8"/>
      <c r="E348" s="8"/>
    </row>
    <row r="349" ht="15.75" customHeight="1">
      <c r="C349" s="8"/>
      <c r="D349" s="8"/>
      <c r="E349" s="8"/>
    </row>
    <row r="350" ht="15.75" customHeight="1">
      <c r="C350" s="8"/>
      <c r="D350" s="8"/>
      <c r="E350" s="8"/>
    </row>
    <row r="351" ht="15.75" customHeight="1">
      <c r="C351" s="8"/>
      <c r="D351" s="8"/>
      <c r="E351" s="8"/>
    </row>
    <row r="352" ht="15.75" customHeight="1">
      <c r="C352" s="8"/>
      <c r="D352" s="8"/>
      <c r="E352" s="8"/>
    </row>
    <row r="353" ht="15.75" customHeight="1">
      <c r="C353" s="8"/>
      <c r="D353" s="8"/>
      <c r="E353" s="8"/>
    </row>
    <row r="354" ht="15.75" customHeight="1">
      <c r="C354" s="8"/>
      <c r="D354" s="8"/>
      <c r="E354" s="8"/>
    </row>
    <row r="355" ht="15.75" customHeight="1">
      <c r="C355" s="8"/>
      <c r="D355" s="8"/>
      <c r="E355" s="8"/>
    </row>
    <row r="356" ht="15.75" customHeight="1">
      <c r="C356" s="8"/>
      <c r="D356" s="8"/>
      <c r="E356" s="8"/>
    </row>
    <row r="357" ht="15.75" customHeight="1">
      <c r="C357" s="8"/>
      <c r="D357" s="8"/>
      <c r="E357" s="8"/>
    </row>
    <row r="358" ht="15.75" customHeight="1">
      <c r="C358" s="8"/>
      <c r="D358" s="8"/>
      <c r="E358" s="8"/>
    </row>
    <row r="359" ht="15.75" customHeight="1">
      <c r="C359" s="8"/>
      <c r="D359" s="8"/>
      <c r="E359" s="8"/>
    </row>
    <row r="360" ht="15.75" customHeight="1">
      <c r="C360" s="8"/>
      <c r="D360" s="8"/>
      <c r="E360" s="8"/>
    </row>
    <row r="361" ht="15.75" customHeight="1">
      <c r="C361" s="8"/>
      <c r="D361" s="8"/>
      <c r="E361" s="8"/>
    </row>
    <row r="362" ht="15.75" customHeight="1">
      <c r="C362" s="8"/>
      <c r="D362" s="8"/>
      <c r="E362" s="8"/>
    </row>
    <row r="363" ht="15.75" customHeight="1">
      <c r="C363" s="8"/>
      <c r="D363" s="8"/>
      <c r="E363" s="8"/>
    </row>
    <row r="364" ht="15.75" customHeight="1">
      <c r="C364" s="8"/>
      <c r="D364" s="8"/>
      <c r="E364" s="8"/>
    </row>
    <row r="365" ht="15.75" customHeight="1">
      <c r="C365" s="8"/>
      <c r="D365" s="8"/>
      <c r="E365" s="8"/>
    </row>
    <row r="366" ht="15.75" customHeight="1">
      <c r="C366" s="8"/>
      <c r="D366" s="8"/>
      <c r="E366" s="8"/>
    </row>
    <row r="367" ht="15.75" customHeight="1">
      <c r="C367" s="8"/>
      <c r="D367" s="8"/>
      <c r="E367" s="8"/>
    </row>
    <row r="368" ht="15.75" customHeight="1">
      <c r="C368" s="8"/>
      <c r="D368" s="8"/>
      <c r="E368" s="8"/>
    </row>
    <row r="369" ht="15.75" customHeight="1">
      <c r="C369" s="8"/>
      <c r="D369" s="8"/>
      <c r="E369" s="8"/>
    </row>
    <row r="370" ht="15.75" customHeight="1">
      <c r="C370" s="8"/>
      <c r="D370" s="8"/>
      <c r="E370" s="8"/>
    </row>
    <row r="371" ht="15.75" customHeight="1">
      <c r="C371" s="8"/>
      <c r="D371" s="8"/>
      <c r="E371" s="8"/>
    </row>
    <row r="372" ht="15.75" customHeight="1">
      <c r="C372" s="8"/>
      <c r="D372" s="8"/>
      <c r="E372" s="8"/>
    </row>
    <row r="373" ht="15.75" customHeight="1">
      <c r="C373" s="8"/>
      <c r="D373" s="8"/>
      <c r="E373" s="8"/>
    </row>
    <row r="374" ht="15.75" customHeight="1">
      <c r="C374" s="8"/>
      <c r="D374" s="8"/>
      <c r="E374" s="8"/>
    </row>
    <row r="375" ht="15.75" customHeight="1">
      <c r="C375" s="8"/>
      <c r="D375" s="8"/>
      <c r="E375" s="8"/>
    </row>
    <row r="376" ht="15.75" customHeight="1">
      <c r="C376" s="8"/>
      <c r="D376" s="8"/>
      <c r="E376" s="8"/>
    </row>
    <row r="377" ht="15.75" customHeight="1">
      <c r="C377" s="8"/>
      <c r="D377" s="8"/>
      <c r="E377" s="8"/>
    </row>
    <row r="378" ht="15.75" customHeight="1">
      <c r="C378" s="8"/>
      <c r="D378" s="8"/>
      <c r="E378" s="8"/>
    </row>
    <row r="379" ht="15.75" customHeight="1">
      <c r="C379" s="8"/>
      <c r="D379" s="8"/>
      <c r="E379" s="8"/>
    </row>
    <row r="380" ht="15.75" customHeight="1">
      <c r="C380" s="8"/>
      <c r="D380" s="8"/>
      <c r="E380" s="8"/>
    </row>
    <row r="381" ht="15.75" customHeight="1">
      <c r="C381" s="8"/>
      <c r="D381" s="8"/>
      <c r="E381" s="8"/>
    </row>
    <row r="382" ht="15.75" customHeight="1">
      <c r="C382" s="8"/>
      <c r="D382" s="8"/>
      <c r="E382" s="8"/>
    </row>
    <row r="383" ht="15.75" customHeight="1">
      <c r="C383" s="8"/>
      <c r="D383" s="8"/>
      <c r="E383" s="8"/>
    </row>
    <row r="384" ht="15.75" customHeight="1">
      <c r="C384" s="8"/>
      <c r="D384" s="8"/>
      <c r="E384" s="8"/>
    </row>
    <row r="385" ht="15.75" customHeight="1">
      <c r="C385" s="8"/>
      <c r="D385" s="8"/>
      <c r="E385" s="8"/>
    </row>
    <row r="386" ht="15.75" customHeight="1">
      <c r="C386" s="8"/>
      <c r="D386" s="8"/>
      <c r="E386" s="8"/>
    </row>
    <row r="387" ht="15.75" customHeight="1">
      <c r="C387" s="8"/>
      <c r="D387" s="8"/>
      <c r="E387" s="8"/>
    </row>
    <row r="388" ht="15.75" customHeight="1">
      <c r="C388" s="8"/>
      <c r="D388" s="8"/>
      <c r="E388" s="8"/>
    </row>
    <row r="389" ht="15.75" customHeight="1">
      <c r="C389" s="8"/>
      <c r="D389" s="8"/>
      <c r="E389" s="8"/>
    </row>
    <row r="390" ht="15.75" customHeight="1">
      <c r="C390" s="8"/>
      <c r="D390" s="8"/>
      <c r="E390" s="8"/>
    </row>
    <row r="391" ht="15.75" customHeight="1">
      <c r="C391" s="8"/>
      <c r="D391" s="8"/>
      <c r="E391" s="8"/>
    </row>
    <row r="392" ht="15.75" customHeight="1">
      <c r="C392" s="8"/>
      <c r="D392" s="8"/>
      <c r="E392" s="8"/>
    </row>
    <row r="393" ht="15.75" customHeight="1">
      <c r="C393" s="8"/>
      <c r="D393" s="8"/>
      <c r="E393" s="8"/>
    </row>
    <row r="394" ht="15.75" customHeight="1">
      <c r="C394" s="8"/>
      <c r="D394" s="8"/>
      <c r="E394" s="8"/>
    </row>
    <row r="395" ht="15.75" customHeight="1">
      <c r="C395" s="8"/>
      <c r="D395" s="8"/>
      <c r="E395" s="8"/>
    </row>
    <row r="396" ht="15.75" customHeight="1">
      <c r="C396" s="8"/>
      <c r="D396" s="8"/>
      <c r="E396" s="8"/>
    </row>
    <row r="397" ht="15.75" customHeight="1">
      <c r="C397" s="8"/>
      <c r="D397" s="8"/>
      <c r="E397" s="8"/>
    </row>
    <row r="398" ht="15.75" customHeight="1">
      <c r="C398" s="8"/>
      <c r="D398" s="8"/>
      <c r="E398" s="8"/>
    </row>
    <row r="399" ht="15.75" customHeight="1">
      <c r="C399" s="8"/>
      <c r="D399" s="8"/>
      <c r="E399" s="8"/>
    </row>
    <row r="400" ht="15.75" customHeight="1">
      <c r="C400" s="8"/>
      <c r="D400" s="8"/>
      <c r="E400" s="8"/>
    </row>
    <row r="401" ht="15.75" customHeight="1">
      <c r="C401" s="8"/>
      <c r="D401" s="8"/>
      <c r="E401" s="8"/>
    </row>
    <row r="402" ht="15.75" customHeight="1">
      <c r="C402" s="8"/>
      <c r="D402" s="8"/>
      <c r="E402" s="8"/>
    </row>
    <row r="403" ht="15.75" customHeight="1">
      <c r="C403" s="8"/>
      <c r="D403" s="8"/>
      <c r="E403" s="8"/>
    </row>
    <row r="404" ht="15.75" customHeight="1">
      <c r="C404" s="8"/>
      <c r="D404" s="8"/>
      <c r="E404" s="8"/>
    </row>
    <row r="405" ht="15.75" customHeight="1">
      <c r="C405" s="8"/>
      <c r="D405" s="8"/>
      <c r="E405" s="8"/>
    </row>
    <row r="406" ht="15.75" customHeight="1">
      <c r="C406" s="8"/>
      <c r="D406" s="8"/>
      <c r="E406" s="8"/>
    </row>
    <row r="407" ht="15.75" customHeight="1">
      <c r="C407" s="8"/>
      <c r="D407" s="8"/>
      <c r="E407" s="8"/>
    </row>
    <row r="408" ht="15.75" customHeight="1">
      <c r="C408" s="8"/>
      <c r="D408" s="8"/>
      <c r="E408" s="8"/>
    </row>
    <row r="409" ht="15.75" customHeight="1">
      <c r="C409" s="8"/>
      <c r="D409" s="8"/>
      <c r="E409" s="8"/>
    </row>
    <row r="410" ht="15.75" customHeight="1">
      <c r="C410" s="8"/>
      <c r="D410" s="8"/>
      <c r="E410" s="8"/>
    </row>
    <row r="411" ht="15.75" customHeight="1">
      <c r="C411" s="8"/>
      <c r="D411" s="8"/>
      <c r="E411" s="8"/>
    </row>
    <row r="412" ht="15.75" customHeight="1">
      <c r="C412" s="8"/>
      <c r="D412" s="8"/>
      <c r="E412" s="8"/>
    </row>
    <row r="413" ht="15.75" customHeight="1">
      <c r="C413" s="8"/>
      <c r="D413" s="8"/>
      <c r="E413" s="8"/>
    </row>
    <row r="414" ht="15.75" customHeight="1">
      <c r="C414" s="8"/>
      <c r="D414" s="8"/>
      <c r="E414" s="8"/>
    </row>
    <row r="415" ht="15.75" customHeight="1">
      <c r="C415" s="8"/>
      <c r="D415" s="8"/>
      <c r="E415" s="8"/>
    </row>
    <row r="416" ht="15.75" customHeight="1">
      <c r="C416" s="8"/>
      <c r="D416" s="8"/>
      <c r="E416" s="8"/>
    </row>
    <row r="417" ht="15.75" customHeight="1">
      <c r="C417" s="8"/>
      <c r="D417" s="8"/>
      <c r="E417" s="8"/>
    </row>
    <row r="418" ht="15.75" customHeight="1">
      <c r="C418" s="8"/>
      <c r="D418" s="8"/>
      <c r="E418" s="8"/>
    </row>
    <row r="419" ht="15.75" customHeight="1">
      <c r="C419" s="8"/>
      <c r="D419" s="8"/>
      <c r="E419" s="8"/>
    </row>
    <row r="420" ht="15.75" customHeight="1">
      <c r="C420" s="8"/>
      <c r="D420" s="8"/>
      <c r="E420" s="8"/>
    </row>
    <row r="421" ht="15.75" customHeight="1">
      <c r="C421" s="8"/>
      <c r="D421" s="8"/>
      <c r="E421" s="8"/>
    </row>
    <row r="422" ht="15.75" customHeight="1">
      <c r="C422" s="8"/>
      <c r="D422" s="8"/>
      <c r="E422" s="8"/>
    </row>
    <row r="423" ht="15.75" customHeight="1">
      <c r="C423" s="8"/>
      <c r="D423" s="8"/>
      <c r="E423" s="8"/>
    </row>
    <row r="424" ht="15.75" customHeight="1">
      <c r="C424" s="8"/>
      <c r="D424" s="8"/>
      <c r="E424" s="8"/>
    </row>
    <row r="425" ht="15.75" customHeight="1">
      <c r="C425" s="8"/>
      <c r="D425" s="8"/>
      <c r="E425" s="8"/>
    </row>
    <row r="426" ht="15.75" customHeight="1">
      <c r="C426" s="8"/>
      <c r="D426" s="8"/>
      <c r="E426" s="8"/>
    </row>
    <row r="427" ht="15.75" customHeight="1">
      <c r="C427" s="8"/>
      <c r="D427" s="8"/>
      <c r="E427" s="8"/>
    </row>
    <row r="428" ht="15.75" customHeight="1">
      <c r="C428" s="8"/>
      <c r="D428" s="8"/>
      <c r="E428" s="8"/>
    </row>
    <row r="429" ht="15.75" customHeight="1">
      <c r="C429" s="8"/>
      <c r="D429" s="8"/>
      <c r="E429" s="8"/>
    </row>
    <row r="430" ht="15.75" customHeight="1">
      <c r="C430" s="8"/>
      <c r="D430" s="8"/>
      <c r="E430" s="8"/>
    </row>
    <row r="431" ht="15.75" customHeight="1">
      <c r="C431" s="8"/>
      <c r="D431" s="8"/>
      <c r="E431" s="8"/>
    </row>
    <row r="432" ht="15.75" customHeight="1">
      <c r="C432" s="8"/>
      <c r="D432" s="8"/>
      <c r="E432" s="8"/>
    </row>
    <row r="433" ht="15.75" customHeight="1">
      <c r="C433" s="8"/>
      <c r="D433" s="8"/>
      <c r="E433" s="8"/>
    </row>
    <row r="434" ht="15.75" customHeight="1">
      <c r="C434" s="8"/>
      <c r="D434" s="8"/>
      <c r="E434" s="8"/>
    </row>
    <row r="435" ht="15.75" customHeight="1">
      <c r="C435" s="8"/>
      <c r="D435" s="8"/>
      <c r="E435" s="8"/>
    </row>
    <row r="436" ht="15.75" customHeight="1">
      <c r="C436" s="8"/>
      <c r="D436" s="8"/>
      <c r="E436" s="8"/>
    </row>
    <row r="437" ht="15.75" customHeight="1">
      <c r="C437" s="8"/>
      <c r="D437" s="8"/>
      <c r="E437" s="8"/>
    </row>
    <row r="438" ht="15.75" customHeight="1">
      <c r="C438" s="8"/>
      <c r="D438" s="8"/>
      <c r="E438" s="8"/>
    </row>
    <row r="439" ht="15.75" customHeight="1">
      <c r="C439" s="8"/>
      <c r="D439" s="8"/>
      <c r="E439" s="8"/>
    </row>
    <row r="440" ht="15.75" customHeight="1">
      <c r="C440" s="8"/>
      <c r="D440" s="8"/>
      <c r="E440" s="8"/>
    </row>
    <row r="441" ht="15.75" customHeight="1">
      <c r="C441" s="8"/>
      <c r="D441" s="8"/>
      <c r="E441" s="8"/>
    </row>
    <row r="442" ht="15.75" customHeight="1">
      <c r="C442" s="8"/>
      <c r="D442" s="8"/>
      <c r="E442" s="8"/>
    </row>
    <row r="443" ht="15.75" customHeight="1">
      <c r="C443" s="8"/>
      <c r="D443" s="8"/>
      <c r="E443" s="8"/>
    </row>
    <row r="444" ht="15.75" customHeight="1">
      <c r="C444" s="8"/>
      <c r="D444" s="8"/>
      <c r="E444" s="8"/>
    </row>
    <row r="445" ht="15.75" customHeight="1">
      <c r="C445" s="8"/>
      <c r="D445" s="8"/>
      <c r="E445" s="8"/>
    </row>
    <row r="446" ht="15.75" customHeight="1">
      <c r="C446" s="8"/>
      <c r="D446" s="8"/>
      <c r="E446" s="8"/>
    </row>
    <row r="447" ht="15.75" customHeight="1">
      <c r="C447" s="8"/>
      <c r="D447" s="8"/>
      <c r="E447" s="8"/>
    </row>
    <row r="448" ht="15.75" customHeight="1">
      <c r="C448" s="8"/>
      <c r="D448" s="8"/>
      <c r="E448" s="8"/>
    </row>
    <row r="449" ht="15.75" customHeight="1">
      <c r="C449" s="8"/>
      <c r="D449" s="8"/>
      <c r="E449" s="8"/>
    </row>
    <row r="450" ht="15.75" customHeight="1">
      <c r="C450" s="8"/>
      <c r="D450" s="8"/>
      <c r="E450" s="8"/>
    </row>
    <row r="451" ht="15.75" customHeight="1">
      <c r="C451" s="8"/>
      <c r="D451" s="8"/>
      <c r="E451" s="8"/>
    </row>
    <row r="452" ht="15.75" customHeight="1">
      <c r="C452" s="8"/>
      <c r="D452" s="8"/>
      <c r="E452" s="8"/>
    </row>
    <row r="453" ht="15.75" customHeight="1">
      <c r="C453" s="8"/>
      <c r="D453" s="8"/>
      <c r="E453" s="8"/>
    </row>
    <row r="454" ht="15.75" customHeight="1">
      <c r="C454" s="8"/>
      <c r="D454" s="8"/>
      <c r="E454" s="8"/>
    </row>
    <row r="455" ht="15.75" customHeight="1">
      <c r="C455" s="8"/>
      <c r="D455" s="8"/>
      <c r="E455" s="8"/>
    </row>
    <row r="456" ht="15.75" customHeight="1">
      <c r="C456" s="8"/>
      <c r="D456" s="8"/>
      <c r="E456" s="8"/>
    </row>
    <row r="457" ht="15.75" customHeight="1">
      <c r="C457" s="8"/>
      <c r="D457" s="8"/>
      <c r="E457" s="8"/>
    </row>
    <row r="458" ht="15.75" customHeight="1">
      <c r="C458" s="8"/>
      <c r="D458" s="8"/>
      <c r="E458" s="8"/>
    </row>
    <row r="459" ht="15.75" customHeight="1">
      <c r="C459" s="8"/>
      <c r="D459" s="8"/>
      <c r="E459" s="8"/>
    </row>
    <row r="460" ht="15.75" customHeight="1">
      <c r="C460" s="8"/>
      <c r="D460" s="8"/>
      <c r="E460" s="8"/>
    </row>
    <row r="461" ht="15.75" customHeight="1">
      <c r="C461" s="8"/>
      <c r="D461" s="8"/>
      <c r="E461" s="8"/>
    </row>
    <row r="462" ht="15.75" customHeight="1">
      <c r="C462" s="8"/>
      <c r="D462" s="8"/>
      <c r="E462" s="8"/>
    </row>
    <row r="463" ht="15.75" customHeight="1">
      <c r="C463" s="8"/>
      <c r="D463" s="8"/>
      <c r="E463" s="8"/>
    </row>
    <row r="464" ht="15.75" customHeight="1">
      <c r="C464" s="8"/>
      <c r="D464" s="8"/>
      <c r="E464" s="8"/>
    </row>
    <row r="465" ht="15.75" customHeight="1">
      <c r="C465" s="8"/>
      <c r="D465" s="8"/>
      <c r="E465" s="8"/>
    </row>
    <row r="466" ht="15.75" customHeight="1">
      <c r="C466" s="8"/>
      <c r="D466" s="8"/>
      <c r="E466" s="8"/>
    </row>
    <row r="467" ht="15.75" customHeight="1">
      <c r="C467" s="8"/>
      <c r="D467" s="8"/>
      <c r="E467" s="8"/>
    </row>
    <row r="468" ht="15.75" customHeight="1">
      <c r="C468" s="8"/>
      <c r="D468" s="8"/>
      <c r="E468" s="8"/>
    </row>
    <row r="469" ht="15.75" customHeight="1">
      <c r="C469" s="8"/>
      <c r="D469" s="8"/>
      <c r="E469" s="8"/>
    </row>
    <row r="470" ht="15.75" customHeight="1">
      <c r="C470" s="8"/>
      <c r="D470" s="8"/>
      <c r="E470" s="8"/>
    </row>
    <row r="471" ht="15.75" customHeight="1">
      <c r="C471" s="8"/>
      <c r="D471" s="8"/>
      <c r="E471" s="8"/>
    </row>
    <row r="472" ht="15.75" customHeight="1">
      <c r="C472" s="8"/>
      <c r="D472" s="8"/>
      <c r="E472" s="8"/>
    </row>
    <row r="473" ht="15.75" customHeight="1">
      <c r="C473" s="8"/>
      <c r="D473" s="8"/>
      <c r="E473" s="8"/>
    </row>
    <row r="474" ht="15.75" customHeight="1">
      <c r="C474" s="8"/>
      <c r="D474" s="8"/>
      <c r="E474" s="8"/>
    </row>
    <row r="475" ht="15.75" customHeight="1">
      <c r="C475" s="8"/>
      <c r="D475" s="8"/>
      <c r="E475" s="8"/>
    </row>
    <row r="476" ht="15.75" customHeight="1">
      <c r="C476" s="8"/>
      <c r="D476" s="8"/>
      <c r="E476" s="8"/>
    </row>
    <row r="477" ht="15.75" customHeight="1">
      <c r="C477" s="8"/>
      <c r="D477" s="8"/>
      <c r="E477" s="8"/>
    </row>
    <row r="478" ht="15.75" customHeight="1">
      <c r="C478" s="8"/>
      <c r="D478" s="8"/>
      <c r="E478" s="8"/>
    </row>
    <row r="479" ht="15.75" customHeight="1">
      <c r="C479" s="8"/>
      <c r="D479" s="8"/>
      <c r="E479" s="8"/>
    </row>
    <row r="480" ht="15.75" customHeight="1">
      <c r="C480" s="8"/>
      <c r="D480" s="8"/>
      <c r="E480" s="8"/>
    </row>
    <row r="481" ht="15.75" customHeight="1">
      <c r="C481" s="8"/>
      <c r="D481" s="8"/>
      <c r="E481" s="8"/>
    </row>
    <row r="482" ht="15.75" customHeight="1">
      <c r="C482" s="8"/>
      <c r="D482" s="8"/>
      <c r="E482" s="8"/>
    </row>
    <row r="483" ht="15.75" customHeight="1">
      <c r="C483" s="8"/>
      <c r="D483" s="8"/>
      <c r="E483" s="8"/>
    </row>
    <row r="484" ht="15.75" customHeight="1">
      <c r="C484" s="8"/>
      <c r="D484" s="8"/>
      <c r="E484" s="8"/>
    </row>
    <row r="485" ht="15.75" customHeight="1">
      <c r="C485" s="8"/>
      <c r="D485" s="8"/>
      <c r="E485" s="8"/>
    </row>
    <row r="486" ht="15.75" customHeight="1">
      <c r="C486" s="8"/>
      <c r="D486" s="8"/>
      <c r="E486" s="8"/>
    </row>
    <row r="487" ht="15.75" customHeight="1">
      <c r="C487" s="8"/>
      <c r="D487" s="8"/>
      <c r="E487" s="8"/>
    </row>
    <row r="488" ht="15.75" customHeight="1">
      <c r="C488" s="8"/>
      <c r="D488" s="8"/>
      <c r="E488" s="8"/>
    </row>
    <row r="489" ht="15.75" customHeight="1">
      <c r="C489" s="8"/>
      <c r="D489" s="8"/>
      <c r="E489" s="8"/>
    </row>
    <row r="490" ht="15.75" customHeight="1">
      <c r="C490" s="8"/>
      <c r="D490" s="8"/>
      <c r="E490" s="8"/>
    </row>
    <row r="491" ht="15.75" customHeight="1">
      <c r="C491" s="8"/>
      <c r="D491" s="8"/>
      <c r="E491" s="8"/>
    </row>
    <row r="492" ht="15.75" customHeight="1">
      <c r="C492" s="8"/>
      <c r="D492" s="8"/>
      <c r="E492" s="8"/>
    </row>
    <row r="493" ht="15.75" customHeight="1">
      <c r="C493" s="8"/>
      <c r="D493" s="8"/>
      <c r="E493" s="8"/>
    </row>
    <row r="494" ht="15.75" customHeight="1">
      <c r="C494" s="8"/>
      <c r="D494" s="8"/>
      <c r="E494" s="8"/>
    </row>
    <row r="495" ht="15.75" customHeight="1">
      <c r="C495" s="8"/>
      <c r="D495" s="8"/>
      <c r="E495" s="8"/>
    </row>
    <row r="496" ht="15.75" customHeight="1">
      <c r="C496" s="8"/>
      <c r="D496" s="8"/>
      <c r="E496" s="8"/>
    </row>
    <row r="497" ht="15.75" customHeight="1">
      <c r="C497" s="8"/>
      <c r="D497" s="8"/>
      <c r="E497" s="8"/>
    </row>
    <row r="498" ht="15.75" customHeight="1">
      <c r="C498" s="8"/>
      <c r="D498" s="8"/>
      <c r="E498" s="8"/>
    </row>
    <row r="499" ht="15.75" customHeight="1">
      <c r="C499" s="8"/>
      <c r="D499" s="8"/>
      <c r="E499" s="8"/>
    </row>
    <row r="500" ht="15.75" customHeight="1">
      <c r="C500" s="8"/>
      <c r="D500" s="8"/>
      <c r="E500" s="8"/>
    </row>
    <row r="501" ht="15.75" customHeight="1">
      <c r="C501" s="8"/>
      <c r="D501" s="8"/>
      <c r="E501" s="8"/>
    </row>
    <row r="502" ht="15.75" customHeight="1">
      <c r="C502" s="8"/>
      <c r="D502" s="8"/>
      <c r="E502" s="8"/>
    </row>
    <row r="503" ht="15.75" customHeight="1">
      <c r="C503" s="8"/>
      <c r="D503" s="8"/>
      <c r="E503" s="8"/>
    </row>
    <row r="504" ht="15.75" customHeight="1">
      <c r="C504" s="8"/>
      <c r="D504" s="8"/>
      <c r="E504" s="8"/>
    </row>
    <row r="505" ht="15.75" customHeight="1">
      <c r="C505" s="8"/>
      <c r="D505" s="8"/>
      <c r="E505" s="8"/>
    </row>
    <row r="506" ht="15.75" customHeight="1">
      <c r="C506" s="8"/>
      <c r="D506" s="8"/>
      <c r="E506" s="8"/>
    </row>
    <row r="507" ht="15.75" customHeight="1">
      <c r="C507" s="8"/>
      <c r="D507" s="8"/>
      <c r="E507" s="8"/>
    </row>
    <row r="508" ht="15.75" customHeight="1">
      <c r="C508" s="8"/>
      <c r="D508" s="8"/>
      <c r="E508" s="8"/>
    </row>
    <row r="509" ht="15.75" customHeight="1">
      <c r="C509" s="8"/>
      <c r="D509" s="8"/>
      <c r="E509" s="8"/>
    </row>
    <row r="510" ht="15.75" customHeight="1">
      <c r="C510" s="8"/>
      <c r="D510" s="8"/>
      <c r="E510" s="8"/>
    </row>
    <row r="511" ht="15.75" customHeight="1">
      <c r="C511" s="8"/>
      <c r="D511" s="8"/>
      <c r="E511" s="8"/>
    </row>
    <row r="512" ht="15.75" customHeight="1">
      <c r="C512" s="8"/>
      <c r="D512" s="8"/>
      <c r="E512" s="8"/>
    </row>
    <row r="513" ht="15.75" customHeight="1">
      <c r="C513" s="8"/>
      <c r="D513" s="8"/>
      <c r="E513" s="8"/>
    </row>
    <row r="514" ht="15.75" customHeight="1">
      <c r="C514" s="8"/>
      <c r="D514" s="8"/>
      <c r="E514" s="8"/>
    </row>
    <row r="515" ht="15.75" customHeight="1">
      <c r="C515" s="8"/>
      <c r="D515" s="8"/>
      <c r="E515" s="8"/>
    </row>
    <row r="516" ht="15.75" customHeight="1">
      <c r="C516" s="8"/>
      <c r="D516" s="8"/>
      <c r="E516" s="8"/>
    </row>
    <row r="517" ht="15.75" customHeight="1">
      <c r="C517" s="8"/>
      <c r="D517" s="8"/>
      <c r="E517" s="8"/>
    </row>
    <row r="518" ht="15.75" customHeight="1">
      <c r="C518" s="8"/>
      <c r="D518" s="8"/>
      <c r="E518" s="8"/>
    </row>
    <row r="519" ht="15.75" customHeight="1">
      <c r="C519" s="8"/>
      <c r="D519" s="8"/>
      <c r="E519" s="8"/>
    </row>
    <row r="520" ht="15.75" customHeight="1">
      <c r="C520" s="8"/>
      <c r="D520" s="8"/>
      <c r="E520" s="8"/>
    </row>
    <row r="521" ht="15.75" customHeight="1">
      <c r="C521" s="8"/>
      <c r="D521" s="8"/>
      <c r="E521" s="8"/>
    </row>
    <row r="522" ht="15.75" customHeight="1">
      <c r="C522" s="8"/>
      <c r="D522" s="8"/>
      <c r="E522" s="8"/>
    </row>
    <row r="523" ht="15.75" customHeight="1">
      <c r="C523" s="8"/>
      <c r="D523" s="8"/>
      <c r="E523" s="8"/>
    </row>
    <row r="524" ht="15.75" customHeight="1">
      <c r="C524" s="8"/>
      <c r="D524" s="8"/>
      <c r="E524" s="8"/>
    </row>
    <row r="525" ht="15.75" customHeight="1">
      <c r="C525" s="8"/>
      <c r="D525" s="8"/>
      <c r="E525" s="8"/>
    </row>
    <row r="526" ht="15.75" customHeight="1">
      <c r="C526" s="8"/>
      <c r="D526" s="8"/>
      <c r="E526" s="8"/>
    </row>
    <row r="527" ht="15.75" customHeight="1">
      <c r="C527" s="8"/>
      <c r="D527" s="8"/>
      <c r="E527" s="8"/>
    </row>
    <row r="528" ht="15.75" customHeight="1">
      <c r="C528" s="8"/>
      <c r="D528" s="8"/>
      <c r="E528" s="8"/>
    </row>
    <row r="529" ht="15.75" customHeight="1">
      <c r="C529" s="8"/>
      <c r="D529" s="8"/>
      <c r="E529" s="8"/>
    </row>
    <row r="530" ht="15.75" customHeight="1">
      <c r="C530" s="8"/>
      <c r="D530" s="8"/>
      <c r="E530" s="8"/>
    </row>
    <row r="531" ht="15.75" customHeight="1">
      <c r="C531" s="8"/>
      <c r="D531" s="8"/>
      <c r="E531" s="8"/>
    </row>
    <row r="532" ht="15.75" customHeight="1">
      <c r="C532" s="8"/>
      <c r="D532" s="8"/>
      <c r="E532" s="8"/>
    </row>
    <row r="533" ht="15.75" customHeight="1">
      <c r="C533" s="8"/>
      <c r="D533" s="8"/>
      <c r="E533" s="8"/>
    </row>
    <row r="534" ht="15.75" customHeight="1">
      <c r="C534" s="8"/>
      <c r="D534" s="8"/>
      <c r="E534" s="8"/>
    </row>
    <row r="535" ht="15.75" customHeight="1">
      <c r="C535" s="8"/>
      <c r="D535" s="8"/>
      <c r="E535" s="8"/>
    </row>
    <row r="536" ht="15.75" customHeight="1">
      <c r="C536" s="8"/>
      <c r="D536" s="8"/>
      <c r="E536" s="8"/>
    </row>
    <row r="537" ht="15.75" customHeight="1">
      <c r="C537" s="8"/>
      <c r="D537" s="8"/>
      <c r="E537" s="8"/>
    </row>
    <row r="538" ht="15.75" customHeight="1">
      <c r="C538" s="8"/>
      <c r="D538" s="8"/>
      <c r="E538" s="8"/>
    </row>
    <row r="539" ht="15.75" customHeight="1">
      <c r="C539" s="8"/>
      <c r="D539" s="8"/>
      <c r="E539" s="8"/>
    </row>
    <row r="540" ht="15.75" customHeight="1">
      <c r="C540" s="8"/>
      <c r="D540" s="8"/>
      <c r="E540" s="8"/>
    </row>
    <row r="541" ht="15.75" customHeight="1">
      <c r="C541" s="8"/>
      <c r="D541" s="8"/>
      <c r="E541" s="8"/>
    </row>
    <row r="542" ht="15.75" customHeight="1">
      <c r="C542" s="8"/>
      <c r="D542" s="8"/>
      <c r="E542" s="8"/>
    </row>
    <row r="543" ht="15.75" customHeight="1">
      <c r="C543" s="8"/>
      <c r="D543" s="8"/>
      <c r="E543" s="8"/>
    </row>
    <row r="544" ht="15.75" customHeight="1">
      <c r="C544" s="8"/>
      <c r="D544" s="8"/>
      <c r="E544" s="8"/>
    </row>
    <row r="545" ht="15.75" customHeight="1">
      <c r="C545" s="8"/>
      <c r="D545" s="8"/>
      <c r="E545" s="8"/>
    </row>
    <row r="546" ht="15.75" customHeight="1">
      <c r="C546" s="8"/>
      <c r="D546" s="8"/>
      <c r="E546" s="8"/>
    </row>
    <row r="547" ht="15.75" customHeight="1">
      <c r="C547" s="8"/>
      <c r="D547" s="8"/>
      <c r="E547" s="8"/>
    </row>
    <row r="548" ht="15.75" customHeight="1">
      <c r="C548" s="8"/>
      <c r="D548" s="8"/>
      <c r="E548" s="8"/>
    </row>
    <row r="549" ht="15.75" customHeight="1">
      <c r="C549" s="8"/>
      <c r="D549" s="8"/>
      <c r="E549" s="8"/>
    </row>
    <row r="550" ht="15.75" customHeight="1">
      <c r="C550" s="8"/>
      <c r="D550" s="8"/>
      <c r="E550" s="8"/>
    </row>
    <row r="551" ht="15.75" customHeight="1">
      <c r="C551" s="8"/>
      <c r="D551" s="8"/>
      <c r="E551" s="8"/>
    </row>
    <row r="552" ht="15.75" customHeight="1">
      <c r="C552" s="8"/>
      <c r="D552" s="8"/>
      <c r="E552" s="8"/>
    </row>
    <row r="553" ht="15.75" customHeight="1">
      <c r="C553" s="8"/>
      <c r="D553" s="8"/>
      <c r="E553" s="8"/>
    </row>
    <row r="554" ht="15.75" customHeight="1">
      <c r="C554" s="8"/>
      <c r="D554" s="8"/>
      <c r="E554" s="8"/>
    </row>
    <row r="555" ht="15.75" customHeight="1">
      <c r="C555" s="8"/>
      <c r="D555" s="8"/>
      <c r="E555" s="8"/>
    </row>
    <row r="556" ht="15.75" customHeight="1">
      <c r="C556" s="8"/>
      <c r="D556" s="8"/>
      <c r="E556" s="8"/>
    </row>
    <row r="557" ht="15.75" customHeight="1">
      <c r="C557" s="8"/>
      <c r="D557" s="8"/>
      <c r="E557" s="8"/>
    </row>
    <row r="558" ht="15.75" customHeight="1">
      <c r="C558" s="8"/>
      <c r="D558" s="8"/>
      <c r="E558" s="8"/>
    </row>
    <row r="559" ht="15.75" customHeight="1">
      <c r="C559" s="8"/>
      <c r="D559" s="8"/>
      <c r="E559" s="8"/>
    </row>
    <row r="560" ht="15.75" customHeight="1">
      <c r="C560" s="8"/>
      <c r="D560" s="8"/>
      <c r="E560" s="8"/>
    </row>
    <row r="561" ht="15.75" customHeight="1">
      <c r="C561" s="8"/>
      <c r="D561" s="8"/>
      <c r="E561" s="8"/>
    </row>
    <row r="562" ht="15.75" customHeight="1">
      <c r="C562" s="8"/>
      <c r="D562" s="8"/>
      <c r="E562" s="8"/>
    </row>
    <row r="563" ht="15.75" customHeight="1">
      <c r="C563" s="8"/>
      <c r="D563" s="8"/>
      <c r="E563" s="8"/>
    </row>
    <row r="564" ht="15.75" customHeight="1">
      <c r="C564" s="8"/>
      <c r="D564" s="8"/>
      <c r="E564" s="8"/>
    </row>
    <row r="565" ht="15.75" customHeight="1">
      <c r="C565" s="8"/>
      <c r="D565" s="8"/>
      <c r="E565" s="8"/>
    </row>
    <row r="566" ht="15.75" customHeight="1">
      <c r="C566" s="8"/>
      <c r="D566" s="8"/>
      <c r="E566" s="8"/>
    </row>
    <row r="567" ht="15.75" customHeight="1">
      <c r="C567" s="8"/>
      <c r="D567" s="8"/>
      <c r="E567" s="8"/>
    </row>
    <row r="568" ht="15.75" customHeight="1">
      <c r="C568" s="8"/>
      <c r="D568" s="8"/>
      <c r="E568" s="8"/>
    </row>
    <row r="569" ht="15.75" customHeight="1">
      <c r="C569" s="8"/>
      <c r="D569" s="8"/>
      <c r="E569" s="8"/>
    </row>
    <row r="570" ht="15.75" customHeight="1">
      <c r="C570" s="8"/>
      <c r="D570" s="8"/>
      <c r="E570" s="8"/>
    </row>
    <row r="571" ht="15.75" customHeight="1">
      <c r="C571" s="8"/>
      <c r="D571" s="8"/>
      <c r="E571" s="8"/>
    </row>
    <row r="572" ht="15.75" customHeight="1">
      <c r="C572" s="8"/>
      <c r="D572" s="8"/>
      <c r="E572" s="8"/>
    </row>
    <row r="573" ht="15.75" customHeight="1">
      <c r="C573" s="8"/>
      <c r="D573" s="8"/>
      <c r="E573" s="8"/>
    </row>
    <row r="574" ht="15.75" customHeight="1">
      <c r="C574" s="8"/>
      <c r="D574" s="8"/>
      <c r="E574" s="8"/>
    </row>
    <row r="575" ht="15.75" customHeight="1">
      <c r="C575" s="8"/>
      <c r="D575" s="8"/>
      <c r="E575" s="8"/>
    </row>
    <row r="576" ht="15.75" customHeight="1">
      <c r="C576" s="8"/>
      <c r="D576" s="8"/>
      <c r="E576" s="8"/>
    </row>
    <row r="577" ht="15.75" customHeight="1">
      <c r="C577" s="8"/>
      <c r="D577" s="8"/>
      <c r="E577" s="8"/>
    </row>
    <row r="578" ht="15.75" customHeight="1">
      <c r="C578" s="8"/>
      <c r="D578" s="8"/>
      <c r="E578" s="8"/>
    </row>
    <row r="579" ht="15.75" customHeight="1">
      <c r="C579" s="8"/>
      <c r="D579" s="8"/>
      <c r="E579" s="8"/>
    </row>
    <row r="580" ht="15.75" customHeight="1">
      <c r="C580" s="8"/>
      <c r="D580" s="8"/>
      <c r="E580" s="8"/>
    </row>
    <row r="581" ht="15.75" customHeight="1">
      <c r="C581" s="8"/>
      <c r="D581" s="8"/>
      <c r="E581" s="8"/>
    </row>
    <row r="582" ht="15.75" customHeight="1">
      <c r="C582" s="8"/>
      <c r="D582" s="8"/>
      <c r="E582" s="8"/>
    </row>
    <row r="583" ht="15.75" customHeight="1">
      <c r="C583" s="8"/>
      <c r="D583" s="8"/>
      <c r="E583" s="8"/>
    </row>
    <row r="584" ht="15.75" customHeight="1">
      <c r="C584" s="8"/>
      <c r="D584" s="8"/>
      <c r="E584" s="8"/>
    </row>
    <row r="585" ht="15.75" customHeight="1">
      <c r="C585" s="8"/>
      <c r="D585" s="8"/>
      <c r="E585" s="8"/>
    </row>
    <row r="586" ht="15.75" customHeight="1">
      <c r="C586" s="8"/>
      <c r="D586" s="8"/>
      <c r="E586" s="8"/>
    </row>
    <row r="587" ht="15.75" customHeight="1">
      <c r="C587" s="8"/>
      <c r="D587" s="8"/>
      <c r="E587" s="8"/>
    </row>
    <row r="588" ht="15.75" customHeight="1">
      <c r="C588" s="8"/>
      <c r="D588" s="8"/>
      <c r="E588" s="8"/>
    </row>
    <row r="589" ht="15.75" customHeight="1">
      <c r="C589" s="8"/>
      <c r="D589" s="8"/>
      <c r="E589" s="8"/>
    </row>
    <row r="590" ht="15.75" customHeight="1">
      <c r="C590" s="8"/>
      <c r="D590" s="8"/>
      <c r="E590" s="8"/>
    </row>
    <row r="591" ht="15.75" customHeight="1">
      <c r="C591" s="8"/>
      <c r="D591" s="8"/>
      <c r="E591" s="8"/>
    </row>
    <row r="592" ht="15.75" customHeight="1">
      <c r="C592" s="8"/>
      <c r="D592" s="8"/>
      <c r="E592" s="8"/>
    </row>
    <row r="593" ht="15.75" customHeight="1">
      <c r="C593" s="8"/>
      <c r="D593" s="8"/>
      <c r="E593" s="8"/>
    </row>
    <row r="594" ht="15.75" customHeight="1">
      <c r="C594" s="8"/>
      <c r="D594" s="8"/>
      <c r="E594" s="8"/>
    </row>
    <row r="595" ht="15.75" customHeight="1">
      <c r="C595" s="8"/>
      <c r="D595" s="8"/>
      <c r="E595" s="8"/>
    </row>
    <row r="596" ht="15.75" customHeight="1">
      <c r="C596" s="8"/>
      <c r="D596" s="8"/>
      <c r="E596" s="8"/>
    </row>
    <row r="597" ht="15.75" customHeight="1">
      <c r="C597" s="8"/>
      <c r="D597" s="8"/>
      <c r="E597" s="8"/>
    </row>
    <row r="598" ht="15.75" customHeight="1">
      <c r="C598" s="8"/>
      <c r="D598" s="8"/>
      <c r="E598" s="8"/>
    </row>
    <row r="599" ht="15.75" customHeight="1">
      <c r="C599" s="8"/>
      <c r="D599" s="8"/>
      <c r="E599" s="8"/>
    </row>
    <row r="600" ht="15.75" customHeight="1">
      <c r="C600" s="8"/>
      <c r="D600" s="8"/>
      <c r="E600" s="8"/>
    </row>
    <row r="601" ht="15.75" customHeight="1">
      <c r="C601" s="8"/>
      <c r="D601" s="8"/>
      <c r="E601" s="8"/>
    </row>
    <row r="602" ht="15.75" customHeight="1">
      <c r="C602" s="8"/>
      <c r="D602" s="8"/>
      <c r="E602" s="8"/>
    </row>
    <row r="603" ht="15.75" customHeight="1">
      <c r="C603" s="8"/>
      <c r="D603" s="8"/>
      <c r="E603" s="8"/>
    </row>
    <row r="604" ht="15.75" customHeight="1">
      <c r="C604" s="8"/>
      <c r="D604" s="8"/>
      <c r="E604" s="8"/>
    </row>
    <row r="605" ht="15.75" customHeight="1">
      <c r="C605" s="8"/>
      <c r="D605" s="8"/>
      <c r="E605" s="8"/>
    </row>
    <row r="606" ht="15.75" customHeight="1">
      <c r="C606" s="8"/>
      <c r="D606" s="8"/>
      <c r="E606" s="8"/>
    </row>
    <row r="607" ht="15.75" customHeight="1">
      <c r="C607" s="8"/>
      <c r="D607" s="8"/>
      <c r="E607" s="8"/>
    </row>
    <row r="608" ht="15.75" customHeight="1">
      <c r="C608" s="8"/>
      <c r="D608" s="8"/>
      <c r="E608" s="8"/>
    </row>
    <row r="609" ht="15.75" customHeight="1">
      <c r="C609" s="8"/>
      <c r="D609" s="8"/>
      <c r="E609" s="8"/>
    </row>
    <row r="610" ht="15.75" customHeight="1">
      <c r="C610" s="8"/>
      <c r="D610" s="8"/>
      <c r="E610" s="8"/>
    </row>
    <row r="611" ht="15.75" customHeight="1">
      <c r="C611" s="8"/>
      <c r="D611" s="8"/>
      <c r="E611" s="8"/>
    </row>
    <row r="612" ht="15.75" customHeight="1">
      <c r="C612" s="8"/>
      <c r="D612" s="8"/>
      <c r="E612" s="8"/>
    </row>
    <row r="613" ht="15.75" customHeight="1">
      <c r="C613" s="8"/>
      <c r="D613" s="8"/>
      <c r="E613" s="8"/>
    </row>
    <row r="614" ht="15.75" customHeight="1">
      <c r="C614" s="8"/>
      <c r="D614" s="8"/>
      <c r="E614" s="8"/>
    </row>
    <row r="615" ht="15.75" customHeight="1">
      <c r="C615" s="8"/>
      <c r="D615" s="8"/>
      <c r="E615" s="8"/>
    </row>
    <row r="616" ht="15.75" customHeight="1">
      <c r="C616" s="8"/>
      <c r="D616" s="8"/>
      <c r="E616" s="8"/>
    </row>
    <row r="617" ht="15.75" customHeight="1">
      <c r="C617" s="8"/>
      <c r="D617" s="8"/>
      <c r="E617" s="8"/>
    </row>
    <row r="618" ht="15.75" customHeight="1">
      <c r="C618" s="8"/>
      <c r="D618" s="8"/>
      <c r="E618" s="8"/>
    </row>
    <row r="619" ht="15.75" customHeight="1">
      <c r="C619" s="8"/>
      <c r="D619" s="8"/>
      <c r="E619" s="8"/>
    </row>
    <row r="620" ht="15.75" customHeight="1">
      <c r="C620" s="8"/>
      <c r="D620" s="8"/>
      <c r="E620" s="8"/>
    </row>
    <row r="621" ht="15.75" customHeight="1">
      <c r="C621" s="8"/>
      <c r="D621" s="8"/>
      <c r="E621" s="8"/>
    </row>
    <row r="622" ht="15.75" customHeight="1">
      <c r="C622" s="8"/>
      <c r="D622" s="8"/>
      <c r="E622" s="8"/>
    </row>
    <row r="623" ht="15.75" customHeight="1">
      <c r="C623" s="8"/>
      <c r="D623" s="8"/>
      <c r="E623" s="8"/>
    </row>
    <row r="624" ht="15.75" customHeight="1">
      <c r="C624" s="8"/>
      <c r="D624" s="8"/>
      <c r="E624" s="8"/>
    </row>
    <row r="625" ht="15.75" customHeight="1">
      <c r="C625" s="8"/>
      <c r="D625" s="8"/>
      <c r="E625" s="8"/>
    </row>
    <row r="626" ht="15.75" customHeight="1">
      <c r="C626" s="8"/>
      <c r="D626" s="8"/>
      <c r="E626" s="8"/>
    </row>
    <row r="627" ht="15.75" customHeight="1">
      <c r="C627" s="8"/>
      <c r="D627" s="8"/>
      <c r="E627" s="8"/>
    </row>
    <row r="628" ht="15.75" customHeight="1">
      <c r="C628" s="8"/>
      <c r="D628" s="8"/>
      <c r="E628" s="8"/>
    </row>
    <row r="629" ht="15.75" customHeight="1">
      <c r="C629" s="8"/>
      <c r="D629" s="8"/>
      <c r="E629" s="8"/>
    </row>
    <row r="630" ht="15.75" customHeight="1">
      <c r="C630" s="8"/>
      <c r="D630" s="8"/>
      <c r="E630" s="8"/>
    </row>
    <row r="631" ht="15.75" customHeight="1">
      <c r="C631" s="8"/>
      <c r="D631" s="8"/>
      <c r="E631" s="8"/>
    </row>
    <row r="632" ht="15.75" customHeight="1">
      <c r="C632" s="8"/>
      <c r="D632" s="8"/>
      <c r="E632" s="8"/>
    </row>
    <row r="633" ht="15.75" customHeight="1">
      <c r="C633" s="8"/>
      <c r="D633" s="8"/>
      <c r="E633" s="8"/>
    </row>
    <row r="634" ht="15.75" customHeight="1">
      <c r="C634" s="8"/>
      <c r="D634" s="8"/>
      <c r="E634" s="8"/>
    </row>
    <row r="635" ht="15.75" customHeight="1">
      <c r="C635" s="8"/>
      <c r="D635" s="8"/>
      <c r="E635" s="8"/>
    </row>
    <row r="636" ht="15.75" customHeight="1">
      <c r="C636" s="8"/>
      <c r="D636" s="8"/>
      <c r="E636" s="8"/>
    </row>
    <row r="637" ht="15.75" customHeight="1">
      <c r="C637" s="8"/>
      <c r="D637" s="8"/>
      <c r="E637" s="8"/>
    </row>
    <row r="638" ht="15.75" customHeight="1">
      <c r="C638" s="8"/>
      <c r="D638" s="8"/>
      <c r="E638" s="8"/>
    </row>
    <row r="639" ht="15.75" customHeight="1">
      <c r="C639" s="8"/>
      <c r="D639" s="8"/>
      <c r="E639" s="8"/>
    </row>
    <row r="640" ht="15.75" customHeight="1">
      <c r="C640" s="8"/>
      <c r="D640" s="8"/>
      <c r="E640" s="8"/>
    </row>
    <row r="641" ht="15.75" customHeight="1">
      <c r="C641" s="8"/>
      <c r="D641" s="8"/>
      <c r="E641" s="8"/>
    </row>
    <row r="642" ht="15.75" customHeight="1">
      <c r="C642" s="8"/>
      <c r="D642" s="8"/>
      <c r="E642" s="8"/>
    </row>
    <row r="643" ht="15.75" customHeight="1">
      <c r="C643" s="8"/>
      <c r="D643" s="8"/>
      <c r="E643" s="8"/>
    </row>
    <row r="644" ht="15.75" customHeight="1">
      <c r="C644" s="8"/>
      <c r="D644" s="8"/>
      <c r="E644" s="8"/>
    </row>
    <row r="645" ht="15.75" customHeight="1">
      <c r="C645" s="8"/>
      <c r="D645" s="8"/>
      <c r="E645" s="8"/>
    </row>
    <row r="646" ht="15.75" customHeight="1">
      <c r="C646" s="8"/>
      <c r="D646" s="8"/>
      <c r="E646" s="8"/>
    </row>
    <row r="647" ht="15.75" customHeight="1">
      <c r="C647" s="8"/>
      <c r="D647" s="8"/>
      <c r="E647" s="8"/>
    </row>
    <row r="648" ht="15.75" customHeight="1">
      <c r="C648" s="8"/>
      <c r="D648" s="8"/>
      <c r="E648" s="8"/>
    </row>
    <row r="649" ht="15.75" customHeight="1">
      <c r="C649" s="8"/>
      <c r="D649" s="8"/>
      <c r="E649" s="8"/>
    </row>
    <row r="650" ht="15.75" customHeight="1">
      <c r="C650" s="8"/>
      <c r="D650" s="8"/>
      <c r="E650" s="8"/>
    </row>
    <row r="651" ht="15.75" customHeight="1">
      <c r="C651" s="8"/>
      <c r="D651" s="8"/>
      <c r="E651" s="8"/>
    </row>
    <row r="652" ht="15.75" customHeight="1">
      <c r="C652" s="8"/>
      <c r="D652" s="8"/>
      <c r="E652" s="8"/>
    </row>
    <row r="653" ht="15.75" customHeight="1">
      <c r="C653" s="8"/>
      <c r="D653" s="8"/>
      <c r="E653" s="8"/>
    </row>
    <row r="654" ht="15.75" customHeight="1">
      <c r="C654" s="8"/>
      <c r="D654" s="8"/>
      <c r="E654" s="8"/>
    </row>
    <row r="655" ht="15.75" customHeight="1">
      <c r="C655" s="8"/>
      <c r="D655" s="8"/>
      <c r="E655" s="8"/>
    </row>
    <row r="656" ht="15.75" customHeight="1">
      <c r="C656" s="8"/>
      <c r="D656" s="8"/>
      <c r="E656" s="8"/>
    </row>
    <row r="657" ht="15.75" customHeight="1">
      <c r="C657" s="8"/>
      <c r="D657" s="8"/>
      <c r="E657" s="8"/>
    </row>
    <row r="658" ht="15.75" customHeight="1">
      <c r="C658" s="8"/>
      <c r="D658" s="8"/>
      <c r="E658" s="8"/>
    </row>
    <row r="659" ht="15.75" customHeight="1">
      <c r="C659" s="8"/>
      <c r="D659" s="8"/>
      <c r="E659" s="8"/>
    </row>
    <row r="660" ht="15.75" customHeight="1">
      <c r="C660" s="8"/>
      <c r="D660" s="8"/>
      <c r="E660" s="8"/>
    </row>
    <row r="661" ht="15.75" customHeight="1">
      <c r="C661" s="8"/>
      <c r="D661" s="8"/>
      <c r="E661" s="8"/>
    </row>
    <row r="662" ht="15.75" customHeight="1">
      <c r="C662" s="8"/>
      <c r="D662" s="8"/>
      <c r="E662" s="8"/>
    </row>
    <row r="663" ht="15.75" customHeight="1">
      <c r="C663" s="8"/>
      <c r="D663" s="8"/>
      <c r="E663" s="8"/>
    </row>
    <row r="664" ht="15.75" customHeight="1">
      <c r="C664" s="8"/>
      <c r="D664" s="8"/>
      <c r="E664" s="8"/>
    </row>
    <row r="665" ht="15.75" customHeight="1">
      <c r="C665" s="8"/>
      <c r="D665" s="8"/>
      <c r="E665" s="8"/>
    </row>
    <row r="666" ht="15.75" customHeight="1">
      <c r="C666" s="8"/>
      <c r="D666" s="8"/>
      <c r="E666" s="8"/>
    </row>
    <row r="667" ht="15.75" customHeight="1">
      <c r="C667" s="8"/>
      <c r="D667" s="8"/>
      <c r="E667" s="8"/>
    </row>
    <row r="668" ht="15.75" customHeight="1">
      <c r="C668" s="8"/>
      <c r="D668" s="8"/>
      <c r="E668" s="8"/>
    </row>
    <row r="669" ht="15.75" customHeight="1">
      <c r="C669" s="8"/>
      <c r="D669" s="8"/>
      <c r="E669" s="8"/>
    </row>
    <row r="670" ht="15.75" customHeight="1">
      <c r="C670" s="8"/>
      <c r="D670" s="8"/>
      <c r="E670" s="8"/>
    </row>
    <row r="671" ht="15.75" customHeight="1">
      <c r="C671" s="8"/>
      <c r="D671" s="8"/>
      <c r="E671" s="8"/>
    </row>
    <row r="672" ht="15.75" customHeight="1">
      <c r="C672" s="8"/>
      <c r="D672" s="8"/>
      <c r="E672" s="8"/>
    </row>
    <row r="673" ht="15.75" customHeight="1">
      <c r="C673" s="8"/>
      <c r="D673" s="8"/>
      <c r="E673" s="8"/>
    </row>
    <row r="674" ht="15.75" customHeight="1">
      <c r="C674" s="8"/>
      <c r="D674" s="8"/>
      <c r="E674" s="8"/>
    </row>
    <row r="675" ht="15.75" customHeight="1">
      <c r="C675" s="8"/>
      <c r="D675" s="8"/>
      <c r="E675" s="8"/>
    </row>
    <row r="676" ht="15.75" customHeight="1">
      <c r="C676" s="8"/>
      <c r="D676" s="8"/>
      <c r="E676" s="8"/>
    </row>
    <row r="677" ht="15.75" customHeight="1">
      <c r="C677" s="8"/>
      <c r="D677" s="8"/>
      <c r="E677" s="8"/>
    </row>
    <row r="678" ht="15.75" customHeight="1">
      <c r="C678" s="8"/>
      <c r="D678" s="8"/>
      <c r="E678" s="8"/>
    </row>
    <row r="679" ht="15.75" customHeight="1">
      <c r="C679" s="8"/>
      <c r="D679" s="8"/>
      <c r="E679" s="8"/>
    </row>
    <row r="680" ht="15.75" customHeight="1">
      <c r="C680" s="8"/>
      <c r="D680" s="8"/>
      <c r="E680" s="8"/>
    </row>
    <row r="681" ht="15.75" customHeight="1">
      <c r="C681" s="8"/>
      <c r="D681" s="8"/>
      <c r="E681" s="8"/>
    </row>
    <row r="682" ht="15.75" customHeight="1">
      <c r="C682" s="8"/>
      <c r="D682" s="8"/>
      <c r="E682" s="8"/>
    </row>
    <row r="683" ht="15.75" customHeight="1">
      <c r="C683" s="8"/>
      <c r="D683" s="8"/>
      <c r="E683" s="8"/>
    </row>
    <row r="684" ht="15.75" customHeight="1">
      <c r="C684" s="8"/>
      <c r="D684" s="8"/>
      <c r="E684" s="8"/>
    </row>
    <row r="685" ht="15.75" customHeight="1">
      <c r="C685" s="8"/>
      <c r="D685" s="8"/>
      <c r="E685" s="8"/>
    </row>
    <row r="686" ht="15.75" customHeight="1">
      <c r="C686" s="8"/>
      <c r="D686" s="8"/>
      <c r="E686" s="8"/>
    </row>
    <row r="687" ht="15.75" customHeight="1">
      <c r="C687" s="8"/>
      <c r="D687" s="8"/>
      <c r="E687" s="8"/>
    </row>
    <row r="688" ht="15.75" customHeight="1">
      <c r="C688" s="8"/>
      <c r="D688" s="8"/>
      <c r="E688" s="8"/>
    </row>
    <row r="689" ht="15.75" customHeight="1">
      <c r="C689" s="8"/>
      <c r="D689" s="8"/>
      <c r="E689" s="8"/>
    </row>
    <row r="690" ht="15.75" customHeight="1">
      <c r="C690" s="8"/>
      <c r="D690" s="8"/>
      <c r="E690" s="8"/>
    </row>
    <row r="691" ht="15.75" customHeight="1">
      <c r="C691" s="8"/>
      <c r="D691" s="8"/>
      <c r="E691" s="8"/>
    </row>
    <row r="692" ht="15.75" customHeight="1">
      <c r="C692" s="8"/>
      <c r="D692" s="8"/>
      <c r="E692" s="8"/>
    </row>
    <row r="693" ht="15.75" customHeight="1">
      <c r="C693" s="8"/>
      <c r="D693" s="8"/>
      <c r="E693" s="8"/>
    </row>
    <row r="694" ht="15.75" customHeight="1">
      <c r="C694" s="8"/>
      <c r="D694" s="8"/>
      <c r="E694" s="8"/>
    </row>
    <row r="695" ht="15.75" customHeight="1">
      <c r="C695" s="8"/>
      <c r="D695" s="8"/>
      <c r="E695" s="8"/>
    </row>
    <row r="696" ht="15.75" customHeight="1">
      <c r="C696" s="8"/>
      <c r="D696" s="8"/>
      <c r="E696" s="8"/>
    </row>
    <row r="697" ht="15.75" customHeight="1">
      <c r="C697" s="8"/>
      <c r="D697" s="8"/>
      <c r="E697" s="8"/>
    </row>
    <row r="698" ht="15.75" customHeight="1">
      <c r="C698" s="8"/>
      <c r="D698" s="8"/>
      <c r="E698" s="8"/>
    </row>
    <row r="699" ht="15.75" customHeight="1">
      <c r="C699" s="8"/>
      <c r="D699" s="8"/>
      <c r="E699" s="8"/>
    </row>
    <row r="700" ht="15.75" customHeight="1">
      <c r="C700" s="8"/>
      <c r="D700" s="8"/>
      <c r="E700" s="8"/>
    </row>
    <row r="701" ht="15.75" customHeight="1">
      <c r="C701" s="8"/>
      <c r="D701" s="8"/>
      <c r="E701" s="8"/>
    </row>
    <row r="702" ht="15.75" customHeight="1">
      <c r="C702" s="8"/>
      <c r="D702" s="8"/>
      <c r="E702" s="8"/>
    </row>
    <row r="703" ht="15.75" customHeight="1">
      <c r="C703" s="8"/>
      <c r="D703" s="8"/>
      <c r="E703" s="8"/>
    </row>
    <row r="704" ht="15.75" customHeight="1">
      <c r="C704" s="8"/>
      <c r="D704" s="8"/>
      <c r="E704" s="8"/>
    </row>
    <row r="705" ht="15.75" customHeight="1">
      <c r="C705" s="8"/>
      <c r="D705" s="8"/>
      <c r="E705" s="8"/>
    </row>
    <row r="706" ht="15.75" customHeight="1">
      <c r="C706" s="8"/>
      <c r="D706" s="8"/>
      <c r="E706" s="8"/>
    </row>
    <row r="707" ht="15.75" customHeight="1">
      <c r="C707" s="8"/>
      <c r="D707" s="8"/>
      <c r="E707" s="8"/>
    </row>
    <row r="708" ht="15.75" customHeight="1">
      <c r="C708" s="8"/>
      <c r="D708" s="8"/>
      <c r="E708" s="8"/>
    </row>
    <row r="709" ht="15.75" customHeight="1">
      <c r="C709" s="8"/>
      <c r="D709" s="8"/>
      <c r="E709" s="8"/>
    </row>
    <row r="710" ht="15.75" customHeight="1">
      <c r="C710" s="8"/>
      <c r="D710" s="8"/>
      <c r="E710" s="8"/>
    </row>
    <row r="711" ht="15.75" customHeight="1">
      <c r="C711" s="8"/>
      <c r="D711" s="8"/>
      <c r="E711" s="8"/>
    </row>
    <row r="712" ht="15.75" customHeight="1">
      <c r="C712" s="8"/>
      <c r="D712" s="8"/>
      <c r="E712" s="8"/>
    </row>
    <row r="713" ht="15.75" customHeight="1">
      <c r="C713" s="8"/>
      <c r="D713" s="8"/>
      <c r="E713" s="8"/>
    </row>
    <row r="714" ht="15.75" customHeight="1">
      <c r="C714" s="8"/>
      <c r="D714" s="8"/>
      <c r="E714" s="8"/>
    </row>
    <row r="715" ht="15.75" customHeight="1">
      <c r="C715" s="8"/>
      <c r="D715" s="8"/>
      <c r="E715" s="8"/>
    </row>
    <row r="716" ht="15.75" customHeight="1">
      <c r="C716" s="8"/>
      <c r="D716" s="8"/>
      <c r="E716" s="8"/>
    </row>
    <row r="717" ht="15.75" customHeight="1">
      <c r="C717" s="8"/>
      <c r="D717" s="8"/>
      <c r="E717" s="8"/>
    </row>
    <row r="718" ht="15.75" customHeight="1">
      <c r="C718" s="8"/>
      <c r="D718" s="8"/>
      <c r="E718" s="8"/>
    </row>
    <row r="719" ht="15.75" customHeight="1">
      <c r="C719" s="8"/>
      <c r="D719" s="8"/>
      <c r="E719" s="8"/>
    </row>
    <row r="720" ht="15.75" customHeight="1">
      <c r="C720" s="8"/>
      <c r="D720" s="8"/>
      <c r="E720" s="8"/>
    </row>
    <row r="721" ht="15.75" customHeight="1">
      <c r="C721" s="8"/>
      <c r="D721" s="8"/>
      <c r="E721" s="8"/>
    </row>
    <row r="722" ht="15.75" customHeight="1">
      <c r="C722" s="8"/>
      <c r="D722" s="8"/>
      <c r="E722" s="8"/>
    </row>
    <row r="723" ht="15.75" customHeight="1">
      <c r="C723" s="8"/>
      <c r="D723" s="8"/>
      <c r="E723" s="8"/>
    </row>
    <row r="724" ht="15.75" customHeight="1">
      <c r="C724" s="8"/>
      <c r="D724" s="8"/>
      <c r="E724" s="8"/>
    </row>
    <row r="725" ht="15.75" customHeight="1">
      <c r="C725" s="8"/>
      <c r="D725" s="8"/>
      <c r="E725" s="8"/>
    </row>
    <row r="726" ht="15.75" customHeight="1">
      <c r="C726" s="8"/>
      <c r="D726" s="8"/>
      <c r="E726" s="8"/>
    </row>
    <row r="727" ht="15.75" customHeight="1">
      <c r="C727" s="8"/>
      <c r="D727" s="8"/>
      <c r="E727" s="8"/>
    </row>
    <row r="728" ht="15.75" customHeight="1">
      <c r="C728" s="8"/>
      <c r="D728" s="8"/>
      <c r="E728" s="8"/>
    </row>
    <row r="729" ht="15.75" customHeight="1">
      <c r="C729" s="8"/>
      <c r="D729" s="8"/>
      <c r="E729" s="8"/>
    </row>
    <row r="730" ht="15.75" customHeight="1">
      <c r="C730" s="8"/>
      <c r="D730" s="8"/>
      <c r="E730" s="8"/>
    </row>
    <row r="731" ht="15.75" customHeight="1">
      <c r="C731" s="8"/>
      <c r="D731" s="8"/>
      <c r="E731" s="8"/>
    </row>
    <row r="732" ht="15.75" customHeight="1">
      <c r="C732" s="8"/>
      <c r="D732" s="8"/>
      <c r="E732" s="8"/>
    </row>
    <row r="733" ht="15.75" customHeight="1">
      <c r="C733" s="8"/>
      <c r="D733" s="8"/>
      <c r="E733" s="8"/>
    </row>
    <row r="734" ht="15.75" customHeight="1">
      <c r="C734" s="8"/>
      <c r="D734" s="8"/>
      <c r="E734" s="8"/>
    </row>
    <row r="735" ht="15.75" customHeight="1">
      <c r="C735" s="8"/>
      <c r="D735" s="8"/>
      <c r="E735" s="8"/>
    </row>
    <row r="736" ht="15.75" customHeight="1">
      <c r="C736" s="8"/>
      <c r="D736" s="8"/>
      <c r="E736" s="8"/>
    </row>
    <row r="737" ht="15.75" customHeight="1">
      <c r="C737" s="8"/>
      <c r="D737" s="8"/>
      <c r="E737" s="8"/>
    </row>
    <row r="738" ht="15.75" customHeight="1">
      <c r="C738" s="8"/>
      <c r="D738" s="8"/>
      <c r="E738" s="8"/>
    </row>
    <row r="739" ht="15.75" customHeight="1">
      <c r="C739" s="8"/>
      <c r="D739" s="8"/>
      <c r="E739" s="8"/>
    </row>
    <row r="740" ht="15.75" customHeight="1">
      <c r="C740" s="8"/>
      <c r="D740" s="8"/>
      <c r="E740" s="8"/>
    </row>
    <row r="741" ht="15.75" customHeight="1">
      <c r="C741" s="8"/>
      <c r="D741" s="8"/>
      <c r="E741" s="8"/>
    </row>
    <row r="742" ht="15.75" customHeight="1">
      <c r="C742" s="8"/>
      <c r="D742" s="8"/>
      <c r="E742" s="8"/>
    </row>
    <row r="743" ht="15.75" customHeight="1">
      <c r="C743" s="8"/>
      <c r="D743" s="8"/>
      <c r="E743" s="8"/>
    </row>
    <row r="744" ht="15.75" customHeight="1">
      <c r="C744" s="8"/>
      <c r="D744" s="8"/>
      <c r="E744" s="8"/>
    </row>
    <row r="745" ht="15.75" customHeight="1">
      <c r="C745" s="8"/>
      <c r="D745" s="8"/>
      <c r="E745" s="8"/>
    </row>
    <row r="746" ht="15.75" customHeight="1">
      <c r="C746" s="8"/>
      <c r="D746" s="8"/>
      <c r="E746" s="8"/>
    </row>
    <row r="747" ht="15.75" customHeight="1">
      <c r="C747" s="8"/>
      <c r="D747" s="8"/>
      <c r="E747" s="8"/>
    </row>
    <row r="748" ht="15.75" customHeight="1">
      <c r="C748" s="8"/>
      <c r="D748" s="8"/>
      <c r="E748" s="8"/>
    </row>
    <row r="749" ht="15.75" customHeight="1">
      <c r="C749" s="8"/>
      <c r="D749" s="8"/>
      <c r="E749" s="8"/>
    </row>
    <row r="750" ht="15.75" customHeight="1">
      <c r="C750" s="8"/>
      <c r="D750" s="8"/>
      <c r="E750" s="8"/>
    </row>
    <row r="751" ht="15.75" customHeight="1">
      <c r="C751" s="8"/>
      <c r="D751" s="8"/>
      <c r="E751" s="8"/>
    </row>
    <row r="752" ht="15.75" customHeight="1">
      <c r="C752" s="8"/>
      <c r="D752" s="8"/>
      <c r="E752" s="8"/>
    </row>
    <row r="753" ht="15.75" customHeight="1">
      <c r="C753" s="8"/>
      <c r="D753" s="8"/>
      <c r="E753" s="8"/>
    </row>
    <row r="754" ht="15.75" customHeight="1">
      <c r="C754" s="8"/>
      <c r="D754" s="8"/>
      <c r="E754" s="8"/>
    </row>
    <row r="755" ht="15.75" customHeight="1">
      <c r="C755" s="8"/>
      <c r="D755" s="8"/>
      <c r="E755" s="8"/>
    </row>
    <row r="756" ht="15.75" customHeight="1">
      <c r="C756" s="8"/>
      <c r="D756" s="8"/>
      <c r="E756" s="8"/>
    </row>
    <row r="757" ht="15.75" customHeight="1">
      <c r="C757" s="8"/>
      <c r="D757" s="8"/>
      <c r="E757" s="8"/>
    </row>
    <row r="758" ht="15.75" customHeight="1">
      <c r="C758" s="8"/>
      <c r="D758" s="8"/>
      <c r="E758" s="8"/>
    </row>
    <row r="759" ht="15.75" customHeight="1">
      <c r="C759" s="8"/>
      <c r="D759" s="8"/>
      <c r="E759" s="8"/>
    </row>
    <row r="760" ht="15.75" customHeight="1">
      <c r="C760" s="8"/>
      <c r="D760" s="8"/>
      <c r="E760" s="8"/>
    </row>
    <row r="761" ht="15.75" customHeight="1">
      <c r="C761" s="8"/>
      <c r="D761" s="8"/>
      <c r="E761" s="8"/>
    </row>
    <row r="762" ht="15.75" customHeight="1">
      <c r="C762" s="8"/>
      <c r="D762" s="8"/>
      <c r="E762" s="8"/>
    </row>
    <row r="763" ht="15.75" customHeight="1">
      <c r="C763" s="8"/>
      <c r="D763" s="8"/>
      <c r="E763" s="8"/>
    </row>
    <row r="764" ht="15.75" customHeight="1">
      <c r="C764" s="8"/>
      <c r="D764" s="8"/>
      <c r="E764" s="8"/>
    </row>
    <row r="765" ht="15.75" customHeight="1">
      <c r="C765" s="8"/>
      <c r="D765" s="8"/>
      <c r="E765" s="8"/>
    </row>
    <row r="766" ht="15.75" customHeight="1">
      <c r="C766" s="8"/>
      <c r="D766" s="8"/>
      <c r="E766" s="8"/>
    </row>
    <row r="767" ht="15.75" customHeight="1">
      <c r="C767" s="8"/>
      <c r="D767" s="8"/>
      <c r="E767" s="8"/>
    </row>
    <row r="768" ht="15.75" customHeight="1">
      <c r="C768" s="8"/>
      <c r="D768" s="8"/>
      <c r="E768" s="8"/>
    </row>
    <row r="769" ht="15.75" customHeight="1">
      <c r="C769" s="8"/>
      <c r="D769" s="8"/>
      <c r="E769" s="8"/>
    </row>
    <row r="770" ht="15.75" customHeight="1">
      <c r="C770" s="8"/>
      <c r="D770" s="8"/>
      <c r="E770" s="8"/>
    </row>
    <row r="771" ht="15.75" customHeight="1">
      <c r="C771" s="8"/>
      <c r="D771" s="8"/>
      <c r="E771" s="8"/>
    </row>
    <row r="772" ht="15.75" customHeight="1">
      <c r="C772" s="8"/>
      <c r="D772" s="8"/>
      <c r="E772" s="8"/>
    </row>
    <row r="773" ht="15.75" customHeight="1">
      <c r="C773" s="8"/>
      <c r="D773" s="8"/>
      <c r="E773" s="8"/>
    </row>
    <row r="774" ht="15.75" customHeight="1">
      <c r="C774" s="8"/>
      <c r="D774" s="8"/>
      <c r="E774" s="8"/>
    </row>
    <row r="775" ht="15.75" customHeight="1">
      <c r="C775" s="8"/>
      <c r="D775" s="8"/>
      <c r="E775" s="8"/>
    </row>
    <row r="776" ht="15.75" customHeight="1">
      <c r="C776" s="8"/>
      <c r="D776" s="8"/>
      <c r="E776" s="8"/>
    </row>
    <row r="777" ht="15.75" customHeight="1">
      <c r="C777" s="8"/>
      <c r="D777" s="8"/>
      <c r="E777" s="8"/>
    </row>
    <row r="778" ht="15.75" customHeight="1">
      <c r="C778" s="8"/>
      <c r="D778" s="8"/>
      <c r="E778" s="8"/>
    </row>
    <row r="779" ht="15.75" customHeight="1">
      <c r="C779" s="8"/>
      <c r="D779" s="8"/>
      <c r="E779" s="8"/>
    </row>
    <row r="780" ht="15.75" customHeight="1">
      <c r="C780" s="8"/>
      <c r="D780" s="8"/>
      <c r="E780" s="8"/>
    </row>
    <row r="781" ht="15.75" customHeight="1">
      <c r="C781" s="8"/>
      <c r="D781" s="8"/>
      <c r="E781" s="8"/>
    </row>
    <row r="782" ht="15.75" customHeight="1">
      <c r="C782" s="8"/>
      <c r="D782" s="8"/>
      <c r="E782" s="8"/>
    </row>
    <row r="783" ht="15.75" customHeight="1">
      <c r="C783" s="8"/>
      <c r="D783" s="8"/>
      <c r="E783" s="8"/>
    </row>
    <row r="784" ht="15.75" customHeight="1">
      <c r="C784" s="8"/>
      <c r="D784" s="8"/>
      <c r="E784" s="8"/>
    </row>
    <row r="785" ht="15.75" customHeight="1">
      <c r="C785" s="8"/>
      <c r="D785" s="8"/>
      <c r="E785" s="8"/>
    </row>
    <row r="786" ht="15.75" customHeight="1">
      <c r="C786" s="8"/>
      <c r="D786" s="8"/>
      <c r="E786" s="8"/>
    </row>
    <row r="787" ht="15.75" customHeight="1">
      <c r="C787" s="8"/>
      <c r="D787" s="8"/>
      <c r="E787" s="8"/>
    </row>
    <row r="788" ht="15.75" customHeight="1">
      <c r="C788" s="8"/>
      <c r="D788" s="8"/>
      <c r="E788" s="8"/>
    </row>
    <row r="789" ht="15.75" customHeight="1">
      <c r="C789" s="8"/>
      <c r="D789" s="8"/>
      <c r="E789" s="8"/>
    </row>
    <row r="790" ht="15.75" customHeight="1">
      <c r="C790" s="8"/>
      <c r="D790" s="8"/>
      <c r="E790" s="8"/>
    </row>
    <row r="791" ht="15.75" customHeight="1">
      <c r="C791" s="8"/>
      <c r="D791" s="8"/>
      <c r="E791" s="8"/>
    </row>
    <row r="792" ht="15.75" customHeight="1">
      <c r="C792" s="8"/>
      <c r="D792" s="8"/>
      <c r="E792" s="8"/>
    </row>
    <row r="793" ht="15.75" customHeight="1">
      <c r="C793" s="8"/>
      <c r="D793" s="8"/>
      <c r="E793" s="8"/>
    </row>
    <row r="794" ht="15.75" customHeight="1">
      <c r="C794" s="8"/>
      <c r="D794" s="8"/>
      <c r="E794" s="8"/>
    </row>
    <row r="795" ht="15.75" customHeight="1">
      <c r="C795" s="8"/>
      <c r="D795" s="8"/>
      <c r="E795" s="8"/>
    </row>
    <row r="796" ht="15.75" customHeight="1">
      <c r="C796" s="8"/>
      <c r="D796" s="8"/>
      <c r="E796" s="8"/>
    </row>
    <row r="797" ht="15.75" customHeight="1">
      <c r="C797" s="8"/>
      <c r="D797" s="8"/>
      <c r="E797" s="8"/>
    </row>
    <row r="798" ht="15.75" customHeight="1">
      <c r="C798" s="8"/>
      <c r="D798" s="8"/>
      <c r="E798" s="8"/>
    </row>
    <row r="799" ht="15.75" customHeight="1">
      <c r="C799" s="8"/>
      <c r="D799" s="8"/>
      <c r="E799" s="8"/>
    </row>
    <row r="800" ht="15.75" customHeight="1">
      <c r="C800" s="8"/>
      <c r="D800" s="8"/>
      <c r="E800" s="8"/>
    </row>
    <row r="801" ht="15.75" customHeight="1">
      <c r="C801" s="8"/>
      <c r="D801" s="8"/>
      <c r="E801" s="8"/>
    </row>
    <row r="802" ht="15.75" customHeight="1">
      <c r="C802" s="8"/>
      <c r="D802" s="8"/>
      <c r="E802" s="8"/>
    </row>
    <row r="803" ht="15.75" customHeight="1">
      <c r="C803" s="8"/>
      <c r="D803" s="8"/>
      <c r="E803" s="8"/>
    </row>
    <row r="804" ht="15.75" customHeight="1">
      <c r="C804" s="8"/>
      <c r="D804" s="8"/>
      <c r="E804" s="8"/>
    </row>
    <row r="805" ht="15.75" customHeight="1">
      <c r="C805" s="8"/>
      <c r="D805" s="8"/>
      <c r="E805" s="8"/>
    </row>
    <row r="806" ht="15.75" customHeight="1">
      <c r="C806" s="8"/>
      <c r="D806" s="8"/>
      <c r="E806" s="8"/>
    </row>
    <row r="807" ht="15.75" customHeight="1">
      <c r="C807" s="8"/>
      <c r="D807" s="8"/>
      <c r="E807" s="8"/>
    </row>
    <row r="808" ht="15.75" customHeight="1">
      <c r="C808" s="8"/>
      <c r="D808" s="8"/>
      <c r="E808" s="8"/>
    </row>
    <row r="809" ht="15.75" customHeight="1">
      <c r="C809" s="8"/>
      <c r="D809" s="8"/>
      <c r="E809" s="8"/>
    </row>
    <row r="810" ht="15.75" customHeight="1">
      <c r="C810" s="8"/>
      <c r="D810" s="8"/>
      <c r="E810" s="8"/>
    </row>
    <row r="811" ht="15.75" customHeight="1">
      <c r="C811" s="8"/>
      <c r="D811" s="8"/>
      <c r="E811" s="8"/>
    </row>
    <row r="812" ht="15.75" customHeight="1">
      <c r="C812" s="8"/>
      <c r="D812" s="8"/>
      <c r="E812" s="8"/>
    </row>
    <row r="813" ht="15.75" customHeight="1">
      <c r="C813" s="8"/>
      <c r="D813" s="8"/>
      <c r="E813" s="8"/>
    </row>
    <row r="814" ht="15.75" customHeight="1">
      <c r="C814" s="8"/>
      <c r="D814" s="8"/>
      <c r="E814" s="8"/>
    </row>
    <row r="815" ht="15.75" customHeight="1">
      <c r="C815" s="8"/>
      <c r="D815" s="8"/>
      <c r="E815" s="8"/>
    </row>
    <row r="816" ht="15.75" customHeight="1">
      <c r="C816" s="8"/>
      <c r="D816" s="8"/>
      <c r="E816" s="8"/>
    </row>
    <row r="817" ht="15.75" customHeight="1">
      <c r="C817" s="8"/>
      <c r="D817" s="8"/>
      <c r="E817" s="8"/>
    </row>
    <row r="818" ht="15.75" customHeight="1">
      <c r="C818" s="8"/>
      <c r="D818" s="8"/>
      <c r="E818" s="8"/>
    </row>
    <row r="819" ht="15.75" customHeight="1">
      <c r="C819" s="8"/>
      <c r="D819" s="8"/>
      <c r="E819" s="8"/>
    </row>
    <row r="820" ht="15.75" customHeight="1">
      <c r="C820" s="8"/>
      <c r="D820" s="8"/>
      <c r="E820" s="8"/>
    </row>
    <row r="821" ht="15.75" customHeight="1">
      <c r="C821" s="8"/>
      <c r="D821" s="8"/>
      <c r="E821" s="8"/>
    </row>
    <row r="822" ht="15.75" customHeight="1">
      <c r="C822" s="8"/>
      <c r="D822" s="8"/>
      <c r="E822" s="8"/>
    </row>
    <row r="823" ht="15.75" customHeight="1">
      <c r="C823" s="8"/>
      <c r="D823" s="8"/>
      <c r="E823" s="8"/>
    </row>
    <row r="824" ht="15.75" customHeight="1">
      <c r="C824" s="8"/>
      <c r="D824" s="8"/>
      <c r="E824" s="8"/>
    </row>
    <row r="825" ht="15.75" customHeight="1">
      <c r="C825" s="8"/>
      <c r="D825" s="8"/>
      <c r="E825" s="8"/>
    </row>
    <row r="826" ht="15.75" customHeight="1">
      <c r="C826" s="8"/>
      <c r="D826" s="8"/>
      <c r="E826" s="8"/>
    </row>
    <row r="827" ht="15.75" customHeight="1">
      <c r="C827" s="8"/>
      <c r="D827" s="8"/>
      <c r="E827" s="8"/>
    </row>
    <row r="828" ht="15.75" customHeight="1">
      <c r="C828" s="8"/>
      <c r="D828" s="8"/>
      <c r="E828" s="8"/>
    </row>
    <row r="829" ht="15.75" customHeight="1">
      <c r="C829" s="8"/>
      <c r="D829" s="8"/>
      <c r="E829" s="8"/>
    </row>
    <row r="830" ht="15.75" customHeight="1">
      <c r="C830" s="8"/>
      <c r="D830" s="8"/>
      <c r="E830" s="8"/>
    </row>
    <row r="831" ht="15.75" customHeight="1">
      <c r="C831" s="8"/>
      <c r="D831" s="8"/>
      <c r="E831" s="8"/>
    </row>
    <row r="832" ht="15.75" customHeight="1">
      <c r="C832" s="8"/>
      <c r="D832" s="8"/>
      <c r="E832" s="8"/>
    </row>
    <row r="833" ht="15.75" customHeight="1">
      <c r="C833" s="8"/>
      <c r="D833" s="8"/>
      <c r="E833" s="8"/>
    </row>
    <row r="834" ht="15.75" customHeight="1">
      <c r="C834" s="8"/>
      <c r="D834" s="8"/>
      <c r="E834" s="8"/>
    </row>
    <row r="835" ht="15.75" customHeight="1">
      <c r="C835" s="8"/>
      <c r="D835" s="8"/>
      <c r="E835" s="8"/>
    </row>
    <row r="836" ht="15.75" customHeight="1">
      <c r="C836" s="8"/>
      <c r="D836" s="8"/>
      <c r="E836" s="8"/>
    </row>
    <row r="837" ht="15.75" customHeight="1">
      <c r="C837" s="8"/>
      <c r="D837" s="8"/>
      <c r="E837" s="8"/>
    </row>
    <row r="838" ht="15.75" customHeight="1">
      <c r="C838" s="8"/>
      <c r="D838" s="8"/>
      <c r="E838" s="8"/>
    </row>
    <row r="839" ht="15.75" customHeight="1">
      <c r="C839" s="8"/>
      <c r="D839" s="8"/>
      <c r="E839" s="8"/>
    </row>
    <row r="840" ht="15.75" customHeight="1">
      <c r="C840" s="8"/>
      <c r="D840" s="8"/>
      <c r="E840" s="8"/>
    </row>
    <row r="841" ht="15.75" customHeight="1">
      <c r="C841" s="8"/>
      <c r="D841" s="8"/>
      <c r="E841" s="8"/>
    </row>
    <row r="842" ht="15.75" customHeight="1">
      <c r="C842" s="8"/>
      <c r="D842" s="8"/>
      <c r="E842" s="8"/>
    </row>
    <row r="843" ht="15.75" customHeight="1">
      <c r="C843" s="8"/>
      <c r="D843" s="8"/>
      <c r="E843" s="8"/>
    </row>
    <row r="844" ht="15.75" customHeight="1">
      <c r="C844" s="8"/>
      <c r="D844" s="8"/>
      <c r="E844" s="8"/>
    </row>
    <row r="845" ht="15.75" customHeight="1">
      <c r="C845" s="8"/>
      <c r="D845" s="8"/>
      <c r="E845" s="8"/>
    </row>
    <row r="846" ht="15.75" customHeight="1">
      <c r="C846" s="8"/>
      <c r="D846" s="8"/>
      <c r="E846" s="8"/>
    </row>
    <row r="847" ht="15.75" customHeight="1">
      <c r="C847" s="8"/>
      <c r="D847" s="8"/>
      <c r="E847" s="8"/>
    </row>
    <row r="848" ht="15.75" customHeight="1">
      <c r="C848" s="8"/>
      <c r="D848" s="8"/>
      <c r="E848" s="8"/>
    </row>
    <row r="849" ht="15.75" customHeight="1">
      <c r="C849" s="8"/>
      <c r="D849" s="8"/>
      <c r="E849" s="8"/>
    </row>
    <row r="850" ht="15.75" customHeight="1">
      <c r="C850" s="8"/>
      <c r="D850" s="8"/>
      <c r="E850" s="8"/>
    </row>
    <row r="851" ht="15.75" customHeight="1">
      <c r="C851" s="8"/>
      <c r="D851" s="8"/>
      <c r="E851" s="8"/>
    </row>
    <row r="852" ht="15.75" customHeight="1">
      <c r="C852" s="8"/>
      <c r="D852" s="8"/>
      <c r="E852" s="8"/>
    </row>
    <row r="853" ht="15.75" customHeight="1">
      <c r="C853" s="8"/>
      <c r="D853" s="8"/>
      <c r="E853" s="8"/>
    </row>
    <row r="854" ht="15.75" customHeight="1">
      <c r="C854" s="8"/>
      <c r="D854" s="8"/>
      <c r="E854" s="8"/>
    </row>
    <row r="855" ht="15.75" customHeight="1">
      <c r="C855" s="8"/>
      <c r="D855" s="8"/>
      <c r="E855" s="8"/>
    </row>
    <row r="856" ht="15.75" customHeight="1">
      <c r="C856" s="8"/>
      <c r="D856" s="8"/>
      <c r="E856" s="8"/>
    </row>
    <row r="857" ht="15.75" customHeight="1">
      <c r="C857" s="8"/>
      <c r="D857" s="8"/>
      <c r="E857" s="8"/>
    </row>
    <row r="858" ht="15.75" customHeight="1">
      <c r="C858" s="8"/>
      <c r="D858" s="8"/>
      <c r="E858" s="8"/>
    </row>
    <row r="859" ht="15.75" customHeight="1">
      <c r="C859" s="8"/>
      <c r="D859" s="8"/>
      <c r="E859" s="8"/>
    </row>
    <row r="860" ht="15.75" customHeight="1">
      <c r="C860" s="8"/>
      <c r="D860" s="8"/>
      <c r="E860" s="8"/>
    </row>
    <row r="861" ht="15.75" customHeight="1">
      <c r="C861" s="8"/>
      <c r="D861" s="8"/>
      <c r="E861" s="8"/>
    </row>
    <row r="862" ht="15.75" customHeight="1">
      <c r="C862" s="8"/>
      <c r="D862" s="8"/>
      <c r="E862" s="8"/>
    </row>
    <row r="863" ht="15.75" customHeight="1">
      <c r="C863" s="8"/>
      <c r="D863" s="8"/>
      <c r="E863" s="8"/>
    </row>
    <row r="864" ht="15.75" customHeight="1">
      <c r="C864" s="8"/>
      <c r="D864" s="8"/>
      <c r="E864" s="8"/>
    </row>
    <row r="865" ht="15.75" customHeight="1">
      <c r="C865" s="8"/>
      <c r="D865" s="8"/>
      <c r="E865" s="8"/>
    </row>
    <row r="866" ht="15.75" customHeight="1">
      <c r="C866" s="8"/>
      <c r="D866" s="8"/>
      <c r="E866" s="8"/>
    </row>
    <row r="867" ht="15.75" customHeight="1">
      <c r="C867" s="8"/>
      <c r="D867" s="8"/>
      <c r="E867" s="8"/>
    </row>
    <row r="868" ht="15.75" customHeight="1">
      <c r="C868" s="8"/>
      <c r="D868" s="8"/>
      <c r="E868" s="8"/>
    </row>
    <row r="869" ht="15.75" customHeight="1">
      <c r="C869" s="8"/>
      <c r="D869" s="8"/>
      <c r="E869" s="8"/>
    </row>
    <row r="870" ht="15.75" customHeight="1">
      <c r="C870" s="8"/>
      <c r="D870" s="8"/>
      <c r="E870" s="8"/>
    </row>
    <row r="871" ht="15.75" customHeight="1">
      <c r="C871" s="8"/>
      <c r="D871" s="8"/>
      <c r="E871" s="8"/>
    </row>
    <row r="872" ht="15.75" customHeight="1">
      <c r="C872" s="8"/>
      <c r="D872" s="8"/>
      <c r="E872" s="8"/>
    </row>
    <row r="873" ht="15.75" customHeight="1">
      <c r="C873" s="8"/>
      <c r="D873" s="8"/>
      <c r="E873" s="8"/>
    </row>
    <row r="874" ht="15.75" customHeight="1">
      <c r="C874" s="8"/>
      <c r="D874" s="8"/>
      <c r="E874" s="8"/>
    </row>
    <row r="875" ht="15.75" customHeight="1">
      <c r="C875" s="8"/>
      <c r="D875" s="8"/>
      <c r="E875" s="8"/>
    </row>
    <row r="876" ht="15.75" customHeight="1">
      <c r="C876" s="8"/>
      <c r="D876" s="8"/>
      <c r="E876" s="8"/>
    </row>
    <row r="877" ht="15.75" customHeight="1">
      <c r="C877" s="8"/>
      <c r="D877" s="8"/>
      <c r="E877" s="8"/>
    </row>
    <row r="878" ht="15.75" customHeight="1">
      <c r="C878" s="8"/>
      <c r="D878" s="8"/>
      <c r="E878" s="8"/>
    </row>
    <row r="879" ht="15.75" customHeight="1">
      <c r="C879" s="8"/>
      <c r="D879" s="8"/>
      <c r="E879" s="8"/>
    </row>
    <row r="880" ht="15.75" customHeight="1">
      <c r="C880" s="8"/>
      <c r="D880" s="8"/>
      <c r="E880" s="8"/>
    </row>
    <row r="881" ht="15.75" customHeight="1">
      <c r="C881" s="8"/>
      <c r="D881" s="8"/>
      <c r="E881" s="8"/>
    </row>
    <row r="882" ht="15.75" customHeight="1">
      <c r="C882" s="8"/>
      <c r="D882" s="8"/>
      <c r="E882" s="8"/>
    </row>
    <row r="883" ht="15.75" customHeight="1">
      <c r="C883" s="8"/>
      <c r="D883" s="8"/>
      <c r="E883" s="8"/>
    </row>
    <row r="884" ht="15.75" customHeight="1">
      <c r="C884" s="8"/>
      <c r="D884" s="8"/>
      <c r="E884" s="8"/>
    </row>
    <row r="885" ht="15.75" customHeight="1">
      <c r="C885" s="8"/>
      <c r="D885" s="8"/>
      <c r="E885" s="8"/>
    </row>
    <row r="886" ht="15.75" customHeight="1">
      <c r="C886" s="8"/>
      <c r="D886" s="8"/>
      <c r="E886" s="8"/>
    </row>
    <row r="887" ht="15.75" customHeight="1">
      <c r="C887" s="8"/>
      <c r="D887" s="8"/>
      <c r="E887" s="8"/>
    </row>
    <row r="888" ht="15.75" customHeight="1">
      <c r="C888" s="8"/>
      <c r="D888" s="8"/>
      <c r="E888" s="8"/>
    </row>
    <row r="889" ht="15.75" customHeight="1">
      <c r="C889" s="8"/>
      <c r="D889" s="8"/>
      <c r="E889" s="8"/>
    </row>
    <row r="890" ht="15.75" customHeight="1">
      <c r="C890" s="8"/>
      <c r="D890" s="8"/>
      <c r="E890" s="8"/>
    </row>
    <row r="891" ht="15.75" customHeight="1">
      <c r="C891" s="8"/>
      <c r="D891" s="8"/>
      <c r="E891" s="8"/>
    </row>
    <row r="892" ht="15.75" customHeight="1">
      <c r="C892" s="8"/>
      <c r="D892" s="8"/>
      <c r="E892" s="8"/>
    </row>
    <row r="893" ht="15.75" customHeight="1">
      <c r="C893" s="8"/>
      <c r="D893" s="8"/>
      <c r="E893" s="8"/>
    </row>
    <row r="894" ht="15.75" customHeight="1">
      <c r="C894" s="8"/>
      <c r="D894" s="8"/>
      <c r="E894" s="8"/>
    </row>
    <row r="895" ht="15.75" customHeight="1">
      <c r="C895" s="8"/>
      <c r="D895" s="8"/>
      <c r="E895" s="8"/>
    </row>
    <row r="896" ht="15.75" customHeight="1">
      <c r="C896" s="8"/>
      <c r="D896" s="8"/>
      <c r="E896" s="8"/>
    </row>
    <row r="897" ht="15.75" customHeight="1">
      <c r="C897" s="8"/>
      <c r="D897" s="8"/>
      <c r="E897" s="8"/>
    </row>
    <row r="898" ht="15.75" customHeight="1">
      <c r="C898" s="8"/>
      <c r="D898" s="8"/>
      <c r="E898" s="8"/>
    </row>
    <row r="899" ht="15.75" customHeight="1">
      <c r="C899" s="8"/>
      <c r="D899" s="8"/>
      <c r="E899" s="8"/>
    </row>
    <row r="900" ht="15.75" customHeight="1">
      <c r="C900" s="8"/>
      <c r="D900" s="8"/>
      <c r="E900" s="8"/>
    </row>
    <row r="901" ht="15.75" customHeight="1">
      <c r="C901" s="8"/>
      <c r="D901" s="8"/>
      <c r="E901" s="8"/>
    </row>
    <row r="902" ht="15.75" customHeight="1">
      <c r="C902" s="8"/>
      <c r="D902" s="8"/>
      <c r="E902" s="8"/>
    </row>
    <row r="903" ht="15.75" customHeight="1">
      <c r="C903" s="8"/>
      <c r="D903" s="8"/>
      <c r="E903" s="8"/>
    </row>
    <row r="904" ht="15.75" customHeight="1">
      <c r="C904" s="8"/>
      <c r="D904" s="8"/>
      <c r="E904" s="8"/>
    </row>
    <row r="905" ht="15.75" customHeight="1">
      <c r="C905" s="8"/>
      <c r="D905" s="8"/>
      <c r="E905" s="8"/>
    </row>
    <row r="906" ht="15.75" customHeight="1">
      <c r="C906" s="8"/>
      <c r="D906" s="8"/>
      <c r="E906" s="8"/>
    </row>
    <row r="907" ht="15.75" customHeight="1">
      <c r="C907" s="8"/>
      <c r="D907" s="8"/>
      <c r="E907" s="8"/>
    </row>
    <row r="908" ht="15.75" customHeight="1">
      <c r="C908" s="8"/>
      <c r="D908" s="8"/>
      <c r="E908" s="8"/>
    </row>
    <row r="909" ht="15.75" customHeight="1">
      <c r="C909" s="8"/>
      <c r="D909" s="8"/>
      <c r="E909" s="8"/>
    </row>
    <row r="910" ht="15.75" customHeight="1">
      <c r="C910" s="8"/>
      <c r="D910" s="8"/>
      <c r="E910" s="8"/>
    </row>
    <row r="911" ht="15.75" customHeight="1">
      <c r="C911" s="8"/>
      <c r="D911" s="8"/>
      <c r="E911" s="8"/>
    </row>
    <row r="912" ht="15.75" customHeight="1">
      <c r="C912" s="8"/>
      <c r="D912" s="8"/>
      <c r="E912" s="8"/>
    </row>
    <row r="913" ht="15.75" customHeight="1">
      <c r="C913" s="8"/>
      <c r="D913" s="8"/>
      <c r="E913" s="8"/>
    </row>
    <row r="914" ht="15.75" customHeight="1">
      <c r="C914" s="8"/>
      <c r="D914" s="8"/>
      <c r="E914" s="8"/>
    </row>
    <row r="915" ht="15.75" customHeight="1">
      <c r="C915" s="8"/>
      <c r="D915" s="8"/>
      <c r="E915" s="8"/>
    </row>
    <row r="916" ht="15.75" customHeight="1">
      <c r="C916" s="8"/>
      <c r="D916" s="8"/>
      <c r="E916" s="8"/>
    </row>
    <row r="917" ht="15.75" customHeight="1">
      <c r="C917" s="8"/>
      <c r="D917" s="8"/>
      <c r="E917" s="8"/>
    </row>
    <row r="918" ht="15.75" customHeight="1">
      <c r="C918" s="8"/>
      <c r="D918" s="8"/>
      <c r="E918" s="8"/>
    </row>
    <row r="919" ht="15.75" customHeight="1">
      <c r="C919" s="8"/>
      <c r="D919" s="8"/>
      <c r="E919" s="8"/>
    </row>
    <row r="920" ht="15.75" customHeight="1">
      <c r="C920" s="8"/>
      <c r="D920" s="8"/>
      <c r="E920" s="8"/>
    </row>
    <row r="921" ht="15.75" customHeight="1">
      <c r="C921" s="8"/>
      <c r="D921" s="8"/>
      <c r="E921" s="8"/>
    </row>
    <row r="922" ht="15.75" customHeight="1">
      <c r="C922" s="8"/>
      <c r="D922" s="8"/>
      <c r="E922" s="8"/>
    </row>
    <row r="923" ht="15.75" customHeight="1">
      <c r="C923" s="8"/>
      <c r="D923" s="8"/>
      <c r="E923" s="8"/>
    </row>
    <row r="924" ht="15.75" customHeight="1">
      <c r="C924" s="8"/>
      <c r="D924" s="8"/>
      <c r="E924" s="8"/>
    </row>
    <row r="925" ht="15.75" customHeight="1">
      <c r="C925" s="8"/>
      <c r="D925" s="8"/>
      <c r="E925" s="8"/>
    </row>
    <row r="926" ht="15.75" customHeight="1">
      <c r="C926" s="8"/>
      <c r="D926" s="8"/>
      <c r="E926" s="8"/>
    </row>
    <row r="927" ht="15.75" customHeight="1">
      <c r="C927" s="8"/>
      <c r="D927" s="8"/>
      <c r="E927" s="8"/>
    </row>
    <row r="928" ht="15.75" customHeight="1">
      <c r="C928" s="8"/>
      <c r="D928" s="8"/>
      <c r="E928" s="8"/>
    </row>
    <row r="929" ht="15.75" customHeight="1">
      <c r="C929" s="8"/>
      <c r="D929" s="8"/>
      <c r="E929" s="8"/>
    </row>
    <row r="930" ht="15.75" customHeight="1">
      <c r="C930" s="8"/>
      <c r="D930" s="8"/>
      <c r="E930" s="8"/>
    </row>
    <row r="931" ht="15.75" customHeight="1">
      <c r="C931" s="8"/>
      <c r="D931" s="8"/>
      <c r="E931" s="8"/>
    </row>
    <row r="932" ht="15.75" customHeight="1">
      <c r="C932" s="8"/>
      <c r="D932" s="8"/>
      <c r="E932" s="8"/>
    </row>
    <row r="933" ht="15.75" customHeight="1">
      <c r="C933" s="8"/>
      <c r="D933" s="8"/>
      <c r="E933" s="8"/>
    </row>
    <row r="934" ht="15.75" customHeight="1">
      <c r="C934" s="8"/>
      <c r="D934" s="8"/>
      <c r="E934" s="8"/>
    </row>
    <row r="935" ht="15.75" customHeight="1">
      <c r="C935" s="8"/>
      <c r="D935" s="8"/>
      <c r="E935" s="8"/>
    </row>
    <row r="936" ht="15.75" customHeight="1">
      <c r="C936" s="8"/>
      <c r="D936" s="8"/>
      <c r="E936" s="8"/>
    </row>
    <row r="937" ht="15.75" customHeight="1">
      <c r="C937" s="8"/>
      <c r="D937" s="8"/>
      <c r="E937" s="8"/>
    </row>
    <row r="938" ht="15.75" customHeight="1">
      <c r="C938" s="8"/>
      <c r="D938" s="8"/>
      <c r="E938" s="8"/>
    </row>
    <row r="939" ht="15.75" customHeight="1">
      <c r="C939" s="8"/>
      <c r="D939" s="8"/>
      <c r="E939" s="8"/>
    </row>
    <row r="940" ht="15.75" customHeight="1">
      <c r="C940" s="8"/>
      <c r="D940" s="8"/>
      <c r="E940" s="8"/>
    </row>
    <row r="941" ht="15.75" customHeight="1">
      <c r="C941" s="8"/>
      <c r="D941" s="8"/>
      <c r="E941" s="8"/>
    </row>
    <row r="942" ht="15.75" customHeight="1">
      <c r="C942" s="8"/>
      <c r="D942" s="8"/>
      <c r="E942" s="8"/>
    </row>
    <row r="943" ht="15.75" customHeight="1">
      <c r="C943" s="8"/>
      <c r="D943" s="8"/>
      <c r="E943" s="8"/>
    </row>
    <row r="944" ht="15.75" customHeight="1">
      <c r="C944" s="8"/>
      <c r="D944" s="8"/>
      <c r="E944" s="8"/>
    </row>
    <row r="945" ht="15.75" customHeight="1">
      <c r="C945" s="8"/>
      <c r="D945" s="8"/>
      <c r="E945" s="8"/>
    </row>
    <row r="946" ht="15.75" customHeight="1">
      <c r="C946" s="8"/>
      <c r="D946" s="8"/>
      <c r="E946" s="8"/>
    </row>
    <row r="947" ht="15.75" customHeight="1">
      <c r="C947" s="8"/>
      <c r="D947" s="8"/>
      <c r="E947" s="8"/>
    </row>
    <row r="948" ht="15.75" customHeight="1">
      <c r="C948" s="8"/>
      <c r="D948" s="8"/>
      <c r="E948" s="8"/>
    </row>
    <row r="949" ht="15.75" customHeight="1">
      <c r="C949" s="8"/>
      <c r="D949" s="8"/>
      <c r="E949" s="8"/>
    </row>
    <row r="950" ht="15.75" customHeight="1">
      <c r="C950" s="8"/>
      <c r="D950" s="8"/>
      <c r="E950" s="8"/>
    </row>
    <row r="951" ht="15.75" customHeight="1">
      <c r="C951" s="8"/>
      <c r="D951" s="8"/>
      <c r="E951" s="8"/>
    </row>
    <row r="952" ht="15.75" customHeight="1">
      <c r="C952" s="8"/>
      <c r="D952" s="8"/>
      <c r="E952" s="8"/>
    </row>
    <row r="953" ht="15.75" customHeight="1">
      <c r="C953" s="8"/>
      <c r="D953" s="8"/>
      <c r="E953" s="8"/>
    </row>
    <row r="954" ht="15.75" customHeight="1">
      <c r="C954" s="8"/>
      <c r="D954" s="8"/>
      <c r="E954" s="8"/>
    </row>
    <row r="955" ht="15.75" customHeight="1">
      <c r="C955" s="8"/>
      <c r="D955" s="8"/>
      <c r="E955" s="8"/>
    </row>
    <row r="956" ht="15.75" customHeight="1">
      <c r="C956" s="8"/>
      <c r="D956" s="8"/>
      <c r="E956" s="8"/>
    </row>
    <row r="957" ht="15.75" customHeight="1">
      <c r="C957" s="8"/>
      <c r="D957" s="8"/>
      <c r="E957" s="8"/>
    </row>
    <row r="958" ht="15.75" customHeight="1">
      <c r="C958" s="8"/>
      <c r="D958" s="8"/>
      <c r="E958" s="8"/>
    </row>
    <row r="959" ht="15.75" customHeight="1">
      <c r="C959" s="8"/>
      <c r="D959" s="8"/>
      <c r="E959" s="8"/>
    </row>
    <row r="960" ht="15.75" customHeight="1">
      <c r="C960" s="8"/>
      <c r="D960" s="8"/>
      <c r="E960" s="8"/>
    </row>
    <row r="961" ht="15.75" customHeight="1">
      <c r="C961" s="8"/>
      <c r="D961" s="8"/>
      <c r="E961" s="8"/>
    </row>
    <row r="962" ht="15.75" customHeight="1">
      <c r="C962" s="8"/>
      <c r="D962" s="8"/>
      <c r="E962" s="8"/>
    </row>
    <row r="963" ht="15.75" customHeight="1">
      <c r="C963" s="8"/>
      <c r="D963" s="8"/>
      <c r="E963" s="8"/>
    </row>
    <row r="964" ht="15.75" customHeight="1">
      <c r="C964" s="8"/>
      <c r="D964" s="8"/>
      <c r="E964" s="8"/>
    </row>
    <row r="965" ht="15.75" customHeight="1">
      <c r="C965" s="8"/>
      <c r="D965" s="8"/>
      <c r="E965" s="8"/>
    </row>
    <row r="966" ht="15.75" customHeight="1">
      <c r="C966" s="8"/>
      <c r="D966" s="8"/>
      <c r="E966" s="8"/>
    </row>
    <row r="967" ht="15.75" customHeight="1">
      <c r="C967" s="8"/>
      <c r="D967" s="8"/>
      <c r="E967" s="8"/>
    </row>
    <row r="968" ht="15.75" customHeight="1">
      <c r="C968" s="8"/>
      <c r="D968" s="8"/>
      <c r="E968" s="8"/>
    </row>
    <row r="969" ht="15.75" customHeight="1">
      <c r="C969" s="8"/>
      <c r="D969" s="8"/>
      <c r="E969" s="8"/>
    </row>
    <row r="970" ht="15.75" customHeight="1">
      <c r="C970" s="8"/>
      <c r="D970" s="8"/>
      <c r="E970" s="8"/>
    </row>
    <row r="971" ht="15.75" customHeight="1">
      <c r="C971" s="8"/>
      <c r="D971" s="8"/>
      <c r="E971" s="8"/>
    </row>
    <row r="972" ht="15.75" customHeight="1">
      <c r="C972" s="8"/>
      <c r="D972" s="8"/>
      <c r="E972" s="8"/>
    </row>
    <row r="973" ht="15.75" customHeight="1">
      <c r="C973" s="8"/>
      <c r="D973" s="8"/>
      <c r="E973" s="8"/>
    </row>
    <row r="974" ht="15.75" customHeight="1">
      <c r="C974" s="8"/>
      <c r="D974" s="8"/>
      <c r="E974" s="8"/>
    </row>
    <row r="975" ht="15.75" customHeight="1">
      <c r="C975" s="8"/>
      <c r="D975" s="8"/>
      <c r="E975" s="8"/>
    </row>
    <row r="976" ht="15.75" customHeight="1">
      <c r="C976" s="8"/>
      <c r="D976" s="8"/>
      <c r="E976" s="8"/>
    </row>
    <row r="977" ht="15.75" customHeight="1">
      <c r="C977" s="8"/>
      <c r="D977" s="8"/>
      <c r="E977" s="8"/>
    </row>
    <row r="978" ht="15.75" customHeight="1">
      <c r="C978" s="8"/>
      <c r="D978" s="8"/>
      <c r="E978" s="8"/>
    </row>
    <row r="979" ht="15.75" customHeight="1">
      <c r="C979" s="8"/>
      <c r="D979" s="8"/>
      <c r="E979" s="8"/>
    </row>
    <row r="980" ht="15.75" customHeight="1">
      <c r="C980" s="8"/>
      <c r="D980" s="8"/>
      <c r="E980" s="8"/>
    </row>
    <row r="981" ht="15.75" customHeight="1">
      <c r="C981" s="8"/>
      <c r="D981" s="8"/>
      <c r="E981" s="8"/>
    </row>
    <row r="982" ht="15.75" customHeight="1">
      <c r="C982" s="8"/>
      <c r="D982" s="8"/>
      <c r="E982" s="8"/>
    </row>
    <row r="983" ht="15.75" customHeight="1">
      <c r="C983" s="8"/>
      <c r="D983" s="8"/>
      <c r="E983" s="8"/>
    </row>
    <row r="984" ht="15.75" customHeight="1">
      <c r="C984" s="8"/>
      <c r="D984" s="8"/>
      <c r="E984" s="8"/>
    </row>
    <row r="985" ht="15.75" customHeight="1">
      <c r="C985" s="8"/>
      <c r="D985" s="8"/>
      <c r="E985" s="8"/>
    </row>
    <row r="986" ht="15.75" customHeight="1">
      <c r="C986" s="8"/>
      <c r="D986" s="8"/>
      <c r="E986" s="8"/>
    </row>
    <row r="987" ht="15.75" customHeight="1">
      <c r="C987" s="8"/>
      <c r="D987" s="8"/>
      <c r="E987" s="8"/>
    </row>
    <row r="988" ht="15.75" customHeight="1">
      <c r="C988" s="8"/>
      <c r="D988" s="8"/>
      <c r="E988" s="8"/>
    </row>
    <row r="989" ht="15.75" customHeight="1">
      <c r="C989" s="8"/>
      <c r="D989" s="8"/>
      <c r="E989" s="8"/>
    </row>
    <row r="990" ht="15.75" customHeight="1">
      <c r="C990" s="8"/>
      <c r="D990" s="8"/>
      <c r="E990" s="8"/>
    </row>
    <row r="991" ht="15.75" customHeight="1">
      <c r="C991" s="8"/>
      <c r="D991" s="8"/>
      <c r="E991" s="8"/>
    </row>
    <row r="992" ht="15.75" customHeight="1">
      <c r="C992" s="8"/>
      <c r="D992" s="8"/>
      <c r="E992" s="8"/>
    </row>
    <row r="993" ht="15.75" customHeight="1">
      <c r="C993" s="8"/>
      <c r="D993" s="8"/>
      <c r="E993" s="8"/>
    </row>
    <row r="994" ht="15.75" customHeight="1">
      <c r="C994" s="8"/>
      <c r="D994" s="8"/>
      <c r="E994" s="8"/>
    </row>
    <row r="995" ht="15.75" customHeight="1">
      <c r="C995" s="8"/>
      <c r="D995" s="8"/>
      <c r="E995" s="8"/>
    </row>
    <row r="996" ht="15.75" customHeight="1">
      <c r="C996" s="8"/>
      <c r="D996" s="8"/>
      <c r="E996" s="8"/>
    </row>
    <row r="997" ht="15.75" customHeight="1">
      <c r="C997" s="8"/>
      <c r="D997" s="8"/>
      <c r="E997" s="8"/>
    </row>
    <row r="998" ht="15.75" customHeight="1">
      <c r="C998" s="8"/>
      <c r="D998" s="8"/>
      <c r="E998" s="8"/>
    </row>
    <row r="999" ht="15.75" customHeight="1">
      <c r="C999" s="8"/>
      <c r="D999" s="8"/>
      <c r="E999" s="8"/>
    </row>
    <row r="1000" ht="15.75" customHeight="1">
      <c r="C1000" s="8"/>
      <c r="D1000" s="8"/>
      <c r="E1000" s="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8.0"/>
    <col customWidth="1" min="3" max="5" width="16.57"/>
    <col customWidth="1" min="6" max="6" width="17.57"/>
    <col customWidth="1" min="7" max="7" width="26.14"/>
    <col customWidth="1" min="8" max="30" width="8.71"/>
  </cols>
  <sheetData>
    <row r="1">
      <c r="A1" s="33" t="s">
        <v>184</v>
      </c>
      <c r="B1" s="34" t="s">
        <v>137</v>
      </c>
      <c r="C1" s="33" t="s">
        <v>185</v>
      </c>
      <c r="D1" s="33" t="s">
        <v>186</v>
      </c>
      <c r="E1" s="34" t="s">
        <v>215</v>
      </c>
      <c r="F1" s="34" t="s">
        <v>216</v>
      </c>
      <c r="G1" s="34" t="s">
        <v>217</v>
      </c>
      <c r="H1" s="23" t="s">
        <v>140</v>
      </c>
      <c r="I1" s="23" t="s">
        <v>141</v>
      </c>
      <c r="J1" s="23" t="s">
        <v>142</v>
      </c>
      <c r="K1" s="35" t="s">
        <v>190</v>
      </c>
      <c r="L1" s="35" t="s">
        <v>191</v>
      </c>
      <c r="M1" s="35" t="s">
        <v>192</v>
      </c>
      <c r="N1" s="35" t="s">
        <v>193</v>
      </c>
      <c r="O1" s="35"/>
      <c r="P1" s="35" t="s">
        <v>218</v>
      </c>
      <c r="Q1" s="35" t="s">
        <v>194</v>
      </c>
      <c r="R1" s="35" t="s">
        <v>195</v>
      </c>
      <c r="S1" s="35" t="s">
        <v>196</v>
      </c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>
      <c r="A2" s="5" t="s">
        <v>12</v>
      </c>
      <c r="B2" s="5" t="s">
        <v>145</v>
      </c>
      <c r="C2" s="14">
        <v>1.0</v>
      </c>
      <c r="D2" s="5">
        <f t="shared" ref="D2:D9" si="1">C2*$E$20</f>
        <v>1720.5</v>
      </c>
      <c r="E2" s="5">
        <v>1.5</v>
      </c>
      <c r="F2" s="5">
        <v>4.0</v>
      </c>
      <c r="G2" s="5">
        <v>0.15</v>
      </c>
      <c r="H2" s="37">
        <v>1.00747676874866</v>
      </c>
      <c r="I2" s="37">
        <v>0.682933896523108</v>
      </c>
      <c r="J2" s="37">
        <v>0.00591163918446869</v>
      </c>
      <c r="K2" s="38">
        <f t="shared" ref="K2:K9" si="2">$E$17 -G2</f>
        <v>7.6</v>
      </c>
      <c r="L2" s="5">
        <f t="shared" ref="L2:L8" si="3">(2*E2+F2)*($E$17/$E$13)</f>
        <v>0.01391025641</v>
      </c>
      <c r="M2" s="39">
        <f t="shared" ref="M2:M9" si="4">K2-L2</f>
        <v>7.586089744</v>
      </c>
      <c r="N2" s="5">
        <f t="shared" ref="N2:N9" si="5"> (K2-L2)/K2</f>
        <v>0.9981697031</v>
      </c>
      <c r="O2" s="40"/>
      <c r="P2" s="14">
        <v>0.979455</v>
      </c>
      <c r="Q2" s="38">
        <f>G27</f>
        <v>0.8896118962</v>
      </c>
      <c r="R2" s="41">
        <f t="shared" ref="R2:R9" si="6">1-(I2/100)-(H2/100)-(J2/100)</f>
        <v>0.983036777</v>
      </c>
      <c r="S2" s="39">
        <f t="shared" ref="S2:S9" si="7">(N2*Q2*R2)*100</f>
        <v>87.29205777</v>
      </c>
    </row>
    <row r="3">
      <c r="A3" s="64" t="s">
        <v>15</v>
      </c>
      <c r="B3" s="64" t="s">
        <v>149</v>
      </c>
      <c r="C3" s="65">
        <v>3.0</v>
      </c>
      <c r="D3" s="64">
        <f t="shared" si="1"/>
        <v>5161.5</v>
      </c>
      <c r="E3" s="64">
        <v>2.0</v>
      </c>
      <c r="F3" s="64">
        <v>5.0</v>
      </c>
      <c r="G3" s="64">
        <v>0.2</v>
      </c>
      <c r="H3" s="66">
        <v>3.17361063276128</v>
      </c>
      <c r="I3" s="66">
        <v>1.35069535246938</v>
      </c>
      <c r="J3" s="66">
        <v>0.324646650873003</v>
      </c>
      <c r="K3" s="67">
        <f t="shared" si="2"/>
        <v>7.55</v>
      </c>
      <c r="L3" s="64">
        <f t="shared" si="3"/>
        <v>0.01788461538</v>
      </c>
      <c r="M3" s="68">
        <f t="shared" si="4"/>
        <v>7.532115385</v>
      </c>
      <c r="N3" s="64">
        <f t="shared" si="5"/>
        <v>0.9976311768</v>
      </c>
      <c r="O3" s="69"/>
      <c r="P3" s="65">
        <v>0.972692</v>
      </c>
      <c r="Q3" s="65">
        <f>0</f>
        <v>0</v>
      </c>
      <c r="R3" s="65">
        <f t="shared" si="6"/>
        <v>0.9515104736</v>
      </c>
      <c r="S3" s="68">
        <f t="shared" si="7"/>
        <v>0</v>
      </c>
    </row>
    <row r="4">
      <c r="A4" s="64" t="s">
        <v>18</v>
      </c>
      <c r="B4" s="64" t="s">
        <v>152</v>
      </c>
      <c r="C4" s="65">
        <v>3.0</v>
      </c>
      <c r="D4" s="64">
        <f t="shared" si="1"/>
        <v>5161.5</v>
      </c>
      <c r="E4" s="64">
        <v>2.0</v>
      </c>
      <c r="F4" s="64">
        <v>5.0</v>
      </c>
      <c r="G4" s="64">
        <v>0.2</v>
      </c>
      <c r="H4" s="66">
        <v>3.85982909716243</v>
      </c>
      <c r="I4" s="66">
        <v>1.83609278740734</v>
      </c>
      <c r="J4" s="66">
        <v>0.17014413962512</v>
      </c>
      <c r="K4" s="67">
        <f t="shared" si="2"/>
        <v>7.55</v>
      </c>
      <c r="L4" s="64">
        <f t="shared" si="3"/>
        <v>0.01788461538</v>
      </c>
      <c r="M4" s="68">
        <f t="shared" si="4"/>
        <v>7.532115385</v>
      </c>
      <c r="N4" s="64">
        <f t="shared" si="5"/>
        <v>0.9976311768</v>
      </c>
      <c r="O4" s="69"/>
      <c r="P4" s="65">
        <v>0.972692</v>
      </c>
      <c r="Q4" s="67">
        <f>G28</f>
        <v>1.004873448</v>
      </c>
      <c r="R4" s="65">
        <f t="shared" si="6"/>
        <v>0.9413393398</v>
      </c>
      <c r="S4" s="68">
        <f t="shared" si="7"/>
        <v>94.36861742</v>
      </c>
    </row>
    <row r="5">
      <c r="A5" s="5" t="s">
        <v>82</v>
      </c>
      <c r="B5" s="5" t="s">
        <v>155</v>
      </c>
      <c r="C5" s="14">
        <v>3.0</v>
      </c>
      <c r="D5" s="5">
        <f t="shared" si="1"/>
        <v>5161.5</v>
      </c>
      <c r="E5" s="5">
        <v>4.0</v>
      </c>
      <c r="F5" s="5">
        <v>10.0</v>
      </c>
      <c r="G5" s="5">
        <v>0.35</v>
      </c>
      <c r="H5" s="37">
        <v>4.52481399323609</v>
      </c>
      <c r="I5" s="37">
        <v>2.07806735431302</v>
      </c>
      <c r="J5" s="37">
        <v>0.721599550121972</v>
      </c>
      <c r="K5" s="38">
        <f t="shared" si="2"/>
        <v>7.4</v>
      </c>
      <c r="L5" s="5">
        <f t="shared" si="3"/>
        <v>0.03576923077</v>
      </c>
      <c r="M5" s="39">
        <f t="shared" si="4"/>
        <v>7.364230769</v>
      </c>
      <c r="N5" s="5">
        <f t="shared" si="5"/>
        <v>0.9951663202</v>
      </c>
      <c r="O5" s="40"/>
      <c r="P5" s="14">
        <v>0.955673</v>
      </c>
      <c r="Q5" s="38">
        <f>G28</f>
        <v>1.004873448</v>
      </c>
      <c r="R5" s="41">
        <f t="shared" si="6"/>
        <v>0.926755191</v>
      </c>
      <c r="S5" s="39">
        <f t="shared" si="7"/>
        <v>92.67702149</v>
      </c>
    </row>
    <row r="6">
      <c r="A6" s="64" t="s">
        <v>94</v>
      </c>
      <c r="B6" s="64" t="s">
        <v>158</v>
      </c>
      <c r="C6" s="65">
        <v>1.0</v>
      </c>
      <c r="D6" s="64">
        <f t="shared" si="1"/>
        <v>1720.5</v>
      </c>
      <c r="E6" s="64">
        <v>2.0</v>
      </c>
      <c r="F6" s="64">
        <v>5.0</v>
      </c>
      <c r="G6" s="64">
        <v>0.2</v>
      </c>
      <c r="H6" s="66">
        <v>2.27941134707572</v>
      </c>
      <c r="I6" s="66">
        <v>3.2724550585586</v>
      </c>
      <c r="J6" s="66">
        <v>0.511034201962443</v>
      </c>
      <c r="K6" s="67">
        <f t="shared" si="2"/>
        <v>7.55</v>
      </c>
      <c r="L6" s="64">
        <f t="shared" si="3"/>
        <v>0.01788461538</v>
      </c>
      <c r="M6" s="68">
        <f t="shared" si="4"/>
        <v>7.532115385</v>
      </c>
      <c r="N6" s="64">
        <f t="shared" si="5"/>
        <v>0.9976311768</v>
      </c>
      <c r="O6" s="69"/>
      <c r="P6" s="65">
        <v>0.972692</v>
      </c>
      <c r="Q6" s="67" t="str">
        <f>G32</f>
        <v/>
      </c>
      <c r="R6" s="65">
        <f t="shared" si="6"/>
        <v>0.9393709939</v>
      </c>
      <c r="S6" s="68">
        <f t="shared" si="7"/>
        <v>0</v>
      </c>
    </row>
    <row r="7">
      <c r="A7" s="5" t="s">
        <v>21</v>
      </c>
      <c r="B7" s="5" t="s">
        <v>161</v>
      </c>
      <c r="C7" s="14">
        <v>2.0</v>
      </c>
      <c r="D7" s="5">
        <f t="shared" si="1"/>
        <v>3441</v>
      </c>
      <c r="E7" s="5">
        <v>1.5</v>
      </c>
      <c r="F7" s="5">
        <v>4.0</v>
      </c>
      <c r="G7" s="5">
        <v>0.15</v>
      </c>
      <c r="H7" s="37">
        <v>1.38316226112588</v>
      </c>
      <c r="I7" s="37">
        <v>1.0034254615223</v>
      </c>
      <c r="J7" s="37">
        <v>0.016289545843008</v>
      </c>
      <c r="K7" s="38">
        <f t="shared" si="2"/>
        <v>7.6</v>
      </c>
      <c r="L7" s="5">
        <f t="shared" si="3"/>
        <v>0.01391025641</v>
      </c>
      <c r="M7" s="39">
        <f t="shared" si="4"/>
        <v>7.586089744</v>
      </c>
      <c r="N7" s="5">
        <f t="shared" si="5"/>
        <v>0.9981697031</v>
      </c>
      <c r="O7" s="40"/>
      <c r="P7" s="14">
        <v>0.979455</v>
      </c>
      <c r="Q7" s="38">
        <f t="shared" ref="Q7:Q9" si="8">G29</f>
        <v>0.9032080367</v>
      </c>
      <c r="R7" s="41">
        <f t="shared" si="6"/>
        <v>0.9759712273</v>
      </c>
      <c r="S7" s="39">
        <f t="shared" si="7"/>
        <v>87.98916401</v>
      </c>
    </row>
    <row r="8">
      <c r="A8" s="5" t="s">
        <v>24</v>
      </c>
      <c r="B8" s="5" t="s">
        <v>164</v>
      </c>
      <c r="C8" s="14">
        <v>1.0</v>
      </c>
      <c r="D8" s="5">
        <f t="shared" si="1"/>
        <v>1720.5</v>
      </c>
      <c r="E8" s="5">
        <v>1.5</v>
      </c>
      <c r="F8" s="5">
        <v>4.0</v>
      </c>
      <c r="G8" s="5">
        <v>0.1</v>
      </c>
      <c r="H8" s="37">
        <v>0.92694894435296</v>
      </c>
      <c r="I8" s="37">
        <v>1.38309699065722</v>
      </c>
      <c r="J8" s="37">
        <v>0.515543712531619</v>
      </c>
      <c r="K8" s="38">
        <f t="shared" si="2"/>
        <v>7.65</v>
      </c>
      <c r="L8" s="5">
        <f t="shared" si="3"/>
        <v>0.01391025641</v>
      </c>
      <c r="M8" s="39">
        <f t="shared" si="4"/>
        <v>7.636089744</v>
      </c>
      <c r="N8" s="5">
        <f t="shared" si="5"/>
        <v>0.9981816658</v>
      </c>
      <c r="O8" s="40"/>
      <c r="P8" s="14">
        <v>0.985705</v>
      </c>
      <c r="Q8" s="38">
        <f t="shared" si="8"/>
        <v>0.7231915149</v>
      </c>
      <c r="R8" s="41">
        <f t="shared" si="6"/>
        <v>0.9717441035</v>
      </c>
      <c r="S8" s="39">
        <f t="shared" si="7"/>
        <v>70.14792431</v>
      </c>
    </row>
    <row r="9">
      <c r="A9" s="14" t="s">
        <v>27</v>
      </c>
      <c r="B9" s="14" t="s">
        <v>167</v>
      </c>
      <c r="C9" s="53">
        <v>2.0</v>
      </c>
      <c r="D9" s="5">
        <f t="shared" si="1"/>
        <v>3441</v>
      </c>
      <c r="E9" s="54">
        <v>0.0</v>
      </c>
      <c r="F9" s="14">
        <v>0.0</v>
      </c>
      <c r="G9" s="14">
        <v>0.1</v>
      </c>
      <c r="H9" s="37">
        <v>1.33732606014841</v>
      </c>
      <c r="I9" s="37">
        <v>1.63553062598981</v>
      </c>
      <c r="J9" s="37">
        <v>1.21277790117263</v>
      </c>
      <c r="K9" s="38">
        <f t="shared" si="2"/>
        <v>7.65</v>
      </c>
      <c r="L9" s="14">
        <v>0.0</v>
      </c>
      <c r="M9" s="39">
        <f t="shared" si="4"/>
        <v>7.65</v>
      </c>
      <c r="N9" s="5">
        <f t="shared" si="5"/>
        <v>1</v>
      </c>
      <c r="P9" s="14">
        <v>0.985705</v>
      </c>
      <c r="Q9" s="39">
        <f t="shared" si="8"/>
        <v>0.9566652525</v>
      </c>
      <c r="R9" s="41">
        <f t="shared" si="6"/>
        <v>0.9581436541</v>
      </c>
      <c r="S9" s="39">
        <f t="shared" si="7"/>
        <v>91.66227408</v>
      </c>
    </row>
    <row r="10">
      <c r="B10" s="5" t="s">
        <v>219</v>
      </c>
    </row>
    <row r="11">
      <c r="B11" s="5" t="s">
        <v>220</v>
      </c>
      <c r="E11" s="5">
        <v>1300.0</v>
      </c>
      <c r="F11" s="55" t="s">
        <v>221</v>
      </c>
    </row>
    <row r="12">
      <c r="B12" s="5" t="s">
        <v>222</v>
      </c>
      <c r="C12" s="8"/>
      <c r="D12" s="8"/>
      <c r="E12" s="8"/>
      <c r="U12" s="14" t="s">
        <v>184</v>
      </c>
    </row>
    <row r="13">
      <c r="B13" s="5" t="s">
        <v>223</v>
      </c>
      <c r="C13" s="14"/>
      <c r="D13" s="14"/>
      <c r="E13" s="14">
        <v>3900.0</v>
      </c>
      <c r="F13" s="55" t="s">
        <v>224</v>
      </c>
    </row>
    <row r="14">
      <c r="B14" s="5" t="s">
        <v>225</v>
      </c>
      <c r="C14" s="14"/>
      <c r="D14" s="14"/>
      <c r="E14" s="14" t="s">
        <v>226</v>
      </c>
      <c r="F14" s="55"/>
    </row>
    <row r="15">
      <c r="B15" s="56" t="s">
        <v>204</v>
      </c>
      <c r="C15" s="8"/>
      <c r="D15" s="8"/>
      <c r="E15" s="8"/>
    </row>
    <row r="16">
      <c r="C16" s="8"/>
      <c r="D16" s="8"/>
      <c r="E16" s="8"/>
    </row>
    <row r="17">
      <c r="B17" s="14" t="s">
        <v>205</v>
      </c>
      <c r="C17" s="57"/>
      <c r="D17" s="57"/>
      <c r="E17" s="57">
        <v>7.75</v>
      </c>
    </row>
    <row r="18">
      <c r="B18" s="14" t="s">
        <v>206</v>
      </c>
      <c r="C18" s="8"/>
      <c r="D18" s="8"/>
      <c r="E18" s="8">
        <f>E11</f>
        <v>1300</v>
      </c>
    </row>
    <row r="19">
      <c r="B19" s="14" t="s">
        <v>207</v>
      </c>
      <c r="C19" s="58"/>
      <c r="D19" s="58"/>
      <c r="E19" s="58">
        <f>1/E18</f>
        <v>0.0007692307692</v>
      </c>
    </row>
    <row r="20">
      <c r="B20" s="14" t="s">
        <v>208</v>
      </c>
      <c r="C20" s="8"/>
      <c r="D20" s="8"/>
      <c r="E20" s="8">
        <f>111*2*7.75</f>
        <v>1720.5</v>
      </c>
    </row>
    <row r="21" ht="15.75" customHeight="1">
      <c r="C21" s="8"/>
      <c r="D21" s="8"/>
      <c r="E21" s="8"/>
    </row>
    <row r="22" ht="15.75" customHeight="1">
      <c r="C22" s="6"/>
      <c r="D22" s="6"/>
      <c r="E22" s="6"/>
    </row>
    <row r="23" ht="15.75" customHeight="1">
      <c r="C23" s="6"/>
      <c r="D23" s="6"/>
      <c r="E23" s="6"/>
    </row>
    <row r="24" ht="15.75" customHeight="1">
      <c r="C24" s="8"/>
      <c r="D24" s="8"/>
      <c r="E24" s="8"/>
    </row>
    <row r="25" ht="15.75" customHeight="1">
      <c r="B25" s="59" t="s">
        <v>209</v>
      </c>
      <c r="C25" s="60"/>
      <c r="D25" s="60"/>
      <c r="E25" s="60"/>
    </row>
    <row r="26" ht="15.75" customHeight="1">
      <c r="B26" s="59" t="s">
        <v>210</v>
      </c>
      <c r="C26" s="61" t="s">
        <v>211</v>
      </c>
      <c r="D26" s="61" t="s">
        <v>212</v>
      </c>
      <c r="E26" s="61" t="s">
        <v>213</v>
      </c>
      <c r="F26" s="59"/>
      <c r="G26" s="59" t="s">
        <v>214</v>
      </c>
    </row>
    <row r="27" ht="15.75" customHeight="1">
      <c r="B27" s="14" t="s">
        <v>12</v>
      </c>
      <c r="C27" s="14">
        <v>1324.451157</v>
      </c>
      <c r="D27" s="57">
        <v>203.375139</v>
      </c>
      <c r="E27" s="57">
        <v>2.75097133</v>
      </c>
      <c r="F27" s="39"/>
      <c r="G27" s="62">
        <f>(C27+D27+E27)/D2</f>
        <v>0.8896118962</v>
      </c>
    </row>
    <row r="28" ht="15.75" customHeight="1">
      <c r="B28" s="14" t="s">
        <v>82</v>
      </c>
      <c r="C28" s="54">
        <v>4716.328796</v>
      </c>
      <c r="D28" s="57">
        <v>435.0919204</v>
      </c>
      <c r="E28" s="57">
        <v>35.23358431</v>
      </c>
      <c r="F28" s="39"/>
      <c r="G28" s="62">
        <f>(C28+D28+E28)/D5</f>
        <v>1.004873448</v>
      </c>
    </row>
    <row r="29" ht="15.75" customHeight="1">
      <c r="B29" s="14" t="s">
        <v>21</v>
      </c>
      <c r="C29" s="54">
        <v>2894.065657</v>
      </c>
      <c r="D29" s="54">
        <v>203.543911</v>
      </c>
      <c r="E29" s="57">
        <v>10.32928615</v>
      </c>
      <c r="F29" s="39"/>
      <c r="G29" s="62">
        <f t="shared" ref="G29:G31" si="9">(C29+D29+E29)/D7</f>
        <v>0.9032080367</v>
      </c>
    </row>
    <row r="30" ht="15.75" customHeight="1">
      <c r="B30" s="14" t="s">
        <v>24</v>
      </c>
      <c r="C30" s="57">
        <v>952.6782004</v>
      </c>
      <c r="D30" s="70">
        <v>277.8181779</v>
      </c>
      <c r="E30" s="54">
        <v>13.75462303</v>
      </c>
      <c r="F30" s="39"/>
      <c r="G30" s="62">
        <f t="shared" si="9"/>
        <v>0.7231915149</v>
      </c>
    </row>
    <row r="31" ht="15.75" customHeight="1">
      <c r="B31" s="14" t="s">
        <v>27</v>
      </c>
      <c r="C31" s="57">
        <v>2649.750559</v>
      </c>
      <c r="D31" s="57">
        <v>633.6876285</v>
      </c>
      <c r="E31" s="70">
        <v>8.446946417</v>
      </c>
      <c r="F31" s="39"/>
      <c r="G31" s="62">
        <f t="shared" si="9"/>
        <v>0.9566652525</v>
      </c>
    </row>
    <row r="32" ht="15.75" customHeight="1">
      <c r="C32" s="57"/>
      <c r="D32" s="57"/>
      <c r="E32" s="57"/>
      <c r="G32" s="62"/>
    </row>
    <row r="33" ht="15.75" customHeight="1">
      <c r="C33" s="8"/>
      <c r="D33" s="8"/>
      <c r="E33" s="8"/>
    </row>
    <row r="34" ht="15.75" customHeight="1">
      <c r="C34" s="8"/>
      <c r="D34" s="8"/>
      <c r="E34" s="8"/>
    </row>
    <row r="35" ht="15.75" customHeight="1">
      <c r="D35" s="8"/>
      <c r="E35" s="8"/>
    </row>
    <row r="36" ht="15.75" customHeight="1">
      <c r="D36" s="8"/>
      <c r="E36" s="8"/>
    </row>
    <row r="37" ht="15.75" customHeight="1">
      <c r="D37" s="8"/>
      <c r="E37" s="8"/>
    </row>
    <row r="38" ht="15.75" customHeight="1">
      <c r="D38" s="8"/>
      <c r="E38" s="8"/>
    </row>
    <row r="39" ht="15.75" customHeight="1">
      <c r="D39" s="8"/>
      <c r="E39" s="8"/>
    </row>
    <row r="40" ht="15.75" customHeight="1">
      <c r="D40" s="8"/>
      <c r="E40" s="8"/>
    </row>
    <row r="41" ht="15.75" customHeight="1">
      <c r="C41" s="54"/>
      <c r="D41" s="6"/>
      <c r="E41" s="6"/>
    </row>
    <row r="42" ht="15.75" customHeight="1">
      <c r="C42" s="54"/>
      <c r="D42" s="6"/>
      <c r="E42" s="6"/>
    </row>
    <row r="43" ht="15.75" customHeight="1">
      <c r="C43" s="57"/>
      <c r="D43" s="8"/>
      <c r="E43" s="8"/>
    </row>
    <row r="44" ht="15.75" customHeight="1">
      <c r="C44" s="57"/>
      <c r="D44" s="8"/>
      <c r="E44" s="8"/>
    </row>
    <row r="45" ht="15.75" customHeight="1">
      <c r="C45" s="57"/>
      <c r="D45" s="8"/>
      <c r="E45" s="8"/>
    </row>
    <row r="46" ht="15.75" customHeight="1">
      <c r="C46" s="8"/>
      <c r="D46" s="8"/>
      <c r="E46" s="8"/>
    </row>
    <row r="47" ht="15.75" customHeight="1">
      <c r="C47" s="8"/>
      <c r="D47" s="8"/>
      <c r="E47" s="8"/>
    </row>
    <row r="48" ht="15.75" customHeight="1">
      <c r="C48" s="57"/>
      <c r="D48" s="8"/>
      <c r="E48" s="8"/>
    </row>
    <row r="49" ht="15.75" customHeight="1">
      <c r="C49" s="57"/>
      <c r="D49" s="8"/>
      <c r="E49" s="8"/>
    </row>
    <row r="50" ht="15.75" customHeight="1">
      <c r="C50" s="57"/>
      <c r="D50" s="8"/>
      <c r="E50" s="8"/>
    </row>
    <row r="51" ht="15.75" customHeight="1">
      <c r="C51" s="54"/>
      <c r="D51" s="6"/>
      <c r="E51" s="6"/>
    </row>
    <row r="52" ht="15.75" customHeight="1">
      <c r="C52" s="71"/>
      <c r="D52" s="63"/>
      <c r="E52" s="63"/>
    </row>
    <row r="53" ht="15.75" customHeight="1">
      <c r="C53" s="57"/>
      <c r="D53" s="8"/>
      <c r="E53" s="8"/>
    </row>
    <row r="54" ht="15.75" customHeight="1">
      <c r="C54" s="57"/>
      <c r="D54" s="8"/>
      <c r="E54" s="8"/>
    </row>
    <row r="55" ht="15.75" customHeight="1">
      <c r="C55" s="8"/>
      <c r="D55" s="8"/>
      <c r="E55" s="8"/>
    </row>
    <row r="56" ht="15.75" customHeight="1">
      <c r="C56" s="8"/>
      <c r="D56" s="8"/>
      <c r="E56" s="8"/>
    </row>
    <row r="57" ht="15.75" customHeight="1">
      <c r="C57" s="57"/>
      <c r="D57" s="8"/>
      <c r="E57" s="8"/>
    </row>
    <row r="58" ht="15.75" customHeight="1">
      <c r="C58" s="57"/>
      <c r="D58" s="8"/>
      <c r="E58" s="8"/>
    </row>
    <row r="59" ht="15.75" customHeight="1">
      <c r="C59" s="57"/>
      <c r="D59" s="8"/>
      <c r="E59" s="8"/>
    </row>
    <row r="60" ht="15.75" customHeight="1">
      <c r="C60" s="57"/>
      <c r="D60" s="8"/>
      <c r="E60" s="8"/>
    </row>
    <row r="61" ht="15.75" customHeight="1">
      <c r="C61" s="54"/>
      <c r="D61" s="6"/>
      <c r="E61" s="6"/>
    </row>
    <row r="62" ht="15.75" customHeight="1">
      <c r="C62" s="71"/>
      <c r="D62" s="63"/>
      <c r="E62" s="63"/>
    </row>
    <row r="63" ht="15.75" customHeight="1">
      <c r="C63" s="57"/>
      <c r="D63" s="8"/>
      <c r="E63" s="8"/>
    </row>
    <row r="64" ht="15.75" customHeight="1">
      <c r="C64" s="8"/>
      <c r="D64" s="8"/>
      <c r="E64" s="8"/>
    </row>
    <row r="65" ht="15.75" customHeight="1">
      <c r="C65" s="8"/>
      <c r="D65" s="8"/>
      <c r="E65" s="8"/>
    </row>
    <row r="66" ht="15.75" customHeight="1">
      <c r="C66" s="8"/>
      <c r="D66" s="8"/>
      <c r="E66" s="8"/>
    </row>
    <row r="67" ht="15.75" customHeight="1">
      <c r="C67" s="8"/>
      <c r="D67" s="8"/>
      <c r="E67" s="8"/>
    </row>
    <row r="68" ht="15.75" customHeight="1">
      <c r="C68" s="8"/>
      <c r="D68" s="8"/>
      <c r="E68" s="8"/>
    </row>
    <row r="69" ht="15.75" customHeight="1">
      <c r="C69" s="8"/>
      <c r="D69" s="8"/>
      <c r="E69" s="8"/>
    </row>
    <row r="70" ht="15.75" customHeight="1">
      <c r="C70" s="8"/>
      <c r="D70" s="8"/>
      <c r="E70" s="8"/>
    </row>
    <row r="71" ht="15.75" customHeight="1">
      <c r="C71" s="6"/>
      <c r="D71" s="6"/>
      <c r="E71" s="6"/>
    </row>
    <row r="72" ht="15.75" customHeight="1">
      <c r="C72" s="63"/>
      <c r="D72" s="63"/>
      <c r="E72" s="63"/>
    </row>
    <row r="73" ht="15.75" customHeight="1">
      <c r="C73" s="8"/>
      <c r="D73" s="8"/>
      <c r="E73" s="8"/>
    </row>
    <row r="74" ht="15.75" customHeight="1">
      <c r="C74" s="8"/>
      <c r="D74" s="8"/>
      <c r="E74" s="8"/>
    </row>
    <row r="75" ht="15.75" customHeight="1">
      <c r="C75" s="8"/>
      <c r="D75" s="8"/>
      <c r="E75" s="8"/>
    </row>
    <row r="76" ht="15.75" customHeight="1">
      <c r="C76" s="8"/>
      <c r="D76" s="8"/>
      <c r="E76" s="8"/>
    </row>
    <row r="77" ht="15.75" customHeight="1">
      <c r="C77" s="8"/>
      <c r="D77" s="8"/>
      <c r="E77" s="8"/>
    </row>
    <row r="78" ht="15.75" customHeight="1">
      <c r="C78" s="8"/>
      <c r="D78" s="8"/>
      <c r="E78" s="8"/>
    </row>
    <row r="79" ht="15.75" customHeight="1">
      <c r="C79" s="8"/>
      <c r="D79" s="8"/>
      <c r="E79" s="8"/>
    </row>
    <row r="80" ht="15.75" customHeight="1">
      <c r="C80" s="8"/>
      <c r="D80" s="8"/>
      <c r="E80" s="8"/>
    </row>
    <row r="81" ht="15.75" customHeight="1">
      <c r="C81" s="6"/>
      <c r="D81" s="6"/>
      <c r="E81" s="6"/>
    </row>
    <row r="82" ht="15.75" customHeight="1">
      <c r="C82" s="63"/>
      <c r="D82" s="63"/>
      <c r="E82" s="63"/>
    </row>
    <row r="83" ht="15.75" customHeight="1">
      <c r="C83" s="8"/>
      <c r="D83" s="8"/>
      <c r="E83" s="8"/>
    </row>
    <row r="84" ht="15.75" customHeight="1">
      <c r="C84" s="8"/>
      <c r="D84" s="8"/>
      <c r="E84" s="8"/>
    </row>
    <row r="85" ht="15.75" customHeight="1">
      <c r="C85" s="8"/>
      <c r="D85" s="8"/>
      <c r="E85" s="8"/>
    </row>
    <row r="86" ht="15.75" customHeight="1">
      <c r="C86" s="8"/>
      <c r="D86" s="8"/>
      <c r="E86" s="8"/>
    </row>
    <row r="87" ht="15.75" customHeight="1">
      <c r="C87" s="8"/>
      <c r="D87" s="8"/>
      <c r="E87" s="8"/>
    </row>
    <row r="88" ht="15.75" customHeight="1">
      <c r="C88" s="8"/>
      <c r="D88" s="8"/>
      <c r="E88" s="8"/>
    </row>
    <row r="89" ht="15.75" customHeight="1">
      <c r="C89" s="8"/>
      <c r="D89" s="8"/>
      <c r="E89" s="8"/>
    </row>
    <row r="90" ht="15.75" customHeight="1">
      <c r="C90" s="8"/>
      <c r="D90" s="8"/>
      <c r="E90" s="8"/>
    </row>
    <row r="91" ht="15.75" customHeight="1">
      <c r="C91" s="6"/>
      <c r="D91" s="6"/>
      <c r="E91" s="6"/>
    </row>
    <row r="92" ht="15.75" customHeight="1">
      <c r="C92" s="63"/>
      <c r="D92" s="63"/>
      <c r="E92" s="63"/>
    </row>
    <row r="93" ht="15.75" customHeight="1">
      <c r="C93" s="8"/>
      <c r="D93" s="8"/>
      <c r="E93" s="8"/>
    </row>
    <row r="94" ht="15.75" customHeight="1">
      <c r="C94" s="8"/>
      <c r="D94" s="8"/>
      <c r="E94" s="8"/>
    </row>
    <row r="95" ht="15.75" customHeight="1">
      <c r="C95" s="8"/>
      <c r="D95" s="8"/>
      <c r="E95" s="8"/>
    </row>
    <row r="96" ht="15.75" customHeight="1">
      <c r="C96" s="8"/>
      <c r="D96" s="8"/>
      <c r="E96" s="8"/>
    </row>
    <row r="97" ht="15.75" customHeight="1">
      <c r="C97" s="8"/>
      <c r="D97" s="8"/>
      <c r="E97" s="8"/>
    </row>
    <row r="98" ht="15.75" customHeight="1">
      <c r="C98" s="8"/>
      <c r="D98" s="8"/>
      <c r="E98" s="8"/>
    </row>
    <row r="99" ht="15.75" customHeight="1">
      <c r="C99" s="8"/>
      <c r="D99" s="8"/>
      <c r="E99" s="8"/>
    </row>
    <row r="100" ht="15.75" customHeight="1">
      <c r="C100" s="8"/>
      <c r="D100" s="8"/>
      <c r="E100" s="8"/>
    </row>
    <row r="101" ht="15.75" customHeight="1">
      <c r="C101" s="6"/>
      <c r="D101" s="6"/>
      <c r="E101" s="6"/>
    </row>
    <row r="102" ht="15.75" customHeight="1">
      <c r="C102" s="63"/>
      <c r="D102" s="63"/>
      <c r="E102" s="63"/>
    </row>
    <row r="103" ht="15.75" customHeight="1">
      <c r="C103" s="8"/>
      <c r="D103" s="8"/>
      <c r="E103" s="8"/>
    </row>
    <row r="104" ht="15.75" customHeight="1">
      <c r="C104" s="8"/>
      <c r="D104" s="8"/>
      <c r="E104" s="8"/>
    </row>
    <row r="105" ht="15.75" customHeight="1">
      <c r="C105" s="8"/>
      <c r="D105" s="8"/>
      <c r="E105" s="8"/>
    </row>
    <row r="106" ht="15.75" customHeight="1">
      <c r="C106" s="8"/>
      <c r="D106" s="8"/>
      <c r="E106" s="8"/>
    </row>
    <row r="107" ht="15.75" customHeight="1">
      <c r="C107" s="8"/>
      <c r="D107" s="8"/>
      <c r="E107" s="8"/>
    </row>
    <row r="108" ht="15.75" customHeight="1">
      <c r="C108" s="8"/>
      <c r="D108" s="8"/>
      <c r="E108" s="8"/>
    </row>
    <row r="109" ht="15.75" customHeight="1">
      <c r="C109" s="8"/>
      <c r="D109" s="8"/>
      <c r="E109" s="8"/>
    </row>
    <row r="110" ht="15.75" customHeight="1">
      <c r="C110" s="8"/>
      <c r="D110" s="8"/>
      <c r="E110" s="8"/>
    </row>
    <row r="111" ht="15.75" customHeight="1">
      <c r="C111" s="6"/>
      <c r="D111" s="6"/>
      <c r="E111" s="6"/>
    </row>
    <row r="112" ht="15.75" customHeight="1">
      <c r="C112" s="63"/>
      <c r="D112" s="63"/>
      <c r="E112" s="63"/>
    </row>
    <row r="113" ht="15.75" customHeight="1">
      <c r="C113" s="8"/>
      <c r="D113" s="8"/>
      <c r="E113" s="8"/>
    </row>
    <row r="114" ht="15.75" customHeight="1">
      <c r="C114" s="8"/>
      <c r="D114" s="8"/>
      <c r="E114" s="8"/>
    </row>
    <row r="115" ht="15.75" customHeight="1">
      <c r="C115" s="8"/>
      <c r="D115" s="8"/>
      <c r="E115" s="8"/>
    </row>
    <row r="116" ht="15.75" customHeight="1">
      <c r="C116" s="8"/>
      <c r="D116" s="8"/>
      <c r="E116" s="8"/>
    </row>
    <row r="117" ht="15.75" customHeight="1">
      <c r="C117" s="8"/>
      <c r="D117" s="8"/>
      <c r="E117" s="8"/>
    </row>
    <row r="118" ht="15.75" customHeight="1">
      <c r="C118" s="8"/>
      <c r="D118" s="8"/>
      <c r="E118" s="8"/>
    </row>
    <row r="119" ht="15.75" customHeight="1">
      <c r="C119" s="8"/>
      <c r="D119" s="8"/>
      <c r="E119" s="8"/>
    </row>
    <row r="120" ht="15.75" customHeight="1">
      <c r="C120" s="8"/>
      <c r="D120" s="8"/>
      <c r="E120" s="8"/>
    </row>
    <row r="121" ht="15.75" customHeight="1">
      <c r="C121" s="6"/>
      <c r="D121" s="6"/>
      <c r="E121" s="6"/>
    </row>
    <row r="122" ht="15.75" customHeight="1">
      <c r="C122" s="63"/>
      <c r="D122" s="63"/>
      <c r="E122" s="63"/>
    </row>
    <row r="123" ht="15.75" customHeight="1">
      <c r="C123" s="8"/>
      <c r="D123" s="8"/>
      <c r="E123" s="8"/>
    </row>
    <row r="124" ht="15.75" customHeight="1">
      <c r="C124" s="8"/>
      <c r="D124" s="8"/>
      <c r="E124" s="8"/>
    </row>
    <row r="125" ht="15.75" customHeight="1">
      <c r="C125" s="8"/>
      <c r="D125" s="8"/>
      <c r="E125" s="8"/>
    </row>
    <row r="126" ht="15.75" customHeight="1">
      <c r="C126" s="8"/>
      <c r="D126" s="8"/>
      <c r="E126" s="8"/>
    </row>
    <row r="127" ht="15.75" customHeight="1">
      <c r="C127" s="8"/>
      <c r="D127" s="8"/>
      <c r="E127" s="8"/>
    </row>
    <row r="128" ht="15.75" customHeight="1">
      <c r="C128" s="8"/>
      <c r="D128" s="8"/>
      <c r="E128" s="8"/>
    </row>
    <row r="129" ht="15.75" customHeight="1">
      <c r="C129" s="8"/>
      <c r="D129" s="8"/>
      <c r="E129" s="8"/>
    </row>
    <row r="130" ht="15.75" customHeight="1">
      <c r="C130" s="8"/>
      <c r="D130" s="8"/>
      <c r="E130" s="8"/>
    </row>
    <row r="131" ht="15.75" customHeight="1">
      <c r="C131" s="6"/>
      <c r="D131" s="6"/>
      <c r="E131" s="6"/>
    </row>
    <row r="132" ht="15.75" customHeight="1">
      <c r="C132" s="63"/>
      <c r="D132" s="63"/>
      <c r="E132" s="63"/>
    </row>
    <row r="133" ht="15.75" customHeight="1">
      <c r="C133" s="8"/>
      <c r="D133" s="8"/>
      <c r="E133" s="8"/>
    </row>
    <row r="134" ht="15.75" customHeight="1">
      <c r="C134" s="8"/>
      <c r="D134" s="8"/>
      <c r="E134" s="8"/>
    </row>
    <row r="135" ht="15.75" customHeight="1">
      <c r="C135" s="8"/>
      <c r="D135" s="8"/>
      <c r="E135" s="8"/>
    </row>
    <row r="136" ht="15.75" customHeight="1">
      <c r="C136" s="8"/>
      <c r="D136" s="8"/>
      <c r="E136" s="8"/>
    </row>
    <row r="137" ht="15.75" customHeight="1">
      <c r="C137" s="8"/>
      <c r="D137" s="8"/>
      <c r="E137" s="8"/>
    </row>
    <row r="138" ht="15.75" customHeight="1">
      <c r="C138" s="8"/>
      <c r="D138" s="8"/>
      <c r="E138" s="8"/>
    </row>
    <row r="139" ht="15.75" customHeight="1">
      <c r="C139" s="8"/>
      <c r="D139" s="8"/>
      <c r="E139" s="8"/>
    </row>
    <row r="140" ht="15.75" customHeight="1">
      <c r="C140" s="8"/>
      <c r="D140" s="8"/>
      <c r="E140" s="8"/>
    </row>
    <row r="141" ht="15.75" customHeight="1">
      <c r="C141" s="6"/>
      <c r="D141" s="6"/>
      <c r="E141" s="6"/>
    </row>
    <row r="142" ht="15.75" customHeight="1">
      <c r="C142" s="63"/>
      <c r="D142" s="63"/>
      <c r="E142" s="63"/>
    </row>
    <row r="143" ht="15.75" customHeight="1">
      <c r="C143" s="8"/>
      <c r="D143" s="8"/>
      <c r="E143" s="8"/>
    </row>
    <row r="144" ht="15.75" customHeight="1">
      <c r="C144" s="8"/>
      <c r="D144" s="8"/>
      <c r="E144" s="8"/>
    </row>
    <row r="145" ht="15.75" customHeight="1">
      <c r="C145" s="8"/>
      <c r="D145" s="8"/>
      <c r="E145" s="8"/>
    </row>
    <row r="146" ht="15.75" customHeight="1">
      <c r="C146" s="8"/>
      <c r="D146" s="8"/>
      <c r="E146" s="8"/>
    </row>
    <row r="147" ht="15.75" customHeight="1">
      <c r="C147" s="8"/>
      <c r="D147" s="8"/>
      <c r="E147" s="8"/>
    </row>
    <row r="148" ht="15.75" customHeight="1">
      <c r="C148" s="8"/>
      <c r="D148" s="8"/>
      <c r="E148" s="8"/>
    </row>
    <row r="149" ht="15.75" customHeight="1">
      <c r="C149" s="8"/>
      <c r="D149" s="8"/>
      <c r="E149" s="8"/>
    </row>
    <row r="150" ht="15.75" customHeight="1">
      <c r="C150" s="8"/>
      <c r="D150" s="8"/>
      <c r="E150" s="8"/>
    </row>
    <row r="151" ht="15.75" customHeight="1">
      <c r="C151" s="6"/>
      <c r="D151" s="6"/>
      <c r="E151" s="6"/>
    </row>
    <row r="152" ht="15.75" customHeight="1">
      <c r="C152" s="63"/>
      <c r="D152" s="63"/>
      <c r="E152" s="63"/>
    </row>
    <row r="153" ht="15.75" customHeight="1">
      <c r="C153" s="8"/>
      <c r="D153" s="8"/>
      <c r="E153" s="8"/>
    </row>
    <row r="154" ht="15.75" customHeight="1">
      <c r="C154" s="8"/>
      <c r="D154" s="8"/>
      <c r="E154" s="8"/>
    </row>
    <row r="155" ht="15.75" customHeight="1">
      <c r="C155" s="8"/>
      <c r="D155" s="8"/>
      <c r="E155" s="8"/>
    </row>
    <row r="156" ht="15.75" customHeight="1">
      <c r="C156" s="8"/>
      <c r="D156" s="8"/>
      <c r="E156" s="8"/>
    </row>
    <row r="157" ht="15.75" customHeight="1">
      <c r="C157" s="8"/>
      <c r="D157" s="8"/>
      <c r="E157" s="8"/>
    </row>
    <row r="158" ht="15.75" customHeight="1">
      <c r="C158" s="8"/>
      <c r="D158" s="8"/>
      <c r="E158" s="8"/>
    </row>
    <row r="159" ht="15.75" customHeight="1">
      <c r="C159" s="8"/>
      <c r="D159" s="8"/>
      <c r="E159" s="8"/>
    </row>
    <row r="160" ht="15.75" customHeight="1">
      <c r="C160" s="8"/>
      <c r="D160" s="8"/>
      <c r="E160" s="8"/>
    </row>
    <row r="161" ht="15.75" customHeight="1">
      <c r="C161" s="6"/>
      <c r="D161" s="6"/>
      <c r="E161" s="6"/>
    </row>
    <row r="162" ht="15.75" customHeight="1">
      <c r="C162" s="63"/>
      <c r="D162" s="63"/>
      <c r="E162" s="63"/>
    </row>
    <row r="163" ht="15.75" customHeight="1">
      <c r="C163" s="8"/>
      <c r="D163" s="8"/>
      <c r="E163" s="8"/>
    </row>
    <row r="164" ht="15.75" customHeight="1">
      <c r="C164" s="8"/>
      <c r="D164" s="8"/>
      <c r="E164" s="8"/>
    </row>
    <row r="165" ht="15.75" customHeight="1">
      <c r="C165" s="8"/>
      <c r="D165" s="8"/>
      <c r="E165" s="8"/>
    </row>
    <row r="166" ht="15.75" customHeight="1">
      <c r="C166" s="8"/>
      <c r="D166" s="8"/>
      <c r="E166" s="8"/>
    </row>
    <row r="167" ht="15.75" customHeight="1">
      <c r="C167" s="8"/>
      <c r="D167" s="8"/>
      <c r="E167" s="8"/>
    </row>
    <row r="168" ht="15.75" customHeight="1">
      <c r="C168" s="8"/>
      <c r="D168" s="8"/>
      <c r="E168" s="8"/>
    </row>
    <row r="169" ht="15.75" customHeight="1">
      <c r="C169" s="8"/>
      <c r="D169" s="8"/>
      <c r="E169" s="8"/>
    </row>
    <row r="170" ht="15.75" customHeight="1">
      <c r="C170" s="8"/>
      <c r="D170" s="8"/>
      <c r="E170" s="8"/>
    </row>
    <row r="171" ht="15.75" customHeight="1">
      <c r="C171" s="6"/>
      <c r="D171" s="6"/>
      <c r="E171" s="6"/>
    </row>
    <row r="172" ht="15.75" customHeight="1">
      <c r="C172" s="63"/>
      <c r="D172" s="63"/>
      <c r="E172" s="63"/>
    </row>
    <row r="173" ht="15.75" customHeight="1">
      <c r="C173" s="8"/>
      <c r="D173" s="8"/>
      <c r="E173" s="8"/>
    </row>
    <row r="174" ht="15.75" customHeight="1">
      <c r="C174" s="8"/>
      <c r="D174" s="8"/>
      <c r="E174" s="8"/>
    </row>
    <row r="175" ht="15.75" customHeight="1">
      <c r="C175" s="8"/>
      <c r="D175" s="8"/>
      <c r="E175" s="8"/>
    </row>
    <row r="176" ht="15.75" customHeight="1">
      <c r="C176" s="8"/>
      <c r="D176" s="8"/>
      <c r="E176" s="8"/>
    </row>
    <row r="177" ht="15.75" customHeight="1">
      <c r="C177" s="8"/>
      <c r="D177" s="8"/>
      <c r="E177" s="8"/>
    </row>
    <row r="178" ht="15.75" customHeight="1">
      <c r="C178" s="8"/>
      <c r="D178" s="8"/>
      <c r="E178" s="8"/>
    </row>
    <row r="179" ht="15.75" customHeight="1">
      <c r="C179" s="8"/>
      <c r="D179" s="8"/>
      <c r="E179" s="8"/>
    </row>
    <row r="180" ht="15.75" customHeight="1">
      <c r="C180" s="8"/>
      <c r="D180" s="8"/>
      <c r="E180" s="8"/>
    </row>
    <row r="181" ht="15.75" customHeight="1">
      <c r="C181" s="6"/>
      <c r="D181" s="6"/>
      <c r="E181" s="6"/>
    </row>
    <row r="182" ht="15.75" customHeight="1">
      <c r="C182" s="63"/>
      <c r="D182" s="63"/>
      <c r="E182" s="63"/>
    </row>
    <row r="183" ht="15.75" customHeight="1">
      <c r="C183" s="8"/>
      <c r="D183" s="8"/>
      <c r="E183" s="8"/>
    </row>
    <row r="184" ht="15.75" customHeight="1">
      <c r="C184" s="8"/>
      <c r="D184" s="8"/>
      <c r="E184" s="8"/>
    </row>
    <row r="185" ht="15.75" customHeight="1">
      <c r="C185" s="8"/>
      <c r="D185" s="8"/>
      <c r="E185" s="8"/>
    </row>
    <row r="186" ht="15.75" customHeight="1">
      <c r="C186" s="8"/>
      <c r="D186" s="8"/>
      <c r="E186" s="8"/>
    </row>
    <row r="187" ht="15.75" customHeight="1">
      <c r="C187" s="8"/>
      <c r="D187" s="8"/>
      <c r="E187" s="8"/>
    </row>
    <row r="188" ht="15.75" customHeight="1">
      <c r="C188" s="8"/>
      <c r="D188" s="8"/>
      <c r="E188" s="8"/>
    </row>
    <row r="189" ht="15.75" customHeight="1">
      <c r="C189" s="8"/>
      <c r="D189" s="8"/>
      <c r="E189" s="8"/>
    </row>
    <row r="190" ht="15.75" customHeight="1">
      <c r="C190" s="8"/>
      <c r="D190" s="8"/>
      <c r="E190" s="8"/>
    </row>
    <row r="191" ht="15.75" customHeight="1">
      <c r="C191" s="6"/>
      <c r="D191" s="6"/>
      <c r="E191" s="6"/>
    </row>
    <row r="192" ht="15.75" customHeight="1">
      <c r="C192" s="63"/>
      <c r="D192" s="63"/>
      <c r="E192" s="63"/>
    </row>
    <row r="193" ht="15.75" customHeight="1">
      <c r="C193" s="8"/>
      <c r="D193" s="8"/>
      <c r="E193" s="8"/>
    </row>
    <row r="194" ht="15.75" customHeight="1">
      <c r="C194" s="8"/>
      <c r="D194" s="8"/>
      <c r="E194" s="8"/>
    </row>
    <row r="195" ht="15.75" customHeight="1">
      <c r="C195" s="8"/>
      <c r="D195" s="8"/>
      <c r="E195" s="8"/>
    </row>
    <row r="196" ht="15.75" customHeight="1">
      <c r="C196" s="8"/>
      <c r="D196" s="8"/>
      <c r="E196" s="8"/>
    </row>
    <row r="197" ht="15.75" customHeight="1">
      <c r="C197" s="8"/>
      <c r="D197" s="8"/>
      <c r="E197" s="8"/>
    </row>
    <row r="198" ht="15.75" customHeight="1">
      <c r="C198" s="8"/>
      <c r="D198" s="8"/>
      <c r="E198" s="8"/>
    </row>
    <row r="199" ht="15.75" customHeight="1">
      <c r="C199" s="8"/>
      <c r="D199" s="8"/>
      <c r="E199" s="8"/>
    </row>
    <row r="200" ht="15.75" customHeight="1">
      <c r="C200" s="8"/>
      <c r="D200" s="8"/>
      <c r="E200" s="8"/>
    </row>
    <row r="201" ht="15.75" customHeight="1">
      <c r="C201" s="6"/>
      <c r="D201" s="6"/>
      <c r="E201" s="6"/>
    </row>
    <row r="202" ht="15.75" customHeight="1">
      <c r="C202" s="63"/>
      <c r="D202" s="63"/>
      <c r="E202" s="63"/>
    </row>
    <row r="203" ht="15.75" customHeight="1">
      <c r="C203" s="8"/>
      <c r="D203" s="8"/>
      <c r="E203" s="8"/>
    </row>
    <row r="204" ht="15.75" customHeight="1">
      <c r="C204" s="8"/>
      <c r="D204" s="8"/>
      <c r="E204" s="8"/>
    </row>
    <row r="205" ht="15.75" customHeight="1">
      <c r="C205" s="8"/>
      <c r="D205" s="8"/>
      <c r="E205" s="8"/>
    </row>
    <row r="206" ht="15.75" customHeight="1">
      <c r="C206" s="8"/>
      <c r="D206" s="8"/>
      <c r="E206" s="8"/>
    </row>
    <row r="207" ht="15.75" customHeight="1">
      <c r="C207" s="8"/>
      <c r="D207" s="8"/>
      <c r="E207" s="8"/>
    </row>
    <row r="208" ht="15.75" customHeight="1">
      <c r="C208" s="8"/>
      <c r="D208" s="8"/>
      <c r="E208" s="8"/>
    </row>
    <row r="209" ht="15.75" customHeight="1">
      <c r="C209" s="6"/>
      <c r="D209" s="6"/>
      <c r="E209" s="6"/>
    </row>
    <row r="210" ht="15.75" customHeight="1">
      <c r="C210" s="8"/>
      <c r="D210" s="8"/>
      <c r="E210" s="8"/>
    </row>
    <row r="211" ht="15.75" customHeight="1">
      <c r="C211" s="8"/>
      <c r="D211" s="8"/>
      <c r="E211" s="8"/>
    </row>
    <row r="212" ht="15.75" customHeight="1">
      <c r="C212" s="8"/>
      <c r="D212" s="8"/>
      <c r="E212" s="8"/>
    </row>
    <row r="213" ht="15.75" customHeight="1">
      <c r="C213" s="8"/>
      <c r="D213" s="8"/>
      <c r="E213" s="8"/>
    </row>
    <row r="214" ht="15.75" customHeight="1">
      <c r="C214" s="8"/>
      <c r="D214" s="8"/>
      <c r="E214" s="8"/>
    </row>
    <row r="215" ht="15.75" customHeight="1">
      <c r="C215" s="8"/>
      <c r="D215" s="8"/>
      <c r="E215" s="8"/>
    </row>
    <row r="216" ht="15.75" customHeight="1">
      <c r="C216" s="6"/>
      <c r="D216" s="6"/>
      <c r="E216" s="6"/>
    </row>
    <row r="217" ht="15.75" customHeight="1">
      <c r="C217" s="63"/>
      <c r="D217" s="63"/>
      <c r="E217" s="63"/>
    </row>
    <row r="218" ht="15.75" customHeight="1">
      <c r="C218" s="8"/>
      <c r="D218" s="8"/>
      <c r="E218" s="8"/>
    </row>
    <row r="219" ht="15.75" customHeight="1">
      <c r="C219" s="8"/>
      <c r="D219" s="8"/>
      <c r="E219" s="8"/>
    </row>
    <row r="220" ht="15.75" customHeight="1">
      <c r="C220" s="8"/>
      <c r="D220" s="8"/>
      <c r="E220" s="8"/>
    </row>
    <row r="221" ht="15.75" customHeight="1">
      <c r="C221" s="8"/>
      <c r="D221" s="8"/>
      <c r="E221" s="8"/>
    </row>
    <row r="222" ht="15.75" customHeight="1">
      <c r="C222" s="8"/>
      <c r="D222" s="8"/>
      <c r="E222" s="8"/>
    </row>
    <row r="223" ht="15.75" customHeight="1">
      <c r="C223" s="8"/>
      <c r="D223" s="8"/>
      <c r="E223" s="8"/>
    </row>
    <row r="224" ht="15.75" customHeight="1">
      <c r="C224" s="8"/>
      <c r="D224" s="8"/>
      <c r="E224" s="8"/>
    </row>
    <row r="225" ht="15.75" customHeight="1">
      <c r="C225" s="8"/>
      <c r="D225" s="8"/>
      <c r="E225" s="8"/>
    </row>
    <row r="226" ht="15.75" customHeight="1">
      <c r="C226" s="8"/>
      <c r="D226" s="8"/>
      <c r="E226" s="8"/>
    </row>
    <row r="227" ht="15.75" customHeight="1">
      <c r="C227" s="8"/>
      <c r="D227" s="8"/>
      <c r="E227" s="8"/>
    </row>
    <row r="228" ht="15.75" customHeight="1">
      <c r="C228" s="8"/>
      <c r="D228" s="8"/>
      <c r="E228" s="8"/>
    </row>
    <row r="229" ht="15.75" customHeight="1">
      <c r="C229" s="8"/>
      <c r="D229" s="8"/>
      <c r="E229" s="8"/>
    </row>
    <row r="230" ht="15.75" customHeight="1">
      <c r="C230" s="8"/>
      <c r="D230" s="8"/>
      <c r="E230" s="8"/>
    </row>
    <row r="231" ht="15.75" customHeight="1">
      <c r="C231" s="8"/>
      <c r="D231" s="8"/>
      <c r="E231" s="8"/>
    </row>
    <row r="232" ht="15.75" customHeight="1">
      <c r="C232" s="8"/>
      <c r="D232" s="8"/>
      <c r="E232" s="8"/>
    </row>
    <row r="233" ht="15.75" customHeight="1">
      <c r="C233" s="8"/>
      <c r="D233" s="8"/>
      <c r="E233" s="8"/>
    </row>
    <row r="234" ht="15.75" customHeight="1">
      <c r="C234" s="8"/>
      <c r="D234" s="8"/>
      <c r="E234" s="8"/>
    </row>
    <row r="235" ht="15.75" customHeight="1">
      <c r="C235" s="8"/>
      <c r="D235" s="8"/>
      <c r="E235" s="8"/>
    </row>
    <row r="236" ht="15.75" customHeight="1">
      <c r="C236" s="8"/>
      <c r="D236" s="8"/>
      <c r="E236" s="8"/>
    </row>
    <row r="237" ht="15.75" customHeight="1">
      <c r="C237" s="8"/>
      <c r="D237" s="8"/>
      <c r="E237" s="8"/>
    </row>
    <row r="238" ht="15.75" customHeight="1">
      <c r="C238" s="8"/>
      <c r="D238" s="8"/>
      <c r="E238" s="8"/>
    </row>
    <row r="239" ht="15.75" customHeight="1">
      <c r="C239" s="8"/>
      <c r="D239" s="8"/>
      <c r="E239" s="8"/>
    </row>
    <row r="240" ht="15.75" customHeight="1">
      <c r="C240" s="8"/>
      <c r="D240" s="8"/>
      <c r="E240" s="8"/>
    </row>
    <row r="241" ht="15.75" customHeight="1">
      <c r="C241" s="8"/>
      <c r="D241" s="8"/>
      <c r="E241" s="8"/>
    </row>
    <row r="242" ht="15.75" customHeight="1">
      <c r="C242" s="8"/>
      <c r="D242" s="8"/>
      <c r="E242" s="8"/>
    </row>
    <row r="243" ht="15.75" customHeight="1">
      <c r="C243" s="8"/>
      <c r="D243" s="8"/>
      <c r="E243" s="8"/>
    </row>
    <row r="244" ht="15.75" customHeight="1">
      <c r="C244" s="8"/>
      <c r="D244" s="8"/>
      <c r="E244" s="8"/>
    </row>
    <row r="245" ht="15.75" customHeight="1">
      <c r="C245" s="8"/>
      <c r="D245" s="8"/>
      <c r="E245" s="8"/>
    </row>
    <row r="246" ht="15.75" customHeight="1">
      <c r="C246" s="8"/>
      <c r="D246" s="8"/>
      <c r="E246" s="8"/>
    </row>
    <row r="247" ht="15.75" customHeight="1">
      <c r="C247" s="8"/>
      <c r="D247" s="8"/>
      <c r="E247" s="8"/>
    </row>
    <row r="248" ht="15.75" customHeight="1">
      <c r="C248" s="8"/>
      <c r="D248" s="8"/>
      <c r="E248" s="8"/>
    </row>
    <row r="249" ht="15.75" customHeight="1">
      <c r="C249" s="8"/>
      <c r="D249" s="8"/>
      <c r="E249" s="8"/>
    </row>
    <row r="250" ht="15.75" customHeight="1">
      <c r="C250" s="8"/>
      <c r="D250" s="8"/>
      <c r="E250" s="8"/>
    </row>
    <row r="251" ht="15.75" customHeight="1">
      <c r="C251" s="8"/>
      <c r="D251" s="8"/>
      <c r="E251" s="8"/>
    </row>
    <row r="252" ht="15.75" customHeight="1">
      <c r="C252" s="8"/>
      <c r="D252" s="8"/>
      <c r="E252" s="8"/>
    </row>
    <row r="253" ht="15.75" customHeight="1">
      <c r="C253" s="8"/>
      <c r="D253" s="8"/>
      <c r="E253" s="8"/>
    </row>
    <row r="254" ht="15.75" customHeight="1">
      <c r="C254" s="8"/>
      <c r="D254" s="8"/>
      <c r="E254" s="8"/>
    </row>
    <row r="255" ht="15.75" customHeight="1">
      <c r="C255" s="8"/>
      <c r="D255" s="8"/>
      <c r="E255" s="8"/>
    </row>
    <row r="256" ht="15.75" customHeight="1">
      <c r="C256" s="8"/>
      <c r="D256" s="8"/>
      <c r="E256" s="8"/>
    </row>
    <row r="257" ht="15.75" customHeight="1">
      <c r="C257" s="8"/>
      <c r="D257" s="8"/>
      <c r="E257" s="8"/>
    </row>
    <row r="258" ht="15.75" customHeight="1">
      <c r="C258" s="8"/>
      <c r="D258" s="8"/>
      <c r="E258" s="8"/>
    </row>
    <row r="259" ht="15.75" customHeight="1">
      <c r="C259" s="8"/>
      <c r="D259" s="8"/>
      <c r="E259" s="8"/>
    </row>
    <row r="260" ht="15.75" customHeight="1">
      <c r="C260" s="8"/>
      <c r="D260" s="8"/>
      <c r="E260" s="8"/>
    </row>
    <row r="261" ht="15.75" customHeight="1">
      <c r="C261" s="8"/>
      <c r="D261" s="8"/>
      <c r="E261" s="8"/>
    </row>
    <row r="262" ht="15.75" customHeight="1">
      <c r="C262" s="8"/>
      <c r="D262" s="8"/>
      <c r="E262" s="8"/>
    </row>
    <row r="263" ht="15.75" customHeight="1">
      <c r="C263" s="8"/>
      <c r="D263" s="8"/>
      <c r="E263" s="8"/>
    </row>
    <row r="264" ht="15.75" customHeight="1">
      <c r="C264" s="8"/>
      <c r="D264" s="8"/>
      <c r="E264" s="8"/>
    </row>
    <row r="265" ht="15.75" customHeight="1">
      <c r="C265" s="8"/>
      <c r="D265" s="8"/>
      <c r="E265" s="8"/>
    </row>
    <row r="266" ht="15.75" customHeight="1">
      <c r="C266" s="8"/>
      <c r="D266" s="8"/>
      <c r="E266" s="8"/>
    </row>
    <row r="267" ht="15.75" customHeight="1">
      <c r="C267" s="8"/>
      <c r="D267" s="8"/>
      <c r="E267" s="8"/>
    </row>
    <row r="268" ht="15.75" customHeight="1">
      <c r="C268" s="8"/>
      <c r="D268" s="8"/>
      <c r="E268" s="8"/>
    </row>
    <row r="269" ht="15.75" customHeight="1">
      <c r="C269" s="8"/>
      <c r="D269" s="8"/>
      <c r="E269" s="8"/>
    </row>
    <row r="270" ht="15.75" customHeight="1">
      <c r="C270" s="8"/>
      <c r="D270" s="8"/>
      <c r="E270" s="8"/>
    </row>
    <row r="271" ht="15.75" customHeight="1">
      <c r="C271" s="8"/>
      <c r="D271" s="8"/>
      <c r="E271" s="8"/>
    </row>
    <row r="272" ht="15.75" customHeight="1">
      <c r="C272" s="8"/>
      <c r="D272" s="8"/>
      <c r="E272" s="8"/>
    </row>
    <row r="273" ht="15.75" customHeight="1">
      <c r="C273" s="8"/>
      <c r="D273" s="8"/>
      <c r="E273" s="8"/>
    </row>
    <row r="274" ht="15.75" customHeight="1">
      <c r="C274" s="8"/>
      <c r="D274" s="8"/>
      <c r="E274" s="8"/>
    </row>
    <row r="275" ht="15.75" customHeight="1">
      <c r="C275" s="8"/>
      <c r="D275" s="8"/>
      <c r="E275" s="8"/>
    </row>
    <row r="276" ht="15.75" customHeight="1">
      <c r="C276" s="8"/>
      <c r="D276" s="8"/>
      <c r="E276" s="8"/>
    </row>
    <row r="277" ht="15.75" customHeight="1">
      <c r="C277" s="8"/>
      <c r="D277" s="8"/>
      <c r="E277" s="8"/>
    </row>
    <row r="278" ht="15.75" customHeight="1">
      <c r="C278" s="8"/>
      <c r="D278" s="8"/>
      <c r="E278" s="8"/>
    </row>
    <row r="279" ht="15.75" customHeight="1">
      <c r="C279" s="8"/>
      <c r="D279" s="8"/>
      <c r="E279" s="8"/>
    </row>
    <row r="280" ht="15.75" customHeight="1">
      <c r="C280" s="8"/>
      <c r="D280" s="8"/>
      <c r="E280" s="8"/>
    </row>
    <row r="281" ht="15.75" customHeight="1">
      <c r="C281" s="8"/>
      <c r="D281" s="8"/>
      <c r="E281" s="8"/>
    </row>
    <row r="282" ht="15.75" customHeight="1">
      <c r="C282" s="8"/>
      <c r="D282" s="8"/>
      <c r="E282" s="8"/>
    </row>
    <row r="283" ht="15.75" customHeight="1">
      <c r="C283" s="8"/>
      <c r="D283" s="8"/>
      <c r="E283" s="8"/>
    </row>
    <row r="284" ht="15.75" customHeight="1">
      <c r="C284" s="8"/>
      <c r="D284" s="8"/>
      <c r="E284" s="8"/>
    </row>
    <row r="285" ht="15.75" customHeight="1">
      <c r="C285" s="8"/>
      <c r="D285" s="8"/>
      <c r="E285" s="8"/>
    </row>
    <row r="286" ht="15.75" customHeight="1">
      <c r="C286" s="8"/>
      <c r="D286" s="8"/>
      <c r="E286" s="8"/>
    </row>
    <row r="287" ht="15.75" customHeight="1">
      <c r="C287" s="8"/>
      <c r="D287" s="8"/>
      <c r="E287" s="8"/>
    </row>
    <row r="288" ht="15.75" customHeight="1">
      <c r="C288" s="8"/>
      <c r="D288" s="8"/>
      <c r="E288" s="8"/>
    </row>
    <row r="289" ht="15.75" customHeight="1">
      <c r="C289" s="8"/>
      <c r="D289" s="8"/>
      <c r="E289" s="8"/>
    </row>
    <row r="290" ht="15.75" customHeight="1">
      <c r="C290" s="8"/>
      <c r="D290" s="8"/>
      <c r="E290" s="8"/>
    </row>
    <row r="291" ht="15.75" customHeight="1">
      <c r="C291" s="8"/>
      <c r="D291" s="8"/>
      <c r="E291" s="8"/>
    </row>
    <row r="292" ht="15.75" customHeight="1">
      <c r="C292" s="8"/>
      <c r="D292" s="8"/>
      <c r="E292" s="8"/>
    </row>
    <row r="293" ht="15.75" customHeight="1">
      <c r="C293" s="8"/>
      <c r="D293" s="8"/>
      <c r="E293" s="8"/>
    </row>
    <row r="294" ht="15.75" customHeight="1">
      <c r="C294" s="8"/>
      <c r="D294" s="8"/>
      <c r="E294" s="8"/>
    </row>
    <row r="295" ht="15.75" customHeight="1">
      <c r="C295" s="8"/>
      <c r="D295" s="8"/>
      <c r="E295" s="8"/>
    </row>
    <row r="296" ht="15.75" customHeight="1">
      <c r="C296" s="8"/>
      <c r="D296" s="8"/>
      <c r="E296" s="8"/>
    </row>
    <row r="297" ht="15.75" customHeight="1">
      <c r="C297" s="8"/>
      <c r="D297" s="8"/>
      <c r="E297" s="8"/>
    </row>
    <row r="298" ht="15.75" customHeight="1">
      <c r="C298" s="8"/>
      <c r="D298" s="8"/>
      <c r="E298" s="8"/>
    </row>
    <row r="299" ht="15.75" customHeight="1">
      <c r="C299" s="8"/>
      <c r="D299" s="8"/>
      <c r="E299" s="8"/>
    </row>
    <row r="300" ht="15.75" customHeight="1">
      <c r="C300" s="8"/>
      <c r="D300" s="8"/>
      <c r="E300" s="8"/>
    </row>
    <row r="301" ht="15.75" customHeight="1">
      <c r="C301" s="8"/>
      <c r="D301" s="8"/>
      <c r="E301" s="8"/>
    </row>
    <row r="302" ht="15.75" customHeight="1">
      <c r="C302" s="8"/>
      <c r="D302" s="8"/>
      <c r="E302" s="8"/>
    </row>
    <row r="303" ht="15.75" customHeight="1">
      <c r="C303" s="8"/>
      <c r="D303" s="8"/>
      <c r="E303" s="8"/>
    </row>
    <row r="304" ht="15.75" customHeight="1">
      <c r="C304" s="8"/>
      <c r="D304" s="8"/>
      <c r="E304" s="8"/>
    </row>
    <row r="305" ht="15.75" customHeight="1">
      <c r="C305" s="8"/>
      <c r="D305" s="8"/>
      <c r="E305" s="8"/>
    </row>
    <row r="306" ht="15.75" customHeight="1">
      <c r="C306" s="8"/>
      <c r="D306" s="8"/>
      <c r="E306" s="8"/>
    </row>
    <row r="307" ht="15.75" customHeight="1">
      <c r="C307" s="8"/>
      <c r="D307" s="8"/>
      <c r="E307" s="8"/>
    </row>
    <row r="308" ht="15.75" customHeight="1">
      <c r="C308" s="8"/>
      <c r="D308" s="8"/>
      <c r="E308" s="8"/>
    </row>
    <row r="309" ht="15.75" customHeight="1">
      <c r="C309" s="8"/>
      <c r="D309" s="8"/>
      <c r="E309" s="8"/>
    </row>
    <row r="310" ht="15.75" customHeight="1">
      <c r="C310" s="8"/>
      <c r="D310" s="8"/>
      <c r="E310" s="8"/>
    </row>
    <row r="311" ht="15.75" customHeight="1">
      <c r="C311" s="8"/>
      <c r="D311" s="8"/>
      <c r="E311" s="8"/>
    </row>
    <row r="312" ht="15.75" customHeight="1">
      <c r="C312" s="8"/>
      <c r="D312" s="8"/>
      <c r="E312" s="8"/>
    </row>
    <row r="313" ht="15.75" customHeight="1">
      <c r="C313" s="8"/>
      <c r="D313" s="8"/>
      <c r="E313" s="8"/>
    </row>
    <row r="314" ht="15.75" customHeight="1">
      <c r="C314" s="8"/>
      <c r="D314" s="8"/>
      <c r="E314" s="8"/>
    </row>
    <row r="315" ht="15.75" customHeight="1">
      <c r="C315" s="8"/>
      <c r="D315" s="8"/>
      <c r="E315" s="8"/>
    </row>
    <row r="316" ht="15.75" customHeight="1">
      <c r="C316" s="8"/>
      <c r="D316" s="8"/>
      <c r="E316" s="8"/>
    </row>
    <row r="317" ht="15.75" customHeight="1">
      <c r="C317" s="8"/>
      <c r="D317" s="8"/>
      <c r="E317" s="8"/>
    </row>
    <row r="318" ht="15.75" customHeight="1">
      <c r="C318" s="8"/>
      <c r="D318" s="8"/>
      <c r="E318" s="8"/>
    </row>
    <row r="319" ht="15.75" customHeight="1">
      <c r="C319" s="8"/>
      <c r="D319" s="8"/>
      <c r="E319" s="8"/>
    </row>
    <row r="320" ht="15.75" customHeight="1">
      <c r="C320" s="8"/>
      <c r="D320" s="8"/>
      <c r="E320" s="8"/>
    </row>
    <row r="321" ht="15.75" customHeight="1">
      <c r="C321" s="8"/>
      <c r="D321" s="8"/>
      <c r="E321" s="8"/>
    </row>
    <row r="322" ht="15.75" customHeight="1">
      <c r="C322" s="8"/>
      <c r="D322" s="8"/>
      <c r="E322" s="8"/>
    </row>
    <row r="323" ht="15.75" customHeight="1">
      <c r="C323" s="8"/>
      <c r="D323" s="8"/>
      <c r="E323" s="8"/>
    </row>
    <row r="324" ht="15.75" customHeight="1">
      <c r="C324" s="8"/>
      <c r="D324" s="8"/>
      <c r="E324" s="8"/>
    </row>
    <row r="325" ht="15.75" customHeight="1">
      <c r="C325" s="8"/>
      <c r="D325" s="8"/>
      <c r="E325" s="8"/>
    </row>
    <row r="326" ht="15.75" customHeight="1">
      <c r="C326" s="8"/>
      <c r="D326" s="8"/>
      <c r="E326" s="8"/>
    </row>
    <row r="327" ht="15.75" customHeight="1">
      <c r="C327" s="8"/>
      <c r="D327" s="8"/>
      <c r="E327" s="8"/>
    </row>
    <row r="328" ht="15.75" customHeight="1">
      <c r="C328" s="8"/>
      <c r="D328" s="8"/>
      <c r="E328" s="8"/>
    </row>
    <row r="329" ht="15.75" customHeight="1">
      <c r="C329" s="8"/>
      <c r="D329" s="8"/>
      <c r="E329" s="8"/>
    </row>
    <row r="330" ht="15.75" customHeight="1">
      <c r="C330" s="8"/>
      <c r="D330" s="8"/>
      <c r="E330" s="8"/>
    </row>
    <row r="331" ht="15.75" customHeight="1">
      <c r="C331" s="8"/>
      <c r="D331" s="8"/>
      <c r="E331" s="8"/>
    </row>
    <row r="332" ht="15.75" customHeight="1">
      <c r="C332" s="8"/>
      <c r="D332" s="8"/>
      <c r="E332" s="8"/>
    </row>
    <row r="333" ht="15.75" customHeight="1">
      <c r="C333" s="8"/>
      <c r="D333" s="8"/>
      <c r="E333" s="8"/>
    </row>
    <row r="334" ht="15.75" customHeight="1">
      <c r="C334" s="8"/>
      <c r="D334" s="8"/>
      <c r="E334" s="8"/>
    </row>
    <row r="335" ht="15.75" customHeight="1">
      <c r="C335" s="8"/>
      <c r="D335" s="8"/>
      <c r="E335" s="8"/>
    </row>
    <row r="336" ht="15.75" customHeight="1">
      <c r="C336" s="8"/>
      <c r="D336" s="8"/>
      <c r="E336" s="8"/>
    </row>
    <row r="337" ht="15.75" customHeight="1">
      <c r="C337" s="8"/>
      <c r="D337" s="8"/>
      <c r="E337" s="8"/>
    </row>
    <row r="338" ht="15.75" customHeight="1">
      <c r="C338" s="8"/>
      <c r="D338" s="8"/>
      <c r="E338" s="8"/>
    </row>
    <row r="339" ht="15.75" customHeight="1">
      <c r="C339" s="8"/>
      <c r="D339" s="8"/>
      <c r="E339" s="8"/>
    </row>
    <row r="340" ht="15.75" customHeight="1">
      <c r="C340" s="8"/>
      <c r="D340" s="8"/>
      <c r="E340" s="8"/>
    </row>
    <row r="341" ht="15.75" customHeight="1">
      <c r="C341" s="8"/>
      <c r="D341" s="8"/>
      <c r="E341" s="8"/>
    </row>
    <row r="342" ht="15.75" customHeight="1">
      <c r="C342" s="8"/>
      <c r="D342" s="8"/>
      <c r="E342" s="8"/>
    </row>
    <row r="343" ht="15.75" customHeight="1">
      <c r="C343" s="8"/>
      <c r="D343" s="8"/>
      <c r="E343" s="8"/>
    </row>
    <row r="344" ht="15.75" customHeight="1">
      <c r="C344" s="8"/>
      <c r="D344" s="8"/>
      <c r="E344" s="8"/>
    </row>
    <row r="345" ht="15.75" customHeight="1">
      <c r="C345" s="8"/>
      <c r="D345" s="8"/>
      <c r="E345" s="8"/>
    </row>
    <row r="346" ht="15.75" customHeight="1">
      <c r="C346" s="8"/>
      <c r="D346" s="8"/>
      <c r="E346" s="8"/>
    </row>
    <row r="347" ht="15.75" customHeight="1">
      <c r="C347" s="8"/>
      <c r="D347" s="8"/>
      <c r="E347" s="8"/>
    </row>
    <row r="348" ht="15.75" customHeight="1">
      <c r="C348" s="8"/>
      <c r="D348" s="8"/>
      <c r="E348" s="8"/>
    </row>
    <row r="349" ht="15.75" customHeight="1">
      <c r="C349" s="8"/>
      <c r="D349" s="8"/>
      <c r="E349" s="8"/>
    </row>
    <row r="350" ht="15.75" customHeight="1">
      <c r="C350" s="8"/>
      <c r="D350" s="8"/>
      <c r="E350" s="8"/>
    </row>
    <row r="351" ht="15.75" customHeight="1">
      <c r="C351" s="8"/>
      <c r="D351" s="8"/>
      <c r="E351" s="8"/>
    </row>
    <row r="352" ht="15.75" customHeight="1">
      <c r="C352" s="8"/>
      <c r="D352" s="8"/>
      <c r="E352" s="8"/>
    </row>
    <row r="353" ht="15.75" customHeight="1">
      <c r="C353" s="8"/>
      <c r="D353" s="8"/>
      <c r="E353" s="8"/>
    </row>
    <row r="354" ht="15.75" customHeight="1">
      <c r="C354" s="8"/>
      <c r="D354" s="8"/>
      <c r="E354" s="8"/>
    </row>
    <row r="355" ht="15.75" customHeight="1">
      <c r="C355" s="8"/>
      <c r="D355" s="8"/>
      <c r="E355" s="8"/>
    </row>
    <row r="356" ht="15.75" customHeight="1">
      <c r="C356" s="8"/>
      <c r="D356" s="8"/>
      <c r="E356" s="8"/>
    </row>
    <row r="357" ht="15.75" customHeight="1">
      <c r="C357" s="8"/>
      <c r="D357" s="8"/>
      <c r="E357" s="8"/>
    </row>
    <row r="358" ht="15.75" customHeight="1">
      <c r="C358" s="8"/>
      <c r="D358" s="8"/>
      <c r="E358" s="8"/>
    </row>
    <row r="359" ht="15.75" customHeight="1">
      <c r="C359" s="8"/>
      <c r="D359" s="8"/>
      <c r="E359" s="8"/>
    </row>
    <row r="360" ht="15.75" customHeight="1">
      <c r="C360" s="8"/>
      <c r="D360" s="8"/>
      <c r="E360" s="8"/>
    </row>
    <row r="361" ht="15.75" customHeight="1">
      <c r="C361" s="8"/>
      <c r="D361" s="8"/>
      <c r="E361" s="8"/>
    </row>
    <row r="362" ht="15.75" customHeight="1">
      <c r="C362" s="8"/>
      <c r="D362" s="8"/>
      <c r="E362" s="8"/>
    </row>
    <row r="363" ht="15.75" customHeight="1">
      <c r="C363" s="8"/>
      <c r="D363" s="8"/>
      <c r="E363" s="8"/>
    </row>
    <row r="364" ht="15.75" customHeight="1">
      <c r="C364" s="8"/>
      <c r="D364" s="8"/>
      <c r="E364" s="8"/>
    </row>
    <row r="365" ht="15.75" customHeight="1">
      <c r="C365" s="8"/>
      <c r="D365" s="8"/>
      <c r="E365" s="8"/>
    </row>
    <row r="366" ht="15.75" customHeight="1">
      <c r="C366" s="8"/>
      <c r="D366" s="8"/>
      <c r="E366" s="8"/>
    </row>
    <row r="367" ht="15.75" customHeight="1">
      <c r="C367" s="8"/>
      <c r="D367" s="8"/>
      <c r="E367" s="8"/>
    </row>
    <row r="368" ht="15.75" customHeight="1">
      <c r="C368" s="8"/>
      <c r="D368" s="8"/>
      <c r="E368" s="8"/>
    </row>
    <row r="369" ht="15.75" customHeight="1">
      <c r="C369" s="8"/>
      <c r="D369" s="8"/>
      <c r="E369" s="8"/>
    </row>
    <row r="370" ht="15.75" customHeight="1">
      <c r="C370" s="8"/>
      <c r="D370" s="8"/>
      <c r="E370" s="8"/>
    </row>
    <row r="371" ht="15.75" customHeight="1">
      <c r="C371" s="8"/>
      <c r="D371" s="8"/>
      <c r="E371" s="8"/>
    </row>
    <row r="372" ht="15.75" customHeight="1">
      <c r="C372" s="8"/>
      <c r="D372" s="8"/>
      <c r="E372" s="8"/>
    </row>
    <row r="373" ht="15.75" customHeight="1">
      <c r="C373" s="8"/>
      <c r="D373" s="8"/>
      <c r="E373" s="8"/>
    </row>
    <row r="374" ht="15.75" customHeight="1">
      <c r="C374" s="8"/>
      <c r="D374" s="8"/>
      <c r="E374" s="8"/>
    </row>
    <row r="375" ht="15.75" customHeight="1">
      <c r="C375" s="8"/>
      <c r="D375" s="8"/>
      <c r="E375" s="8"/>
    </row>
    <row r="376" ht="15.75" customHeight="1">
      <c r="C376" s="8"/>
      <c r="D376" s="8"/>
      <c r="E376" s="8"/>
    </row>
    <row r="377" ht="15.75" customHeight="1">
      <c r="C377" s="8"/>
      <c r="D377" s="8"/>
      <c r="E377" s="8"/>
    </row>
    <row r="378" ht="15.75" customHeight="1">
      <c r="C378" s="8"/>
      <c r="D378" s="8"/>
      <c r="E378" s="8"/>
    </row>
    <row r="379" ht="15.75" customHeight="1">
      <c r="C379" s="8"/>
      <c r="D379" s="8"/>
      <c r="E379" s="8"/>
    </row>
    <row r="380" ht="15.75" customHeight="1">
      <c r="C380" s="8"/>
      <c r="D380" s="8"/>
      <c r="E380" s="8"/>
    </row>
    <row r="381" ht="15.75" customHeight="1">
      <c r="C381" s="8"/>
      <c r="D381" s="8"/>
      <c r="E381" s="8"/>
    </row>
    <row r="382" ht="15.75" customHeight="1">
      <c r="C382" s="8"/>
      <c r="D382" s="8"/>
      <c r="E382" s="8"/>
    </row>
    <row r="383" ht="15.75" customHeight="1">
      <c r="C383" s="8"/>
      <c r="D383" s="8"/>
      <c r="E383" s="8"/>
    </row>
    <row r="384" ht="15.75" customHeight="1">
      <c r="C384" s="8"/>
      <c r="D384" s="8"/>
      <c r="E384" s="8"/>
    </row>
    <row r="385" ht="15.75" customHeight="1">
      <c r="C385" s="8"/>
      <c r="D385" s="8"/>
      <c r="E385" s="8"/>
    </row>
    <row r="386" ht="15.75" customHeight="1">
      <c r="C386" s="8"/>
      <c r="D386" s="8"/>
      <c r="E386" s="8"/>
    </row>
    <row r="387" ht="15.75" customHeight="1">
      <c r="C387" s="8"/>
      <c r="D387" s="8"/>
      <c r="E387" s="8"/>
    </row>
    <row r="388" ht="15.75" customHeight="1">
      <c r="C388" s="8"/>
      <c r="D388" s="8"/>
      <c r="E388" s="8"/>
    </row>
    <row r="389" ht="15.75" customHeight="1">
      <c r="C389" s="8"/>
      <c r="D389" s="8"/>
      <c r="E389" s="8"/>
    </row>
    <row r="390" ht="15.75" customHeight="1">
      <c r="C390" s="8"/>
      <c r="D390" s="8"/>
      <c r="E390" s="8"/>
    </row>
    <row r="391" ht="15.75" customHeight="1">
      <c r="C391" s="8"/>
      <c r="D391" s="8"/>
      <c r="E391" s="8"/>
    </row>
    <row r="392" ht="15.75" customHeight="1">
      <c r="C392" s="8"/>
      <c r="D392" s="8"/>
      <c r="E392" s="8"/>
    </row>
    <row r="393" ht="15.75" customHeight="1">
      <c r="C393" s="8"/>
      <c r="D393" s="8"/>
      <c r="E393" s="8"/>
    </row>
    <row r="394" ht="15.75" customHeight="1">
      <c r="C394" s="8"/>
      <c r="D394" s="8"/>
      <c r="E394" s="8"/>
    </row>
    <row r="395" ht="15.75" customHeight="1">
      <c r="C395" s="8"/>
      <c r="D395" s="8"/>
      <c r="E395" s="8"/>
    </row>
    <row r="396" ht="15.75" customHeight="1">
      <c r="C396" s="8"/>
      <c r="D396" s="8"/>
      <c r="E396" s="8"/>
    </row>
    <row r="397" ht="15.75" customHeight="1">
      <c r="C397" s="8"/>
      <c r="D397" s="8"/>
      <c r="E397" s="8"/>
    </row>
    <row r="398" ht="15.75" customHeight="1">
      <c r="C398" s="8"/>
      <c r="D398" s="8"/>
      <c r="E398" s="8"/>
    </row>
    <row r="399" ht="15.75" customHeight="1">
      <c r="C399" s="8"/>
      <c r="D399" s="8"/>
      <c r="E399" s="8"/>
    </row>
    <row r="400" ht="15.75" customHeight="1">
      <c r="C400" s="8"/>
      <c r="D400" s="8"/>
      <c r="E400" s="8"/>
    </row>
    <row r="401" ht="15.75" customHeight="1">
      <c r="C401" s="8"/>
      <c r="D401" s="8"/>
      <c r="E401" s="8"/>
    </row>
    <row r="402" ht="15.75" customHeight="1">
      <c r="C402" s="8"/>
      <c r="D402" s="8"/>
      <c r="E402" s="8"/>
    </row>
    <row r="403" ht="15.75" customHeight="1">
      <c r="C403" s="8"/>
      <c r="D403" s="8"/>
      <c r="E403" s="8"/>
    </row>
    <row r="404" ht="15.75" customHeight="1">
      <c r="C404" s="8"/>
      <c r="D404" s="8"/>
      <c r="E404" s="8"/>
    </row>
    <row r="405" ht="15.75" customHeight="1">
      <c r="C405" s="8"/>
      <c r="D405" s="8"/>
      <c r="E405" s="8"/>
    </row>
    <row r="406" ht="15.75" customHeight="1">
      <c r="C406" s="8"/>
      <c r="D406" s="8"/>
      <c r="E406" s="8"/>
    </row>
    <row r="407" ht="15.75" customHeight="1">
      <c r="C407" s="8"/>
      <c r="D407" s="8"/>
      <c r="E407" s="8"/>
    </row>
    <row r="408" ht="15.75" customHeight="1">
      <c r="C408" s="8"/>
      <c r="D408" s="8"/>
      <c r="E408" s="8"/>
    </row>
    <row r="409" ht="15.75" customHeight="1">
      <c r="C409" s="8"/>
      <c r="D409" s="8"/>
      <c r="E409" s="8"/>
    </row>
    <row r="410" ht="15.75" customHeight="1">
      <c r="C410" s="8"/>
      <c r="D410" s="8"/>
      <c r="E410" s="8"/>
    </row>
    <row r="411" ht="15.75" customHeight="1">
      <c r="C411" s="8"/>
      <c r="D411" s="8"/>
      <c r="E411" s="8"/>
    </row>
    <row r="412" ht="15.75" customHeight="1">
      <c r="C412" s="8"/>
      <c r="D412" s="8"/>
      <c r="E412" s="8"/>
    </row>
    <row r="413" ht="15.75" customHeight="1">
      <c r="C413" s="8"/>
      <c r="D413" s="8"/>
      <c r="E413" s="8"/>
    </row>
    <row r="414" ht="15.75" customHeight="1">
      <c r="C414" s="8"/>
      <c r="D414" s="8"/>
      <c r="E414" s="8"/>
    </row>
    <row r="415" ht="15.75" customHeight="1">
      <c r="C415" s="8"/>
      <c r="D415" s="8"/>
      <c r="E415" s="8"/>
    </row>
    <row r="416" ht="15.75" customHeight="1">
      <c r="C416" s="8"/>
      <c r="D416" s="8"/>
      <c r="E416" s="8"/>
    </row>
    <row r="417" ht="15.75" customHeight="1">
      <c r="C417" s="8"/>
      <c r="D417" s="8"/>
      <c r="E417" s="8"/>
    </row>
    <row r="418" ht="15.75" customHeight="1">
      <c r="C418" s="8"/>
      <c r="D418" s="8"/>
      <c r="E418" s="8"/>
    </row>
    <row r="419" ht="15.75" customHeight="1">
      <c r="C419" s="8"/>
      <c r="D419" s="8"/>
      <c r="E419" s="8"/>
    </row>
    <row r="420" ht="15.75" customHeight="1">
      <c r="C420" s="8"/>
      <c r="D420" s="8"/>
      <c r="E420" s="8"/>
    </row>
    <row r="421" ht="15.75" customHeight="1">
      <c r="C421" s="8"/>
      <c r="D421" s="8"/>
      <c r="E421" s="8"/>
    </row>
    <row r="422" ht="15.75" customHeight="1">
      <c r="C422" s="8"/>
      <c r="D422" s="8"/>
      <c r="E422" s="8"/>
    </row>
    <row r="423" ht="15.75" customHeight="1">
      <c r="C423" s="8"/>
      <c r="D423" s="8"/>
      <c r="E423" s="8"/>
    </row>
    <row r="424" ht="15.75" customHeight="1">
      <c r="C424" s="8"/>
      <c r="D424" s="8"/>
      <c r="E424" s="8"/>
    </row>
    <row r="425" ht="15.75" customHeight="1">
      <c r="C425" s="8"/>
      <c r="D425" s="8"/>
      <c r="E425" s="8"/>
    </row>
    <row r="426" ht="15.75" customHeight="1">
      <c r="C426" s="8"/>
      <c r="D426" s="8"/>
      <c r="E426" s="8"/>
    </row>
    <row r="427" ht="15.75" customHeight="1">
      <c r="C427" s="8"/>
      <c r="D427" s="8"/>
      <c r="E427" s="8"/>
    </row>
    <row r="428" ht="15.75" customHeight="1">
      <c r="C428" s="8"/>
      <c r="D428" s="8"/>
      <c r="E428" s="8"/>
    </row>
    <row r="429" ht="15.75" customHeight="1">
      <c r="C429" s="8"/>
      <c r="D429" s="8"/>
      <c r="E429" s="8"/>
    </row>
    <row r="430" ht="15.75" customHeight="1">
      <c r="C430" s="8"/>
      <c r="D430" s="8"/>
      <c r="E430" s="8"/>
    </row>
    <row r="431" ht="15.75" customHeight="1">
      <c r="C431" s="8"/>
      <c r="D431" s="8"/>
      <c r="E431" s="8"/>
    </row>
    <row r="432" ht="15.75" customHeight="1">
      <c r="C432" s="8"/>
      <c r="D432" s="8"/>
      <c r="E432" s="8"/>
    </row>
    <row r="433" ht="15.75" customHeight="1">
      <c r="C433" s="8"/>
      <c r="D433" s="8"/>
      <c r="E433" s="8"/>
    </row>
    <row r="434" ht="15.75" customHeight="1">
      <c r="C434" s="8"/>
      <c r="D434" s="8"/>
      <c r="E434" s="8"/>
    </row>
    <row r="435" ht="15.75" customHeight="1">
      <c r="C435" s="8"/>
      <c r="D435" s="8"/>
      <c r="E435" s="8"/>
    </row>
    <row r="436" ht="15.75" customHeight="1">
      <c r="C436" s="8"/>
      <c r="D436" s="8"/>
      <c r="E436" s="8"/>
    </row>
    <row r="437" ht="15.75" customHeight="1">
      <c r="C437" s="8"/>
      <c r="D437" s="8"/>
      <c r="E437" s="8"/>
    </row>
    <row r="438" ht="15.75" customHeight="1">
      <c r="C438" s="8"/>
      <c r="D438" s="8"/>
      <c r="E438" s="8"/>
    </row>
    <row r="439" ht="15.75" customHeight="1">
      <c r="C439" s="8"/>
      <c r="D439" s="8"/>
      <c r="E439" s="8"/>
    </row>
    <row r="440" ht="15.75" customHeight="1">
      <c r="C440" s="8"/>
      <c r="D440" s="8"/>
      <c r="E440" s="8"/>
    </row>
    <row r="441" ht="15.75" customHeight="1">
      <c r="C441" s="8"/>
      <c r="D441" s="8"/>
      <c r="E441" s="8"/>
    </row>
    <row r="442" ht="15.75" customHeight="1">
      <c r="C442" s="8"/>
      <c r="D442" s="8"/>
      <c r="E442" s="8"/>
    </row>
    <row r="443" ht="15.75" customHeight="1">
      <c r="C443" s="8"/>
      <c r="D443" s="8"/>
      <c r="E443" s="8"/>
    </row>
    <row r="444" ht="15.75" customHeight="1">
      <c r="C444" s="8"/>
      <c r="D444" s="8"/>
      <c r="E444" s="8"/>
    </row>
    <row r="445" ht="15.75" customHeight="1">
      <c r="C445" s="8"/>
      <c r="D445" s="8"/>
      <c r="E445" s="8"/>
    </row>
    <row r="446" ht="15.75" customHeight="1">
      <c r="C446" s="8"/>
      <c r="D446" s="8"/>
      <c r="E446" s="8"/>
    </row>
    <row r="447" ht="15.75" customHeight="1">
      <c r="C447" s="8"/>
      <c r="D447" s="8"/>
      <c r="E447" s="8"/>
    </row>
    <row r="448" ht="15.75" customHeight="1">
      <c r="C448" s="8"/>
      <c r="D448" s="8"/>
      <c r="E448" s="8"/>
    </row>
    <row r="449" ht="15.75" customHeight="1">
      <c r="C449" s="8"/>
      <c r="D449" s="8"/>
      <c r="E449" s="8"/>
    </row>
    <row r="450" ht="15.75" customHeight="1">
      <c r="C450" s="8"/>
      <c r="D450" s="8"/>
      <c r="E450" s="8"/>
    </row>
    <row r="451" ht="15.75" customHeight="1">
      <c r="C451" s="8"/>
      <c r="D451" s="8"/>
      <c r="E451" s="8"/>
    </row>
    <row r="452" ht="15.75" customHeight="1">
      <c r="C452" s="8"/>
      <c r="D452" s="8"/>
      <c r="E452" s="8"/>
    </row>
    <row r="453" ht="15.75" customHeight="1">
      <c r="C453" s="8"/>
      <c r="D453" s="8"/>
      <c r="E453" s="8"/>
    </row>
    <row r="454" ht="15.75" customHeight="1">
      <c r="C454" s="8"/>
      <c r="D454" s="8"/>
      <c r="E454" s="8"/>
    </row>
    <row r="455" ht="15.75" customHeight="1">
      <c r="C455" s="8"/>
      <c r="D455" s="8"/>
      <c r="E455" s="8"/>
    </row>
    <row r="456" ht="15.75" customHeight="1">
      <c r="C456" s="8"/>
      <c r="D456" s="8"/>
      <c r="E456" s="8"/>
    </row>
    <row r="457" ht="15.75" customHeight="1">
      <c r="C457" s="8"/>
      <c r="D457" s="8"/>
      <c r="E457" s="8"/>
    </row>
    <row r="458" ht="15.75" customHeight="1">
      <c r="C458" s="8"/>
      <c r="D458" s="8"/>
      <c r="E458" s="8"/>
    </row>
    <row r="459" ht="15.75" customHeight="1">
      <c r="C459" s="8"/>
      <c r="D459" s="8"/>
      <c r="E459" s="8"/>
    </row>
    <row r="460" ht="15.75" customHeight="1">
      <c r="C460" s="8"/>
      <c r="D460" s="8"/>
      <c r="E460" s="8"/>
    </row>
    <row r="461" ht="15.75" customHeight="1">
      <c r="C461" s="8"/>
      <c r="D461" s="8"/>
      <c r="E461" s="8"/>
    </row>
    <row r="462" ht="15.75" customHeight="1">
      <c r="C462" s="8"/>
      <c r="D462" s="8"/>
      <c r="E462" s="8"/>
    </row>
    <row r="463" ht="15.75" customHeight="1">
      <c r="C463" s="8"/>
      <c r="D463" s="8"/>
      <c r="E463" s="8"/>
    </row>
    <row r="464" ht="15.75" customHeight="1">
      <c r="C464" s="8"/>
      <c r="D464" s="8"/>
      <c r="E464" s="8"/>
    </row>
    <row r="465" ht="15.75" customHeight="1">
      <c r="C465" s="8"/>
      <c r="D465" s="8"/>
      <c r="E465" s="8"/>
    </row>
    <row r="466" ht="15.75" customHeight="1">
      <c r="C466" s="8"/>
      <c r="D466" s="8"/>
      <c r="E466" s="8"/>
    </row>
    <row r="467" ht="15.75" customHeight="1">
      <c r="C467" s="8"/>
      <c r="D467" s="8"/>
      <c r="E467" s="8"/>
    </row>
    <row r="468" ht="15.75" customHeight="1">
      <c r="C468" s="8"/>
      <c r="D468" s="8"/>
      <c r="E468" s="8"/>
    </row>
    <row r="469" ht="15.75" customHeight="1">
      <c r="C469" s="8"/>
      <c r="D469" s="8"/>
      <c r="E469" s="8"/>
    </row>
    <row r="470" ht="15.75" customHeight="1">
      <c r="C470" s="8"/>
      <c r="D470" s="8"/>
      <c r="E470" s="8"/>
    </row>
    <row r="471" ht="15.75" customHeight="1">
      <c r="C471" s="8"/>
      <c r="D471" s="8"/>
      <c r="E471" s="8"/>
    </row>
    <row r="472" ht="15.75" customHeight="1">
      <c r="C472" s="8"/>
      <c r="D472" s="8"/>
      <c r="E472" s="8"/>
    </row>
    <row r="473" ht="15.75" customHeight="1">
      <c r="C473" s="8"/>
      <c r="D473" s="8"/>
      <c r="E473" s="8"/>
    </row>
    <row r="474" ht="15.75" customHeight="1">
      <c r="C474" s="8"/>
      <c r="D474" s="8"/>
      <c r="E474" s="8"/>
    </row>
    <row r="475" ht="15.75" customHeight="1">
      <c r="C475" s="8"/>
      <c r="D475" s="8"/>
      <c r="E475" s="8"/>
    </row>
    <row r="476" ht="15.75" customHeight="1">
      <c r="C476" s="8"/>
      <c r="D476" s="8"/>
      <c r="E476" s="8"/>
    </row>
    <row r="477" ht="15.75" customHeight="1">
      <c r="C477" s="8"/>
      <c r="D477" s="8"/>
      <c r="E477" s="8"/>
    </row>
    <row r="478" ht="15.75" customHeight="1">
      <c r="C478" s="8"/>
      <c r="D478" s="8"/>
      <c r="E478" s="8"/>
    </row>
    <row r="479" ht="15.75" customHeight="1">
      <c r="C479" s="8"/>
      <c r="D479" s="8"/>
      <c r="E479" s="8"/>
    </row>
    <row r="480" ht="15.75" customHeight="1">
      <c r="C480" s="8"/>
      <c r="D480" s="8"/>
      <c r="E480" s="8"/>
    </row>
    <row r="481" ht="15.75" customHeight="1">
      <c r="C481" s="8"/>
      <c r="D481" s="8"/>
      <c r="E481" s="8"/>
    </row>
    <row r="482" ht="15.75" customHeight="1">
      <c r="C482" s="8"/>
      <c r="D482" s="8"/>
      <c r="E482" s="8"/>
    </row>
    <row r="483" ht="15.75" customHeight="1">
      <c r="C483" s="8"/>
      <c r="D483" s="8"/>
      <c r="E483" s="8"/>
    </row>
    <row r="484" ht="15.75" customHeight="1">
      <c r="C484" s="8"/>
      <c r="D484" s="8"/>
      <c r="E484" s="8"/>
    </row>
    <row r="485" ht="15.75" customHeight="1">
      <c r="C485" s="8"/>
      <c r="D485" s="8"/>
      <c r="E485" s="8"/>
    </row>
    <row r="486" ht="15.75" customHeight="1">
      <c r="C486" s="8"/>
      <c r="D486" s="8"/>
      <c r="E486" s="8"/>
    </row>
    <row r="487" ht="15.75" customHeight="1">
      <c r="C487" s="8"/>
      <c r="D487" s="8"/>
      <c r="E487" s="8"/>
    </row>
    <row r="488" ht="15.75" customHeight="1">
      <c r="C488" s="8"/>
      <c r="D488" s="8"/>
      <c r="E488" s="8"/>
    </row>
    <row r="489" ht="15.75" customHeight="1">
      <c r="C489" s="8"/>
      <c r="D489" s="8"/>
      <c r="E489" s="8"/>
    </row>
    <row r="490" ht="15.75" customHeight="1">
      <c r="C490" s="8"/>
      <c r="D490" s="8"/>
      <c r="E490" s="8"/>
    </row>
    <row r="491" ht="15.75" customHeight="1">
      <c r="C491" s="8"/>
      <c r="D491" s="8"/>
      <c r="E491" s="8"/>
    </row>
    <row r="492" ht="15.75" customHeight="1">
      <c r="C492" s="8"/>
      <c r="D492" s="8"/>
      <c r="E492" s="8"/>
    </row>
    <row r="493" ht="15.75" customHeight="1">
      <c r="C493" s="8"/>
      <c r="D493" s="8"/>
      <c r="E493" s="8"/>
    </row>
    <row r="494" ht="15.75" customHeight="1">
      <c r="C494" s="8"/>
      <c r="D494" s="8"/>
      <c r="E494" s="8"/>
    </row>
    <row r="495" ht="15.75" customHeight="1">
      <c r="C495" s="8"/>
      <c r="D495" s="8"/>
      <c r="E495" s="8"/>
    </row>
    <row r="496" ht="15.75" customHeight="1">
      <c r="C496" s="8"/>
      <c r="D496" s="8"/>
      <c r="E496" s="8"/>
    </row>
    <row r="497" ht="15.75" customHeight="1">
      <c r="C497" s="8"/>
      <c r="D497" s="8"/>
      <c r="E497" s="8"/>
    </row>
    <row r="498" ht="15.75" customHeight="1">
      <c r="C498" s="8"/>
      <c r="D498" s="8"/>
      <c r="E498" s="8"/>
    </row>
    <row r="499" ht="15.75" customHeight="1">
      <c r="C499" s="8"/>
      <c r="D499" s="8"/>
      <c r="E499" s="8"/>
    </row>
    <row r="500" ht="15.75" customHeight="1">
      <c r="C500" s="8"/>
      <c r="D500" s="8"/>
      <c r="E500" s="8"/>
    </row>
    <row r="501" ht="15.75" customHeight="1">
      <c r="C501" s="8"/>
      <c r="D501" s="8"/>
      <c r="E501" s="8"/>
    </row>
    <row r="502" ht="15.75" customHeight="1">
      <c r="C502" s="8"/>
      <c r="D502" s="8"/>
      <c r="E502" s="8"/>
    </row>
    <row r="503" ht="15.75" customHeight="1">
      <c r="C503" s="8"/>
      <c r="D503" s="8"/>
      <c r="E503" s="8"/>
    </row>
    <row r="504" ht="15.75" customHeight="1">
      <c r="C504" s="8"/>
      <c r="D504" s="8"/>
      <c r="E504" s="8"/>
    </row>
    <row r="505" ht="15.75" customHeight="1">
      <c r="C505" s="8"/>
      <c r="D505" s="8"/>
      <c r="E505" s="8"/>
    </row>
    <row r="506" ht="15.75" customHeight="1">
      <c r="C506" s="8"/>
      <c r="D506" s="8"/>
      <c r="E506" s="8"/>
    </row>
    <row r="507" ht="15.75" customHeight="1">
      <c r="C507" s="8"/>
      <c r="D507" s="8"/>
      <c r="E507" s="8"/>
    </row>
    <row r="508" ht="15.75" customHeight="1">
      <c r="C508" s="8"/>
      <c r="D508" s="8"/>
      <c r="E508" s="8"/>
    </row>
    <row r="509" ht="15.75" customHeight="1">
      <c r="C509" s="8"/>
      <c r="D509" s="8"/>
      <c r="E509" s="8"/>
    </row>
    <row r="510" ht="15.75" customHeight="1">
      <c r="C510" s="8"/>
      <c r="D510" s="8"/>
      <c r="E510" s="8"/>
    </row>
    <row r="511" ht="15.75" customHeight="1">
      <c r="C511" s="8"/>
      <c r="D511" s="8"/>
      <c r="E511" s="8"/>
    </row>
    <row r="512" ht="15.75" customHeight="1">
      <c r="C512" s="8"/>
      <c r="D512" s="8"/>
      <c r="E512" s="8"/>
    </row>
    <row r="513" ht="15.75" customHeight="1">
      <c r="C513" s="8"/>
      <c r="D513" s="8"/>
      <c r="E513" s="8"/>
    </row>
    <row r="514" ht="15.75" customHeight="1">
      <c r="C514" s="8"/>
      <c r="D514" s="8"/>
      <c r="E514" s="8"/>
    </row>
    <row r="515" ht="15.75" customHeight="1">
      <c r="C515" s="8"/>
      <c r="D515" s="8"/>
      <c r="E515" s="8"/>
    </row>
    <row r="516" ht="15.75" customHeight="1">
      <c r="C516" s="8"/>
      <c r="D516" s="8"/>
      <c r="E516" s="8"/>
    </row>
    <row r="517" ht="15.75" customHeight="1">
      <c r="C517" s="8"/>
      <c r="D517" s="8"/>
      <c r="E517" s="8"/>
    </row>
    <row r="518" ht="15.75" customHeight="1">
      <c r="C518" s="8"/>
      <c r="D518" s="8"/>
      <c r="E518" s="8"/>
    </row>
    <row r="519" ht="15.75" customHeight="1">
      <c r="C519" s="8"/>
      <c r="D519" s="8"/>
      <c r="E519" s="8"/>
    </row>
    <row r="520" ht="15.75" customHeight="1">
      <c r="C520" s="8"/>
      <c r="D520" s="8"/>
      <c r="E520" s="8"/>
    </row>
    <row r="521" ht="15.75" customHeight="1">
      <c r="C521" s="8"/>
      <c r="D521" s="8"/>
      <c r="E521" s="8"/>
    </row>
    <row r="522" ht="15.75" customHeight="1">
      <c r="C522" s="8"/>
      <c r="D522" s="8"/>
      <c r="E522" s="8"/>
    </row>
    <row r="523" ht="15.75" customHeight="1">
      <c r="C523" s="8"/>
      <c r="D523" s="8"/>
      <c r="E523" s="8"/>
    </row>
    <row r="524" ht="15.75" customHeight="1">
      <c r="C524" s="8"/>
      <c r="D524" s="8"/>
      <c r="E524" s="8"/>
    </row>
    <row r="525" ht="15.75" customHeight="1">
      <c r="C525" s="8"/>
      <c r="D525" s="8"/>
      <c r="E525" s="8"/>
    </row>
    <row r="526" ht="15.75" customHeight="1">
      <c r="C526" s="8"/>
      <c r="D526" s="8"/>
      <c r="E526" s="8"/>
    </row>
    <row r="527" ht="15.75" customHeight="1">
      <c r="C527" s="8"/>
      <c r="D527" s="8"/>
      <c r="E527" s="8"/>
    </row>
    <row r="528" ht="15.75" customHeight="1">
      <c r="C528" s="8"/>
      <c r="D528" s="8"/>
      <c r="E528" s="8"/>
    </row>
    <row r="529" ht="15.75" customHeight="1">
      <c r="C529" s="8"/>
      <c r="D529" s="8"/>
      <c r="E529" s="8"/>
    </row>
    <row r="530" ht="15.75" customHeight="1">
      <c r="C530" s="8"/>
      <c r="D530" s="8"/>
      <c r="E530" s="8"/>
    </row>
    <row r="531" ht="15.75" customHeight="1">
      <c r="C531" s="8"/>
      <c r="D531" s="8"/>
      <c r="E531" s="8"/>
    </row>
    <row r="532" ht="15.75" customHeight="1">
      <c r="C532" s="8"/>
      <c r="D532" s="8"/>
      <c r="E532" s="8"/>
    </row>
    <row r="533" ht="15.75" customHeight="1">
      <c r="C533" s="8"/>
      <c r="D533" s="8"/>
      <c r="E533" s="8"/>
    </row>
    <row r="534" ht="15.75" customHeight="1">
      <c r="C534" s="8"/>
      <c r="D534" s="8"/>
      <c r="E534" s="8"/>
    </row>
    <row r="535" ht="15.75" customHeight="1">
      <c r="C535" s="8"/>
      <c r="D535" s="8"/>
      <c r="E535" s="8"/>
    </row>
    <row r="536" ht="15.75" customHeight="1">
      <c r="C536" s="8"/>
      <c r="D536" s="8"/>
      <c r="E536" s="8"/>
    </row>
    <row r="537" ht="15.75" customHeight="1">
      <c r="C537" s="8"/>
      <c r="D537" s="8"/>
      <c r="E537" s="8"/>
    </row>
    <row r="538" ht="15.75" customHeight="1">
      <c r="C538" s="8"/>
      <c r="D538" s="8"/>
      <c r="E538" s="8"/>
    </row>
    <row r="539" ht="15.75" customHeight="1">
      <c r="C539" s="8"/>
      <c r="D539" s="8"/>
      <c r="E539" s="8"/>
    </row>
    <row r="540" ht="15.75" customHeight="1">
      <c r="C540" s="8"/>
      <c r="D540" s="8"/>
      <c r="E540" s="8"/>
    </row>
    <row r="541" ht="15.75" customHeight="1">
      <c r="C541" s="8"/>
      <c r="D541" s="8"/>
      <c r="E541" s="8"/>
    </row>
    <row r="542" ht="15.75" customHeight="1">
      <c r="C542" s="8"/>
      <c r="D542" s="8"/>
      <c r="E542" s="8"/>
    </row>
    <row r="543" ht="15.75" customHeight="1">
      <c r="C543" s="8"/>
      <c r="D543" s="8"/>
      <c r="E543" s="8"/>
    </row>
    <row r="544" ht="15.75" customHeight="1">
      <c r="C544" s="8"/>
      <c r="D544" s="8"/>
      <c r="E544" s="8"/>
    </row>
    <row r="545" ht="15.75" customHeight="1">
      <c r="C545" s="8"/>
      <c r="D545" s="8"/>
      <c r="E545" s="8"/>
    </row>
    <row r="546" ht="15.75" customHeight="1">
      <c r="C546" s="8"/>
      <c r="D546" s="8"/>
      <c r="E546" s="8"/>
    </row>
    <row r="547" ht="15.75" customHeight="1">
      <c r="C547" s="8"/>
      <c r="D547" s="8"/>
      <c r="E547" s="8"/>
    </row>
    <row r="548" ht="15.75" customHeight="1">
      <c r="C548" s="8"/>
      <c r="D548" s="8"/>
      <c r="E548" s="8"/>
    </row>
    <row r="549" ht="15.75" customHeight="1">
      <c r="C549" s="8"/>
      <c r="D549" s="8"/>
      <c r="E549" s="8"/>
    </row>
    <row r="550" ht="15.75" customHeight="1">
      <c r="C550" s="8"/>
      <c r="D550" s="8"/>
      <c r="E550" s="8"/>
    </row>
    <row r="551" ht="15.75" customHeight="1">
      <c r="C551" s="8"/>
      <c r="D551" s="8"/>
      <c r="E551" s="8"/>
    </row>
    <row r="552" ht="15.75" customHeight="1">
      <c r="C552" s="8"/>
      <c r="D552" s="8"/>
      <c r="E552" s="8"/>
    </row>
    <row r="553" ht="15.75" customHeight="1">
      <c r="C553" s="8"/>
      <c r="D553" s="8"/>
      <c r="E553" s="8"/>
    </row>
    <row r="554" ht="15.75" customHeight="1">
      <c r="C554" s="8"/>
      <c r="D554" s="8"/>
      <c r="E554" s="8"/>
    </row>
    <row r="555" ht="15.75" customHeight="1">
      <c r="C555" s="8"/>
      <c r="D555" s="8"/>
      <c r="E555" s="8"/>
    </row>
    <row r="556" ht="15.75" customHeight="1">
      <c r="C556" s="8"/>
      <c r="D556" s="8"/>
      <c r="E556" s="8"/>
    </row>
    <row r="557" ht="15.75" customHeight="1">
      <c r="C557" s="8"/>
      <c r="D557" s="8"/>
      <c r="E557" s="8"/>
    </row>
    <row r="558" ht="15.75" customHeight="1">
      <c r="C558" s="8"/>
      <c r="D558" s="8"/>
      <c r="E558" s="8"/>
    </row>
    <row r="559" ht="15.75" customHeight="1">
      <c r="C559" s="8"/>
      <c r="D559" s="8"/>
      <c r="E559" s="8"/>
    </row>
    <row r="560" ht="15.75" customHeight="1">
      <c r="C560" s="8"/>
      <c r="D560" s="8"/>
      <c r="E560" s="8"/>
    </row>
    <row r="561" ht="15.75" customHeight="1">
      <c r="C561" s="8"/>
      <c r="D561" s="8"/>
      <c r="E561" s="8"/>
    </row>
    <row r="562" ht="15.75" customHeight="1">
      <c r="C562" s="8"/>
      <c r="D562" s="8"/>
      <c r="E562" s="8"/>
    </row>
    <row r="563" ht="15.75" customHeight="1">
      <c r="C563" s="8"/>
      <c r="D563" s="8"/>
      <c r="E563" s="8"/>
    </row>
    <row r="564" ht="15.75" customHeight="1">
      <c r="C564" s="8"/>
      <c r="D564" s="8"/>
      <c r="E564" s="8"/>
    </row>
    <row r="565" ht="15.75" customHeight="1">
      <c r="C565" s="8"/>
      <c r="D565" s="8"/>
      <c r="E565" s="8"/>
    </row>
    <row r="566" ht="15.75" customHeight="1">
      <c r="C566" s="8"/>
      <c r="D566" s="8"/>
      <c r="E566" s="8"/>
    </row>
    <row r="567" ht="15.75" customHeight="1">
      <c r="C567" s="8"/>
      <c r="D567" s="8"/>
      <c r="E567" s="8"/>
    </row>
    <row r="568" ht="15.75" customHeight="1">
      <c r="C568" s="8"/>
      <c r="D568" s="8"/>
      <c r="E568" s="8"/>
    </row>
    <row r="569" ht="15.75" customHeight="1">
      <c r="C569" s="8"/>
      <c r="D569" s="8"/>
      <c r="E569" s="8"/>
    </row>
    <row r="570" ht="15.75" customHeight="1">
      <c r="C570" s="8"/>
      <c r="D570" s="8"/>
      <c r="E570" s="8"/>
    </row>
    <row r="571" ht="15.75" customHeight="1">
      <c r="C571" s="8"/>
      <c r="D571" s="8"/>
      <c r="E571" s="8"/>
    </row>
    <row r="572" ht="15.75" customHeight="1">
      <c r="C572" s="8"/>
      <c r="D572" s="8"/>
      <c r="E572" s="8"/>
    </row>
    <row r="573" ht="15.75" customHeight="1">
      <c r="C573" s="8"/>
      <c r="D573" s="8"/>
      <c r="E573" s="8"/>
    </row>
    <row r="574" ht="15.75" customHeight="1">
      <c r="C574" s="8"/>
      <c r="D574" s="8"/>
      <c r="E574" s="8"/>
    </row>
    <row r="575" ht="15.75" customHeight="1">
      <c r="C575" s="8"/>
      <c r="D575" s="8"/>
      <c r="E575" s="8"/>
    </row>
    <row r="576" ht="15.75" customHeight="1">
      <c r="C576" s="8"/>
      <c r="D576" s="8"/>
      <c r="E576" s="8"/>
    </row>
    <row r="577" ht="15.75" customHeight="1">
      <c r="C577" s="8"/>
      <c r="D577" s="8"/>
      <c r="E577" s="8"/>
    </row>
    <row r="578" ht="15.75" customHeight="1">
      <c r="C578" s="8"/>
      <c r="D578" s="8"/>
      <c r="E578" s="8"/>
    </row>
    <row r="579" ht="15.75" customHeight="1">
      <c r="C579" s="8"/>
      <c r="D579" s="8"/>
      <c r="E579" s="8"/>
    </row>
    <row r="580" ht="15.75" customHeight="1">
      <c r="C580" s="8"/>
      <c r="D580" s="8"/>
      <c r="E580" s="8"/>
    </row>
    <row r="581" ht="15.75" customHeight="1">
      <c r="C581" s="8"/>
      <c r="D581" s="8"/>
      <c r="E581" s="8"/>
    </row>
    <row r="582" ht="15.75" customHeight="1">
      <c r="C582" s="8"/>
      <c r="D582" s="8"/>
      <c r="E582" s="8"/>
    </row>
    <row r="583" ht="15.75" customHeight="1">
      <c r="C583" s="8"/>
      <c r="D583" s="8"/>
      <c r="E583" s="8"/>
    </row>
    <row r="584" ht="15.75" customHeight="1">
      <c r="C584" s="8"/>
      <c r="D584" s="8"/>
      <c r="E584" s="8"/>
    </row>
    <row r="585" ht="15.75" customHeight="1">
      <c r="C585" s="8"/>
      <c r="D585" s="8"/>
      <c r="E585" s="8"/>
    </row>
    <row r="586" ht="15.75" customHeight="1">
      <c r="C586" s="8"/>
      <c r="D586" s="8"/>
      <c r="E586" s="8"/>
    </row>
    <row r="587" ht="15.75" customHeight="1">
      <c r="C587" s="8"/>
      <c r="D587" s="8"/>
      <c r="E587" s="8"/>
    </row>
    <row r="588" ht="15.75" customHeight="1">
      <c r="C588" s="8"/>
      <c r="D588" s="8"/>
      <c r="E588" s="8"/>
    </row>
    <row r="589" ht="15.75" customHeight="1">
      <c r="C589" s="8"/>
      <c r="D589" s="8"/>
      <c r="E589" s="8"/>
    </row>
    <row r="590" ht="15.75" customHeight="1">
      <c r="C590" s="8"/>
      <c r="D590" s="8"/>
      <c r="E590" s="8"/>
    </row>
    <row r="591" ht="15.75" customHeight="1">
      <c r="C591" s="8"/>
      <c r="D591" s="8"/>
      <c r="E591" s="8"/>
    </row>
    <row r="592" ht="15.75" customHeight="1">
      <c r="C592" s="8"/>
      <c r="D592" s="8"/>
      <c r="E592" s="8"/>
    </row>
    <row r="593" ht="15.75" customHeight="1">
      <c r="C593" s="8"/>
      <c r="D593" s="8"/>
      <c r="E593" s="8"/>
    </row>
    <row r="594" ht="15.75" customHeight="1">
      <c r="C594" s="8"/>
      <c r="D594" s="8"/>
      <c r="E594" s="8"/>
    </row>
    <row r="595" ht="15.75" customHeight="1">
      <c r="C595" s="8"/>
      <c r="D595" s="8"/>
      <c r="E595" s="8"/>
    </row>
    <row r="596" ht="15.75" customHeight="1">
      <c r="C596" s="8"/>
      <c r="D596" s="8"/>
      <c r="E596" s="8"/>
    </row>
    <row r="597" ht="15.75" customHeight="1">
      <c r="C597" s="8"/>
      <c r="D597" s="8"/>
      <c r="E597" s="8"/>
    </row>
    <row r="598" ht="15.75" customHeight="1">
      <c r="C598" s="8"/>
      <c r="D598" s="8"/>
      <c r="E598" s="8"/>
    </row>
    <row r="599" ht="15.75" customHeight="1">
      <c r="C599" s="8"/>
      <c r="D599" s="8"/>
      <c r="E599" s="8"/>
    </row>
    <row r="600" ht="15.75" customHeight="1">
      <c r="C600" s="8"/>
      <c r="D600" s="8"/>
      <c r="E600" s="8"/>
    </row>
    <row r="601" ht="15.75" customHeight="1">
      <c r="C601" s="8"/>
      <c r="D601" s="8"/>
      <c r="E601" s="8"/>
    </row>
    <row r="602" ht="15.75" customHeight="1">
      <c r="C602" s="8"/>
      <c r="D602" s="8"/>
      <c r="E602" s="8"/>
    </row>
    <row r="603" ht="15.75" customHeight="1">
      <c r="C603" s="8"/>
      <c r="D603" s="8"/>
      <c r="E603" s="8"/>
    </row>
    <row r="604" ht="15.75" customHeight="1">
      <c r="C604" s="8"/>
      <c r="D604" s="8"/>
      <c r="E604" s="8"/>
    </row>
    <row r="605" ht="15.75" customHeight="1">
      <c r="C605" s="8"/>
      <c r="D605" s="8"/>
      <c r="E605" s="8"/>
    </row>
    <row r="606" ht="15.75" customHeight="1">
      <c r="C606" s="8"/>
      <c r="D606" s="8"/>
      <c r="E606" s="8"/>
    </row>
    <row r="607" ht="15.75" customHeight="1">
      <c r="C607" s="8"/>
      <c r="D607" s="8"/>
      <c r="E607" s="8"/>
    </row>
    <row r="608" ht="15.75" customHeight="1">
      <c r="C608" s="8"/>
      <c r="D608" s="8"/>
      <c r="E608" s="8"/>
    </row>
    <row r="609" ht="15.75" customHeight="1">
      <c r="C609" s="8"/>
      <c r="D609" s="8"/>
      <c r="E609" s="8"/>
    </row>
    <row r="610" ht="15.75" customHeight="1">
      <c r="C610" s="8"/>
      <c r="D610" s="8"/>
      <c r="E610" s="8"/>
    </row>
    <row r="611" ht="15.75" customHeight="1">
      <c r="C611" s="8"/>
      <c r="D611" s="8"/>
      <c r="E611" s="8"/>
    </row>
    <row r="612" ht="15.75" customHeight="1">
      <c r="C612" s="8"/>
      <c r="D612" s="8"/>
      <c r="E612" s="8"/>
    </row>
    <row r="613" ht="15.75" customHeight="1">
      <c r="C613" s="8"/>
      <c r="D613" s="8"/>
      <c r="E613" s="8"/>
    </row>
    <row r="614" ht="15.75" customHeight="1">
      <c r="C614" s="8"/>
      <c r="D614" s="8"/>
      <c r="E614" s="8"/>
    </row>
    <row r="615" ht="15.75" customHeight="1">
      <c r="C615" s="8"/>
      <c r="D615" s="8"/>
      <c r="E615" s="8"/>
    </row>
    <row r="616" ht="15.75" customHeight="1">
      <c r="C616" s="8"/>
      <c r="D616" s="8"/>
      <c r="E616" s="8"/>
    </row>
    <row r="617" ht="15.75" customHeight="1">
      <c r="C617" s="8"/>
      <c r="D617" s="8"/>
      <c r="E617" s="8"/>
    </row>
    <row r="618" ht="15.75" customHeight="1">
      <c r="C618" s="8"/>
      <c r="D618" s="8"/>
      <c r="E618" s="8"/>
    </row>
    <row r="619" ht="15.75" customHeight="1">
      <c r="C619" s="8"/>
      <c r="D619" s="8"/>
      <c r="E619" s="8"/>
    </row>
    <row r="620" ht="15.75" customHeight="1">
      <c r="C620" s="8"/>
      <c r="D620" s="8"/>
      <c r="E620" s="8"/>
    </row>
    <row r="621" ht="15.75" customHeight="1">
      <c r="C621" s="8"/>
      <c r="D621" s="8"/>
      <c r="E621" s="8"/>
    </row>
    <row r="622" ht="15.75" customHeight="1">
      <c r="C622" s="8"/>
      <c r="D622" s="8"/>
      <c r="E622" s="8"/>
    </row>
    <row r="623" ht="15.75" customHeight="1">
      <c r="C623" s="8"/>
      <c r="D623" s="8"/>
      <c r="E623" s="8"/>
    </row>
    <row r="624" ht="15.75" customHeight="1">
      <c r="C624" s="8"/>
      <c r="D624" s="8"/>
      <c r="E624" s="8"/>
    </row>
    <row r="625" ht="15.75" customHeight="1">
      <c r="C625" s="8"/>
      <c r="D625" s="8"/>
      <c r="E625" s="8"/>
    </row>
    <row r="626" ht="15.75" customHeight="1">
      <c r="C626" s="8"/>
      <c r="D626" s="8"/>
      <c r="E626" s="8"/>
    </row>
    <row r="627" ht="15.75" customHeight="1">
      <c r="C627" s="8"/>
      <c r="D627" s="8"/>
      <c r="E627" s="8"/>
    </row>
    <row r="628" ht="15.75" customHeight="1">
      <c r="C628" s="8"/>
      <c r="D628" s="8"/>
      <c r="E628" s="8"/>
    </row>
    <row r="629" ht="15.75" customHeight="1">
      <c r="C629" s="8"/>
      <c r="D629" s="8"/>
      <c r="E629" s="8"/>
    </row>
    <row r="630" ht="15.75" customHeight="1">
      <c r="C630" s="8"/>
      <c r="D630" s="8"/>
      <c r="E630" s="8"/>
    </row>
    <row r="631" ht="15.75" customHeight="1">
      <c r="C631" s="8"/>
      <c r="D631" s="8"/>
      <c r="E631" s="8"/>
    </row>
    <row r="632" ht="15.75" customHeight="1">
      <c r="C632" s="8"/>
      <c r="D632" s="8"/>
      <c r="E632" s="8"/>
    </row>
    <row r="633" ht="15.75" customHeight="1">
      <c r="C633" s="8"/>
      <c r="D633" s="8"/>
      <c r="E633" s="8"/>
    </row>
    <row r="634" ht="15.75" customHeight="1">
      <c r="C634" s="8"/>
      <c r="D634" s="8"/>
      <c r="E634" s="8"/>
    </row>
    <row r="635" ht="15.75" customHeight="1">
      <c r="C635" s="8"/>
      <c r="D635" s="8"/>
      <c r="E635" s="8"/>
    </row>
    <row r="636" ht="15.75" customHeight="1">
      <c r="C636" s="8"/>
      <c r="D636" s="8"/>
      <c r="E636" s="8"/>
    </row>
    <row r="637" ht="15.75" customHeight="1">
      <c r="C637" s="8"/>
      <c r="D637" s="8"/>
      <c r="E637" s="8"/>
    </row>
    <row r="638" ht="15.75" customHeight="1">
      <c r="C638" s="8"/>
      <c r="D638" s="8"/>
      <c r="E638" s="8"/>
    </row>
    <row r="639" ht="15.75" customHeight="1">
      <c r="C639" s="8"/>
      <c r="D639" s="8"/>
      <c r="E639" s="8"/>
    </row>
    <row r="640" ht="15.75" customHeight="1">
      <c r="C640" s="8"/>
      <c r="D640" s="8"/>
      <c r="E640" s="8"/>
    </row>
    <row r="641" ht="15.75" customHeight="1">
      <c r="C641" s="8"/>
      <c r="D641" s="8"/>
      <c r="E641" s="8"/>
    </row>
    <row r="642" ht="15.75" customHeight="1">
      <c r="C642" s="8"/>
      <c r="D642" s="8"/>
      <c r="E642" s="8"/>
    </row>
    <row r="643" ht="15.75" customHeight="1">
      <c r="C643" s="8"/>
      <c r="D643" s="8"/>
      <c r="E643" s="8"/>
    </row>
    <row r="644" ht="15.75" customHeight="1">
      <c r="C644" s="8"/>
      <c r="D644" s="8"/>
      <c r="E644" s="8"/>
    </row>
    <row r="645" ht="15.75" customHeight="1">
      <c r="C645" s="8"/>
      <c r="D645" s="8"/>
      <c r="E645" s="8"/>
    </row>
    <row r="646" ht="15.75" customHeight="1">
      <c r="C646" s="8"/>
      <c r="D646" s="8"/>
      <c r="E646" s="8"/>
    </row>
    <row r="647" ht="15.75" customHeight="1">
      <c r="C647" s="8"/>
      <c r="D647" s="8"/>
      <c r="E647" s="8"/>
    </row>
    <row r="648" ht="15.75" customHeight="1">
      <c r="C648" s="8"/>
      <c r="D648" s="8"/>
      <c r="E648" s="8"/>
    </row>
    <row r="649" ht="15.75" customHeight="1">
      <c r="C649" s="8"/>
      <c r="D649" s="8"/>
      <c r="E649" s="8"/>
    </row>
    <row r="650" ht="15.75" customHeight="1">
      <c r="C650" s="8"/>
      <c r="D650" s="8"/>
      <c r="E650" s="8"/>
    </row>
    <row r="651" ht="15.75" customHeight="1">
      <c r="C651" s="8"/>
      <c r="D651" s="8"/>
      <c r="E651" s="8"/>
    </row>
    <row r="652" ht="15.75" customHeight="1">
      <c r="C652" s="8"/>
      <c r="D652" s="8"/>
      <c r="E652" s="8"/>
    </row>
    <row r="653" ht="15.75" customHeight="1">
      <c r="C653" s="8"/>
      <c r="D653" s="8"/>
      <c r="E653" s="8"/>
    </row>
    <row r="654" ht="15.75" customHeight="1">
      <c r="C654" s="8"/>
      <c r="D654" s="8"/>
      <c r="E654" s="8"/>
    </row>
    <row r="655" ht="15.75" customHeight="1">
      <c r="C655" s="8"/>
      <c r="D655" s="8"/>
      <c r="E655" s="8"/>
    </row>
    <row r="656" ht="15.75" customHeight="1">
      <c r="C656" s="8"/>
      <c r="D656" s="8"/>
      <c r="E656" s="8"/>
    </row>
    <row r="657" ht="15.75" customHeight="1">
      <c r="C657" s="8"/>
      <c r="D657" s="8"/>
      <c r="E657" s="8"/>
    </row>
    <row r="658" ht="15.75" customHeight="1">
      <c r="C658" s="8"/>
      <c r="D658" s="8"/>
      <c r="E658" s="8"/>
    </row>
    <row r="659" ht="15.75" customHeight="1">
      <c r="C659" s="8"/>
      <c r="D659" s="8"/>
      <c r="E659" s="8"/>
    </row>
    <row r="660" ht="15.75" customHeight="1">
      <c r="C660" s="8"/>
      <c r="D660" s="8"/>
      <c r="E660" s="8"/>
    </row>
    <row r="661" ht="15.75" customHeight="1">
      <c r="C661" s="8"/>
      <c r="D661" s="8"/>
      <c r="E661" s="8"/>
    </row>
    <row r="662" ht="15.75" customHeight="1">
      <c r="C662" s="8"/>
      <c r="D662" s="8"/>
      <c r="E662" s="8"/>
    </row>
    <row r="663" ht="15.75" customHeight="1">
      <c r="C663" s="8"/>
      <c r="D663" s="8"/>
      <c r="E663" s="8"/>
    </row>
    <row r="664" ht="15.75" customHeight="1">
      <c r="C664" s="8"/>
      <c r="D664" s="8"/>
      <c r="E664" s="8"/>
    </row>
    <row r="665" ht="15.75" customHeight="1">
      <c r="C665" s="8"/>
      <c r="D665" s="8"/>
      <c r="E665" s="8"/>
    </row>
    <row r="666" ht="15.75" customHeight="1">
      <c r="C666" s="8"/>
      <c r="D666" s="8"/>
      <c r="E666" s="8"/>
    </row>
    <row r="667" ht="15.75" customHeight="1">
      <c r="C667" s="8"/>
      <c r="D667" s="8"/>
      <c r="E667" s="8"/>
    </row>
    <row r="668" ht="15.75" customHeight="1">
      <c r="C668" s="8"/>
      <c r="D668" s="8"/>
      <c r="E668" s="8"/>
    </row>
    <row r="669" ht="15.75" customHeight="1">
      <c r="C669" s="8"/>
      <c r="D669" s="8"/>
      <c r="E669" s="8"/>
    </row>
    <row r="670" ht="15.75" customHeight="1">
      <c r="C670" s="8"/>
      <c r="D670" s="8"/>
      <c r="E670" s="8"/>
    </row>
    <row r="671" ht="15.75" customHeight="1">
      <c r="C671" s="8"/>
      <c r="D671" s="8"/>
      <c r="E671" s="8"/>
    </row>
    <row r="672" ht="15.75" customHeight="1">
      <c r="C672" s="8"/>
      <c r="D672" s="8"/>
      <c r="E672" s="8"/>
    </row>
    <row r="673" ht="15.75" customHeight="1">
      <c r="C673" s="8"/>
      <c r="D673" s="8"/>
      <c r="E673" s="8"/>
    </row>
    <row r="674" ht="15.75" customHeight="1">
      <c r="C674" s="8"/>
      <c r="D674" s="8"/>
      <c r="E674" s="8"/>
    </row>
    <row r="675" ht="15.75" customHeight="1">
      <c r="C675" s="8"/>
      <c r="D675" s="8"/>
      <c r="E675" s="8"/>
    </row>
    <row r="676" ht="15.75" customHeight="1">
      <c r="C676" s="8"/>
      <c r="D676" s="8"/>
      <c r="E676" s="8"/>
    </row>
    <row r="677" ht="15.75" customHeight="1">
      <c r="C677" s="8"/>
      <c r="D677" s="8"/>
      <c r="E677" s="8"/>
    </row>
    <row r="678" ht="15.75" customHeight="1">
      <c r="C678" s="8"/>
      <c r="D678" s="8"/>
      <c r="E678" s="8"/>
    </row>
    <row r="679" ht="15.75" customHeight="1">
      <c r="C679" s="8"/>
      <c r="D679" s="8"/>
      <c r="E679" s="8"/>
    </row>
    <row r="680" ht="15.75" customHeight="1">
      <c r="C680" s="8"/>
      <c r="D680" s="8"/>
      <c r="E680" s="8"/>
    </row>
    <row r="681" ht="15.75" customHeight="1">
      <c r="C681" s="8"/>
      <c r="D681" s="8"/>
      <c r="E681" s="8"/>
    </row>
    <row r="682" ht="15.75" customHeight="1">
      <c r="C682" s="8"/>
      <c r="D682" s="8"/>
      <c r="E682" s="8"/>
    </row>
    <row r="683" ht="15.75" customHeight="1">
      <c r="C683" s="8"/>
      <c r="D683" s="8"/>
      <c r="E683" s="8"/>
    </row>
    <row r="684" ht="15.75" customHeight="1">
      <c r="C684" s="8"/>
      <c r="D684" s="8"/>
      <c r="E684" s="8"/>
    </row>
    <row r="685" ht="15.75" customHeight="1">
      <c r="C685" s="8"/>
      <c r="D685" s="8"/>
      <c r="E685" s="8"/>
    </row>
    <row r="686" ht="15.75" customHeight="1">
      <c r="C686" s="8"/>
      <c r="D686" s="8"/>
      <c r="E686" s="8"/>
    </row>
    <row r="687" ht="15.75" customHeight="1">
      <c r="C687" s="8"/>
      <c r="D687" s="8"/>
      <c r="E687" s="8"/>
    </row>
    <row r="688" ht="15.75" customHeight="1">
      <c r="C688" s="8"/>
      <c r="D688" s="8"/>
      <c r="E688" s="8"/>
    </row>
    <row r="689" ht="15.75" customHeight="1">
      <c r="C689" s="8"/>
      <c r="D689" s="8"/>
      <c r="E689" s="8"/>
    </row>
    <row r="690" ht="15.75" customHeight="1">
      <c r="C690" s="8"/>
      <c r="D690" s="8"/>
      <c r="E690" s="8"/>
    </row>
    <row r="691" ht="15.75" customHeight="1">
      <c r="C691" s="8"/>
      <c r="D691" s="8"/>
      <c r="E691" s="8"/>
    </row>
    <row r="692" ht="15.75" customHeight="1">
      <c r="C692" s="8"/>
      <c r="D692" s="8"/>
      <c r="E692" s="8"/>
    </row>
    <row r="693" ht="15.75" customHeight="1">
      <c r="C693" s="8"/>
      <c r="D693" s="8"/>
      <c r="E693" s="8"/>
    </row>
    <row r="694" ht="15.75" customHeight="1">
      <c r="C694" s="8"/>
      <c r="D694" s="8"/>
      <c r="E694" s="8"/>
    </row>
    <row r="695" ht="15.75" customHeight="1">
      <c r="C695" s="8"/>
      <c r="D695" s="8"/>
      <c r="E695" s="8"/>
    </row>
    <row r="696" ht="15.75" customHeight="1">
      <c r="C696" s="8"/>
      <c r="D696" s="8"/>
      <c r="E696" s="8"/>
    </row>
    <row r="697" ht="15.75" customHeight="1">
      <c r="C697" s="8"/>
      <c r="D697" s="8"/>
      <c r="E697" s="8"/>
    </row>
    <row r="698" ht="15.75" customHeight="1">
      <c r="C698" s="8"/>
      <c r="D698" s="8"/>
      <c r="E698" s="8"/>
    </row>
    <row r="699" ht="15.75" customHeight="1">
      <c r="C699" s="8"/>
      <c r="D699" s="8"/>
      <c r="E699" s="8"/>
    </row>
    <row r="700" ht="15.75" customHeight="1">
      <c r="C700" s="8"/>
      <c r="D700" s="8"/>
      <c r="E700" s="8"/>
    </row>
    <row r="701" ht="15.75" customHeight="1">
      <c r="C701" s="8"/>
      <c r="D701" s="8"/>
      <c r="E701" s="8"/>
    </row>
    <row r="702" ht="15.75" customHeight="1">
      <c r="C702" s="8"/>
      <c r="D702" s="8"/>
      <c r="E702" s="8"/>
    </row>
    <row r="703" ht="15.75" customHeight="1">
      <c r="C703" s="8"/>
      <c r="D703" s="8"/>
      <c r="E703" s="8"/>
    </row>
    <row r="704" ht="15.75" customHeight="1">
      <c r="C704" s="8"/>
      <c r="D704" s="8"/>
      <c r="E704" s="8"/>
    </row>
    <row r="705" ht="15.75" customHeight="1">
      <c r="C705" s="8"/>
      <c r="D705" s="8"/>
      <c r="E705" s="8"/>
    </row>
    <row r="706" ht="15.75" customHeight="1">
      <c r="C706" s="8"/>
      <c r="D706" s="8"/>
      <c r="E706" s="8"/>
    </row>
    <row r="707" ht="15.75" customHeight="1">
      <c r="C707" s="8"/>
      <c r="D707" s="8"/>
      <c r="E707" s="8"/>
    </row>
    <row r="708" ht="15.75" customHeight="1">
      <c r="C708" s="8"/>
      <c r="D708" s="8"/>
      <c r="E708" s="8"/>
    </row>
    <row r="709" ht="15.75" customHeight="1">
      <c r="C709" s="8"/>
      <c r="D709" s="8"/>
      <c r="E709" s="8"/>
    </row>
    <row r="710" ht="15.75" customHeight="1">
      <c r="C710" s="8"/>
      <c r="D710" s="8"/>
      <c r="E710" s="8"/>
    </row>
    <row r="711" ht="15.75" customHeight="1">
      <c r="C711" s="8"/>
      <c r="D711" s="8"/>
      <c r="E711" s="8"/>
    </row>
    <row r="712" ht="15.75" customHeight="1">
      <c r="C712" s="8"/>
      <c r="D712" s="8"/>
      <c r="E712" s="8"/>
    </row>
    <row r="713" ht="15.75" customHeight="1">
      <c r="C713" s="8"/>
      <c r="D713" s="8"/>
      <c r="E713" s="8"/>
    </row>
    <row r="714" ht="15.75" customHeight="1">
      <c r="C714" s="8"/>
      <c r="D714" s="8"/>
      <c r="E714" s="8"/>
    </row>
    <row r="715" ht="15.75" customHeight="1">
      <c r="C715" s="8"/>
      <c r="D715" s="8"/>
      <c r="E715" s="8"/>
    </row>
    <row r="716" ht="15.75" customHeight="1">
      <c r="C716" s="8"/>
      <c r="D716" s="8"/>
      <c r="E716" s="8"/>
    </row>
    <row r="717" ht="15.75" customHeight="1">
      <c r="C717" s="8"/>
      <c r="D717" s="8"/>
      <c r="E717" s="8"/>
    </row>
    <row r="718" ht="15.75" customHeight="1">
      <c r="C718" s="8"/>
      <c r="D718" s="8"/>
      <c r="E718" s="8"/>
    </row>
    <row r="719" ht="15.75" customHeight="1">
      <c r="C719" s="8"/>
      <c r="D719" s="8"/>
      <c r="E719" s="8"/>
    </row>
    <row r="720" ht="15.75" customHeight="1">
      <c r="C720" s="8"/>
      <c r="D720" s="8"/>
      <c r="E720" s="8"/>
    </row>
    <row r="721" ht="15.75" customHeight="1">
      <c r="C721" s="8"/>
      <c r="D721" s="8"/>
      <c r="E721" s="8"/>
    </row>
    <row r="722" ht="15.75" customHeight="1">
      <c r="C722" s="8"/>
      <c r="D722" s="8"/>
      <c r="E722" s="8"/>
    </row>
    <row r="723" ht="15.75" customHeight="1">
      <c r="C723" s="8"/>
      <c r="D723" s="8"/>
      <c r="E723" s="8"/>
    </row>
    <row r="724" ht="15.75" customHeight="1">
      <c r="C724" s="8"/>
      <c r="D724" s="8"/>
      <c r="E724" s="8"/>
    </row>
    <row r="725" ht="15.75" customHeight="1">
      <c r="C725" s="8"/>
      <c r="D725" s="8"/>
      <c r="E725" s="8"/>
    </row>
    <row r="726" ht="15.75" customHeight="1">
      <c r="C726" s="8"/>
      <c r="D726" s="8"/>
      <c r="E726" s="8"/>
    </row>
    <row r="727" ht="15.75" customHeight="1">
      <c r="C727" s="8"/>
      <c r="D727" s="8"/>
      <c r="E727" s="8"/>
    </row>
    <row r="728" ht="15.75" customHeight="1">
      <c r="C728" s="8"/>
      <c r="D728" s="8"/>
      <c r="E728" s="8"/>
    </row>
    <row r="729" ht="15.75" customHeight="1">
      <c r="C729" s="8"/>
      <c r="D729" s="8"/>
      <c r="E729" s="8"/>
    </row>
    <row r="730" ht="15.75" customHeight="1">
      <c r="C730" s="8"/>
      <c r="D730" s="8"/>
      <c r="E730" s="8"/>
    </row>
    <row r="731" ht="15.75" customHeight="1">
      <c r="C731" s="8"/>
      <c r="D731" s="8"/>
      <c r="E731" s="8"/>
    </row>
    <row r="732" ht="15.75" customHeight="1">
      <c r="C732" s="8"/>
      <c r="D732" s="8"/>
      <c r="E732" s="8"/>
    </row>
    <row r="733" ht="15.75" customHeight="1">
      <c r="C733" s="8"/>
      <c r="D733" s="8"/>
      <c r="E733" s="8"/>
    </row>
    <row r="734" ht="15.75" customHeight="1">
      <c r="C734" s="8"/>
      <c r="D734" s="8"/>
      <c r="E734" s="8"/>
    </row>
    <row r="735" ht="15.75" customHeight="1">
      <c r="C735" s="8"/>
      <c r="D735" s="8"/>
      <c r="E735" s="8"/>
    </row>
    <row r="736" ht="15.75" customHeight="1">
      <c r="C736" s="8"/>
      <c r="D736" s="8"/>
      <c r="E736" s="8"/>
    </row>
    <row r="737" ht="15.75" customHeight="1">
      <c r="C737" s="8"/>
      <c r="D737" s="8"/>
      <c r="E737" s="8"/>
    </row>
    <row r="738" ht="15.75" customHeight="1">
      <c r="C738" s="8"/>
      <c r="D738" s="8"/>
      <c r="E738" s="8"/>
    </row>
    <row r="739" ht="15.75" customHeight="1">
      <c r="C739" s="8"/>
      <c r="D739" s="8"/>
      <c r="E739" s="8"/>
    </row>
    <row r="740" ht="15.75" customHeight="1">
      <c r="C740" s="8"/>
      <c r="D740" s="8"/>
      <c r="E740" s="8"/>
    </row>
    <row r="741" ht="15.75" customHeight="1">
      <c r="C741" s="8"/>
      <c r="D741" s="8"/>
      <c r="E741" s="8"/>
    </row>
    <row r="742" ht="15.75" customHeight="1">
      <c r="C742" s="8"/>
      <c r="D742" s="8"/>
      <c r="E742" s="8"/>
    </row>
    <row r="743" ht="15.75" customHeight="1">
      <c r="C743" s="8"/>
      <c r="D743" s="8"/>
      <c r="E743" s="8"/>
    </row>
    <row r="744" ht="15.75" customHeight="1">
      <c r="C744" s="8"/>
      <c r="D744" s="8"/>
      <c r="E744" s="8"/>
    </row>
    <row r="745" ht="15.75" customHeight="1">
      <c r="C745" s="8"/>
      <c r="D745" s="8"/>
      <c r="E745" s="8"/>
    </row>
    <row r="746" ht="15.75" customHeight="1">
      <c r="C746" s="8"/>
      <c r="D746" s="8"/>
      <c r="E746" s="8"/>
    </row>
    <row r="747" ht="15.75" customHeight="1">
      <c r="C747" s="8"/>
      <c r="D747" s="8"/>
      <c r="E747" s="8"/>
    </row>
    <row r="748" ht="15.75" customHeight="1">
      <c r="C748" s="8"/>
      <c r="D748" s="8"/>
      <c r="E748" s="8"/>
    </row>
    <row r="749" ht="15.75" customHeight="1">
      <c r="C749" s="8"/>
      <c r="D749" s="8"/>
      <c r="E749" s="8"/>
    </row>
    <row r="750" ht="15.75" customHeight="1">
      <c r="C750" s="8"/>
      <c r="D750" s="8"/>
      <c r="E750" s="8"/>
    </row>
    <row r="751" ht="15.75" customHeight="1">
      <c r="C751" s="8"/>
      <c r="D751" s="8"/>
      <c r="E751" s="8"/>
    </row>
    <row r="752" ht="15.75" customHeight="1">
      <c r="C752" s="8"/>
      <c r="D752" s="8"/>
      <c r="E752" s="8"/>
    </row>
    <row r="753" ht="15.75" customHeight="1">
      <c r="C753" s="8"/>
      <c r="D753" s="8"/>
      <c r="E753" s="8"/>
    </row>
    <row r="754" ht="15.75" customHeight="1">
      <c r="C754" s="8"/>
      <c r="D754" s="8"/>
      <c r="E754" s="8"/>
    </row>
    <row r="755" ht="15.75" customHeight="1">
      <c r="C755" s="8"/>
      <c r="D755" s="8"/>
      <c r="E755" s="8"/>
    </row>
    <row r="756" ht="15.75" customHeight="1">
      <c r="C756" s="8"/>
      <c r="D756" s="8"/>
      <c r="E756" s="8"/>
    </row>
    <row r="757" ht="15.75" customHeight="1">
      <c r="C757" s="8"/>
      <c r="D757" s="8"/>
      <c r="E757" s="8"/>
    </row>
    <row r="758" ht="15.75" customHeight="1">
      <c r="C758" s="8"/>
      <c r="D758" s="8"/>
      <c r="E758" s="8"/>
    </row>
    <row r="759" ht="15.75" customHeight="1">
      <c r="C759" s="8"/>
      <c r="D759" s="8"/>
      <c r="E759" s="8"/>
    </row>
    <row r="760" ht="15.75" customHeight="1">
      <c r="C760" s="8"/>
      <c r="D760" s="8"/>
      <c r="E760" s="8"/>
    </row>
    <row r="761" ht="15.75" customHeight="1">
      <c r="C761" s="8"/>
      <c r="D761" s="8"/>
      <c r="E761" s="8"/>
    </row>
    <row r="762" ht="15.75" customHeight="1">
      <c r="C762" s="8"/>
      <c r="D762" s="8"/>
      <c r="E762" s="8"/>
    </row>
    <row r="763" ht="15.75" customHeight="1">
      <c r="C763" s="8"/>
      <c r="D763" s="8"/>
      <c r="E763" s="8"/>
    </row>
    <row r="764" ht="15.75" customHeight="1">
      <c r="C764" s="8"/>
      <c r="D764" s="8"/>
      <c r="E764" s="8"/>
    </row>
    <row r="765" ht="15.75" customHeight="1">
      <c r="C765" s="8"/>
      <c r="D765" s="8"/>
      <c r="E765" s="8"/>
    </row>
    <row r="766" ht="15.75" customHeight="1">
      <c r="C766" s="8"/>
      <c r="D766" s="8"/>
      <c r="E766" s="8"/>
    </row>
    <row r="767" ht="15.75" customHeight="1">
      <c r="C767" s="8"/>
      <c r="D767" s="8"/>
      <c r="E767" s="8"/>
    </row>
    <row r="768" ht="15.75" customHeight="1">
      <c r="C768" s="8"/>
      <c r="D768" s="8"/>
      <c r="E768" s="8"/>
    </row>
    <row r="769" ht="15.75" customHeight="1">
      <c r="C769" s="8"/>
      <c r="D769" s="8"/>
      <c r="E769" s="8"/>
    </row>
    <row r="770" ht="15.75" customHeight="1">
      <c r="C770" s="8"/>
      <c r="D770" s="8"/>
      <c r="E770" s="8"/>
    </row>
    <row r="771" ht="15.75" customHeight="1">
      <c r="C771" s="8"/>
      <c r="D771" s="8"/>
      <c r="E771" s="8"/>
    </row>
    <row r="772" ht="15.75" customHeight="1">
      <c r="C772" s="8"/>
      <c r="D772" s="8"/>
      <c r="E772" s="8"/>
    </row>
    <row r="773" ht="15.75" customHeight="1">
      <c r="C773" s="8"/>
      <c r="D773" s="8"/>
      <c r="E773" s="8"/>
    </row>
    <row r="774" ht="15.75" customHeight="1">
      <c r="C774" s="8"/>
      <c r="D774" s="8"/>
      <c r="E774" s="8"/>
    </row>
    <row r="775" ht="15.75" customHeight="1">
      <c r="C775" s="8"/>
      <c r="D775" s="8"/>
      <c r="E775" s="8"/>
    </row>
    <row r="776" ht="15.75" customHeight="1">
      <c r="C776" s="8"/>
      <c r="D776" s="8"/>
      <c r="E776" s="8"/>
    </row>
    <row r="777" ht="15.75" customHeight="1">
      <c r="C777" s="8"/>
      <c r="D777" s="8"/>
      <c r="E777" s="8"/>
    </row>
    <row r="778" ht="15.75" customHeight="1">
      <c r="C778" s="8"/>
      <c r="D778" s="8"/>
      <c r="E778" s="8"/>
    </row>
    <row r="779" ht="15.75" customHeight="1">
      <c r="C779" s="8"/>
      <c r="D779" s="8"/>
      <c r="E779" s="8"/>
    </row>
    <row r="780" ht="15.75" customHeight="1">
      <c r="C780" s="8"/>
      <c r="D780" s="8"/>
      <c r="E780" s="8"/>
    </row>
    <row r="781" ht="15.75" customHeight="1">
      <c r="C781" s="8"/>
      <c r="D781" s="8"/>
      <c r="E781" s="8"/>
    </row>
    <row r="782" ht="15.75" customHeight="1">
      <c r="C782" s="8"/>
      <c r="D782" s="8"/>
      <c r="E782" s="8"/>
    </row>
    <row r="783" ht="15.75" customHeight="1">
      <c r="C783" s="8"/>
      <c r="D783" s="8"/>
      <c r="E783" s="8"/>
    </row>
    <row r="784" ht="15.75" customHeight="1">
      <c r="C784" s="8"/>
      <c r="D784" s="8"/>
      <c r="E784" s="8"/>
    </row>
    <row r="785" ht="15.75" customHeight="1">
      <c r="C785" s="8"/>
      <c r="D785" s="8"/>
      <c r="E785" s="8"/>
    </row>
    <row r="786" ht="15.75" customHeight="1">
      <c r="C786" s="8"/>
      <c r="D786" s="8"/>
      <c r="E786" s="8"/>
    </row>
    <row r="787" ht="15.75" customHeight="1">
      <c r="C787" s="8"/>
      <c r="D787" s="8"/>
      <c r="E787" s="8"/>
    </row>
    <row r="788" ht="15.75" customHeight="1">
      <c r="C788" s="8"/>
      <c r="D788" s="8"/>
      <c r="E788" s="8"/>
    </row>
    <row r="789" ht="15.75" customHeight="1">
      <c r="C789" s="8"/>
      <c r="D789" s="8"/>
      <c r="E789" s="8"/>
    </row>
    <row r="790" ht="15.75" customHeight="1">
      <c r="C790" s="8"/>
      <c r="D790" s="8"/>
      <c r="E790" s="8"/>
    </row>
    <row r="791" ht="15.75" customHeight="1">
      <c r="C791" s="8"/>
      <c r="D791" s="8"/>
      <c r="E791" s="8"/>
    </row>
    <row r="792" ht="15.75" customHeight="1">
      <c r="C792" s="8"/>
      <c r="D792" s="8"/>
      <c r="E792" s="8"/>
    </row>
    <row r="793" ht="15.75" customHeight="1">
      <c r="C793" s="8"/>
      <c r="D793" s="8"/>
      <c r="E793" s="8"/>
    </row>
    <row r="794" ht="15.75" customHeight="1">
      <c r="C794" s="8"/>
      <c r="D794" s="8"/>
      <c r="E794" s="8"/>
    </row>
    <row r="795" ht="15.75" customHeight="1">
      <c r="C795" s="8"/>
      <c r="D795" s="8"/>
      <c r="E795" s="8"/>
    </row>
    <row r="796" ht="15.75" customHeight="1">
      <c r="C796" s="8"/>
      <c r="D796" s="8"/>
      <c r="E796" s="8"/>
    </row>
    <row r="797" ht="15.75" customHeight="1">
      <c r="C797" s="8"/>
      <c r="D797" s="8"/>
      <c r="E797" s="8"/>
    </row>
    <row r="798" ht="15.75" customHeight="1">
      <c r="C798" s="8"/>
      <c r="D798" s="8"/>
      <c r="E798" s="8"/>
    </row>
    <row r="799" ht="15.75" customHeight="1">
      <c r="C799" s="8"/>
      <c r="D799" s="8"/>
      <c r="E799" s="8"/>
    </row>
    <row r="800" ht="15.75" customHeight="1">
      <c r="C800" s="8"/>
      <c r="D800" s="8"/>
      <c r="E800" s="8"/>
    </row>
    <row r="801" ht="15.75" customHeight="1">
      <c r="C801" s="8"/>
      <c r="D801" s="8"/>
      <c r="E801" s="8"/>
    </row>
    <row r="802" ht="15.75" customHeight="1">
      <c r="C802" s="8"/>
      <c r="D802" s="8"/>
      <c r="E802" s="8"/>
    </row>
    <row r="803" ht="15.75" customHeight="1">
      <c r="C803" s="8"/>
      <c r="D803" s="8"/>
      <c r="E803" s="8"/>
    </row>
    <row r="804" ht="15.75" customHeight="1">
      <c r="C804" s="8"/>
      <c r="D804" s="8"/>
      <c r="E804" s="8"/>
    </row>
    <row r="805" ht="15.75" customHeight="1">
      <c r="C805" s="8"/>
      <c r="D805" s="8"/>
      <c r="E805" s="8"/>
    </row>
    <row r="806" ht="15.75" customHeight="1">
      <c r="C806" s="8"/>
      <c r="D806" s="8"/>
      <c r="E806" s="8"/>
    </row>
    <row r="807" ht="15.75" customHeight="1">
      <c r="C807" s="8"/>
      <c r="D807" s="8"/>
      <c r="E807" s="8"/>
    </row>
    <row r="808" ht="15.75" customHeight="1">
      <c r="C808" s="8"/>
      <c r="D808" s="8"/>
      <c r="E808" s="8"/>
    </row>
    <row r="809" ht="15.75" customHeight="1">
      <c r="C809" s="8"/>
      <c r="D809" s="8"/>
      <c r="E809" s="8"/>
    </row>
    <row r="810" ht="15.75" customHeight="1">
      <c r="C810" s="8"/>
      <c r="D810" s="8"/>
      <c r="E810" s="8"/>
    </row>
    <row r="811" ht="15.75" customHeight="1">
      <c r="C811" s="8"/>
      <c r="D811" s="8"/>
      <c r="E811" s="8"/>
    </row>
    <row r="812" ht="15.75" customHeight="1">
      <c r="C812" s="8"/>
      <c r="D812" s="8"/>
      <c r="E812" s="8"/>
    </row>
    <row r="813" ht="15.75" customHeight="1">
      <c r="C813" s="8"/>
      <c r="D813" s="8"/>
      <c r="E813" s="8"/>
    </row>
    <row r="814" ht="15.75" customHeight="1">
      <c r="C814" s="8"/>
      <c r="D814" s="8"/>
      <c r="E814" s="8"/>
    </row>
    <row r="815" ht="15.75" customHeight="1">
      <c r="C815" s="8"/>
      <c r="D815" s="8"/>
      <c r="E815" s="8"/>
    </row>
    <row r="816" ht="15.75" customHeight="1">
      <c r="C816" s="8"/>
      <c r="D816" s="8"/>
      <c r="E816" s="8"/>
    </row>
    <row r="817" ht="15.75" customHeight="1">
      <c r="C817" s="8"/>
      <c r="D817" s="8"/>
      <c r="E817" s="8"/>
    </row>
    <row r="818" ht="15.75" customHeight="1">
      <c r="C818" s="8"/>
      <c r="D818" s="8"/>
      <c r="E818" s="8"/>
    </row>
    <row r="819" ht="15.75" customHeight="1">
      <c r="C819" s="8"/>
      <c r="D819" s="8"/>
      <c r="E819" s="8"/>
    </row>
    <row r="820" ht="15.75" customHeight="1">
      <c r="C820" s="8"/>
      <c r="D820" s="8"/>
      <c r="E820" s="8"/>
    </row>
    <row r="821" ht="15.75" customHeight="1">
      <c r="C821" s="8"/>
      <c r="D821" s="8"/>
      <c r="E821" s="8"/>
    </row>
    <row r="822" ht="15.75" customHeight="1">
      <c r="C822" s="8"/>
      <c r="D822" s="8"/>
      <c r="E822" s="8"/>
    </row>
    <row r="823" ht="15.75" customHeight="1">
      <c r="C823" s="8"/>
      <c r="D823" s="8"/>
      <c r="E823" s="8"/>
    </row>
    <row r="824" ht="15.75" customHeight="1">
      <c r="C824" s="8"/>
      <c r="D824" s="8"/>
      <c r="E824" s="8"/>
    </row>
    <row r="825" ht="15.75" customHeight="1">
      <c r="C825" s="8"/>
      <c r="D825" s="8"/>
      <c r="E825" s="8"/>
    </row>
    <row r="826" ht="15.75" customHeight="1">
      <c r="C826" s="8"/>
      <c r="D826" s="8"/>
      <c r="E826" s="8"/>
    </row>
    <row r="827" ht="15.75" customHeight="1">
      <c r="C827" s="8"/>
      <c r="D827" s="8"/>
      <c r="E827" s="8"/>
    </row>
    <row r="828" ht="15.75" customHeight="1">
      <c r="C828" s="8"/>
      <c r="D828" s="8"/>
      <c r="E828" s="8"/>
    </row>
    <row r="829" ht="15.75" customHeight="1">
      <c r="C829" s="8"/>
      <c r="D829" s="8"/>
      <c r="E829" s="8"/>
    </row>
    <row r="830" ht="15.75" customHeight="1">
      <c r="C830" s="8"/>
      <c r="D830" s="8"/>
      <c r="E830" s="8"/>
    </row>
    <row r="831" ht="15.75" customHeight="1">
      <c r="C831" s="8"/>
      <c r="D831" s="8"/>
      <c r="E831" s="8"/>
    </row>
    <row r="832" ht="15.75" customHeight="1">
      <c r="C832" s="8"/>
      <c r="D832" s="8"/>
      <c r="E832" s="8"/>
    </row>
    <row r="833" ht="15.75" customHeight="1">
      <c r="C833" s="8"/>
      <c r="D833" s="8"/>
      <c r="E833" s="8"/>
    </row>
    <row r="834" ht="15.75" customHeight="1">
      <c r="C834" s="8"/>
      <c r="D834" s="8"/>
      <c r="E834" s="8"/>
    </row>
    <row r="835" ht="15.75" customHeight="1">
      <c r="C835" s="8"/>
      <c r="D835" s="8"/>
      <c r="E835" s="8"/>
    </row>
    <row r="836" ht="15.75" customHeight="1">
      <c r="C836" s="8"/>
      <c r="D836" s="8"/>
      <c r="E836" s="8"/>
    </row>
    <row r="837" ht="15.75" customHeight="1">
      <c r="C837" s="8"/>
      <c r="D837" s="8"/>
      <c r="E837" s="8"/>
    </row>
    <row r="838" ht="15.75" customHeight="1">
      <c r="C838" s="8"/>
      <c r="D838" s="8"/>
      <c r="E838" s="8"/>
    </row>
    <row r="839" ht="15.75" customHeight="1">
      <c r="C839" s="8"/>
      <c r="D839" s="8"/>
      <c r="E839" s="8"/>
    </row>
    <row r="840" ht="15.75" customHeight="1">
      <c r="C840" s="8"/>
      <c r="D840" s="8"/>
      <c r="E840" s="8"/>
    </row>
    <row r="841" ht="15.75" customHeight="1">
      <c r="C841" s="8"/>
      <c r="D841" s="8"/>
      <c r="E841" s="8"/>
    </row>
    <row r="842" ht="15.75" customHeight="1">
      <c r="C842" s="8"/>
      <c r="D842" s="8"/>
      <c r="E842" s="8"/>
    </row>
    <row r="843" ht="15.75" customHeight="1">
      <c r="C843" s="8"/>
      <c r="D843" s="8"/>
      <c r="E843" s="8"/>
    </row>
    <row r="844" ht="15.75" customHeight="1">
      <c r="C844" s="8"/>
      <c r="D844" s="8"/>
      <c r="E844" s="8"/>
    </row>
    <row r="845" ht="15.75" customHeight="1">
      <c r="C845" s="8"/>
      <c r="D845" s="8"/>
      <c r="E845" s="8"/>
    </row>
    <row r="846" ht="15.75" customHeight="1">
      <c r="C846" s="8"/>
      <c r="D846" s="8"/>
      <c r="E846" s="8"/>
    </row>
    <row r="847" ht="15.75" customHeight="1">
      <c r="C847" s="8"/>
      <c r="D847" s="8"/>
      <c r="E847" s="8"/>
    </row>
    <row r="848" ht="15.75" customHeight="1">
      <c r="C848" s="8"/>
      <c r="D848" s="8"/>
      <c r="E848" s="8"/>
    </row>
    <row r="849" ht="15.75" customHeight="1">
      <c r="C849" s="8"/>
      <c r="D849" s="8"/>
      <c r="E849" s="8"/>
    </row>
    <row r="850" ht="15.75" customHeight="1">
      <c r="C850" s="8"/>
      <c r="D850" s="8"/>
      <c r="E850" s="8"/>
    </row>
    <row r="851" ht="15.75" customHeight="1">
      <c r="C851" s="8"/>
      <c r="D851" s="8"/>
      <c r="E851" s="8"/>
    </row>
    <row r="852" ht="15.75" customHeight="1">
      <c r="C852" s="8"/>
      <c r="D852" s="8"/>
      <c r="E852" s="8"/>
    </row>
    <row r="853" ht="15.75" customHeight="1">
      <c r="C853" s="8"/>
      <c r="D853" s="8"/>
      <c r="E853" s="8"/>
    </row>
    <row r="854" ht="15.75" customHeight="1">
      <c r="C854" s="8"/>
      <c r="D854" s="8"/>
      <c r="E854" s="8"/>
    </row>
    <row r="855" ht="15.75" customHeight="1">
      <c r="C855" s="8"/>
      <c r="D855" s="8"/>
      <c r="E855" s="8"/>
    </row>
    <row r="856" ht="15.75" customHeight="1">
      <c r="C856" s="8"/>
      <c r="D856" s="8"/>
      <c r="E856" s="8"/>
    </row>
    <row r="857" ht="15.75" customHeight="1">
      <c r="C857" s="8"/>
      <c r="D857" s="8"/>
      <c r="E857" s="8"/>
    </row>
    <row r="858" ht="15.75" customHeight="1">
      <c r="C858" s="8"/>
      <c r="D858" s="8"/>
      <c r="E858" s="8"/>
    </row>
    <row r="859" ht="15.75" customHeight="1">
      <c r="C859" s="8"/>
      <c r="D859" s="8"/>
      <c r="E859" s="8"/>
    </row>
    <row r="860" ht="15.75" customHeight="1">
      <c r="C860" s="8"/>
      <c r="D860" s="8"/>
      <c r="E860" s="8"/>
    </row>
    <row r="861" ht="15.75" customHeight="1">
      <c r="C861" s="8"/>
      <c r="D861" s="8"/>
      <c r="E861" s="8"/>
    </row>
    <row r="862" ht="15.75" customHeight="1">
      <c r="C862" s="8"/>
      <c r="D862" s="8"/>
      <c r="E862" s="8"/>
    </row>
    <row r="863" ht="15.75" customHeight="1">
      <c r="C863" s="8"/>
      <c r="D863" s="8"/>
      <c r="E863" s="8"/>
    </row>
    <row r="864" ht="15.75" customHeight="1">
      <c r="C864" s="8"/>
      <c r="D864" s="8"/>
      <c r="E864" s="8"/>
    </row>
    <row r="865" ht="15.75" customHeight="1">
      <c r="C865" s="8"/>
      <c r="D865" s="8"/>
      <c r="E865" s="8"/>
    </row>
    <row r="866" ht="15.75" customHeight="1">
      <c r="C866" s="8"/>
      <c r="D866" s="8"/>
      <c r="E866" s="8"/>
    </row>
    <row r="867" ht="15.75" customHeight="1">
      <c r="C867" s="8"/>
      <c r="D867" s="8"/>
      <c r="E867" s="8"/>
    </row>
    <row r="868" ht="15.75" customHeight="1">
      <c r="C868" s="8"/>
      <c r="D868" s="8"/>
      <c r="E868" s="8"/>
    </row>
    <row r="869" ht="15.75" customHeight="1">
      <c r="C869" s="8"/>
      <c r="D869" s="8"/>
      <c r="E869" s="8"/>
    </row>
    <row r="870" ht="15.75" customHeight="1">
      <c r="C870" s="8"/>
      <c r="D870" s="8"/>
      <c r="E870" s="8"/>
    </row>
    <row r="871" ht="15.75" customHeight="1">
      <c r="C871" s="8"/>
      <c r="D871" s="8"/>
      <c r="E871" s="8"/>
    </row>
    <row r="872" ht="15.75" customHeight="1">
      <c r="C872" s="8"/>
      <c r="D872" s="8"/>
      <c r="E872" s="8"/>
    </row>
    <row r="873" ht="15.75" customHeight="1">
      <c r="C873" s="8"/>
      <c r="D873" s="8"/>
      <c r="E873" s="8"/>
    </row>
    <row r="874" ht="15.75" customHeight="1">
      <c r="C874" s="8"/>
      <c r="D874" s="8"/>
      <c r="E874" s="8"/>
    </row>
    <row r="875" ht="15.75" customHeight="1">
      <c r="C875" s="8"/>
      <c r="D875" s="8"/>
      <c r="E875" s="8"/>
    </row>
    <row r="876" ht="15.75" customHeight="1">
      <c r="C876" s="8"/>
      <c r="D876" s="8"/>
      <c r="E876" s="8"/>
    </row>
    <row r="877" ht="15.75" customHeight="1">
      <c r="C877" s="8"/>
      <c r="D877" s="8"/>
      <c r="E877" s="8"/>
    </row>
    <row r="878" ht="15.75" customHeight="1">
      <c r="C878" s="8"/>
      <c r="D878" s="8"/>
      <c r="E878" s="8"/>
    </row>
    <row r="879" ht="15.75" customHeight="1">
      <c r="C879" s="8"/>
      <c r="D879" s="8"/>
      <c r="E879" s="8"/>
    </row>
    <row r="880" ht="15.75" customHeight="1">
      <c r="C880" s="8"/>
      <c r="D880" s="8"/>
      <c r="E880" s="8"/>
    </row>
    <row r="881" ht="15.75" customHeight="1">
      <c r="C881" s="8"/>
      <c r="D881" s="8"/>
      <c r="E881" s="8"/>
    </row>
    <row r="882" ht="15.75" customHeight="1">
      <c r="C882" s="8"/>
      <c r="D882" s="8"/>
      <c r="E882" s="8"/>
    </row>
    <row r="883" ht="15.75" customHeight="1">
      <c r="C883" s="8"/>
      <c r="D883" s="8"/>
      <c r="E883" s="8"/>
    </row>
    <row r="884" ht="15.75" customHeight="1">
      <c r="C884" s="8"/>
      <c r="D884" s="8"/>
      <c r="E884" s="8"/>
    </row>
    <row r="885" ht="15.75" customHeight="1">
      <c r="C885" s="8"/>
      <c r="D885" s="8"/>
      <c r="E885" s="8"/>
    </row>
    <row r="886" ht="15.75" customHeight="1">
      <c r="C886" s="8"/>
      <c r="D886" s="8"/>
      <c r="E886" s="8"/>
    </row>
    <row r="887" ht="15.75" customHeight="1">
      <c r="C887" s="8"/>
      <c r="D887" s="8"/>
      <c r="E887" s="8"/>
    </row>
    <row r="888" ht="15.75" customHeight="1">
      <c r="C888" s="8"/>
      <c r="D888" s="8"/>
      <c r="E888" s="8"/>
    </row>
    <row r="889" ht="15.75" customHeight="1">
      <c r="C889" s="8"/>
      <c r="D889" s="8"/>
      <c r="E889" s="8"/>
    </row>
    <row r="890" ht="15.75" customHeight="1">
      <c r="C890" s="8"/>
      <c r="D890" s="8"/>
      <c r="E890" s="8"/>
    </row>
    <row r="891" ht="15.75" customHeight="1">
      <c r="C891" s="8"/>
      <c r="D891" s="8"/>
      <c r="E891" s="8"/>
    </row>
    <row r="892" ht="15.75" customHeight="1">
      <c r="C892" s="8"/>
      <c r="D892" s="8"/>
      <c r="E892" s="8"/>
    </row>
    <row r="893" ht="15.75" customHeight="1">
      <c r="C893" s="8"/>
      <c r="D893" s="8"/>
      <c r="E893" s="8"/>
    </row>
    <row r="894" ht="15.75" customHeight="1">
      <c r="C894" s="8"/>
      <c r="D894" s="8"/>
      <c r="E894" s="8"/>
    </row>
    <row r="895" ht="15.75" customHeight="1">
      <c r="C895" s="8"/>
      <c r="D895" s="8"/>
      <c r="E895" s="8"/>
    </row>
    <row r="896" ht="15.75" customHeight="1">
      <c r="C896" s="8"/>
      <c r="D896" s="8"/>
      <c r="E896" s="8"/>
    </row>
    <row r="897" ht="15.75" customHeight="1">
      <c r="C897" s="8"/>
      <c r="D897" s="8"/>
      <c r="E897" s="8"/>
    </row>
    <row r="898" ht="15.75" customHeight="1">
      <c r="C898" s="8"/>
      <c r="D898" s="8"/>
      <c r="E898" s="8"/>
    </row>
    <row r="899" ht="15.75" customHeight="1">
      <c r="C899" s="8"/>
      <c r="D899" s="8"/>
      <c r="E899" s="8"/>
    </row>
    <row r="900" ht="15.75" customHeight="1">
      <c r="C900" s="8"/>
      <c r="D900" s="8"/>
      <c r="E900" s="8"/>
    </row>
    <row r="901" ht="15.75" customHeight="1">
      <c r="C901" s="8"/>
      <c r="D901" s="8"/>
      <c r="E901" s="8"/>
    </row>
    <row r="902" ht="15.75" customHeight="1">
      <c r="C902" s="8"/>
      <c r="D902" s="8"/>
      <c r="E902" s="8"/>
    </row>
    <row r="903" ht="15.75" customHeight="1">
      <c r="C903" s="8"/>
      <c r="D903" s="8"/>
      <c r="E903" s="8"/>
    </row>
    <row r="904" ht="15.75" customHeight="1">
      <c r="C904" s="8"/>
      <c r="D904" s="8"/>
      <c r="E904" s="8"/>
    </row>
    <row r="905" ht="15.75" customHeight="1">
      <c r="C905" s="8"/>
      <c r="D905" s="8"/>
      <c r="E905" s="8"/>
    </row>
    <row r="906" ht="15.75" customHeight="1">
      <c r="C906" s="8"/>
      <c r="D906" s="8"/>
      <c r="E906" s="8"/>
    </row>
    <row r="907" ht="15.75" customHeight="1">
      <c r="C907" s="8"/>
      <c r="D907" s="8"/>
      <c r="E907" s="8"/>
    </row>
    <row r="908" ht="15.75" customHeight="1">
      <c r="C908" s="8"/>
      <c r="D908" s="8"/>
      <c r="E908" s="8"/>
    </row>
    <row r="909" ht="15.75" customHeight="1">
      <c r="C909" s="8"/>
      <c r="D909" s="8"/>
      <c r="E909" s="8"/>
    </row>
    <row r="910" ht="15.75" customHeight="1">
      <c r="C910" s="8"/>
      <c r="D910" s="8"/>
      <c r="E910" s="8"/>
    </row>
    <row r="911" ht="15.75" customHeight="1">
      <c r="C911" s="8"/>
      <c r="D911" s="8"/>
      <c r="E911" s="8"/>
    </row>
    <row r="912" ht="15.75" customHeight="1">
      <c r="C912" s="8"/>
      <c r="D912" s="8"/>
      <c r="E912" s="8"/>
    </row>
    <row r="913" ht="15.75" customHeight="1">
      <c r="C913" s="8"/>
      <c r="D913" s="8"/>
      <c r="E913" s="8"/>
    </row>
    <row r="914" ht="15.75" customHeight="1">
      <c r="C914" s="8"/>
      <c r="D914" s="8"/>
      <c r="E914" s="8"/>
    </row>
    <row r="915" ht="15.75" customHeight="1">
      <c r="C915" s="8"/>
      <c r="D915" s="8"/>
      <c r="E915" s="8"/>
    </row>
    <row r="916" ht="15.75" customHeight="1">
      <c r="C916" s="8"/>
      <c r="D916" s="8"/>
      <c r="E916" s="8"/>
    </row>
    <row r="917" ht="15.75" customHeight="1">
      <c r="C917" s="8"/>
      <c r="D917" s="8"/>
      <c r="E917" s="8"/>
    </row>
    <row r="918" ht="15.75" customHeight="1">
      <c r="C918" s="8"/>
      <c r="D918" s="8"/>
      <c r="E918" s="8"/>
    </row>
    <row r="919" ht="15.75" customHeight="1">
      <c r="C919" s="8"/>
      <c r="D919" s="8"/>
      <c r="E919" s="8"/>
    </row>
    <row r="920" ht="15.75" customHeight="1">
      <c r="C920" s="8"/>
      <c r="D920" s="8"/>
      <c r="E920" s="8"/>
    </row>
    <row r="921" ht="15.75" customHeight="1">
      <c r="C921" s="8"/>
      <c r="D921" s="8"/>
      <c r="E921" s="8"/>
    </row>
    <row r="922" ht="15.75" customHeight="1">
      <c r="C922" s="8"/>
      <c r="D922" s="8"/>
      <c r="E922" s="8"/>
    </row>
    <row r="923" ht="15.75" customHeight="1">
      <c r="C923" s="8"/>
      <c r="D923" s="8"/>
      <c r="E923" s="8"/>
    </row>
    <row r="924" ht="15.75" customHeight="1">
      <c r="C924" s="8"/>
      <c r="D924" s="8"/>
      <c r="E924" s="8"/>
    </row>
    <row r="925" ht="15.75" customHeight="1">
      <c r="C925" s="8"/>
      <c r="D925" s="8"/>
      <c r="E925" s="8"/>
    </row>
    <row r="926" ht="15.75" customHeight="1">
      <c r="C926" s="8"/>
      <c r="D926" s="8"/>
      <c r="E926" s="8"/>
    </row>
    <row r="927" ht="15.75" customHeight="1">
      <c r="C927" s="8"/>
      <c r="D927" s="8"/>
      <c r="E927" s="8"/>
    </row>
    <row r="928" ht="15.75" customHeight="1">
      <c r="C928" s="8"/>
      <c r="D928" s="8"/>
      <c r="E928" s="8"/>
    </row>
    <row r="929" ht="15.75" customHeight="1">
      <c r="C929" s="8"/>
      <c r="D929" s="8"/>
      <c r="E929" s="8"/>
    </row>
    <row r="930" ht="15.75" customHeight="1">
      <c r="C930" s="8"/>
      <c r="D930" s="8"/>
      <c r="E930" s="8"/>
    </row>
    <row r="931" ht="15.75" customHeight="1">
      <c r="C931" s="8"/>
      <c r="D931" s="8"/>
      <c r="E931" s="8"/>
    </row>
    <row r="932" ht="15.75" customHeight="1">
      <c r="C932" s="8"/>
      <c r="D932" s="8"/>
      <c r="E932" s="8"/>
    </row>
    <row r="933" ht="15.75" customHeight="1">
      <c r="C933" s="8"/>
      <c r="D933" s="8"/>
      <c r="E933" s="8"/>
    </row>
    <row r="934" ht="15.75" customHeight="1">
      <c r="C934" s="8"/>
      <c r="D934" s="8"/>
      <c r="E934" s="8"/>
    </row>
    <row r="935" ht="15.75" customHeight="1">
      <c r="C935" s="8"/>
      <c r="D935" s="8"/>
      <c r="E935" s="8"/>
    </row>
    <row r="936" ht="15.75" customHeight="1">
      <c r="C936" s="8"/>
      <c r="D936" s="8"/>
      <c r="E936" s="8"/>
    </row>
    <row r="937" ht="15.75" customHeight="1">
      <c r="C937" s="8"/>
      <c r="D937" s="8"/>
      <c r="E937" s="8"/>
    </row>
    <row r="938" ht="15.75" customHeight="1">
      <c r="C938" s="8"/>
      <c r="D938" s="8"/>
      <c r="E938" s="8"/>
    </row>
    <row r="939" ht="15.75" customHeight="1">
      <c r="C939" s="8"/>
      <c r="D939" s="8"/>
      <c r="E939" s="8"/>
    </row>
    <row r="940" ht="15.75" customHeight="1">
      <c r="C940" s="8"/>
      <c r="D940" s="8"/>
      <c r="E940" s="8"/>
    </row>
    <row r="941" ht="15.75" customHeight="1">
      <c r="C941" s="8"/>
      <c r="D941" s="8"/>
      <c r="E941" s="8"/>
    </row>
    <row r="942" ht="15.75" customHeight="1">
      <c r="C942" s="8"/>
      <c r="D942" s="8"/>
      <c r="E942" s="8"/>
    </row>
    <row r="943" ht="15.75" customHeight="1">
      <c r="C943" s="8"/>
      <c r="D943" s="8"/>
      <c r="E943" s="8"/>
    </row>
    <row r="944" ht="15.75" customHeight="1">
      <c r="C944" s="8"/>
      <c r="D944" s="8"/>
      <c r="E944" s="8"/>
    </row>
    <row r="945" ht="15.75" customHeight="1">
      <c r="C945" s="8"/>
      <c r="D945" s="8"/>
      <c r="E945" s="8"/>
    </row>
    <row r="946" ht="15.75" customHeight="1">
      <c r="C946" s="8"/>
      <c r="D946" s="8"/>
      <c r="E946" s="8"/>
    </row>
    <row r="947" ht="15.75" customHeight="1">
      <c r="C947" s="8"/>
      <c r="D947" s="8"/>
      <c r="E947" s="8"/>
    </row>
    <row r="948" ht="15.75" customHeight="1">
      <c r="C948" s="8"/>
      <c r="D948" s="8"/>
      <c r="E948" s="8"/>
    </row>
    <row r="949" ht="15.75" customHeight="1">
      <c r="C949" s="8"/>
      <c r="D949" s="8"/>
      <c r="E949" s="8"/>
    </row>
    <row r="950" ht="15.75" customHeight="1">
      <c r="C950" s="8"/>
      <c r="D950" s="8"/>
      <c r="E950" s="8"/>
    </row>
    <row r="951" ht="15.75" customHeight="1">
      <c r="C951" s="8"/>
      <c r="D951" s="8"/>
      <c r="E951" s="8"/>
    </row>
    <row r="952" ht="15.75" customHeight="1">
      <c r="C952" s="8"/>
      <c r="D952" s="8"/>
      <c r="E952" s="8"/>
    </row>
    <row r="953" ht="15.75" customHeight="1">
      <c r="C953" s="8"/>
      <c r="D953" s="8"/>
      <c r="E953" s="8"/>
    </row>
    <row r="954" ht="15.75" customHeight="1">
      <c r="C954" s="8"/>
      <c r="D954" s="8"/>
      <c r="E954" s="8"/>
    </row>
    <row r="955" ht="15.75" customHeight="1">
      <c r="C955" s="8"/>
      <c r="D955" s="8"/>
      <c r="E955" s="8"/>
    </row>
    <row r="956" ht="15.75" customHeight="1">
      <c r="C956" s="8"/>
      <c r="D956" s="8"/>
      <c r="E956" s="8"/>
    </row>
    <row r="957" ht="15.75" customHeight="1">
      <c r="C957" s="8"/>
      <c r="D957" s="8"/>
      <c r="E957" s="8"/>
    </row>
    <row r="958" ht="15.75" customHeight="1">
      <c r="C958" s="8"/>
      <c r="D958" s="8"/>
      <c r="E958" s="8"/>
    </row>
    <row r="959" ht="15.75" customHeight="1">
      <c r="C959" s="8"/>
      <c r="D959" s="8"/>
      <c r="E959" s="8"/>
    </row>
    <row r="960" ht="15.75" customHeight="1">
      <c r="C960" s="8"/>
      <c r="D960" s="8"/>
      <c r="E960" s="8"/>
    </row>
    <row r="961" ht="15.75" customHeight="1">
      <c r="C961" s="8"/>
      <c r="D961" s="8"/>
      <c r="E961" s="8"/>
    </row>
    <row r="962" ht="15.75" customHeight="1">
      <c r="C962" s="8"/>
      <c r="D962" s="8"/>
      <c r="E962" s="8"/>
    </row>
    <row r="963" ht="15.75" customHeight="1">
      <c r="C963" s="8"/>
      <c r="D963" s="8"/>
      <c r="E963" s="8"/>
    </row>
    <row r="964" ht="15.75" customHeight="1">
      <c r="C964" s="8"/>
      <c r="D964" s="8"/>
      <c r="E964" s="8"/>
    </row>
    <row r="965" ht="15.75" customHeight="1">
      <c r="C965" s="8"/>
      <c r="D965" s="8"/>
      <c r="E965" s="8"/>
    </row>
    <row r="966" ht="15.75" customHeight="1">
      <c r="C966" s="8"/>
      <c r="D966" s="8"/>
      <c r="E966" s="8"/>
    </row>
    <row r="967" ht="15.75" customHeight="1">
      <c r="C967" s="8"/>
      <c r="D967" s="8"/>
      <c r="E967" s="8"/>
    </row>
    <row r="968" ht="15.75" customHeight="1">
      <c r="C968" s="8"/>
      <c r="D968" s="8"/>
      <c r="E968" s="8"/>
    </row>
    <row r="969" ht="15.75" customHeight="1">
      <c r="C969" s="8"/>
      <c r="D969" s="8"/>
      <c r="E969" s="8"/>
    </row>
    <row r="970" ht="15.75" customHeight="1">
      <c r="C970" s="8"/>
      <c r="D970" s="8"/>
      <c r="E970" s="8"/>
    </row>
    <row r="971" ht="15.75" customHeight="1">
      <c r="C971" s="8"/>
      <c r="D971" s="8"/>
      <c r="E971" s="8"/>
    </row>
    <row r="972" ht="15.75" customHeight="1">
      <c r="C972" s="8"/>
      <c r="D972" s="8"/>
      <c r="E972" s="8"/>
    </row>
    <row r="973" ht="15.75" customHeight="1">
      <c r="C973" s="8"/>
      <c r="D973" s="8"/>
      <c r="E973" s="8"/>
    </row>
    <row r="974" ht="15.75" customHeight="1">
      <c r="C974" s="8"/>
      <c r="D974" s="8"/>
      <c r="E974" s="8"/>
    </row>
    <row r="975" ht="15.75" customHeight="1">
      <c r="C975" s="8"/>
      <c r="D975" s="8"/>
      <c r="E975" s="8"/>
    </row>
    <row r="976" ht="15.75" customHeight="1">
      <c r="C976" s="8"/>
      <c r="D976" s="8"/>
      <c r="E976" s="8"/>
    </row>
    <row r="977" ht="15.75" customHeight="1">
      <c r="C977" s="8"/>
      <c r="D977" s="8"/>
      <c r="E977" s="8"/>
    </row>
    <row r="978" ht="15.75" customHeight="1">
      <c r="C978" s="8"/>
      <c r="D978" s="8"/>
      <c r="E978" s="8"/>
    </row>
    <row r="979" ht="15.75" customHeight="1">
      <c r="C979" s="8"/>
      <c r="D979" s="8"/>
      <c r="E979" s="8"/>
    </row>
    <row r="980" ht="15.75" customHeight="1">
      <c r="C980" s="8"/>
      <c r="D980" s="8"/>
      <c r="E980" s="8"/>
    </row>
    <row r="981" ht="15.75" customHeight="1">
      <c r="C981" s="8"/>
      <c r="D981" s="8"/>
      <c r="E981" s="8"/>
    </row>
    <row r="982" ht="15.75" customHeight="1">
      <c r="C982" s="8"/>
      <c r="D982" s="8"/>
      <c r="E982" s="8"/>
    </row>
    <row r="983" ht="15.75" customHeight="1">
      <c r="C983" s="8"/>
      <c r="D983" s="8"/>
      <c r="E983" s="8"/>
    </row>
    <row r="984" ht="15.75" customHeight="1">
      <c r="C984" s="8"/>
      <c r="D984" s="8"/>
      <c r="E984" s="8"/>
    </row>
    <row r="985" ht="15.75" customHeight="1">
      <c r="C985" s="8"/>
      <c r="D985" s="8"/>
      <c r="E985" s="8"/>
    </row>
    <row r="986" ht="15.75" customHeight="1">
      <c r="C986" s="8"/>
      <c r="D986" s="8"/>
      <c r="E986" s="8"/>
    </row>
    <row r="987" ht="15.75" customHeight="1">
      <c r="C987" s="8"/>
      <c r="D987" s="8"/>
      <c r="E987" s="8"/>
    </row>
    <row r="988" ht="15.75" customHeight="1">
      <c r="C988" s="8"/>
      <c r="D988" s="8"/>
      <c r="E988" s="8"/>
    </row>
    <row r="989" ht="15.75" customHeight="1">
      <c r="C989" s="8"/>
      <c r="D989" s="8"/>
      <c r="E989" s="8"/>
    </row>
    <row r="990" ht="15.75" customHeight="1">
      <c r="C990" s="8"/>
      <c r="D990" s="8"/>
      <c r="E990" s="8"/>
    </row>
    <row r="991" ht="15.75" customHeight="1">
      <c r="C991" s="8"/>
      <c r="D991" s="8"/>
      <c r="E991" s="8"/>
    </row>
    <row r="992" ht="15.75" customHeight="1">
      <c r="C992" s="8"/>
      <c r="D992" s="8"/>
      <c r="E992" s="8"/>
    </row>
    <row r="993" ht="15.75" customHeight="1">
      <c r="C993" s="8"/>
      <c r="D993" s="8"/>
      <c r="E993" s="8"/>
    </row>
    <row r="994" ht="15.75" customHeight="1">
      <c r="C994" s="8"/>
      <c r="D994" s="8"/>
      <c r="E994" s="8"/>
    </row>
    <row r="995" ht="15.75" customHeight="1">
      <c r="C995" s="8"/>
      <c r="D995" s="8"/>
      <c r="E995" s="8"/>
    </row>
    <row r="996" ht="15.75" customHeight="1">
      <c r="C996" s="8"/>
      <c r="D996" s="8"/>
      <c r="E996" s="8"/>
    </row>
    <row r="997" ht="15.75" customHeight="1">
      <c r="C997" s="8"/>
      <c r="D997" s="8"/>
      <c r="E997" s="8"/>
    </row>
    <row r="998" ht="15.75" customHeight="1">
      <c r="C998" s="8"/>
      <c r="D998" s="8"/>
      <c r="E998" s="8"/>
    </row>
    <row r="999" ht="15.75" customHeight="1">
      <c r="C999" s="8"/>
      <c r="D999" s="8"/>
      <c r="E999" s="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8.0"/>
    <col customWidth="1" min="3" max="5" width="16.57"/>
    <col customWidth="1" min="6" max="6" width="17.57"/>
    <col customWidth="1" min="7" max="7" width="26.14"/>
    <col customWidth="1" min="8" max="30" width="8.71"/>
  </cols>
  <sheetData>
    <row r="1">
      <c r="A1" s="33" t="s">
        <v>184</v>
      </c>
      <c r="B1" s="34" t="s">
        <v>137</v>
      </c>
      <c r="C1" s="33" t="s">
        <v>185</v>
      </c>
      <c r="D1" s="33" t="s">
        <v>186</v>
      </c>
      <c r="E1" s="34" t="s">
        <v>227</v>
      </c>
      <c r="F1" s="34" t="s">
        <v>228</v>
      </c>
      <c r="G1" s="34" t="s">
        <v>229</v>
      </c>
      <c r="H1" s="23" t="s">
        <v>140</v>
      </c>
      <c r="I1" s="23" t="s">
        <v>141</v>
      </c>
      <c r="J1" s="23" t="s">
        <v>142</v>
      </c>
      <c r="K1" s="35" t="s">
        <v>190</v>
      </c>
      <c r="L1" s="35" t="s">
        <v>191</v>
      </c>
      <c r="M1" s="35" t="s">
        <v>192</v>
      </c>
      <c r="N1" s="35" t="s">
        <v>193</v>
      </c>
      <c r="O1" s="35"/>
      <c r="P1" s="35" t="s">
        <v>218</v>
      </c>
      <c r="Q1" s="35" t="s">
        <v>194</v>
      </c>
      <c r="R1" s="35" t="s">
        <v>195</v>
      </c>
      <c r="S1" s="35" t="s">
        <v>196</v>
      </c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>
      <c r="A2" s="5" t="s">
        <v>12</v>
      </c>
      <c r="B2" s="5" t="s">
        <v>145</v>
      </c>
      <c r="C2" s="14">
        <v>2.0</v>
      </c>
      <c r="D2" s="5">
        <f t="shared" ref="D2:D9" si="1">C2*$E$20</f>
        <v>3534</v>
      </c>
      <c r="E2" s="5">
        <v>1.5</v>
      </c>
      <c r="F2" s="5">
        <v>4.0</v>
      </c>
      <c r="G2" s="5">
        <v>0.15</v>
      </c>
      <c r="H2" s="37">
        <v>1.00747676874866</v>
      </c>
      <c r="I2" s="37">
        <v>0.682933896523108</v>
      </c>
      <c r="J2" s="37">
        <v>0.00591163918446869</v>
      </c>
      <c r="K2" s="38">
        <f t="shared" ref="K2:K9" si="2">$E$17 -G2</f>
        <v>7.6</v>
      </c>
      <c r="L2" s="5">
        <f t="shared" ref="L2:L8" si="3">(2*E2+F2)*($E$17/$E$13)</f>
        <v>0.01391025641</v>
      </c>
      <c r="M2" s="39">
        <f t="shared" ref="M2:M9" si="4">K2-L2</f>
        <v>7.586089744</v>
      </c>
      <c r="N2" s="5">
        <f t="shared" ref="N2:N9" si="5"> (K2-L2)/K2</f>
        <v>0.9981697031</v>
      </c>
      <c r="O2" s="40"/>
      <c r="P2" s="14">
        <v>0.979455</v>
      </c>
      <c r="Q2" s="38">
        <f>G27</f>
        <v>0.5369397081</v>
      </c>
      <c r="R2" s="41">
        <f t="shared" ref="R2:R9" si="6">1-(I2/100)-(H2/100)-(J2/100)</f>
        <v>0.983036777</v>
      </c>
      <c r="S2" s="39">
        <f t="shared" ref="S2:S9" si="7">(N2*Q2*R2)*100</f>
        <v>52.68653918</v>
      </c>
    </row>
    <row r="3">
      <c r="A3" s="64" t="s">
        <v>15</v>
      </c>
      <c r="B3" s="64" t="s">
        <v>149</v>
      </c>
      <c r="C3" s="65">
        <v>3.0</v>
      </c>
      <c r="D3" s="64">
        <f t="shared" si="1"/>
        <v>5301</v>
      </c>
      <c r="E3" s="64">
        <v>2.0</v>
      </c>
      <c r="F3" s="64">
        <v>5.0</v>
      </c>
      <c r="G3" s="64">
        <v>0.2</v>
      </c>
      <c r="H3" s="37">
        <v>3.17361063276128</v>
      </c>
      <c r="I3" s="37">
        <v>1.35069535246938</v>
      </c>
      <c r="J3" s="37">
        <v>0.324646650873003</v>
      </c>
      <c r="K3" s="67">
        <f t="shared" si="2"/>
        <v>7.55</v>
      </c>
      <c r="L3" s="64">
        <f t="shared" si="3"/>
        <v>0.01788461538</v>
      </c>
      <c r="M3" s="68">
        <f t="shared" si="4"/>
        <v>7.532115385</v>
      </c>
      <c r="N3" s="64">
        <f t="shared" si="5"/>
        <v>0.9976311768</v>
      </c>
      <c r="O3" s="69"/>
      <c r="P3" s="65">
        <v>0.972692</v>
      </c>
      <c r="Q3" s="65">
        <f>0</f>
        <v>0</v>
      </c>
      <c r="R3" s="41">
        <f t="shared" si="6"/>
        <v>0.9515104736</v>
      </c>
      <c r="S3" s="68">
        <f t="shared" si="7"/>
        <v>0</v>
      </c>
    </row>
    <row r="4">
      <c r="A4" s="48" t="s">
        <v>18</v>
      </c>
      <c r="B4" s="48" t="s">
        <v>152</v>
      </c>
      <c r="C4" s="49">
        <v>3.0</v>
      </c>
      <c r="D4" s="48">
        <f t="shared" si="1"/>
        <v>5301</v>
      </c>
      <c r="E4" s="48">
        <v>2.0</v>
      </c>
      <c r="F4" s="48">
        <v>5.0</v>
      </c>
      <c r="G4" s="48">
        <v>0.2</v>
      </c>
      <c r="H4" s="37">
        <v>3.85982909716243</v>
      </c>
      <c r="I4" s="37">
        <v>1.83609278740734</v>
      </c>
      <c r="J4" s="37">
        <v>0.17014413962512</v>
      </c>
      <c r="K4" s="50">
        <f t="shared" si="2"/>
        <v>7.55</v>
      </c>
      <c r="L4" s="48">
        <f t="shared" si="3"/>
        <v>0.01788461538</v>
      </c>
      <c r="M4" s="51">
        <f t="shared" si="4"/>
        <v>7.532115385</v>
      </c>
      <c r="N4" s="48">
        <f t="shared" si="5"/>
        <v>0.9976311768</v>
      </c>
      <c r="O4" s="52"/>
      <c r="P4" s="49">
        <v>0.972692</v>
      </c>
      <c r="Q4" s="50">
        <f>G29</f>
        <v>0.690064871</v>
      </c>
      <c r="R4" s="41">
        <f t="shared" si="6"/>
        <v>0.9413393398</v>
      </c>
      <c r="S4" s="51">
        <f t="shared" si="7"/>
        <v>64.80464575</v>
      </c>
    </row>
    <row r="5">
      <c r="A5" s="64" t="s">
        <v>82</v>
      </c>
      <c r="B5" s="64" t="s">
        <v>155</v>
      </c>
      <c r="C5" s="65">
        <v>3.0</v>
      </c>
      <c r="D5" s="64">
        <f t="shared" si="1"/>
        <v>5301</v>
      </c>
      <c r="E5" s="64">
        <v>4.0</v>
      </c>
      <c r="F5" s="64">
        <v>10.0</v>
      </c>
      <c r="G5" s="64">
        <v>0.35</v>
      </c>
      <c r="H5" s="37">
        <v>4.52481399323609</v>
      </c>
      <c r="I5" s="37">
        <v>2.07806735431302</v>
      </c>
      <c r="J5" s="37">
        <v>0.721599550121972</v>
      </c>
      <c r="K5" s="67">
        <f t="shared" si="2"/>
        <v>7.4</v>
      </c>
      <c r="L5" s="64">
        <f t="shared" si="3"/>
        <v>0.03576923077</v>
      </c>
      <c r="M5" s="68">
        <f t="shared" si="4"/>
        <v>7.364230769</v>
      </c>
      <c r="N5" s="64">
        <f t="shared" si="5"/>
        <v>0.9951663202</v>
      </c>
      <c r="O5" s="69"/>
      <c r="P5" s="65">
        <v>0.955673</v>
      </c>
      <c r="Q5" s="67" t="str">
        <f>G28</f>
        <v/>
      </c>
      <c r="R5" s="41">
        <f t="shared" si="6"/>
        <v>0.926755191</v>
      </c>
      <c r="S5" s="68">
        <f t="shared" si="7"/>
        <v>0</v>
      </c>
    </row>
    <row r="6">
      <c r="A6" s="48" t="s">
        <v>94</v>
      </c>
      <c r="B6" s="48" t="s">
        <v>158</v>
      </c>
      <c r="C6" s="49">
        <v>2.0</v>
      </c>
      <c r="D6" s="48">
        <f t="shared" si="1"/>
        <v>3534</v>
      </c>
      <c r="E6" s="48">
        <v>2.0</v>
      </c>
      <c r="F6" s="48">
        <v>5.0</v>
      </c>
      <c r="G6" s="48">
        <v>0.2</v>
      </c>
      <c r="H6" s="37">
        <v>2.27941134707572</v>
      </c>
      <c r="I6" s="37">
        <v>3.2724550585586</v>
      </c>
      <c r="J6" s="37">
        <v>0.511034201962443</v>
      </c>
      <c r="K6" s="50">
        <f t="shared" si="2"/>
        <v>7.55</v>
      </c>
      <c r="L6" s="48">
        <f t="shared" si="3"/>
        <v>0.01788461538</v>
      </c>
      <c r="M6" s="51">
        <f t="shared" si="4"/>
        <v>7.532115385</v>
      </c>
      <c r="N6" s="48">
        <f t="shared" si="5"/>
        <v>0.9976311768</v>
      </c>
      <c r="O6" s="52"/>
      <c r="P6" s="49">
        <v>0.972692</v>
      </c>
      <c r="Q6" s="50">
        <f>G33</f>
        <v>0.7774703891</v>
      </c>
      <c r="R6" s="41">
        <f t="shared" si="6"/>
        <v>0.9393709939</v>
      </c>
      <c r="S6" s="51">
        <f t="shared" si="7"/>
        <v>72.86031021</v>
      </c>
    </row>
    <row r="7">
      <c r="A7" s="64" t="s">
        <v>21</v>
      </c>
      <c r="B7" s="64" t="s">
        <v>161</v>
      </c>
      <c r="C7" s="65">
        <v>2.0</v>
      </c>
      <c r="D7" s="64">
        <f t="shared" si="1"/>
        <v>3534</v>
      </c>
      <c r="E7" s="64">
        <v>1.5</v>
      </c>
      <c r="F7" s="64">
        <v>4.0</v>
      </c>
      <c r="G7" s="64">
        <v>0.15</v>
      </c>
      <c r="H7" s="37">
        <v>1.38316226112588</v>
      </c>
      <c r="I7" s="37">
        <v>1.0034254615223</v>
      </c>
      <c r="J7" s="37">
        <v>0.016289545843008</v>
      </c>
      <c r="K7" s="67">
        <f t="shared" si="2"/>
        <v>7.6</v>
      </c>
      <c r="L7" s="64">
        <f t="shared" si="3"/>
        <v>0.01391025641</v>
      </c>
      <c r="M7" s="68">
        <f t="shared" si="4"/>
        <v>7.586089744</v>
      </c>
      <c r="N7" s="64">
        <f t="shared" si="5"/>
        <v>0.9981697031</v>
      </c>
      <c r="O7" s="69"/>
      <c r="P7" s="65">
        <v>0.979455</v>
      </c>
      <c r="Q7" s="67">
        <f>G29</f>
        <v>0.690064871</v>
      </c>
      <c r="R7" s="41">
        <f t="shared" si="6"/>
        <v>0.9759712273</v>
      </c>
      <c r="S7" s="68">
        <f t="shared" si="7"/>
        <v>67.22507844</v>
      </c>
    </row>
    <row r="8">
      <c r="A8" s="5" t="s">
        <v>24</v>
      </c>
      <c r="B8" s="5" t="s">
        <v>164</v>
      </c>
      <c r="C8" s="14">
        <v>1.0</v>
      </c>
      <c r="D8" s="5">
        <f t="shared" si="1"/>
        <v>1767</v>
      </c>
      <c r="E8" s="5">
        <v>1.5</v>
      </c>
      <c r="F8" s="5">
        <v>4.0</v>
      </c>
      <c r="G8" s="5">
        <v>0.1</v>
      </c>
      <c r="H8" s="37">
        <v>0.92694894435296</v>
      </c>
      <c r="I8" s="37">
        <v>1.38309699065722</v>
      </c>
      <c r="J8" s="37">
        <v>0.515543712531619</v>
      </c>
      <c r="K8" s="38">
        <f t="shared" si="2"/>
        <v>7.65</v>
      </c>
      <c r="L8" s="5">
        <f t="shared" si="3"/>
        <v>0.01391025641</v>
      </c>
      <c r="M8" s="39">
        <f t="shared" si="4"/>
        <v>7.636089744</v>
      </c>
      <c r="N8" s="5">
        <f t="shared" si="5"/>
        <v>0.9981816658</v>
      </c>
      <c r="O8" s="40"/>
      <c r="P8" s="14">
        <v>0.985705</v>
      </c>
      <c r="Q8" s="38">
        <f>G31</f>
        <v>0.80663021</v>
      </c>
      <c r="R8" s="41">
        <f t="shared" si="6"/>
        <v>0.9717441035</v>
      </c>
      <c r="S8" s="39">
        <f t="shared" si="7"/>
        <v>78.24128706</v>
      </c>
    </row>
    <row r="9">
      <c r="A9" s="65" t="s">
        <v>27</v>
      </c>
      <c r="B9" s="65" t="s">
        <v>167</v>
      </c>
      <c r="C9" s="72">
        <v>2.0</v>
      </c>
      <c r="D9" s="64">
        <f t="shared" si="1"/>
        <v>3534</v>
      </c>
      <c r="E9" s="73">
        <v>0.0</v>
      </c>
      <c r="F9" s="65">
        <v>0.0</v>
      </c>
      <c r="G9" s="65">
        <v>0.1</v>
      </c>
      <c r="H9" s="37">
        <v>1.33732606014841</v>
      </c>
      <c r="I9" s="37">
        <v>1.63553062598981</v>
      </c>
      <c r="J9" s="37">
        <v>1.21277790117263</v>
      </c>
      <c r="K9" s="67">
        <f t="shared" si="2"/>
        <v>7.65</v>
      </c>
      <c r="L9" s="65">
        <v>0.0</v>
      </c>
      <c r="M9" s="68">
        <f t="shared" si="4"/>
        <v>7.65</v>
      </c>
      <c r="N9" s="64">
        <f t="shared" si="5"/>
        <v>1</v>
      </c>
      <c r="O9" s="64"/>
      <c r="P9" s="65">
        <v>0.985705</v>
      </c>
      <c r="Q9" s="64"/>
      <c r="R9" s="41">
        <f t="shared" si="6"/>
        <v>0.9581436541</v>
      </c>
      <c r="S9" s="68">
        <f t="shared" si="7"/>
        <v>0</v>
      </c>
    </row>
    <row r="10">
      <c r="B10" s="5" t="s">
        <v>230</v>
      </c>
    </row>
    <row r="11">
      <c r="B11" s="5" t="s">
        <v>231</v>
      </c>
      <c r="E11" s="5">
        <v>1300.0</v>
      </c>
      <c r="F11" s="55" t="s">
        <v>232</v>
      </c>
    </row>
    <row r="12">
      <c r="B12" s="5" t="s">
        <v>233</v>
      </c>
      <c r="C12" s="8"/>
      <c r="D12" s="8"/>
      <c r="E12" s="8"/>
      <c r="U12" s="14" t="s">
        <v>184</v>
      </c>
    </row>
    <row r="13">
      <c r="B13" s="5" t="s">
        <v>234</v>
      </c>
      <c r="C13" s="14"/>
      <c r="D13" s="14"/>
      <c r="E13" s="14">
        <v>3900.0</v>
      </c>
      <c r="F13" s="55" t="s">
        <v>235</v>
      </c>
    </row>
    <row r="14">
      <c r="B14" s="5" t="s">
        <v>236</v>
      </c>
      <c r="C14" s="14"/>
      <c r="D14" s="14"/>
      <c r="F14" s="55"/>
    </row>
    <row r="15">
      <c r="B15" s="56" t="s">
        <v>204</v>
      </c>
      <c r="C15" s="8"/>
      <c r="D15" s="8"/>
      <c r="E15" s="8"/>
    </row>
    <row r="16">
      <c r="C16" s="8"/>
      <c r="D16" s="8"/>
      <c r="E16" s="8"/>
    </row>
    <row r="17">
      <c r="B17" s="14" t="s">
        <v>205</v>
      </c>
      <c r="C17" s="57"/>
      <c r="D17" s="57"/>
      <c r="E17" s="57">
        <v>7.75</v>
      </c>
    </row>
    <row r="18">
      <c r="B18" s="14" t="s">
        <v>206</v>
      </c>
      <c r="C18" s="8"/>
      <c r="D18" s="8"/>
      <c r="E18" s="8">
        <f>E11</f>
        <v>1300</v>
      </c>
    </row>
    <row r="19">
      <c r="B19" s="14" t="s">
        <v>207</v>
      </c>
      <c r="C19" s="58"/>
      <c r="D19" s="58"/>
      <c r="E19" s="58">
        <f>1/E18</f>
        <v>0.0007692307692</v>
      </c>
    </row>
    <row r="20">
      <c r="B20" s="14" t="s">
        <v>208</v>
      </c>
      <c r="C20" s="8"/>
      <c r="D20" s="8"/>
      <c r="E20" s="8">
        <f>114*2*7.75</f>
        <v>1767</v>
      </c>
    </row>
    <row r="21" ht="15.75" customHeight="1">
      <c r="C21" s="8"/>
      <c r="D21" s="8"/>
      <c r="E21" s="8"/>
    </row>
    <row r="22" ht="15.75" customHeight="1">
      <c r="C22" s="6"/>
      <c r="D22" s="6"/>
      <c r="E22" s="6"/>
    </row>
    <row r="23" ht="15.75" customHeight="1">
      <c r="C23" s="6"/>
      <c r="D23" s="6"/>
      <c r="E23" s="6"/>
    </row>
    <row r="24" ht="15.75" customHeight="1">
      <c r="C24" s="8"/>
      <c r="D24" s="8"/>
      <c r="E24" s="8"/>
    </row>
    <row r="25" ht="15.75" customHeight="1">
      <c r="B25" s="59" t="s">
        <v>209</v>
      </c>
      <c r="C25" s="60"/>
      <c r="D25" s="60"/>
      <c r="E25" s="60"/>
    </row>
    <row r="26" ht="15.75" customHeight="1">
      <c r="B26" s="59" t="s">
        <v>210</v>
      </c>
      <c r="C26" s="61" t="s">
        <v>211</v>
      </c>
      <c r="D26" s="61" t="s">
        <v>212</v>
      </c>
      <c r="E26" s="61" t="s">
        <v>213</v>
      </c>
      <c r="F26" s="59"/>
      <c r="G26" s="59" t="s">
        <v>214</v>
      </c>
    </row>
    <row r="27" ht="15.75" customHeight="1">
      <c r="B27" s="14" t="s">
        <v>12</v>
      </c>
      <c r="C27" s="74">
        <v>1444.996717</v>
      </c>
      <c r="D27" s="57">
        <v>444.038571</v>
      </c>
      <c r="E27" s="57">
        <v>8.509640589</v>
      </c>
      <c r="F27" s="39"/>
      <c r="G27" s="62">
        <f>(C27+D27+E27)/D2</f>
        <v>0.5369397081</v>
      </c>
    </row>
    <row r="28" ht="15.75" customHeight="1">
      <c r="C28" s="75"/>
      <c r="D28" s="57"/>
      <c r="E28" s="57"/>
      <c r="F28" s="39"/>
      <c r="G28" s="62"/>
    </row>
    <row r="29" ht="15.75" customHeight="1">
      <c r="B29" s="14" t="s">
        <v>18</v>
      </c>
      <c r="C29" s="75">
        <v>3384.67224</v>
      </c>
      <c r="D29" s="54">
        <v>262.3704974</v>
      </c>
      <c r="E29" s="57">
        <v>10.99114391</v>
      </c>
      <c r="F29" s="39"/>
      <c r="G29" s="62">
        <f>(C29+D29+E29)/D4</f>
        <v>0.690064871</v>
      </c>
    </row>
    <row r="30" ht="15.75" customHeight="1">
      <c r="C30" s="76"/>
      <c r="D30" s="70"/>
      <c r="E30" s="54"/>
      <c r="F30" s="39"/>
      <c r="G30" s="62"/>
    </row>
    <row r="31" ht="15.75" customHeight="1">
      <c r="B31" s="14" t="s">
        <v>24</v>
      </c>
      <c r="C31" s="76">
        <v>1110.178489</v>
      </c>
      <c r="D31" s="57">
        <v>307.1618356</v>
      </c>
      <c r="E31" s="70">
        <v>7.97525647</v>
      </c>
      <c r="F31" s="39"/>
      <c r="G31" s="62">
        <f>(C31+D31+E31)/D8</f>
        <v>0.80663021</v>
      </c>
    </row>
    <row r="32" ht="15.75" customHeight="1">
      <c r="C32" s="76"/>
      <c r="D32" s="57"/>
      <c r="E32" s="57"/>
      <c r="G32" s="62"/>
    </row>
    <row r="33" ht="15.75" customHeight="1">
      <c r="B33" s="14" t="s">
        <v>94</v>
      </c>
      <c r="C33" s="76">
        <v>2558.213649</v>
      </c>
      <c r="D33" s="57">
        <v>181.9388929</v>
      </c>
      <c r="E33" s="57">
        <v>7.427813339</v>
      </c>
      <c r="G33" s="62">
        <f>(C33+D33+E33)/D6</f>
        <v>0.7774703891</v>
      </c>
    </row>
    <row r="34" ht="15.75" customHeight="1">
      <c r="C34" s="8"/>
      <c r="D34" s="8"/>
      <c r="E34" s="8"/>
    </row>
    <row r="35" ht="15.75" customHeight="1">
      <c r="D35" s="8"/>
      <c r="E35" s="8"/>
    </row>
    <row r="36" ht="15.75" customHeight="1">
      <c r="D36" s="8"/>
      <c r="E36" s="8"/>
    </row>
    <row r="37" ht="15.75" customHeight="1">
      <c r="D37" s="8"/>
      <c r="E37" s="8"/>
    </row>
    <row r="38" ht="15.75" customHeight="1">
      <c r="D38" s="8"/>
      <c r="E38" s="8"/>
    </row>
    <row r="39" ht="15.75" customHeight="1">
      <c r="D39" s="8"/>
      <c r="E39" s="8"/>
    </row>
    <row r="40" ht="15.75" customHeight="1">
      <c r="D40" s="8"/>
      <c r="E40" s="8"/>
    </row>
    <row r="41" ht="15.75" customHeight="1">
      <c r="C41" s="54"/>
      <c r="D41" s="6"/>
      <c r="E41" s="6"/>
    </row>
    <row r="42" ht="15.75" customHeight="1">
      <c r="C42" s="54"/>
      <c r="D42" s="6"/>
      <c r="E42" s="6"/>
    </row>
    <row r="43" ht="15.75" customHeight="1">
      <c r="C43" s="57"/>
      <c r="D43" s="8"/>
      <c r="E43" s="8"/>
    </row>
    <row r="44" ht="15.75" customHeight="1">
      <c r="C44" s="57"/>
      <c r="D44" s="8"/>
      <c r="E44" s="8"/>
    </row>
    <row r="45" ht="15.75" customHeight="1">
      <c r="C45" s="57"/>
      <c r="D45" s="8"/>
      <c r="E45" s="8"/>
    </row>
    <row r="46" ht="15.75" customHeight="1">
      <c r="C46" s="8"/>
      <c r="D46" s="8"/>
      <c r="E46" s="8"/>
    </row>
    <row r="47" ht="15.75" customHeight="1">
      <c r="C47" s="8"/>
      <c r="D47" s="8"/>
      <c r="E47" s="8"/>
    </row>
    <row r="48" ht="15.75" customHeight="1">
      <c r="C48" s="57"/>
      <c r="D48" s="8"/>
      <c r="E48" s="8"/>
    </row>
    <row r="49" ht="15.75" customHeight="1">
      <c r="C49" s="57"/>
      <c r="D49" s="8"/>
      <c r="E49" s="8"/>
    </row>
    <row r="50" ht="15.75" customHeight="1">
      <c r="C50" s="57"/>
      <c r="D50" s="8"/>
      <c r="E50" s="8"/>
    </row>
    <row r="51" ht="15.75" customHeight="1">
      <c r="C51" s="54"/>
      <c r="D51" s="6"/>
      <c r="E51" s="6"/>
    </row>
    <row r="52" ht="15.75" customHeight="1">
      <c r="C52" s="71"/>
      <c r="D52" s="63"/>
      <c r="E52" s="63"/>
    </row>
    <row r="53" ht="15.75" customHeight="1">
      <c r="C53" s="57"/>
      <c r="D53" s="8"/>
      <c r="E53" s="8"/>
    </row>
    <row r="54" ht="15.75" customHeight="1">
      <c r="C54" s="57"/>
      <c r="D54" s="8"/>
      <c r="E54" s="8"/>
    </row>
    <row r="55" ht="15.75" customHeight="1">
      <c r="C55" s="8"/>
      <c r="D55" s="8"/>
      <c r="E55" s="8"/>
    </row>
    <row r="56" ht="15.75" customHeight="1">
      <c r="C56" s="8"/>
      <c r="D56" s="8"/>
      <c r="E56" s="8"/>
    </row>
    <row r="57" ht="15.75" customHeight="1">
      <c r="C57" s="57"/>
      <c r="D57" s="8"/>
      <c r="E57" s="8"/>
    </row>
    <row r="58" ht="15.75" customHeight="1">
      <c r="C58" s="57"/>
      <c r="D58" s="8"/>
      <c r="E58" s="8"/>
    </row>
    <row r="59" ht="15.75" customHeight="1">
      <c r="C59" s="57"/>
      <c r="D59" s="8"/>
      <c r="E59" s="8"/>
    </row>
    <row r="60" ht="15.75" customHeight="1">
      <c r="C60" s="57"/>
      <c r="D60" s="8"/>
      <c r="E60" s="8"/>
    </row>
    <row r="61" ht="15.75" customHeight="1">
      <c r="C61" s="54"/>
      <c r="D61" s="6"/>
      <c r="E61" s="6"/>
    </row>
    <row r="62" ht="15.75" customHeight="1">
      <c r="C62" s="71"/>
      <c r="D62" s="63"/>
      <c r="E62" s="63"/>
    </row>
    <row r="63" ht="15.75" customHeight="1">
      <c r="C63" s="57"/>
      <c r="D63" s="8"/>
      <c r="E63" s="8"/>
    </row>
    <row r="64" ht="15.75" customHeight="1">
      <c r="C64" s="8"/>
      <c r="D64" s="8"/>
      <c r="E64" s="8"/>
    </row>
    <row r="65" ht="15.75" customHeight="1">
      <c r="C65" s="8"/>
      <c r="D65" s="8"/>
      <c r="E65" s="8"/>
    </row>
    <row r="66" ht="15.75" customHeight="1">
      <c r="C66" s="8"/>
      <c r="D66" s="8"/>
      <c r="E66" s="8"/>
    </row>
    <row r="67" ht="15.75" customHeight="1">
      <c r="C67" s="8"/>
      <c r="D67" s="8"/>
      <c r="E67" s="8"/>
    </row>
    <row r="68" ht="15.75" customHeight="1">
      <c r="C68" s="8"/>
      <c r="D68" s="8"/>
      <c r="E68" s="8"/>
    </row>
    <row r="69" ht="15.75" customHeight="1">
      <c r="C69" s="8"/>
      <c r="D69" s="8"/>
      <c r="E69" s="8"/>
    </row>
    <row r="70" ht="15.75" customHeight="1">
      <c r="C70" s="8"/>
      <c r="D70" s="8"/>
      <c r="E70" s="8"/>
    </row>
    <row r="71" ht="15.75" customHeight="1">
      <c r="C71" s="6"/>
      <c r="D71" s="6"/>
      <c r="E71" s="6"/>
    </row>
    <row r="72" ht="15.75" customHeight="1">
      <c r="C72" s="63"/>
      <c r="D72" s="63"/>
      <c r="E72" s="63"/>
    </row>
    <row r="73" ht="15.75" customHeight="1">
      <c r="C73" s="8"/>
      <c r="D73" s="8"/>
      <c r="E73" s="8"/>
    </row>
    <row r="74" ht="15.75" customHeight="1">
      <c r="C74" s="8"/>
      <c r="D74" s="8"/>
      <c r="E74" s="8"/>
    </row>
    <row r="75" ht="15.75" customHeight="1">
      <c r="C75" s="8"/>
      <c r="D75" s="8"/>
      <c r="E75" s="8"/>
    </row>
    <row r="76" ht="15.75" customHeight="1">
      <c r="C76" s="8"/>
      <c r="D76" s="8"/>
      <c r="E76" s="8"/>
    </row>
    <row r="77" ht="15.75" customHeight="1">
      <c r="C77" s="8"/>
      <c r="D77" s="8"/>
      <c r="E77" s="8"/>
    </row>
    <row r="78" ht="15.75" customHeight="1">
      <c r="C78" s="8"/>
      <c r="D78" s="8"/>
      <c r="E78" s="8"/>
    </row>
    <row r="79" ht="15.75" customHeight="1">
      <c r="C79" s="8"/>
      <c r="D79" s="8"/>
      <c r="E79" s="8"/>
    </row>
    <row r="80" ht="15.75" customHeight="1">
      <c r="C80" s="8"/>
      <c r="D80" s="8"/>
      <c r="E80" s="8"/>
    </row>
    <row r="81" ht="15.75" customHeight="1">
      <c r="C81" s="6"/>
      <c r="D81" s="6"/>
      <c r="E81" s="6"/>
    </row>
    <row r="82" ht="15.75" customHeight="1">
      <c r="C82" s="63"/>
      <c r="D82" s="63"/>
      <c r="E82" s="63"/>
    </row>
    <row r="83" ht="15.75" customHeight="1">
      <c r="C83" s="8"/>
      <c r="D83" s="8"/>
      <c r="E83" s="8"/>
    </row>
    <row r="84" ht="15.75" customHeight="1">
      <c r="C84" s="8"/>
      <c r="D84" s="8"/>
      <c r="E84" s="8"/>
    </row>
    <row r="85" ht="15.75" customHeight="1">
      <c r="C85" s="8"/>
      <c r="D85" s="8"/>
      <c r="E85" s="8"/>
    </row>
    <row r="86" ht="15.75" customHeight="1">
      <c r="C86" s="8"/>
      <c r="D86" s="8"/>
      <c r="E86" s="8"/>
    </row>
    <row r="87" ht="15.75" customHeight="1">
      <c r="C87" s="8"/>
      <c r="D87" s="8"/>
      <c r="E87" s="8"/>
    </row>
    <row r="88" ht="15.75" customHeight="1">
      <c r="C88" s="8"/>
      <c r="D88" s="8"/>
      <c r="E88" s="8"/>
    </row>
    <row r="89" ht="15.75" customHeight="1">
      <c r="C89" s="8"/>
      <c r="D89" s="8"/>
      <c r="E89" s="8"/>
    </row>
    <row r="90" ht="15.75" customHeight="1">
      <c r="C90" s="8"/>
      <c r="D90" s="8"/>
      <c r="E90" s="8"/>
    </row>
    <row r="91" ht="15.75" customHeight="1">
      <c r="C91" s="6"/>
      <c r="D91" s="6"/>
      <c r="E91" s="6"/>
    </row>
    <row r="92" ht="15.75" customHeight="1">
      <c r="C92" s="63"/>
      <c r="D92" s="63"/>
      <c r="E92" s="63"/>
    </row>
    <row r="93" ht="15.75" customHeight="1">
      <c r="C93" s="8"/>
      <c r="D93" s="8"/>
      <c r="E93" s="8"/>
    </row>
    <row r="94" ht="15.75" customHeight="1">
      <c r="C94" s="8"/>
      <c r="D94" s="8"/>
      <c r="E94" s="8"/>
    </row>
    <row r="95" ht="15.75" customHeight="1">
      <c r="C95" s="8"/>
      <c r="D95" s="8"/>
      <c r="E95" s="8"/>
    </row>
    <row r="96" ht="15.75" customHeight="1">
      <c r="C96" s="8"/>
      <c r="D96" s="8"/>
      <c r="E96" s="8"/>
    </row>
    <row r="97" ht="15.75" customHeight="1">
      <c r="C97" s="8"/>
      <c r="D97" s="8"/>
      <c r="E97" s="8"/>
    </row>
    <row r="98" ht="15.75" customHeight="1">
      <c r="C98" s="8"/>
      <c r="D98" s="8"/>
      <c r="E98" s="8"/>
    </row>
    <row r="99" ht="15.75" customHeight="1">
      <c r="C99" s="8"/>
      <c r="D99" s="8"/>
      <c r="E99" s="8"/>
    </row>
    <row r="100" ht="15.75" customHeight="1">
      <c r="C100" s="8"/>
      <c r="D100" s="8"/>
      <c r="E100" s="8"/>
    </row>
    <row r="101" ht="15.75" customHeight="1">
      <c r="C101" s="6"/>
      <c r="D101" s="6"/>
      <c r="E101" s="6"/>
    </row>
    <row r="102" ht="15.75" customHeight="1">
      <c r="C102" s="63"/>
      <c r="D102" s="63"/>
      <c r="E102" s="63"/>
    </row>
    <row r="103" ht="15.75" customHeight="1">
      <c r="C103" s="8"/>
      <c r="D103" s="8"/>
      <c r="E103" s="8"/>
    </row>
    <row r="104" ht="15.75" customHeight="1">
      <c r="C104" s="8"/>
      <c r="D104" s="8"/>
      <c r="E104" s="8"/>
    </row>
    <row r="105" ht="15.75" customHeight="1">
      <c r="C105" s="8"/>
      <c r="D105" s="8"/>
      <c r="E105" s="8"/>
    </row>
    <row r="106" ht="15.75" customHeight="1">
      <c r="C106" s="8"/>
      <c r="D106" s="8"/>
      <c r="E106" s="8"/>
    </row>
    <row r="107" ht="15.75" customHeight="1">
      <c r="C107" s="8"/>
      <c r="D107" s="8"/>
      <c r="E107" s="8"/>
    </row>
    <row r="108" ht="15.75" customHeight="1">
      <c r="C108" s="8"/>
      <c r="D108" s="8"/>
      <c r="E108" s="8"/>
    </row>
    <row r="109" ht="15.75" customHeight="1">
      <c r="C109" s="8"/>
      <c r="D109" s="8"/>
      <c r="E109" s="8"/>
    </row>
    <row r="110" ht="15.75" customHeight="1">
      <c r="C110" s="8"/>
      <c r="D110" s="8"/>
      <c r="E110" s="8"/>
    </row>
    <row r="111" ht="15.75" customHeight="1">
      <c r="C111" s="6"/>
      <c r="D111" s="6"/>
      <c r="E111" s="6"/>
    </row>
    <row r="112" ht="15.75" customHeight="1">
      <c r="C112" s="63"/>
      <c r="D112" s="63"/>
      <c r="E112" s="63"/>
    </row>
    <row r="113" ht="15.75" customHeight="1">
      <c r="C113" s="8"/>
      <c r="D113" s="8"/>
      <c r="E113" s="8"/>
    </row>
    <row r="114" ht="15.75" customHeight="1">
      <c r="C114" s="8"/>
      <c r="D114" s="8"/>
      <c r="E114" s="8"/>
    </row>
    <row r="115" ht="15.75" customHeight="1">
      <c r="C115" s="8"/>
      <c r="D115" s="8"/>
      <c r="E115" s="8"/>
    </row>
    <row r="116" ht="15.75" customHeight="1">
      <c r="C116" s="8"/>
      <c r="D116" s="8"/>
      <c r="E116" s="8"/>
    </row>
    <row r="117" ht="15.75" customHeight="1">
      <c r="C117" s="8"/>
      <c r="D117" s="8"/>
      <c r="E117" s="8"/>
    </row>
    <row r="118" ht="15.75" customHeight="1">
      <c r="C118" s="8"/>
      <c r="D118" s="8"/>
      <c r="E118" s="8"/>
    </row>
    <row r="119" ht="15.75" customHeight="1">
      <c r="C119" s="8"/>
      <c r="D119" s="8"/>
      <c r="E119" s="8"/>
    </row>
    <row r="120" ht="15.75" customHeight="1">
      <c r="C120" s="8"/>
      <c r="D120" s="8"/>
      <c r="E120" s="8"/>
    </row>
    <row r="121" ht="15.75" customHeight="1">
      <c r="C121" s="6"/>
      <c r="D121" s="6"/>
      <c r="E121" s="6"/>
    </row>
    <row r="122" ht="15.75" customHeight="1">
      <c r="C122" s="63"/>
      <c r="D122" s="63"/>
      <c r="E122" s="63"/>
    </row>
    <row r="123" ht="15.75" customHeight="1">
      <c r="C123" s="8"/>
      <c r="D123" s="8"/>
      <c r="E123" s="8"/>
    </row>
    <row r="124" ht="15.75" customHeight="1">
      <c r="C124" s="8"/>
      <c r="D124" s="8"/>
      <c r="E124" s="8"/>
    </row>
    <row r="125" ht="15.75" customHeight="1">
      <c r="C125" s="8"/>
      <c r="D125" s="8"/>
      <c r="E125" s="8"/>
    </row>
    <row r="126" ht="15.75" customHeight="1">
      <c r="C126" s="8"/>
      <c r="D126" s="8"/>
      <c r="E126" s="8"/>
    </row>
    <row r="127" ht="15.75" customHeight="1">
      <c r="C127" s="8"/>
      <c r="D127" s="8"/>
      <c r="E127" s="8"/>
    </row>
    <row r="128" ht="15.75" customHeight="1">
      <c r="C128" s="8"/>
      <c r="D128" s="8"/>
      <c r="E128" s="8"/>
    </row>
    <row r="129" ht="15.75" customHeight="1">
      <c r="C129" s="8"/>
      <c r="D129" s="8"/>
      <c r="E129" s="8"/>
    </row>
    <row r="130" ht="15.75" customHeight="1">
      <c r="C130" s="8"/>
      <c r="D130" s="8"/>
      <c r="E130" s="8"/>
    </row>
    <row r="131" ht="15.75" customHeight="1">
      <c r="C131" s="6"/>
      <c r="D131" s="6"/>
      <c r="E131" s="6"/>
    </row>
    <row r="132" ht="15.75" customHeight="1">
      <c r="C132" s="63"/>
      <c r="D132" s="63"/>
      <c r="E132" s="63"/>
    </row>
    <row r="133" ht="15.75" customHeight="1">
      <c r="C133" s="8"/>
      <c r="D133" s="8"/>
      <c r="E133" s="8"/>
    </row>
    <row r="134" ht="15.75" customHeight="1">
      <c r="C134" s="8"/>
      <c r="D134" s="8"/>
      <c r="E134" s="8"/>
    </row>
    <row r="135" ht="15.75" customHeight="1">
      <c r="C135" s="8"/>
      <c r="D135" s="8"/>
      <c r="E135" s="8"/>
    </row>
    <row r="136" ht="15.75" customHeight="1">
      <c r="C136" s="8"/>
      <c r="D136" s="8"/>
      <c r="E136" s="8"/>
    </row>
    <row r="137" ht="15.75" customHeight="1">
      <c r="C137" s="8"/>
      <c r="D137" s="8"/>
      <c r="E137" s="8"/>
    </row>
    <row r="138" ht="15.75" customHeight="1">
      <c r="C138" s="8"/>
      <c r="D138" s="8"/>
      <c r="E138" s="8"/>
    </row>
    <row r="139" ht="15.75" customHeight="1">
      <c r="C139" s="8"/>
      <c r="D139" s="8"/>
      <c r="E139" s="8"/>
    </row>
    <row r="140" ht="15.75" customHeight="1">
      <c r="C140" s="8"/>
      <c r="D140" s="8"/>
      <c r="E140" s="8"/>
    </row>
    <row r="141" ht="15.75" customHeight="1">
      <c r="C141" s="6"/>
      <c r="D141" s="6"/>
      <c r="E141" s="6"/>
    </row>
    <row r="142" ht="15.75" customHeight="1">
      <c r="C142" s="63"/>
      <c r="D142" s="63"/>
      <c r="E142" s="63"/>
    </row>
    <row r="143" ht="15.75" customHeight="1">
      <c r="C143" s="8"/>
      <c r="D143" s="8"/>
      <c r="E143" s="8"/>
    </row>
    <row r="144" ht="15.75" customHeight="1">
      <c r="C144" s="8"/>
      <c r="D144" s="8"/>
      <c r="E144" s="8"/>
    </row>
    <row r="145" ht="15.75" customHeight="1">
      <c r="C145" s="8"/>
      <c r="D145" s="8"/>
      <c r="E145" s="8"/>
    </row>
    <row r="146" ht="15.75" customHeight="1">
      <c r="C146" s="8"/>
      <c r="D146" s="8"/>
      <c r="E146" s="8"/>
    </row>
    <row r="147" ht="15.75" customHeight="1">
      <c r="C147" s="8"/>
      <c r="D147" s="8"/>
      <c r="E147" s="8"/>
    </row>
    <row r="148" ht="15.75" customHeight="1">
      <c r="C148" s="8"/>
      <c r="D148" s="8"/>
      <c r="E148" s="8"/>
    </row>
    <row r="149" ht="15.75" customHeight="1">
      <c r="C149" s="8"/>
      <c r="D149" s="8"/>
      <c r="E149" s="8"/>
    </row>
    <row r="150" ht="15.75" customHeight="1">
      <c r="C150" s="8"/>
      <c r="D150" s="8"/>
      <c r="E150" s="8"/>
    </row>
    <row r="151" ht="15.75" customHeight="1">
      <c r="C151" s="6"/>
      <c r="D151" s="6"/>
      <c r="E151" s="6"/>
    </row>
    <row r="152" ht="15.75" customHeight="1">
      <c r="C152" s="63"/>
      <c r="D152" s="63"/>
      <c r="E152" s="63"/>
    </row>
    <row r="153" ht="15.75" customHeight="1">
      <c r="C153" s="8"/>
      <c r="D153" s="8"/>
      <c r="E153" s="8"/>
    </row>
    <row r="154" ht="15.75" customHeight="1">
      <c r="C154" s="8"/>
      <c r="D154" s="8"/>
      <c r="E154" s="8"/>
    </row>
    <row r="155" ht="15.75" customHeight="1">
      <c r="C155" s="8"/>
      <c r="D155" s="8"/>
      <c r="E155" s="8"/>
    </row>
    <row r="156" ht="15.75" customHeight="1">
      <c r="C156" s="8"/>
      <c r="D156" s="8"/>
      <c r="E156" s="8"/>
    </row>
    <row r="157" ht="15.75" customHeight="1">
      <c r="C157" s="8"/>
      <c r="D157" s="8"/>
      <c r="E157" s="8"/>
    </row>
    <row r="158" ht="15.75" customHeight="1">
      <c r="C158" s="8"/>
      <c r="D158" s="8"/>
      <c r="E158" s="8"/>
    </row>
    <row r="159" ht="15.75" customHeight="1">
      <c r="C159" s="8"/>
      <c r="D159" s="8"/>
      <c r="E159" s="8"/>
    </row>
    <row r="160" ht="15.75" customHeight="1">
      <c r="C160" s="8"/>
      <c r="D160" s="8"/>
      <c r="E160" s="8"/>
    </row>
    <row r="161" ht="15.75" customHeight="1">
      <c r="C161" s="6"/>
      <c r="D161" s="6"/>
      <c r="E161" s="6"/>
    </row>
    <row r="162" ht="15.75" customHeight="1">
      <c r="C162" s="63"/>
      <c r="D162" s="63"/>
      <c r="E162" s="63"/>
    </row>
    <row r="163" ht="15.75" customHeight="1">
      <c r="C163" s="8"/>
      <c r="D163" s="8"/>
      <c r="E163" s="8"/>
    </row>
    <row r="164" ht="15.75" customHeight="1">
      <c r="C164" s="8"/>
      <c r="D164" s="8"/>
      <c r="E164" s="8"/>
    </row>
    <row r="165" ht="15.75" customHeight="1">
      <c r="C165" s="8"/>
      <c r="D165" s="8"/>
      <c r="E165" s="8"/>
    </row>
    <row r="166" ht="15.75" customHeight="1">
      <c r="C166" s="8"/>
      <c r="D166" s="8"/>
      <c r="E166" s="8"/>
    </row>
    <row r="167" ht="15.75" customHeight="1">
      <c r="C167" s="8"/>
      <c r="D167" s="8"/>
      <c r="E167" s="8"/>
    </row>
    <row r="168" ht="15.75" customHeight="1">
      <c r="C168" s="8"/>
      <c r="D168" s="8"/>
      <c r="E168" s="8"/>
    </row>
    <row r="169" ht="15.75" customHeight="1">
      <c r="C169" s="8"/>
      <c r="D169" s="8"/>
      <c r="E169" s="8"/>
    </row>
    <row r="170" ht="15.75" customHeight="1">
      <c r="C170" s="8"/>
      <c r="D170" s="8"/>
      <c r="E170" s="8"/>
    </row>
    <row r="171" ht="15.75" customHeight="1">
      <c r="C171" s="6"/>
      <c r="D171" s="6"/>
      <c r="E171" s="6"/>
    </row>
    <row r="172" ht="15.75" customHeight="1">
      <c r="C172" s="63"/>
      <c r="D172" s="63"/>
      <c r="E172" s="63"/>
    </row>
    <row r="173" ht="15.75" customHeight="1">
      <c r="C173" s="8"/>
      <c r="D173" s="8"/>
      <c r="E173" s="8"/>
    </row>
    <row r="174" ht="15.75" customHeight="1">
      <c r="C174" s="8"/>
      <c r="D174" s="8"/>
      <c r="E174" s="8"/>
    </row>
    <row r="175" ht="15.75" customHeight="1">
      <c r="C175" s="8"/>
      <c r="D175" s="8"/>
      <c r="E175" s="8"/>
    </row>
    <row r="176" ht="15.75" customHeight="1">
      <c r="C176" s="8"/>
      <c r="D176" s="8"/>
      <c r="E176" s="8"/>
    </row>
    <row r="177" ht="15.75" customHeight="1">
      <c r="C177" s="8"/>
      <c r="D177" s="8"/>
      <c r="E177" s="8"/>
    </row>
    <row r="178" ht="15.75" customHeight="1">
      <c r="C178" s="8"/>
      <c r="D178" s="8"/>
      <c r="E178" s="8"/>
    </row>
    <row r="179" ht="15.75" customHeight="1">
      <c r="C179" s="8"/>
      <c r="D179" s="8"/>
      <c r="E179" s="8"/>
    </row>
    <row r="180" ht="15.75" customHeight="1">
      <c r="C180" s="8"/>
      <c r="D180" s="8"/>
      <c r="E180" s="8"/>
    </row>
    <row r="181" ht="15.75" customHeight="1">
      <c r="C181" s="6"/>
      <c r="D181" s="6"/>
      <c r="E181" s="6"/>
    </row>
    <row r="182" ht="15.75" customHeight="1">
      <c r="C182" s="63"/>
      <c r="D182" s="63"/>
      <c r="E182" s="63"/>
    </row>
    <row r="183" ht="15.75" customHeight="1">
      <c r="C183" s="8"/>
      <c r="D183" s="8"/>
      <c r="E183" s="8"/>
    </row>
    <row r="184" ht="15.75" customHeight="1">
      <c r="C184" s="8"/>
      <c r="D184" s="8"/>
      <c r="E184" s="8"/>
    </row>
    <row r="185" ht="15.75" customHeight="1">
      <c r="C185" s="8"/>
      <c r="D185" s="8"/>
      <c r="E185" s="8"/>
    </row>
    <row r="186" ht="15.75" customHeight="1">
      <c r="C186" s="8"/>
      <c r="D186" s="8"/>
      <c r="E186" s="8"/>
    </row>
    <row r="187" ht="15.75" customHeight="1">
      <c r="C187" s="8"/>
      <c r="D187" s="8"/>
      <c r="E187" s="8"/>
    </row>
    <row r="188" ht="15.75" customHeight="1">
      <c r="C188" s="8"/>
      <c r="D188" s="8"/>
      <c r="E188" s="8"/>
    </row>
    <row r="189" ht="15.75" customHeight="1">
      <c r="C189" s="8"/>
      <c r="D189" s="8"/>
      <c r="E189" s="8"/>
    </row>
    <row r="190" ht="15.75" customHeight="1">
      <c r="C190" s="8"/>
      <c r="D190" s="8"/>
      <c r="E190" s="8"/>
    </row>
    <row r="191" ht="15.75" customHeight="1">
      <c r="C191" s="6"/>
      <c r="D191" s="6"/>
      <c r="E191" s="6"/>
    </row>
    <row r="192" ht="15.75" customHeight="1">
      <c r="C192" s="63"/>
      <c r="D192" s="63"/>
      <c r="E192" s="63"/>
    </row>
    <row r="193" ht="15.75" customHeight="1">
      <c r="C193" s="8"/>
      <c r="D193" s="8"/>
      <c r="E193" s="8"/>
    </row>
    <row r="194" ht="15.75" customHeight="1">
      <c r="C194" s="8"/>
      <c r="D194" s="8"/>
      <c r="E194" s="8"/>
    </row>
    <row r="195" ht="15.75" customHeight="1">
      <c r="C195" s="8"/>
      <c r="D195" s="8"/>
      <c r="E195" s="8"/>
    </row>
    <row r="196" ht="15.75" customHeight="1">
      <c r="C196" s="8"/>
      <c r="D196" s="8"/>
      <c r="E196" s="8"/>
    </row>
    <row r="197" ht="15.75" customHeight="1">
      <c r="C197" s="8"/>
      <c r="D197" s="8"/>
      <c r="E197" s="8"/>
    </row>
    <row r="198" ht="15.75" customHeight="1">
      <c r="C198" s="8"/>
      <c r="D198" s="8"/>
      <c r="E198" s="8"/>
    </row>
    <row r="199" ht="15.75" customHeight="1">
      <c r="C199" s="8"/>
      <c r="D199" s="8"/>
      <c r="E199" s="8"/>
    </row>
    <row r="200" ht="15.75" customHeight="1">
      <c r="C200" s="8"/>
      <c r="D200" s="8"/>
      <c r="E200" s="8"/>
    </row>
    <row r="201" ht="15.75" customHeight="1">
      <c r="C201" s="6"/>
      <c r="D201" s="6"/>
      <c r="E201" s="6"/>
    </row>
    <row r="202" ht="15.75" customHeight="1">
      <c r="C202" s="63"/>
      <c r="D202" s="63"/>
      <c r="E202" s="63"/>
    </row>
    <row r="203" ht="15.75" customHeight="1">
      <c r="C203" s="8"/>
      <c r="D203" s="8"/>
      <c r="E203" s="8"/>
    </row>
    <row r="204" ht="15.75" customHeight="1">
      <c r="C204" s="8"/>
      <c r="D204" s="8"/>
      <c r="E204" s="8"/>
    </row>
    <row r="205" ht="15.75" customHeight="1">
      <c r="C205" s="8"/>
      <c r="D205" s="8"/>
      <c r="E205" s="8"/>
    </row>
    <row r="206" ht="15.75" customHeight="1">
      <c r="C206" s="8"/>
      <c r="D206" s="8"/>
      <c r="E206" s="8"/>
    </row>
    <row r="207" ht="15.75" customHeight="1">
      <c r="C207" s="8"/>
      <c r="D207" s="8"/>
      <c r="E207" s="8"/>
    </row>
    <row r="208" ht="15.75" customHeight="1">
      <c r="C208" s="8"/>
      <c r="D208" s="8"/>
      <c r="E208" s="8"/>
    </row>
    <row r="209" ht="15.75" customHeight="1">
      <c r="C209" s="6"/>
      <c r="D209" s="6"/>
      <c r="E209" s="6"/>
    </row>
    <row r="210" ht="15.75" customHeight="1">
      <c r="C210" s="8"/>
      <c r="D210" s="8"/>
      <c r="E210" s="8"/>
    </row>
    <row r="211" ht="15.75" customHeight="1">
      <c r="C211" s="8"/>
      <c r="D211" s="8"/>
      <c r="E211" s="8"/>
    </row>
    <row r="212" ht="15.75" customHeight="1">
      <c r="C212" s="8"/>
      <c r="D212" s="8"/>
      <c r="E212" s="8"/>
    </row>
    <row r="213" ht="15.75" customHeight="1">
      <c r="C213" s="8"/>
      <c r="D213" s="8"/>
      <c r="E213" s="8"/>
    </row>
    <row r="214" ht="15.75" customHeight="1">
      <c r="C214" s="8"/>
      <c r="D214" s="8"/>
      <c r="E214" s="8"/>
    </row>
    <row r="215" ht="15.75" customHeight="1">
      <c r="C215" s="8"/>
      <c r="D215" s="8"/>
      <c r="E215" s="8"/>
    </row>
    <row r="216" ht="15.75" customHeight="1">
      <c r="C216" s="6"/>
      <c r="D216" s="6"/>
      <c r="E216" s="6"/>
    </row>
    <row r="217" ht="15.75" customHeight="1">
      <c r="C217" s="63"/>
      <c r="D217" s="63"/>
      <c r="E217" s="63"/>
    </row>
    <row r="218" ht="15.75" customHeight="1">
      <c r="C218" s="8"/>
      <c r="D218" s="8"/>
      <c r="E218" s="8"/>
    </row>
    <row r="219" ht="15.75" customHeight="1">
      <c r="C219" s="8"/>
      <c r="D219" s="8"/>
      <c r="E219" s="8"/>
    </row>
    <row r="220" ht="15.75" customHeight="1">
      <c r="C220" s="8"/>
      <c r="D220" s="8"/>
      <c r="E220" s="8"/>
    </row>
    <row r="221" ht="15.75" customHeight="1">
      <c r="C221" s="8"/>
      <c r="D221" s="8"/>
      <c r="E221" s="8"/>
    </row>
    <row r="222" ht="15.75" customHeight="1">
      <c r="C222" s="8"/>
      <c r="D222" s="8"/>
      <c r="E222" s="8"/>
    </row>
    <row r="223" ht="15.75" customHeight="1">
      <c r="C223" s="8"/>
      <c r="D223" s="8"/>
      <c r="E223" s="8"/>
    </row>
    <row r="224" ht="15.75" customHeight="1">
      <c r="C224" s="8"/>
      <c r="D224" s="8"/>
      <c r="E224" s="8"/>
    </row>
    <row r="225" ht="15.75" customHeight="1">
      <c r="C225" s="8"/>
      <c r="D225" s="8"/>
      <c r="E225" s="8"/>
    </row>
    <row r="226" ht="15.75" customHeight="1">
      <c r="C226" s="8"/>
      <c r="D226" s="8"/>
      <c r="E226" s="8"/>
    </row>
    <row r="227" ht="15.75" customHeight="1">
      <c r="C227" s="8"/>
      <c r="D227" s="8"/>
      <c r="E227" s="8"/>
    </row>
    <row r="228" ht="15.75" customHeight="1">
      <c r="C228" s="8"/>
      <c r="D228" s="8"/>
      <c r="E228" s="8"/>
    </row>
    <row r="229" ht="15.75" customHeight="1">
      <c r="C229" s="8"/>
      <c r="D229" s="8"/>
      <c r="E229" s="8"/>
    </row>
    <row r="230" ht="15.75" customHeight="1">
      <c r="C230" s="8"/>
      <c r="D230" s="8"/>
      <c r="E230" s="8"/>
    </row>
    <row r="231" ht="15.75" customHeight="1">
      <c r="C231" s="8"/>
      <c r="D231" s="8"/>
      <c r="E231" s="8"/>
    </row>
    <row r="232" ht="15.75" customHeight="1">
      <c r="C232" s="8"/>
      <c r="D232" s="8"/>
      <c r="E232" s="8"/>
    </row>
    <row r="233" ht="15.75" customHeight="1">
      <c r="C233" s="8"/>
      <c r="D233" s="8"/>
      <c r="E233" s="8"/>
    </row>
    <row r="234" ht="15.75" customHeight="1">
      <c r="C234" s="8"/>
      <c r="D234" s="8"/>
      <c r="E234" s="8"/>
    </row>
    <row r="235" ht="15.75" customHeight="1">
      <c r="C235" s="8"/>
      <c r="D235" s="8"/>
      <c r="E235" s="8"/>
    </row>
    <row r="236" ht="15.75" customHeight="1">
      <c r="C236" s="8"/>
      <c r="D236" s="8"/>
      <c r="E236" s="8"/>
    </row>
    <row r="237" ht="15.75" customHeight="1">
      <c r="C237" s="8"/>
      <c r="D237" s="8"/>
      <c r="E237" s="8"/>
    </row>
    <row r="238" ht="15.75" customHeight="1">
      <c r="C238" s="8"/>
      <c r="D238" s="8"/>
      <c r="E238" s="8"/>
    </row>
    <row r="239" ht="15.75" customHeight="1">
      <c r="C239" s="8"/>
      <c r="D239" s="8"/>
      <c r="E239" s="8"/>
    </row>
    <row r="240" ht="15.75" customHeight="1">
      <c r="C240" s="8"/>
      <c r="D240" s="8"/>
      <c r="E240" s="8"/>
    </row>
    <row r="241" ht="15.75" customHeight="1">
      <c r="C241" s="8"/>
      <c r="D241" s="8"/>
      <c r="E241" s="8"/>
    </row>
    <row r="242" ht="15.75" customHeight="1">
      <c r="C242" s="8"/>
      <c r="D242" s="8"/>
      <c r="E242" s="8"/>
    </row>
    <row r="243" ht="15.75" customHeight="1">
      <c r="C243" s="8"/>
      <c r="D243" s="8"/>
      <c r="E243" s="8"/>
    </row>
    <row r="244" ht="15.75" customHeight="1">
      <c r="C244" s="8"/>
      <c r="D244" s="8"/>
      <c r="E244" s="8"/>
    </row>
    <row r="245" ht="15.75" customHeight="1">
      <c r="C245" s="8"/>
      <c r="D245" s="8"/>
      <c r="E245" s="8"/>
    </row>
    <row r="246" ht="15.75" customHeight="1">
      <c r="C246" s="8"/>
      <c r="D246" s="8"/>
      <c r="E246" s="8"/>
    </row>
    <row r="247" ht="15.75" customHeight="1">
      <c r="C247" s="8"/>
      <c r="D247" s="8"/>
      <c r="E247" s="8"/>
    </row>
    <row r="248" ht="15.75" customHeight="1">
      <c r="C248" s="8"/>
      <c r="D248" s="8"/>
      <c r="E248" s="8"/>
    </row>
    <row r="249" ht="15.75" customHeight="1">
      <c r="C249" s="8"/>
      <c r="D249" s="8"/>
      <c r="E249" s="8"/>
    </row>
    <row r="250" ht="15.75" customHeight="1">
      <c r="C250" s="8"/>
      <c r="D250" s="8"/>
      <c r="E250" s="8"/>
    </row>
    <row r="251" ht="15.75" customHeight="1">
      <c r="C251" s="8"/>
      <c r="D251" s="8"/>
      <c r="E251" s="8"/>
    </row>
    <row r="252" ht="15.75" customHeight="1">
      <c r="C252" s="8"/>
      <c r="D252" s="8"/>
      <c r="E252" s="8"/>
    </row>
    <row r="253" ht="15.75" customHeight="1">
      <c r="C253" s="8"/>
      <c r="D253" s="8"/>
      <c r="E253" s="8"/>
    </row>
    <row r="254" ht="15.75" customHeight="1">
      <c r="C254" s="8"/>
      <c r="D254" s="8"/>
      <c r="E254" s="8"/>
    </row>
    <row r="255" ht="15.75" customHeight="1">
      <c r="C255" s="8"/>
      <c r="D255" s="8"/>
      <c r="E255" s="8"/>
    </row>
    <row r="256" ht="15.75" customHeight="1">
      <c r="C256" s="8"/>
      <c r="D256" s="8"/>
      <c r="E256" s="8"/>
    </row>
    <row r="257" ht="15.75" customHeight="1">
      <c r="C257" s="8"/>
      <c r="D257" s="8"/>
      <c r="E257" s="8"/>
    </row>
    <row r="258" ht="15.75" customHeight="1">
      <c r="C258" s="8"/>
      <c r="D258" s="8"/>
      <c r="E258" s="8"/>
    </row>
    <row r="259" ht="15.75" customHeight="1">
      <c r="C259" s="8"/>
      <c r="D259" s="8"/>
      <c r="E259" s="8"/>
    </row>
    <row r="260" ht="15.75" customHeight="1">
      <c r="C260" s="8"/>
      <c r="D260" s="8"/>
      <c r="E260" s="8"/>
    </row>
    <row r="261" ht="15.75" customHeight="1">
      <c r="C261" s="8"/>
      <c r="D261" s="8"/>
      <c r="E261" s="8"/>
    </row>
    <row r="262" ht="15.75" customHeight="1">
      <c r="C262" s="8"/>
      <c r="D262" s="8"/>
      <c r="E262" s="8"/>
    </row>
    <row r="263" ht="15.75" customHeight="1">
      <c r="C263" s="8"/>
      <c r="D263" s="8"/>
      <c r="E263" s="8"/>
    </row>
    <row r="264" ht="15.75" customHeight="1">
      <c r="C264" s="8"/>
      <c r="D264" s="8"/>
      <c r="E264" s="8"/>
    </row>
    <row r="265" ht="15.75" customHeight="1">
      <c r="C265" s="8"/>
      <c r="D265" s="8"/>
      <c r="E265" s="8"/>
    </row>
    <row r="266" ht="15.75" customHeight="1">
      <c r="C266" s="8"/>
      <c r="D266" s="8"/>
      <c r="E266" s="8"/>
    </row>
    <row r="267" ht="15.75" customHeight="1">
      <c r="C267" s="8"/>
      <c r="D267" s="8"/>
      <c r="E267" s="8"/>
    </row>
    <row r="268" ht="15.75" customHeight="1">
      <c r="C268" s="8"/>
      <c r="D268" s="8"/>
      <c r="E268" s="8"/>
    </row>
    <row r="269" ht="15.75" customHeight="1">
      <c r="C269" s="8"/>
      <c r="D269" s="8"/>
      <c r="E269" s="8"/>
    </row>
    <row r="270" ht="15.75" customHeight="1">
      <c r="C270" s="8"/>
      <c r="D270" s="8"/>
      <c r="E270" s="8"/>
    </row>
    <row r="271" ht="15.75" customHeight="1">
      <c r="C271" s="8"/>
      <c r="D271" s="8"/>
      <c r="E271" s="8"/>
    </row>
    <row r="272" ht="15.75" customHeight="1">
      <c r="C272" s="8"/>
      <c r="D272" s="8"/>
      <c r="E272" s="8"/>
    </row>
    <row r="273" ht="15.75" customHeight="1">
      <c r="C273" s="8"/>
      <c r="D273" s="8"/>
      <c r="E273" s="8"/>
    </row>
    <row r="274" ht="15.75" customHeight="1">
      <c r="C274" s="8"/>
      <c r="D274" s="8"/>
      <c r="E274" s="8"/>
    </row>
    <row r="275" ht="15.75" customHeight="1">
      <c r="C275" s="8"/>
      <c r="D275" s="8"/>
      <c r="E275" s="8"/>
    </row>
    <row r="276" ht="15.75" customHeight="1">
      <c r="C276" s="8"/>
      <c r="D276" s="8"/>
      <c r="E276" s="8"/>
    </row>
    <row r="277" ht="15.75" customHeight="1">
      <c r="C277" s="8"/>
      <c r="D277" s="8"/>
      <c r="E277" s="8"/>
    </row>
    <row r="278" ht="15.75" customHeight="1">
      <c r="C278" s="8"/>
      <c r="D278" s="8"/>
      <c r="E278" s="8"/>
    </row>
    <row r="279" ht="15.75" customHeight="1">
      <c r="C279" s="8"/>
      <c r="D279" s="8"/>
      <c r="E279" s="8"/>
    </row>
    <row r="280" ht="15.75" customHeight="1">
      <c r="C280" s="8"/>
      <c r="D280" s="8"/>
      <c r="E280" s="8"/>
    </row>
    <row r="281" ht="15.75" customHeight="1">
      <c r="C281" s="8"/>
      <c r="D281" s="8"/>
      <c r="E281" s="8"/>
    </row>
    <row r="282" ht="15.75" customHeight="1">
      <c r="C282" s="8"/>
      <c r="D282" s="8"/>
      <c r="E282" s="8"/>
    </row>
    <row r="283" ht="15.75" customHeight="1">
      <c r="C283" s="8"/>
      <c r="D283" s="8"/>
      <c r="E283" s="8"/>
    </row>
    <row r="284" ht="15.75" customHeight="1">
      <c r="C284" s="8"/>
      <c r="D284" s="8"/>
      <c r="E284" s="8"/>
    </row>
    <row r="285" ht="15.75" customHeight="1">
      <c r="C285" s="8"/>
      <c r="D285" s="8"/>
      <c r="E285" s="8"/>
    </row>
    <row r="286" ht="15.75" customHeight="1">
      <c r="C286" s="8"/>
      <c r="D286" s="8"/>
      <c r="E286" s="8"/>
    </row>
    <row r="287" ht="15.75" customHeight="1">
      <c r="C287" s="8"/>
      <c r="D287" s="8"/>
      <c r="E287" s="8"/>
    </row>
    <row r="288" ht="15.75" customHeight="1">
      <c r="C288" s="8"/>
      <c r="D288" s="8"/>
      <c r="E288" s="8"/>
    </row>
    <row r="289" ht="15.75" customHeight="1">
      <c r="C289" s="8"/>
      <c r="D289" s="8"/>
      <c r="E289" s="8"/>
    </row>
    <row r="290" ht="15.75" customHeight="1">
      <c r="C290" s="8"/>
      <c r="D290" s="8"/>
      <c r="E290" s="8"/>
    </row>
    <row r="291" ht="15.75" customHeight="1">
      <c r="C291" s="8"/>
      <c r="D291" s="8"/>
      <c r="E291" s="8"/>
    </row>
    <row r="292" ht="15.75" customHeight="1">
      <c r="C292" s="8"/>
      <c r="D292" s="8"/>
      <c r="E292" s="8"/>
    </row>
    <row r="293" ht="15.75" customHeight="1">
      <c r="C293" s="8"/>
      <c r="D293" s="8"/>
      <c r="E293" s="8"/>
    </row>
    <row r="294" ht="15.75" customHeight="1">
      <c r="C294" s="8"/>
      <c r="D294" s="8"/>
      <c r="E294" s="8"/>
    </row>
    <row r="295" ht="15.75" customHeight="1">
      <c r="C295" s="8"/>
      <c r="D295" s="8"/>
      <c r="E295" s="8"/>
    </row>
    <row r="296" ht="15.75" customHeight="1">
      <c r="C296" s="8"/>
      <c r="D296" s="8"/>
      <c r="E296" s="8"/>
    </row>
    <row r="297" ht="15.75" customHeight="1">
      <c r="C297" s="8"/>
      <c r="D297" s="8"/>
      <c r="E297" s="8"/>
    </row>
    <row r="298" ht="15.75" customHeight="1">
      <c r="C298" s="8"/>
      <c r="D298" s="8"/>
      <c r="E298" s="8"/>
    </row>
    <row r="299" ht="15.75" customHeight="1">
      <c r="C299" s="8"/>
      <c r="D299" s="8"/>
      <c r="E299" s="8"/>
    </row>
    <row r="300" ht="15.75" customHeight="1">
      <c r="C300" s="8"/>
      <c r="D300" s="8"/>
      <c r="E300" s="8"/>
    </row>
    <row r="301" ht="15.75" customHeight="1">
      <c r="C301" s="8"/>
      <c r="D301" s="8"/>
      <c r="E301" s="8"/>
    </row>
    <row r="302" ht="15.75" customHeight="1">
      <c r="C302" s="8"/>
      <c r="D302" s="8"/>
      <c r="E302" s="8"/>
    </row>
    <row r="303" ht="15.75" customHeight="1">
      <c r="C303" s="8"/>
      <c r="D303" s="8"/>
      <c r="E303" s="8"/>
    </row>
    <row r="304" ht="15.75" customHeight="1">
      <c r="C304" s="8"/>
      <c r="D304" s="8"/>
      <c r="E304" s="8"/>
    </row>
    <row r="305" ht="15.75" customHeight="1">
      <c r="C305" s="8"/>
      <c r="D305" s="8"/>
      <c r="E305" s="8"/>
    </row>
    <row r="306" ht="15.75" customHeight="1">
      <c r="C306" s="8"/>
      <c r="D306" s="8"/>
      <c r="E306" s="8"/>
    </row>
    <row r="307" ht="15.75" customHeight="1">
      <c r="C307" s="8"/>
      <c r="D307" s="8"/>
      <c r="E307" s="8"/>
    </row>
    <row r="308" ht="15.75" customHeight="1">
      <c r="C308" s="8"/>
      <c r="D308" s="8"/>
      <c r="E308" s="8"/>
    </row>
    <row r="309" ht="15.75" customHeight="1">
      <c r="C309" s="8"/>
      <c r="D309" s="8"/>
      <c r="E309" s="8"/>
    </row>
    <row r="310" ht="15.75" customHeight="1">
      <c r="C310" s="8"/>
      <c r="D310" s="8"/>
      <c r="E310" s="8"/>
    </row>
    <row r="311" ht="15.75" customHeight="1">
      <c r="C311" s="8"/>
      <c r="D311" s="8"/>
      <c r="E311" s="8"/>
    </row>
    <row r="312" ht="15.75" customHeight="1">
      <c r="C312" s="8"/>
      <c r="D312" s="8"/>
      <c r="E312" s="8"/>
    </row>
    <row r="313" ht="15.75" customHeight="1">
      <c r="C313" s="8"/>
      <c r="D313" s="8"/>
      <c r="E313" s="8"/>
    </row>
    <row r="314" ht="15.75" customHeight="1">
      <c r="C314" s="8"/>
      <c r="D314" s="8"/>
      <c r="E314" s="8"/>
    </row>
    <row r="315" ht="15.75" customHeight="1">
      <c r="C315" s="8"/>
      <c r="D315" s="8"/>
      <c r="E315" s="8"/>
    </row>
    <row r="316" ht="15.75" customHeight="1">
      <c r="C316" s="8"/>
      <c r="D316" s="8"/>
      <c r="E316" s="8"/>
    </row>
    <row r="317" ht="15.75" customHeight="1">
      <c r="C317" s="8"/>
      <c r="D317" s="8"/>
      <c r="E317" s="8"/>
    </row>
    <row r="318" ht="15.75" customHeight="1">
      <c r="C318" s="8"/>
      <c r="D318" s="8"/>
      <c r="E318" s="8"/>
    </row>
    <row r="319" ht="15.75" customHeight="1">
      <c r="C319" s="8"/>
      <c r="D319" s="8"/>
      <c r="E319" s="8"/>
    </row>
    <row r="320" ht="15.75" customHeight="1">
      <c r="C320" s="8"/>
      <c r="D320" s="8"/>
      <c r="E320" s="8"/>
    </row>
    <row r="321" ht="15.75" customHeight="1">
      <c r="C321" s="8"/>
      <c r="D321" s="8"/>
      <c r="E321" s="8"/>
    </row>
    <row r="322" ht="15.75" customHeight="1">
      <c r="C322" s="8"/>
      <c r="D322" s="8"/>
      <c r="E322" s="8"/>
    </row>
    <row r="323" ht="15.75" customHeight="1">
      <c r="C323" s="8"/>
      <c r="D323" s="8"/>
      <c r="E323" s="8"/>
    </row>
    <row r="324" ht="15.75" customHeight="1">
      <c r="C324" s="8"/>
      <c r="D324" s="8"/>
      <c r="E324" s="8"/>
    </row>
    <row r="325" ht="15.75" customHeight="1">
      <c r="C325" s="8"/>
      <c r="D325" s="8"/>
      <c r="E325" s="8"/>
    </row>
    <row r="326" ht="15.75" customHeight="1">
      <c r="C326" s="8"/>
      <c r="D326" s="8"/>
      <c r="E326" s="8"/>
    </row>
    <row r="327" ht="15.75" customHeight="1">
      <c r="C327" s="8"/>
      <c r="D327" s="8"/>
      <c r="E327" s="8"/>
    </row>
    <row r="328" ht="15.75" customHeight="1">
      <c r="C328" s="8"/>
      <c r="D328" s="8"/>
      <c r="E328" s="8"/>
    </row>
    <row r="329" ht="15.75" customHeight="1">
      <c r="C329" s="8"/>
      <c r="D329" s="8"/>
      <c r="E329" s="8"/>
    </row>
    <row r="330" ht="15.75" customHeight="1">
      <c r="C330" s="8"/>
      <c r="D330" s="8"/>
      <c r="E330" s="8"/>
    </row>
    <row r="331" ht="15.75" customHeight="1">
      <c r="C331" s="8"/>
      <c r="D331" s="8"/>
      <c r="E331" s="8"/>
    </row>
    <row r="332" ht="15.75" customHeight="1">
      <c r="C332" s="8"/>
      <c r="D332" s="8"/>
      <c r="E332" s="8"/>
    </row>
    <row r="333" ht="15.75" customHeight="1">
      <c r="C333" s="8"/>
      <c r="D333" s="8"/>
      <c r="E333" s="8"/>
    </row>
    <row r="334" ht="15.75" customHeight="1">
      <c r="C334" s="8"/>
      <c r="D334" s="8"/>
      <c r="E334" s="8"/>
    </row>
    <row r="335" ht="15.75" customHeight="1">
      <c r="C335" s="8"/>
      <c r="D335" s="8"/>
      <c r="E335" s="8"/>
    </row>
    <row r="336" ht="15.75" customHeight="1">
      <c r="C336" s="8"/>
      <c r="D336" s="8"/>
      <c r="E336" s="8"/>
    </row>
    <row r="337" ht="15.75" customHeight="1">
      <c r="C337" s="8"/>
      <c r="D337" s="8"/>
      <c r="E337" s="8"/>
    </row>
    <row r="338" ht="15.75" customHeight="1">
      <c r="C338" s="8"/>
      <c r="D338" s="8"/>
      <c r="E338" s="8"/>
    </row>
    <row r="339" ht="15.75" customHeight="1">
      <c r="C339" s="8"/>
      <c r="D339" s="8"/>
      <c r="E339" s="8"/>
    </row>
    <row r="340" ht="15.75" customHeight="1">
      <c r="C340" s="8"/>
      <c r="D340" s="8"/>
      <c r="E340" s="8"/>
    </row>
    <row r="341" ht="15.75" customHeight="1">
      <c r="C341" s="8"/>
      <c r="D341" s="8"/>
      <c r="E341" s="8"/>
    </row>
    <row r="342" ht="15.75" customHeight="1">
      <c r="C342" s="8"/>
      <c r="D342" s="8"/>
      <c r="E342" s="8"/>
    </row>
    <row r="343" ht="15.75" customHeight="1">
      <c r="C343" s="8"/>
      <c r="D343" s="8"/>
      <c r="E343" s="8"/>
    </row>
    <row r="344" ht="15.75" customHeight="1">
      <c r="C344" s="8"/>
      <c r="D344" s="8"/>
      <c r="E344" s="8"/>
    </row>
    <row r="345" ht="15.75" customHeight="1">
      <c r="C345" s="8"/>
      <c r="D345" s="8"/>
      <c r="E345" s="8"/>
    </row>
    <row r="346" ht="15.75" customHeight="1">
      <c r="C346" s="8"/>
      <c r="D346" s="8"/>
      <c r="E346" s="8"/>
    </row>
    <row r="347" ht="15.75" customHeight="1">
      <c r="C347" s="8"/>
      <c r="D347" s="8"/>
      <c r="E347" s="8"/>
    </row>
    <row r="348" ht="15.75" customHeight="1">
      <c r="C348" s="8"/>
      <c r="D348" s="8"/>
      <c r="E348" s="8"/>
    </row>
    <row r="349" ht="15.75" customHeight="1">
      <c r="C349" s="8"/>
      <c r="D349" s="8"/>
      <c r="E349" s="8"/>
    </row>
    <row r="350" ht="15.75" customHeight="1">
      <c r="C350" s="8"/>
      <c r="D350" s="8"/>
      <c r="E350" s="8"/>
    </row>
    <row r="351" ht="15.75" customHeight="1">
      <c r="C351" s="8"/>
      <c r="D351" s="8"/>
      <c r="E351" s="8"/>
    </row>
    <row r="352" ht="15.75" customHeight="1">
      <c r="C352" s="8"/>
      <c r="D352" s="8"/>
      <c r="E352" s="8"/>
    </row>
    <row r="353" ht="15.75" customHeight="1">
      <c r="C353" s="8"/>
      <c r="D353" s="8"/>
      <c r="E353" s="8"/>
    </row>
    <row r="354" ht="15.75" customHeight="1">
      <c r="C354" s="8"/>
      <c r="D354" s="8"/>
      <c r="E354" s="8"/>
    </row>
    <row r="355" ht="15.75" customHeight="1">
      <c r="C355" s="8"/>
      <c r="D355" s="8"/>
      <c r="E355" s="8"/>
    </row>
    <row r="356" ht="15.75" customHeight="1">
      <c r="C356" s="8"/>
      <c r="D356" s="8"/>
      <c r="E356" s="8"/>
    </row>
    <row r="357" ht="15.75" customHeight="1">
      <c r="C357" s="8"/>
      <c r="D357" s="8"/>
      <c r="E357" s="8"/>
    </row>
    <row r="358" ht="15.75" customHeight="1">
      <c r="C358" s="8"/>
      <c r="D358" s="8"/>
      <c r="E358" s="8"/>
    </row>
    <row r="359" ht="15.75" customHeight="1">
      <c r="C359" s="8"/>
      <c r="D359" s="8"/>
      <c r="E359" s="8"/>
    </row>
    <row r="360" ht="15.75" customHeight="1">
      <c r="C360" s="8"/>
      <c r="D360" s="8"/>
      <c r="E360" s="8"/>
    </row>
    <row r="361" ht="15.75" customHeight="1">
      <c r="C361" s="8"/>
      <c r="D361" s="8"/>
      <c r="E361" s="8"/>
    </row>
    <row r="362" ht="15.75" customHeight="1">
      <c r="C362" s="8"/>
      <c r="D362" s="8"/>
      <c r="E362" s="8"/>
    </row>
    <row r="363" ht="15.75" customHeight="1">
      <c r="C363" s="8"/>
      <c r="D363" s="8"/>
      <c r="E363" s="8"/>
    </row>
    <row r="364" ht="15.75" customHeight="1">
      <c r="C364" s="8"/>
      <c r="D364" s="8"/>
      <c r="E364" s="8"/>
    </row>
    <row r="365" ht="15.75" customHeight="1">
      <c r="C365" s="8"/>
      <c r="D365" s="8"/>
      <c r="E365" s="8"/>
    </row>
    <row r="366" ht="15.75" customHeight="1">
      <c r="C366" s="8"/>
      <c r="D366" s="8"/>
      <c r="E366" s="8"/>
    </row>
    <row r="367" ht="15.75" customHeight="1">
      <c r="C367" s="8"/>
      <c r="D367" s="8"/>
      <c r="E367" s="8"/>
    </row>
    <row r="368" ht="15.75" customHeight="1">
      <c r="C368" s="8"/>
      <c r="D368" s="8"/>
      <c r="E368" s="8"/>
    </row>
    <row r="369" ht="15.75" customHeight="1">
      <c r="C369" s="8"/>
      <c r="D369" s="8"/>
      <c r="E369" s="8"/>
    </row>
    <row r="370" ht="15.75" customHeight="1">
      <c r="C370" s="8"/>
      <c r="D370" s="8"/>
      <c r="E370" s="8"/>
    </row>
    <row r="371" ht="15.75" customHeight="1">
      <c r="C371" s="8"/>
      <c r="D371" s="8"/>
      <c r="E371" s="8"/>
    </row>
    <row r="372" ht="15.75" customHeight="1">
      <c r="C372" s="8"/>
      <c r="D372" s="8"/>
      <c r="E372" s="8"/>
    </row>
    <row r="373" ht="15.75" customHeight="1">
      <c r="C373" s="8"/>
      <c r="D373" s="8"/>
      <c r="E373" s="8"/>
    </row>
    <row r="374" ht="15.75" customHeight="1">
      <c r="C374" s="8"/>
      <c r="D374" s="8"/>
      <c r="E374" s="8"/>
    </row>
    <row r="375" ht="15.75" customHeight="1">
      <c r="C375" s="8"/>
      <c r="D375" s="8"/>
      <c r="E375" s="8"/>
    </row>
    <row r="376" ht="15.75" customHeight="1">
      <c r="C376" s="8"/>
      <c r="D376" s="8"/>
      <c r="E376" s="8"/>
    </row>
    <row r="377" ht="15.75" customHeight="1">
      <c r="C377" s="8"/>
      <c r="D377" s="8"/>
      <c r="E377" s="8"/>
    </row>
    <row r="378" ht="15.75" customHeight="1">
      <c r="C378" s="8"/>
      <c r="D378" s="8"/>
      <c r="E378" s="8"/>
    </row>
    <row r="379" ht="15.75" customHeight="1">
      <c r="C379" s="8"/>
      <c r="D379" s="8"/>
      <c r="E379" s="8"/>
    </row>
    <row r="380" ht="15.75" customHeight="1">
      <c r="C380" s="8"/>
      <c r="D380" s="8"/>
      <c r="E380" s="8"/>
    </row>
    <row r="381" ht="15.75" customHeight="1">
      <c r="C381" s="8"/>
      <c r="D381" s="8"/>
      <c r="E381" s="8"/>
    </row>
    <row r="382" ht="15.75" customHeight="1">
      <c r="C382" s="8"/>
      <c r="D382" s="8"/>
      <c r="E382" s="8"/>
    </row>
    <row r="383" ht="15.75" customHeight="1">
      <c r="C383" s="8"/>
      <c r="D383" s="8"/>
      <c r="E383" s="8"/>
    </row>
    <row r="384" ht="15.75" customHeight="1">
      <c r="C384" s="8"/>
      <c r="D384" s="8"/>
      <c r="E384" s="8"/>
    </row>
    <row r="385" ht="15.75" customHeight="1">
      <c r="C385" s="8"/>
      <c r="D385" s="8"/>
      <c r="E385" s="8"/>
    </row>
    <row r="386" ht="15.75" customHeight="1">
      <c r="C386" s="8"/>
      <c r="D386" s="8"/>
      <c r="E386" s="8"/>
    </row>
    <row r="387" ht="15.75" customHeight="1">
      <c r="C387" s="8"/>
      <c r="D387" s="8"/>
      <c r="E387" s="8"/>
    </row>
    <row r="388" ht="15.75" customHeight="1">
      <c r="C388" s="8"/>
      <c r="D388" s="8"/>
      <c r="E388" s="8"/>
    </row>
    <row r="389" ht="15.75" customHeight="1">
      <c r="C389" s="8"/>
      <c r="D389" s="8"/>
      <c r="E389" s="8"/>
    </row>
    <row r="390" ht="15.75" customHeight="1">
      <c r="C390" s="8"/>
      <c r="D390" s="8"/>
      <c r="E390" s="8"/>
    </row>
    <row r="391" ht="15.75" customHeight="1">
      <c r="C391" s="8"/>
      <c r="D391" s="8"/>
      <c r="E391" s="8"/>
    </row>
    <row r="392" ht="15.75" customHeight="1">
      <c r="C392" s="8"/>
      <c r="D392" s="8"/>
      <c r="E392" s="8"/>
    </row>
    <row r="393" ht="15.75" customHeight="1">
      <c r="C393" s="8"/>
      <c r="D393" s="8"/>
      <c r="E393" s="8"/>
    </row>
    <row r="394" ht="15.75" customHeight="1">
      <c r="C394" s="8"/>
      <c r="D394" s="8"/>
      <c r="E394" s="8"/>
    </row>
    <row r="395" ht="15.75" customHeight="1">
      <c r="C395" s="8"/>
      <c r="D395" s="8"/>
      <c r="E395" s="8"/>
    </row>
    <row r="396" ht="15.75" customHeight="1">
      <c r="C396" s="8"/>
      <c r="D396" s="8"/>
      <c r="E396" s="8"/>
    </row>
    <row r="397" ht="15.75" customHeight="1">
      <c r="C397" s="8"/>
      <c r="D397" s="8"/>
      <c r="E397" s="8"/>
    </row>
    <row r="398" ht="15.75" customHeight="1">
      <c r="C398" s="8"/>
      <c r="D398" s="8"/>
      <c r="E398" s="8"/>
    </row>
    <row r="399" ht="15.75" customHeight="1">
      <c r="C399" s="8"/>
      <c r="D399" s="8"/>
      <c r="E399" s="8"/>
    </row>
    <row r="400" ht="15.75" customHeight="1">
      <c r="C400" s="8"/>
      <c r="D400" s="8"/>
      <c r="E400" s="8"/>
    </row>
    <row r="401" ht="15.75" customHeight="1">
      <c r="C401" s="8"/>
      <c r="D401" s="8"/>
      <c r="E401" s="8"/>
    </row>
    <row r="402" ht="15.75" customHeight="1">
      <c r="C402" s="8"/>
      <c r="D402" s="8"/>
      <c r="E402" s="8"/>
    </row>
    <row r="403" ht="15.75" customHeight="1">
      <c r="C403" s="8"/>
      <c r="D403" s="8"/>
      <c r="E403" s="8"/>
    </row>
    <row r="404" ht="15.75" customHeight="1">
      <c r="C404" s="8"/>
      <c r="D404" s="8"/>
      <c r="E404" s="8"/>
    </row>
    <row r="405" ht="15.75" customHeight="1">
      <c r="C405" s="8"/>
      <c r="D405" s="8"/>
      <c r="E405" s="8"/>
    </row>
    <row r="406" ht="15.75" customHeight="1">
      <c r="C406" s="8"/>
      <c r="D406" s="8"/>
      <c r="E406" s="8"/>
    </row>
    <row r="407" ht="15.75" customHeight="1">
      <c r="C407" s="8"/>
      <c r="D407" s="8"/>
      <c r="E407" s="8"/>
    </row>
    <row r="408" ht="15.75" customHeight="1">
      <c r="C408" s="8"/>
      <c r="D408" s="8"/>
      <c r="E408" s="8"/>
    </row>
    <row r="409" ht="15.75" customHeight="1">
      <c r="C409" s="8"/>
      <c r="D409" s="8"/>
      <c r="E409" s="8"/>
    </row>
    <row r="410" ht="15.75" customHeight="1">
      <c r="C410" s="8"/>
      <c r="D410" s="8"/>
      <c r="E410" s="8"/>
    </row>
    <row r="411" ht="15.75" customHeight="1">
      <c r="C411" s="8"/>
      <c r="D411" s="8"/>
      <c r="E411" s="8"/>
    </row>
    <row r="412" ht="15.75" customHeight="1">
      <c r="C412" s="8"/>
      <c r="D412" s="8"/>
      <c r="E412" s="8"/>
    </row>
    <row r="413" ht="15.75" customHeight="1">
      <c r="C413" s="8"/>
      <c r="D413" s="8"/>
      <c r="E413" s="8"/>
    </row>
    <row r="414" ht="15.75" customHeight="1">
      <c r="C414" s="8"/>
      <c r="D414" s="8"/>
      <c r="E414" s="8"/>
    </row>
    <row r="415" ht="15.75" customHeight="1">
      <c r="C415" s="8"/>
      <c r="D415" s="8"/>
      <c r="E415" s="8"/>
    </row>
    <row r="416" ht="15.75" customHeight="1">
      <c r="C416" s="8"/>
      <c r="D416" s="8"/>
      <c r="E416" s="8"/>
    </row>
    <row r="417" ht="15.75" customHeight="1">
      <c r="C417" s="8"/>
      <c r="D417" s="8"/>
      <c r="E417" s="8"/>
    </row>
    <row r="418" ht="15.75" customHeight="1">
      <c r="C418" s="8"/>
      <c r="D418" s="8"/>
      <c r="E418" s="8"/>
    </row>
    <row r="419" ht="15.75" customHeight="1">
      <c r="C419" s="8"/>
      <c r="D419" s="8"/>
      <c r="E419" s="8"/>
    </row>
    <row r="420" ht="15.75" customHeight="1">
      <c r="C420" s="8"/>
      <c r="D420" s="8"/>
      <c r="E420" s="8"/>
    </row>
    <row r="421" ht="15.75" customHeight="1">
      <c r="C421" s="8"/>
      <c r="D421" s="8"/>
      <c r="E421" s="8"/>
    </row>
    <row r="422" ht="15.75" customHeight="1">
      <c r="C422" s="8"/>
      <c r="D422" s="8"/>
      <c r="E422" s="8"/>
    </row>
    <row r="423" ht="15.75" customHeight="1">
      <c r="C423" s="8"/>
      <c r="D423" s="8"/>
      <c r="E423" s="8"/>
    </row>
    <row r="424" ht="15.75" customHeight="1">
      <c r="C424" s="8"/>
      <c r="D424" s="8"/>
      <c r="E424" s="8"/>
    </row>
    <row r="425" ht="15.75" customHeight="1">
      <c r="C425" s="8"/>
      <c r="D425" s="8"/>
      <c r="E425" s="8"/>
    </row>
    <row r="426" ht="15.75" customHeight="1">
      <c r="C426" s="8"/>
      <c r="D426" s="8"/>
      <c r="E426" s="8"/>
    </row>
    <row r="427" ht="15.75" customHeight="1">
      <c r="C427" s="8"/>
      <c r="D427" s="8"/>
      <c r="E427" s="8"/>
    </row>
    <row r="428" ht="15.75" customHeight="1">
      <c r="C428" s="8"/>
      <c r="D428" s="8"/>
      <c r="E428" s="8"/>
    </row>
    <row r="429" ht="15.75" customHeight="1">
      <c r="C429" s="8"/>
      <c r="D429" s="8"/>
      <c r="E429" s="8"/>
    </row>
    <row r="430" ht="15.75" customHeight="1">
      <c r="C430" s="8"/>
      <c r="D430" s="8"/>
      <c r="E430" s="8"/>
    </row>
    <row r="431" ht="15.75" customHeight="1">
      <c r="C431" s="8"/>
      <c r="D431" s="8"/>
      <c r="E431" s="8"/>
    </row>
    <row r="432" ht="15.75" customHeight="1">
      <c r="C432" s="8"/>
      <c r="D432" s="8"/>
      <c r="E432" s="8"/>
    </row>
    <row r="433" ht="15.75" customHeight="1">
      <c r="C433" s="8"/>
      <c r="D433" s="8"/>
      <c r="E433" s="8"/>
    </row>
    <row r="434" ht="15.75" customHeight="1">
      <c r="C434" s="8"/>
      <c r="D434" s="8"/>
      <c r="E434" s="8"/>
    </row>
    <row r="435" ht="15.75" customHeight="1">
      <c r="C435" s="8"/>
      <c r="D435" s="8"/>
      <c r="E435" s="8"/>
    </row>
    <row r="436" ht="15.75" customHeight="1">
      <c r="C436" s="8"/>
      <c r="D436" s="8"/>
      <c r="E436" s="8"/>
    </row>
    <row r="437" ht="15.75" customHeight="1">
      <c r="C437" s="8"/>
      <c r="D437" s="8"/>
      <c r="E437" s="8"/>
    </row>
    <row r="438" ht="15.75" customHeight="1">
      <c r="C438" s="8"/>
      <c r="D438" s="8"/>
      <c r="E438" s="8"/>
    </row>
    <row r="439" ht="15.75" customHeight="1">
      <c r="C439" s="8"/>
      <c r="D439" s="8"/>
      <c r="E439" s="8"/>
    </row>
    <row r="440" ht="15.75" customHeight="1">
      <c r="C440" s="8"/>
      <c r="D440" s="8"/>
      <c r="E440" s="8"/>
    </row>
    <row r="441" ht="15.75" customHeight="1">
      <c r="C441" s="8"/>
      <c r="D441" s="8"/>
      <c r="E441" s="8"/>
    </row>
    <row r="442" ht="15.75" customHeight="1">
      <c r="C442" s="8"/>
      <c r="D442" s="8"/>
      <c r="E442" s="8"/>
    </row>
    <row r="443" ht="15.75" customHeight="1">
      <c r="C443" s="8"/>
      <c r="D443" s="8"/>
      <c r="E443" s="8"/>
    </row>
    <row r="444" ht="15.75" customHeight="1">
      <c r="C444" s="8"/>
      <c r="D444" s="8"/>
      <c r="E444" s="8"/>
    </row>
    <row r="445" ht="15.75" customHeight="1">
      <c r="C445" s="8"/>
      <c r="D445" s="8"/>
      <c r="E445" s="8"/>
    </row>
    <row r="446" ht="15.75" customHeight="1">
      <c r="C446" s="8"/>
      <c r="D446" s="8"/>
      <c r="E446" s="8"/>
    </row>
    <row r="447" ht="15.75" customHeight="1">
      <c r="C447" s="8"/>
      <c r="D447" s="8"/>
      <c r="E447" s="8"/>
    </row>
    <row r="448" ht="15.75" customHeight="1">
      <c r="C448" s="8"/>
      <c r="D448" s="8"/>
      <c r="E448" s="8"/>
    </row>
    <row r="449" ht="15.75" customHeight="1">
      <c r="C449" s="8"/>
      <c r="D449" s="8"/>
      <c r="E449" s="8"/>
    </row>
    <row r="450" ht="15.75" customHeight="1">
      <c r="C450" s="8"/>
      <c r="D450" s="8"/>
      <c r="E450" s="8"/>
    </row>
    <row r="451" ht="15.75" customHeight="1">
      <c r="C451" s="8"/>
      <c r="D451" s="8"/>
      <c r="E451" s="8"/>
    </row>
    <row r="452" ht="15.75" customHeight="1">
      <c r="C452" s="8"/>
      <c r="D452" s="8"/>
      <c r="E452" s="8"/>
    </row>
    <row r="453" ht="15.75" customHeight="1">
      <c r="C453" s="8"/>
      <c r="D453" s="8"/>
      <c r="E453" s="8"/>
    </row>
    <row r="454" ht="15.75" customHeight="1">
      <c r="C454" s="8"/>
      <c r="D454" s="8"/>
      <c r="E454" s="8"/>
    </row>
    <row r="455" ht="15.75" customHeight="1">
      <c r="C455" s="8"/>
      <c r="D455" s="8"/>
      <c r="E455" s="8"/>
    </row>
    <row r="456" ht="15.75" customHeight="1">
      <c r="C456" s="8"/>
      <c r="D456" s="8"/>
      <c r="E456" s="8"/>
    </row>
    <row r="457" ht="15.75" customHeight="1">
      <c r="C457" s="8"/>
      <c r="D457" s="8"/>
      <c r="E457" s="8"/>
    </row>
    <row r="458" ht="15.75" customHeight="1">
      <c r="C458" s="8"/>
      <c r="D458" s="8"/>
      <c r="E458" s="8"/>
    </row>
    <row r="459" ht="15.75" customHeight="1">
      <c r="C459" s="8"/>
      <c r="D459" s="8"/>
      <c r="E459" s="8"/>
    </row>
    <row r="460" ht="15.75" customHeight="1">
      <c r="C460" s="8"/>
      <c r="D460" s="8"/>
      <c r="E460" s="8"/>
    </row>
    <row r="461" ht="15.75" customHeight="1">
      <c r="C461" s="8"/>
      <c r="D461" s="8"/>
      <c r="E461" s="8"/>
    </row>
    <row r="462" ht="15.75" customHeight="1">
      <c r="C462" s="8"/>
      <c r="D462" s="8"/>
      <c r="E462" s="8"/>
    </row>
    <row r="463" ht="15.75" customHeight="1">
      <c r="C463" s="8"/>
      <c r="D463" s="8"/>
      <c r="E463" s="8"/>
    </row>
    <row r="464" ht="15.75" customHeight="1">
      <c r="C464" s="8"/>
      <c r="D464" s="8"/>
      <c r="E464" s="8"/>
    </row>
    <row r="465" ht="15.75" customHeight="1">
      <c r="C465" s="8"/>
      <c r="D465" s="8"/>
      <c r="E465" s="8"/>
    </row>
    <row r="466" ht="15.75" customHeight="1">
      <c r="C466" s="8"/>
      <c r="D466" s="8"/>
      <c r="E466" s="8"/>
    </row>
    <row r="467" ht="15.75" customHeight="1">
      <c r="C467" s="8"/>
      <c r="D467" s="8"/>
      <c r="E467" s="8"/>
    </row>
    <row r="468" ht="15.75" customHeight="1">
      <c r="C468" s="8"/>
      <c r="D468" s="8"/>
      <c r="E468" s="8"/>
    </row>
    <row r="469" ht="15.75" customHeight="1">
      <c r="C469" s="8"/>
      <c r="D469" s="8"/>
      <c r="E469" s="8"/>
    </row>
    <row r="470" ht="15.75" customHeight="1">
      <c r="C470" s="8"/>
      <c r="D470" s="8"/>
      <c r="E470" s="8"/>
    </row>
    <row r="471" ht="15.75" customHeight="1">
      <c r="C471" s="8"/>
      <c r="D471" s="8"/>
      <c r="E471" s="8"/>
    </row>
    <row r="472" ht="15.75" customHeight="1">
      <c r="C472" s="8"/>
      <c r="D472" s="8"/>
      <c r="E472" s="8"/>
    </row>
    <row r="473" ht="15.75" customHeight="1">
      <c r="C473" s="8"/>
      <c r="D473" s="8"/>
      <c r="E473" s="8"/>
    </row>
    <row r="474" ht="15.75" customHeight="1">
      <c r="C474" s="8"/>
      <c r="D474" s="8"/>
      <c r="E474" s="8"/>
    </row>
    <row r="475" ht="15.75" customHeight="1">
      <c r="C475" s="8"/>
      <c r="D475" s="8"/>
      <c r="E475" s="8"/>
    </row>
    <row r="476" ht="15.75" customHeight="1">
      <c r="C476" s="8"/>
      <c r="D476" s="8"/>
      <c r="E476" s="8"/>
    </row>
    <row r="477" ht="15.75" customHeight="1">
      <c r="C477" s="8"/>
      <c r="D477" s="8"/>
      <c r="E477" s="8"/>
    </row>
    <row r="478" ht="15.75" customHeight="1">
      <c r="C478" s="8"/>
      <c r="D478" s="8"/>
      <c r="E478" s="8"/>
    </row>
    <row r="479" ht="15.75" customHeight="1">
      <c r="C479" s="8"/>
      <c r="D479" s="8"/>
      <c r="E479" s="8"/>
    </row>
    <row r="480" ht="15.75" customHeight="1">
      <c r="C480" s="8"/>
      <c r="D480" s="8"/>
      <c r="E480" s="8"/>
    </row>
    <row r="481" ht="15.75" customHeight="1">
      <c r="C481" s="8"/>
      <c r="D481" s="8"/>
      <c r="E481" s="8"/>
    </row>
    <row r="482" ht="15.75" customHeight="1">
      <c r="C482" s="8"/>
      <c r="D482" s="8"/>
      <c r="E482" s="8"/>
    </row>
    <row r="483" ht="15.75" customHeight="1">
      <c r="C483" s="8"/>
      <c r="D483" s="8"/>
      <c r="E483" s="8"/>
    </row>
    <row r="484" ht="15.75" customHeight="1">
      <c r="C484" s="8"/>
      <c r="D484" s="8"/>
      <c r="E484" s="8"/>
    </row>
    <row r="485" ht="15.75" customHeight="1">
      <c r="C485" s="8"/>
      <c r="D485" s="8"/>
      <c r="E485" s="8"/>
    </row>
    <row r="486" ht="15.75" customHeight="1">
      <c r="C486" s="8"/>
      <c r="D486" s="8"/>
      <c r="E486" s="8"/>
    </row>
    <row r="487" ht="15.75" customHeight="1">
      <c r="C487" s="8"/>
      <c r="D487" s="8"/>
      <c r="E487" s="8"/>
    </row>
    <row r="488" ht="15.75" customHeight="1">
      <c r="C488" s="8"/>
      <c r="D488" s="8"/>
      <c r="E488" s="8"/>
    </row>
    <row r="489" ht="15.75" customHeight="1">
      <c r="C489" s="8"/>
      <c r="D489" s="8"/>
      <c r="E489" s="8"/>
    </row>
    <row r="490" ht="15.75" customHeight="1">
      <c r="C490" s="8"/>
      <c r="D490" s="8"/>
      <c r="E490" s="8"/>
    </row>
    <row r="491" ht="15.75" customHeight="1">
      <c r="C491" s="8"/>
      <c r="D491" s="8"/>
      <c r="E491" s="8"/>
    </row>
    <row r="492" ht="15.75" customHeight="1">
      <c r="C492" s="8"/>
      <c r="D492" s="8"/>
      <c r="E492" s="8"/>
    </row>
    <row r="493" ht="15.75" customHeight="1">
      <c r="C493" s="8"/>
      <c r="D493" s="8"/>
      <c r="E493" s="8"/>
    </row>
    <row r="494" ht="15.75" customHeight="1">
      <c r="C494" s="8"/>
      <c r="D494" s="8"/>
      <c r="E494" s="8"/>
    </row>
    <row r="495" ht="15.75" customHeight="1">
      <c r="C495" s="8"/>
      <c r="D495" s="8"/>
      <c r="E495" s="8"/>
    </row>
    <row r="496" ht="15.75" customHeight="1">
      <c r="C496" s="8"/>
      <c r="D496" s="8"/>
      <c r="E496" s="8"/>
    </row>
    <row r="497" ht="15.75" customHeight="1">
      <c r="C497" s="8"/>
      <c r="D497" s="8"/>
      <c r="E497" s="8"/>
    </row>
    <row r="498" ht="15.75" customHeight="1">
      <c r="C498" s="8"/>
      <c r="D498" s="8"/>
      <c r="E498" s="8"/>
    </row>
    <row r="499" ht="15.75" customHeight="1">
      <c r="C499" s="8"/>
      <c r="D499" s="8"/>
      <c r="E499" s="8"/>
    </row>
    <row r="500" ht="15.75" customHeight="1">
      <c r="C500" s="8"/>
      <c r="D500" s="8"/>
      <c r="E500" s="8"/>
    </row>
    <row r="501" ht="15.75" customHeight="1">
      <c r="C501" s="8"/>
      <c r="D501" s="8"/>
      <c r="E501" s="8"/>
    </row>
    <row r="502" ht="15.75" customHeight="1">
      <c r="C502" s="8"/>
      <c r="D502" s="8"/>
      <c r="E502" s="8"/>
    </row>
    <row r="503" ht="15.75" customHeight="1">
      <c r="C503" s="8"/>
      <c r="D503" s="8"/>
      <c r="E503" s="8"/>
    </row>
    <row r="504" ht="15.75" customHeight="1">
      <c r="C504" s="8"/>
      <c r="D504" s="8"/>
      <c r="E504" s="8"/>
    </row>
    <row r="505" ht="15.75" customHeight="1">
      <c r="C505" s="8"/>
      <c r="D505" s="8"/>
      <c r="E505" s="8"/>
    </row>
    <row r="506" ht="15.75" customHeight="1">
      <c r="C506" s="8"/>
      <c r="D506" s="8"/>
      <c r="E506" s="8"/>
    </row>
    <row r="507" ht="15.75" customHeight="1">
      <c r="C507" s="8"/>
      <c r="D507" s="8"/>
      <c r="E507" s="8"/>
    </row>
    <row r="508" ht="15.75" customHeight="1">
      <c r="C508" s="8"/>
      <c r="D508" s="8"/>
      <c r="E508" s="8"/>
    </row>
    <row r="509" ht="15.75" customHeight="1">
      <c r="C509" s="8"/>
      <c r="D509" s="8"/>
      <c r="E509" s="8"/>
    </row>
    <row r="510" ht="15.75" customHeight="1">
      <c r="C510" s="8"/>
      <c r="D510" s="8"/>
      <c r="E510" s="8"/>
    </row>
    <row r="511" ht="15.75" customHeight="1">
      <c r="C511" s="8"/>
      <c r="D511" s="8"/>
      <c r="E511" s="8"/>
    </row>
    <row r="512" ht="15.75" customHeight="1">
      <c r="C512" s="8"/>
      <c r="D512" s="8"/>
      <c r="E512" s="8"/>
    </row>
    <row r="513" ht="15.75" customHeight="1">
      <c r="C513" s="8"/>
      <c r="D513" s="8"/>
      <c r="E513" s="8"/>
    </row>
    <row r="514" ht="15.75" customHeight="1">
      <c r="C514" s="8"/>
      <c r="D514" s="8"/>
      <c r="E514" s="8"/>
    </row>
    <row r="515" ht="15.75" customHeight="1">
      <c r="C515" s="8"/>
      <c r="D515" s="8"/>
      <c r="E515" s="8"/>
    </row>
    <row r="516" ht="15.75" customHeight="1">
      <c r="C516" s="8"/>
      <c r="D516" s="8"/>
      <c r="E516" s="8"/>
    </row>
    <row r="517" ht="15.75" customHeight="1">
      <c r="C517" s="8"/>
      <c r="D517" s="8"/>
      <c r="E517" s="8"/>
    </row>
    <row r="518" ht="15.75" customHeight="1">
      <c r="C518" s="8"/>
      <c r="D518" s="8"/>
      <c r="E518" s="8"/>
    </row>
    <row r="519" ht="15.75" customHeight="1">
      <c r="C519" s="8"/>
      <c r="D519" s="8"/>
      <c r="E519" s="8"/>
    </row>
    <row r="520" ht="15.75" customHeight="1">
      <c r="C520" s="8"/>
      <c r="D520" s="8"/>
      <c r="E520" s="8"/>
    </row>
    <row r="521" ht="15.75" customHeight="1">
      <c r="C521" s="8"/>
      <c r="D521" s="8"/>
      <c r="E521" s="8"/>
    </row>
    <row r="522" ht="15.75" customHeight="1">
      <c r="C522" s="8"/>
      <c r="D522" s="8"/>
      <c r="E522" s="8"/>
    </row>
    <row r="523" ht="15.75" customHeight="1">
      <c r="C523" s="8"/>
      <c r="D523" s="8"/>
      <c r="E523" s="8"/>
    </row>
    <row r="524" ht="15.75" customHeight="1">
      <c r="C524" s="8"/>
      <c r="D524" s="8"/>
      <c r="E524" s="8"/>
    </row>
    <row r="525" ht="15.75" customHeight="1">
      <c r="C525" s="8"/>
      <c r="D525" s="8"/>
      <c r="E525" s="8"/>
    </row>
    <row r="526" ht="15.75" customHeight="1">
      <c r="C526" s="8"/>
      <c r="D526" s="8"/>
      <c r="E526" s="8"/>
    </row>
    <row r="527" ht="15.75" customHeight="1">
      <c r="C527" s="8"/>
      <c r="D527" s="8"/>
      <c r="E527" s="8"/>
    </row>
    <row r="528" ht="15.75" customHeight="1">
      <c r="C528" s="8"/>
      <c r="D528" s="8"/>
      <c r="E528" s="8"/>
    </row>
    <row r="529" ht="15.75" customHeight="1">
      <c r="C529" s="8"/>
      <c r="D529" s="8"/>
      <c r="E529" s="8"/>
    </row>
    <row r="530" ht="15.75" customHeight="1">
      <c r="C530" s="8"/>
      <c r="D530" s="8"/>
      <c r="E530" s="8"/>
    </row>
    <row r="531" ht="15.75" customHeight="1">
      <c r="C531" s="8"/>
      <c r="D531" s="8"/>
      <c r="E531" s="8"/>
    </row>
    <row r="532" ht="15.75" customHeight="1">
      <c r="C532" s="8"/>
      <c r="D532" s="8"/>
      <c r="E532" s="8"/>
    </row>
    <row r="533" ht="15.75" customHeight="1">
      <c r="C533" s="8"/>
      <c r="D533" s="8"/>
      <c r="E533" s="8"/>
    </row>
    <row r="534" ht="15.75" customHeight="1">
      <c r="C534" s="8"/>
      <c r="D534" s="8"/>
      <c r="E534" s="8"/>
    </row>
    <row r="535" ht="15.75" customHeight="1">
      <c r="C535" s="8"/>
      <c r="D535" s="8"/>
      <c r="E535" s="8"/>
    </row>
    <row r="536" ht="15.75" customHeight="1">
      <c r="C536" s="8"/>
      <c r="D536" s="8"/>
      <c r="E536" s="8"/>
    </row>
    <row r="537" ht="15.75" customHeight="1">
      <c r="C537" s="8"/>
      <c r="D537" s="8"/>
      <c r="E537" s="8"/>
    </row>
    <row r="538" ht="15.75" customHeight="1">
      <c r="C538" s="8"/>
      <c r="D538" s="8"/>
      <c r="E538" s="8"/>
    </row>
    <row r="539" ht="15.75" customHeight="1">
      <c r="C539" s="8"/>
      <c r="D539" s="8"/>
      <c r="E539" s="8"/>
    </row>
    <row r="540" ht="15.75" customHeight="1">
      <c r="C540" s="8"/>
      <c r="D540" s="8"/>
      <c r="E540" s="8"/>
    </row>
    <row r="541" ht="15.75" customHeight="1">
      <c r="C541" s="8"/>
      <c r="D541" s="8"/>
      <c r="E541" s="8"/>
    </row>
    <row r="542" ht="15.75" customHeight="1">
      <c r="C542" s="8"/>
      <c r="D542" s="8"/>
      <c r="E542" s="8"/>
    </row>
    <row r="543" ht="15.75" customHeight="1">
      <c r="C543" s="8"/>
      <c r="D543" s="8"/>
      <c r="E543" s="8"/>
    </row>
    <row r="544" ht="15.75" customHeight="1">
      <c r="C544" s="8"/>
      <c r="D544" s="8"/>
      <c r="E544" s="8"/>
    </row>
    <row r="545" ht="15.75" customHeight="1">
      <c r="C545" s="8"/>
      <c r="D545" s="8"/>
      <c r="E545" s="8"/>
    </row>
    <row r="546" ht="15.75" customHeight="1">
      <c r="C546" s="8"/>
      <c r="D546" s="8"/>
      <c r="E546" s="8"/>
    </row>
    <row r="547" ht="15.75" customHeight="1">
      <c r="C547" s="8"/>
      <c r="D547" s="8"/>
      <c r="E547" s="8"/>
    </row>
    <row r="548" ht="15.75" customHeight="1">
      <c r="C548" s="8"/>
      <c r="D548" s="8"/>
      <c r="E548" s="8"/>
    </row>
    <row r="549" ht="15.75" customHeight="1">
      <c r="C549" s="8"/>
      <c r="D549" s="8"/>
      <c r="E549" s="8"/>
    </row>
    <row r="550" ht="15.75" customHeight="1">
      <c r="C550" s="8"/>
      <c r="D550" s="8"/>
      <c r="E550" s="8"/>
    </row>
    <row r="551" ht="15.75" customHeight="1">
      <c r="C551" s="8"/>
      <c r="D551" s="8"/>
      <c r="E551" s="8"/>
    </row>
    <row r="552" ht="15.75" customHeight="1">
      <c r="C552" s="8"/>
      <c r="D552" s="8"/>
      <c r="E552" s="8"/>
    </row>
    <row r="553" ht="15.75" customHeight="1">
      <c r="C553" s="8"/>
      <c r="D553" s="8"/>
      <c r="E553" s="8"/>
    </row>
    <row r="554" ht="15.75" customHeight="1">
      <c r="C554" s="8"/>
      <c r="D554" s="8"/>
      <c r="E554" s="8"/>
    </row>
    <row r="555" ht="15.75" customHeight="1">
      <c r="C555" s="8"/>
      <c r="D555" s="8"/>
      <c r="E555" s="8"/>
    </row>
    <row r="556" ht="15.75" customHeight="1">
      <c r="C556" s="8"/>
      <c r="D556" s="8"/>
      <c r="E556" s="8"/>
    </row>
    <row r="557" ht="15.75" customHeight="1">
      <c r="C557" s="8"/>
      <c r="D557" s="8"/>
      <c r="E557" s="8"/>
    </row>
    <row r="558" ht="15.75" customHeight="1">
      <c r="C558" s="8"/>
      <c r="D558" s="8"/>
      <c r="E558" s="8"/>
    </row>
    <row r="559" ht="15.75" customHeight="1">
      <c r="C559" s="8"/>
      <c r="D559" s="8"/>
      <c r="E559" s="8"/>
    </row>
    <row r="560" ht="15.75" customHeight="1">
      <c r="C560" s="8"/>
      <c r="D560" s="8"/>
      <c r="E560" s="8"/>
    </row>
    <row r="561" ht="15.75" customHeight="1">
      <c r="C561" s="8"/>
      <c r="D561" s="8"/>
      <c r="E561" s="8"/>
    </row>
    <row r="562" ht="15.75" customHeight="1">
      <c r="C562" s="8"/>
      <c r="D562" s="8"/>
      <c r="E562" s="8"/>
    </row>
    <row r="563" ht="15.75" customHeight="1">
      <c r="C563" s="8"/>
      <c r="D563" s="8"/>
      <c r="E563" s="8"/>
    </row>
    <row r="564" ht="15.75" customHeight="1">
      <c r="C564" s="8"/>
      <c r="D564" s="8"/>
      <c r="E564" s="8"/>
    </row>
    <row r="565" ht="15.75" customHeight="1">
      <c r="C565" s="8"/>
      <c r="D565" s="8"/>
      <c r="E565" s="8"/>
    </row>
    <row r="566" ht="15.75" customHeight="1">
      <c r="C566" s="8"/>
      <c r="D566" s="8"/>
      <c r="E566" s="8"/>
    </row>
    <row r="567" ht="15.75" customHeight="1">
      <c r="C567" s="8"/>
      <c r="D567" s="8"/>
      <c r="E567" s="8"/>
    </row>
    <row r="568" ht="15.75" customHeight="1">
      <c r="C568" s="8"/>
      <c r="D568" s="8"/>
      <c r="E568" s="8"/>
    </row>
    <row r="569" ht="15.75" customHeight="1">
      <c r="C569" s="8"/>
      <c r="D569" s="8"/>
      <c r="E569" s="8"/>
    </row>
    <row r="570" ht="15.75" customHeight="1">
      <c r="C570" s="8"/>
      <c r="D570" s="8"/>
      <c r="E570" s="8"/>
    </row>
    <row r="571" ht="15.75" customHeight="1">
      <c r="C571" s="8"/>
      <c r="D571" s="8"/>
      <c r="E571" s="8"/>
    </row>
    <row r="572" ht="15.75" customHeight="1">
      <c r="C572" s="8"/>
      <c r="D572" s="8"/>
      <c r="E572" s="8"/>
    </row>
    <row r="573" ht="15.75" customHeight="1">
      <c r="C573" s="8"/>
      <c r="D573" s="8"/>
      <c r="E573" s="8"/>
    </row>
    <row r="574" ht="15.75" customHeight="1">
      <c r="C574" s="8"/>
      <c r="D574" s="8"/>
      <c r="E574" s="8"/>
    </row>
    <row r="575" ht="15.75" customHeight="1">
      <c r="C575" s="8"/>
      <c r="D575" s="8"/>
      <c r="E575" s="8"/>
    </row>
    <row r="576" ht="15.75" customHeight="1">
      <c r="C576" s="8"/>
      <c r="D576" s="8"/>
      <c r="E576" s="8"/>
    </row>
    <row r="577" ht="15.75" customHeight="1">
      <c r="C577" s="8"/>
      <c r="D577" s="8"/>
      <c r="E577" s="8"/>
    </row>
    <row r="578" ht="15.75" customHeight="1">
      <c r="C578" s="8"/>
      <c r="D578" s="8"/>
      <c r="E578" s="8"/>
    </row>
    <row r="579" ht="15.75" customHeight="1">
      <c r="C579" s="8"/>
      <c r="D579" s="8"/>
      <c r="E579" s="8"/>
    </row>
    <row r="580" ht="15.75" customHeight="1">
      <c r="C580" s="8"/>
      <c r="D580" s="8"/>
      <c r="E580" s="8"/>
    </row>
    <row r="581" ht="15.75" customHeight="1">
      <c r="C581" s="8"/>
      <c r="D581" s="8"/>
      <c r="E581" s="8"/>
    </row>
    <row r="582" ht="15.75" customHeight="1">
      <c r="C582" s="8"/>
      <c r="D582" s="8"/>
      <c r="E582" s="8"/>
    </row>
    <row r="583" ht="15.75" customHeight="1">
      <c r="C583" s="8"/>
      <c r="D583" s="8"/>
      <c r="E583" s="8"/>
    </row>
    <row r="584" ht="15.75" customHeight="1">
      <c r="C584" s="8"/>
      <c r="D584" s="8"/>
      <c r="E584" s="8"/>
    </row>
    <row r="585" ht="15.75" customHeight="1">
      <c r="C585" s="8"/>
      <c r="D585" s="8"/>
      <c r="E585" s="8"/>
    </row>
    <row r="586" ht="15.75" customHeight="1">
      <c r="C586" s="8"/>
      <c r="D586" s="8"/>
      <c r="E586" s="8"/>
    </row>
    <row r="587" ht="15.75" customHeight="1">
      <c r="C587" s="8"/>
      <c r="D587" s="8"/>
      <c r="E587" s="8"/>
    </row>
    <row r="588" ht="15.75" customHeight="1">
      <c r="C588" s="8"/>
      <c r="D588" s="8"/>
      <c r="E588" s="8"/>
    </row>
    <row r="589" ht="15.75" customHeight="1">
      <c r="C589" s="8"/>
      <c r="D589" s="8"/>
      <c r="E589" s="8"/>
    </row>
    <row r="590" ht="15.75" customHeight="1">
      <c r="C590" s="8"/>
      <c r="D590" s="8"/>
      <c r="E590" s="8"/>
    </row>
    <row r="591" ht="15.75" customHeight="1">
      <c r="C591" s="8"/>
      <c r="D591" s="8"/>
      <c r="E591" s="8"/>
    </row>
    <row r="592" ht="15.75" customHeight="1">
      <c r="C592" s="8"/>
      <c r="D592" s="8"/>
      <c r="E592" s="8"/>
    </row>
    <row r="593" ht="15.75" customHeight="1">
      <c r="C593" s="8"/>
      <c r="D593" s="8"/>
      <c r="E593" s="8"/>
    </row>
    <row r="594" ht="15.75" customHeight="1">
      <c r="C594" s="8"/>
      <c r="D594" s="8"/>
      <c r="E594" s="8"/>
    </row>
    <row r="595" ht="15.75" customHeight="1">
      <c r="C595" s="8"/>
      <c r="D595" s="8"/>
      <c r="E595" s="8"/>
    </row>
    <row r="596" ht="15.75" customHeight="1">
      <c r="C596" s="8"/>
      <c r="D596" s="8"/>
      <c r="E596" s="8"/>
    </row>
    <row r="597" ht="15.75" customHeight="1">
      <c r="C597" s="8"/>
      <c r="D597" s="8"/>
      <c r="E597" s="8"/>
    </row>
    <row r="598" ht="15.75" customHeight="1">
      <c r="C598" s="8"/>
      <c r="D598" s="8"/>
      <c r="E598" s="8"/>
    </row>
    <row r="599" ht="15.75" customHeight="1">
      <c r="C599" s="8"/>
      <c r="D599" s="8"/>
      <c r="E599" s="8"/>
    </row>
    <row r="600" ht="15.75" customHeight="1">
      <c r="C600" s="8"/>
      <c r="D600" s="8"/>
      <c r="E600" s="8"/>
    </row>
    <row r="601" ht="15.75" customHeight="1">
      <c r="C601" s="8"/>
      <c r="D601" s="8"/>
      <c r="E601" s="8"/>
    </row>
    <row r="602" ht="15.75" customHeight="1">
      <c r="C602" s="8"/>
      <c r="D602" s="8"/>
      <c r="E602" s="8"/>
    </row>
    <row r="603" ht="15.75" customHeight="1">
      <c r="C603" s="8"/>
      <c r="D603" s="8"/>
      <c r="E603" s="8"/>
    </row>
    <row r="604" ht="15.75" customHeight="1">
      <c r="C604" s="8"/>
      <c r="D604" s="8"/>
      <c r="E604" s="8"/>
    </row>
    <row r="605" ht="15.75" customHeight="1">
      <c r="C605" s="8"/>
      <c r="D605" s="8"/>
      <c r="E605" s="8"/>
    </row>
    <row r="606" ht="15.75" customHeight="1">
      <c r="C606" s="8"/>
      <c r="D606" s="8"/>
      <c r="E606" s="8"/>
    </row>
    <row r="607" ht="15.75" customHeight="1">
      <c r="C607" s="8"/>
      <c r="D607" s="8"/>
      <c r="E607" s="8"/>
    </row>
    <row r="608" ht="15.75" customHeight="1">
      <c r="C608" s="8"/>
      <c r="D608" s="8"/>
      <c r="E608" s="8"/>
    </row>
    <row r="609" ht="15.75" customHeight="1">
      <c r="C609" s="8"/>
      <c r="D609" s="8"/>
      <c r="E609" s="8"/>
    </row>
    <row r="610" ht="15.75" customHeight="1">
      <c r="C610" s="8"/>
      <c r="D610" s="8"/>
      <c r="E610" s="8"/>
    </row>
    <row r="611" ht="15.75" customHeight="1">
      <c r="C611" s="8"/>
      <c r="D611" s="8"/>
      <c r="E611" s="8"/>
    </row>
    <row r="612" ht="15.75" customHeight="1">
      <c r="C612" s="8"/>
      <c r="D612" s="8"/>
      <c r="E612" s="8"/>
    </row>
    <row r="613" ht="15.75" customHeight="1">
      <c r="C613" s="8"/>
      <c r="D613" s="8"/>
      <c r="E613" s="8"/>
    </row>
    <row r="614" ht="15.75" customHeight="1">
      <c r="C614" s="8"/>
      <c r="D614" s="8"/>
      <c r="E614" s="8"/>
    </row>
    <row r="615" ht="15.75" customHeight="1">
      <c r="C615" s="8"/>
      <c r="D615" s="8"/>
      <c r="E615" s="8"/>
    </row>
    <row r="616" ht="15.75" customHeight="1">
      <c r="C616" s="8"/>
      <c r="D616" s="8"/>
      <c r="E616" s="8"/>
    </row>
    <row r="617" ht="15.75" customHeight="1">
      <c r="C617" s="8"/>
      <c r="D617" s="8"/>
      <c r="E617" s="8"/>
    </row>
    <row r="618" ht="15.75" customHeight="1">
      <c r="C618" s="8"/>
      <c r="D618" s="8"/>
      <c r="E618" s="8"/>
    </row>
    <row r="619" ht="15.75" customHeight="1">
      <c r="C619" s="8"/>
      <c r="D619" s="8"/>
      <c r="E619" s="8"/>
    </row>
    <row r="620" ht="15.75" customHeight="1">
      <c r="C620" s="8"/>
      <c r="D620" s="8"/>
      <c r="E620" s="8"/>
    </row>
    <row r="621" ht="15.75" customHeight="1">
      <c r="C621" s="8"/>
      <c r="D621" s="8"/>
      <c r="E621" s="8"/>
    </row>
    <row r="622" ht="15.75" customHeight="1">
      <c r="C622" s="8"/>
      <c r="D622" s="8"/>
      <c r="E622" s="8"/>
    </row>
    <row r="623" ht="15.75" customHeight="1">
      <c r="C623" s="8"/>
      <c r="D623" s="8"/>
      <c r="E623" s="8"/>
    </row>
    <row r="624" ht="15.75" customHeight="1">
      <c r="C624" s="8"/>
      <c r="D624" s="8"/>
      <c r="E624" s="8"/>
    </row>
    <row r="625" ht="15.75" customHeight="1">
      <c r="C625" s="8"/>
      <c r="D625" s="8"/>
      <c r="E625" s="8"/>
    </row>
    <row r="626" ht="15.75" customHeight="1">
      <c r="C626" s="8"/>
      <c r="D626" s="8"/>
      <c r="E626" s="8"/>
    </row>
    <row r="627" ht="15.75" customHeight="1">
      <c r="C627" s="8"/>
      <c r="D627" s="8"/>
      <c r="E627" s="8"/>
    </row>
    <row r="628" ht="15.75" customHeight="1">
      <c r="C628" s="8"/>
      <c r="D628" s="8"/>
      <c r="E628" s="8"/>
    </row>
    <row r="629" ht="15.75" customHeight="1">
      <c r="C629" s="8"/>
      <c r="D629" s="8"/>
      <c r="E629" s="8"/>
    </row>
    <row r="630" ht="15.75" customHeight="1">
      <c r="C630" s="8"/>
      <c r="D630" s="8"/>
      <c r="E630" s="8"/>
    </row>
    <row r="631" ht="15.75" customHeight="1">
      <c r="C631" s="8"/>
      <c r="D631" s="8"/>
      <c r="E631" s="8"/>
    </row>
    <row r="632" ht="15.75" customHeight="1">
      <c r="C632" s="8"/>
      <c r="D632" s="8"/>
      <c r="E632" s="8"/>
    </row>
    <row r="633" ht="15.75" customHeight="1">
      <c r="C633" s="8"/>
      <c r="D633" s="8"/>
      <c r="E633" s="8"/>
    </row>
    <row r="634" ht="15.75" customHeight="1">
      <c r="C634" s="8"/>
      <c r="D634" s="8"/>
      <c r="E634" s="8"/>
    </row>
    <row r="635" ht="15.75" customHeight="1">
      <c r="C635" s="8"/>
      <c r="D635" s="8"/>
      <c r="E635" s="8"/>
    </row>
    <row r="636" ht="15.75" customHeight="1">
      <c r="C636" s="8"/>
      <c r="D636" s="8"/>
      <c r="E636" s="8"/>
    </row>
    <row r="637" ht="15.75" customHeight="1">
      <c r="C637" s="8"/>
      <c r="D637" s="8"/>
      <c r="E637" s="8"/>
    </row>
    <row r="638" ht="15.75" customHeight="1">
      <c r="C638" s="8"/>
      <c r="D638" s="8"/>
      <c r="E638" s="8"/>
    </row>
    <row r="639" ht="15.75" customHeight="1">
      <c r="C639" s="8"/>
      <c r="D639" s="8"/>
      <c r="E639" s="8"/>
    </row>
    <row r="640" ht="15.75" customHeight="1">
      <c r="C640" s="8"/>
      <c r="D640" s="8"/>
      <c r="E640" s="8"/>
    </row>
    <row r="641" ht="15.75" customHeight="1">
      <c r="C641" s="8"/>
      <c r="D641" s="8"/>
      <c r="E641" s="8"/>
    </row>
    <row r="642" ht="15.75" customHeight="1">
      <c r="C642" s="8"/>
      <c r="D642" s="8"/>
      <c r="E642" s="8"/>
    </row>
    <row r="643" ht="15.75" customHeight="1">
      <c r="C643" s="8"/>
      <c r="D643" s="8"/>
      <c r="E643" s="8"/>
    </row>
    <row r="644" ht="15.75" customHeight="1">
      <c r="C644" s="8"/>
      <c r="D644" s="8"/>
      <c r="E644" s="8"/>
    </row>
    <row r="645" ht="15.75" customHeight="1">
      <c r="C645" s="8"/>
      <c r="D645" s="8"/>
      <c r="E645" s="8"/>
    </row>
    <row r="646" ht="15.75" customHeight="1">
      <c r="C646" s="8"/>
      <c r="D646" s="8"/>
      <c r="E646" s="8"/>
    </row>
    <row r="647" ht="15.75" customHeight="1">
      <c r="C647" s="8"/>
      <c r="D647" s="8"/>
      <c r="E647" s="8"/>
    </row>
    <row r="648" ht="15.75" customHeight="1">
      <c r="C648" s="8"/>
      <c r="D648" s="8"/>
      <c r="E648" s="8"/>
    </row>
    <row r="649" ht="15.75" customHeight="1">
      <c r="C649" s="8"/>
      <c r="D649" s="8"/>
      <c r="E649" s="8"/>
    </row>
    <row r="650" ht="15.75" customHeight="1">
      <c r="C650" s="8"/>
      <c r="D650" s="8"/>
      <c r="E650" s="8"/>
    </row>
    <row r="651" ht="15.75" customHeight="1">
      <c r="C651" s="8"/>
      <c r="D651" s="8"/>
      <c r="E651" s="8"/>
    </row>
    <row r="652" ht="15.75" customHeight="1">
      <c r="C652" s="8"/>
      <c r="D652" s="8"/>
      <c r="E652" s="8"/>
    </row>
    <row r="653" ht="15.75" customHeight="1">
      <c r="C653" s="8"/>
      <c r="D653" s="8"/>
      <c r="E653" s="8"/>
    </row>
    <row r="654" ht="15.75" customHeight="1">
      <c r="C654" s="8"/>
      <c r="D654" s="8"/>
      <c r="E654" s="8"/>
    </row>
    <row r="655" ht="15.75" customHeight="1">
      <c r="C655" s="8"/>
      <c r="D655" s="8"/>
      <c r="E655" s="8"/>
    </row>
    <row r="656" ht="15.75" customHeight="1">
      <c r="C656" s="8"/>
      <c r="D656" s="8"/>
      <c r="E656" s="8"/>
    </row>
    <row r="657" ht="15.75" customHeight="1">
      <c r="C657" s="8"/>
      <c r="D657" s="8"/>
      <c r="E657" s="8"/>
    </row>
    <row r="658" ht="15.75" customHeight="1">
      <c r="C658" s="8"/>
      <c r="D658" s="8"/>
      <c r="E658" s="8"/>
    </row>
    <row r="659" ht="15.75" customHeight="1">
      <c r="C659" s="8"/>
      <c r="D659" s="8"/>
      <c r="E659" s="8"/>
    </row>
    <row r="660" ht="15.75" customHeight="1">
      <c r="C660" s="8"/>
      <c r="D660" s="8"/>
      <c r="E660" s="8"/>
    </row>
    <row r="661" ht="15.75" customHeight="1">
      <c r="C661" s="8"/>
      <c r="D661" s="8"/>
      <c r="E661" s="8"/>
    </row>
    <row r="662" ht="15.75" customHeight="1">
      <c r="C662" s="8"/>
      <c r="D662" s="8"/>
      <c r="E662" s="8"/>
    </row>
    <row r="663" ht="15.75" customHeight="1">
      <c r="C663" s="8"/>
      <c r="D663" s="8"/>
      <c r="E663" s="8"/>
    </row>
    <row r="664" ht="15.75" customHeight="1">
      <c r="C664" s="8"/>
      <c r="D664" s="8"/>
      <c r="E664" s="8"/>
    </row>
    <row r="665" ht="15.75" customHeight="1">
      <c r="C665" s="8"/>
      <c r="D665" s="8"/>
      <c r="E665" s="8"/>
    </row>
    <row r="666" ht="15.75" customHeight="1">
      <c r="C666" s="8"/>
      <c r="D666" s="8"/>
      <c r="E666" s="8"/>
    </row>
    <row r="667" ht="15.75" customHeight="1">
      <c r="C667" s="8"/>
      <c r="D667" s="8"/>
      <c r="E667" s="8"/>
    </row>
    <row r="668" ht="15.75" customHeight="1">
      <c r="C668" s="8"/>
      <c r="D668" s="8"/>
      <c r="E668" s="8"/>
    </row>
    <row r="669" ht="15.75" customHeight="1">
      <c r="C669" s="8"/>
      <c r="D669" s="8"/>
      <c r="E669" s="8"/>
    </row>
    <row r="670" ht="15.75" customHeight="1">
      <c r="C670" s="8"/>
      <c r="D670" s="8"/>
      <c r="E670" s="8"/>
    </row>
    <row r="671" ht="15.75" customHeight="1">
      <c r="C671" s="8"/>
      <c r="D671" s="8"/>
      <c r="E671" s="8"/>
    </row>
    <row r="672" ht="15.75" customHeight="1">
      <c r="C672" s="8"/>
      <c r="D672" s="8"/>
      <c r="E672" s="8"/>
    </row>
    <row r="673" ht="15.75" customHeight="1">
      <c r="C673" s="8"/>
      <c r="D673" s="8"/>
      <c r="E673" s="8"/>
    </row>
    <row r="674" ht="15.75" customHeight="1">
      <c r="C674" s="8"/>
      <c r="D674" s="8"/>
      <c r="E674" s="8"/>
    </row>
    <row r="675" ht="15.75" customHeight="1">
      <c r="C675" s="8"/>
      <c r="D675" s="8"/>
      <c r="E675" s="8"/>
    </row>
    <row r="676" ht="15.75" customHeight="1">
      <c r="C676" s="8"/>
      <c r="D676" s="8"/>
      <c r="E676" s="8"/>
    </row>
    <row r="677" ht="15.75" customHeight="1">
      <c r="C677" s="8"/>
      <c r="D677" s="8"/>
      <c r="E677" s="8"/>
    </row>
    <row r="678" ht="15.75" customHeight="1">
      <c r="C678" s="8"/>
      <c r="D678" s="8"/>
      <c r="E678" s="8"/>
    </row>
    <row r="679" ht="15.75" customHeight="1">
      <c r="C679" s="8"/>
      <c r="D679" s="8"/>
      <c r="E679" s="8"/>
    </row>
    <row r="680" ht="15.75" customHeight="1">
      <c r="C680" s="8"/>
      <c r="D680" s="8"/>
      <c r="E680" s="8"/>
    </row>
    <row r="681" ht="15.75" customHeight="1">
      <c r="C681" s="8"/>
      <c r="D681" s="8"/>
      <c r="E681" s="8"/>
    </row>
    <row r="682" ht="15.75" customHeight="1">
      <c r="C682" s="8"/>
      <c r="D682" s="8"/>
      <c r="E682" s="8"/>
    </row>
    <row r="683" ht="15.75" customHeight="1">
      <c r="C683" s="8"/>
      <c r="D683" s="8"/>
      <c r="E683" s="8"/>
    </row>
    <row r="684" ht="15.75" customHeight="1">
      <c r="C684" s="8"/>
      <c r="D684" s="8"/>
      <c r="E684" s="8"/>
    </row>
    <row r="685" ht="15.75" customHeight="1">
      <c r="C685" s="8"/>
      <c r="D685" s="8"/>
      <c r="E685" s="8"/>
    </row>
    <row r="686" ht="15.75" customHeight="1">
      <c r="C686" s="8"/>
      <c r="D686" s="8"/>
      <c r="E686" s="8"/>
    </row>
    <row r="687" ht="15.75" customHeight="1">
      <c r="C687" s="8"/>
      <c r="D687" s="8"/>
      <c r="E687" s="8"/>
    </row>
    <row r="688" ht="15.75" customHeight="1">
      <c r="C688" s="8"/>
      <c r="D688" s="8"/>
      <c r="E688" s="8"/>
    </row>
    <row r="689" ht="15.75" customHeight="1">
      <c r="C689" s="8"/>
      <c r="D689" s="8"/>
      <c r="E689" s="8"/>
    </row>
    <row r="690" ht="15.75" customHeight="1">
      <c r="C690" s="8"/>
      <c r="D690" s="8"/>
      <c r="E690" s="8"/>
    </row>
    <row r="691" ht="15.75" customHeight="1">
      <c r="C691" s="8"/>
      <c r="D691" s="8"/>
      <c r="E691" s="8"/>
    </row>
    <row r="692" ht="15.75" customHeight="1">
      <c r="C692" s="8"/>
      <c r="D692" s="8"/>
      <c r="E692" s="8"/>
    </row>
    <row r="693" ht="15.75" customHeight="1">
      <c r="C693" s="8"/>
      <c r="D693" s="8"/>
      <c r="E693" s="8"/>
    </row>
    <row r="694" ht="15.75" customHeight="1">
      <c r="C694" s="8"/>
      <c r="D694" s="8"/>
      <c r="E694" s="8"/>
    </row>
    <row r="695" ht="15.75" customHeight="1">
      <c r="C695" s="8"/>
      <c r="D695" s="8"/>
      <c r="E695" s="8"/>
    </row>
    <row r="696" ht="15.75" customHeight="1">
      <c r="C696" s="8"/>
      <c r="D696" s="8"/>
      <c r="E696" s="8"/>
    </row>
    <row r="697" ht="15.75" customHeight="1">
      <c r="C697" s="8"/>
      <c r="D697" s="8"/>
      <c r="E697" s="8"/>
    </row>
    <row r="698" ht="15.75" customHeight="1">
      <c r="C698" s="8"/>
      <c r="D698" s="8"/>
      <c r="E698" s="8"/>
    </row>
    <row r="699" ht="15.75" customHeight="1">
      <c r="C699" s="8"/>
      <c r="D699" s="8"/>
      <c r="E699" s="8"/>
    </row>
    <row r="700" ht="15.75" customHeight="1">
      <c r="C700" s="8"/>
      <c r="D700" s="8"/>
      <c r="E700" s="8"/>
    </row>
    <row r="701" ht="15.75" customHeight="1">
      <c r="C701" s="8"/>
      <c r="D701" s="8"/>
      <c r="E701" s="8"/>
    </row>
    <row r="702" ht="15.75" customHeight="1">
      <c r="C702" s="8"/>
      <c r="D702" s="8"/>
      <c r="E702" s="8"/>
    </row>
    <row r="703" ht="15.75" customHeight="1">
      <c r="C703" s="8"/>
      <c r="D703" s="8"/>
      <c r="E703" s="8"/>
    </row>
    <row r="704" ht="15.75" customHeight="1">
      <c r="C704" s="8"/>
      <c r="D704" s="8"/>
      <c r="E704" s="8"/>
    </row>
    <row r="705" ht="15.75" customHeight="1">
      <c r="C705" s="8"/>
      <c r="D705" s="8"/>
      <c r="E705" s="8"/>
    </row>
    <row r="706" ht="15.75" customHeight="1">
      <c r="C706" s="8"/>
      <c r="D706" s="8"/>
      <c r="E706" s="8"/>
    </row>
    <row r="707" ht="15.75" customHeight="1">
      <c r="C707" s="8"/>
      <c r="D707" s="8"/>
      <c r="E707" s="8"/>
    </row>
    <row r="708" ht="15.75" customHeight="1">
      <c r="C708" s="8"/>
      <c r="D708" s="8"/>
      <c r="E708" s="8"/>
    </row>
    <row r="709" ht="15.75" customHeight="1">
      <c r="C709" s="8"/>
      <c r="D709" s="8"/>
      <c r="E709" s="8"/>
    </row>
    <row r="710" ht="15.75" customHeight="1">
      <c r="C710" s="8"/>
      <c r="D710" s="8"/>
      <c r="E710" s="8"/>
    </row>
    <row r="711" ht="15.75" customHeight="1">
      <c r="C711" s="8"/>
      <c r="D711" s="8"/>
      <c r="E711" s="8"/>
    </row>
    <row r="712" ht="15.75" customHeight="1">
      <c r="C712" s="8"/>
      <c r="D712" s="8"/>
      <c r="E712" s="8"/>
    </row>
    <row r="713" ht="15.75" customHeight="1">
      <c r="C713" s="8"/>
      <c r="D713" s="8"/>
      <c r="E713" s="8"/>
    </row>
    <row r="714" ht="15.75" customHeight="1">
      <c r="C714" s="8"/>
      <c r="D714" s="8"/>
      <c r="E714" s="8"/>
    </row>
    <row r="715" ht="15.75" customHeight="1">
      <c r="C715" s="8"/>
      <c r="D715" s="8"/>
      <c r="E715" s="8"/>
    </row>
    <row r="716" ht="15.75" customHeight="1">
      <c r="C716" s="8"/>
      <c r="D716" s="8"/>
      <c r="E716" s="8"/>
    </row>
    <row r="717" ht="15.75" customHeight="1">
      <c r="C717" s="8"/>
      <c r="D717" s="8"/>
      <c r="E717" s="8"/>
    </row>
    <row r="718" ht="15.75" customHeight="1">
      <c r="C718" s="8"/>
      <c r="D718" s="8"/>
      <c r="E718" s="8"/>
    </row>
    <row r="719" ht="15.75" customHeight="1">
      <c r="C719" s="8"/>
      <c r="D719" s="8"/>
      <c r="E719" s="8"/>
    </row>
    <row r="720" ht="15.75" customHeight="1">
      <c r="C720" s="8"/>
      <c r="D720" s="8"/>
      <c r="E720" s="8"/>
    </row>
    <row r="721" ht="15.75" customHeight="1">
      <c r="C721" s="8"/>
      <c r="D721" s="8"/>
      <c r="E721" s="8"/>
    </row>
    <row r="722" ht="15.75" customHeight="1">
      <c r="C722" s="8"/>
      <c r="D722" s="8"/>
      <c r="E722" s="8"/>
    </row>
    <row r="723" ht="15.75" customHeight="1">
      <c r="C723" s="8"/>
      <c r="D723" s="8"/>
      <c r="E723" s="8"/>
    </row>
    <row r="724" ht="15.75" customHeight="1">
      <c r="C724" s="8"/>
      <c r="D724" s="8"/>
      <c r="E724" s="8"/>
    </row>
    <row r="725" ht="15.75" customHeight="1">
      <c r="C725" s="8"/>
      <c r="D725" s="8"/>
      <c r="E725" s="8"/>
    </row>
    <row r="726" ht="15.75" customHeight="1">
      <c r="C726" s="8"/>
      <c r="D726" s="8"/>
      <c r="E726" s="8"/>
    </row>
    <row r="727" ht="15.75" customHeight="1">
      <c r="C727" s="8"/>
      <c r="D727" s="8"/>
      <c r="E727" s="8"/>
    </row>
    <row r="728" ht="15.75" customHeight="1">
      <c r="C728" s="8"/>
      <c r="D728" s="8"/>
      <c r="E728" s="8"/>
    </row>
    <row r="729" ht="15.75" customHeight="1">
      <c r="C729" s="8"/>
      <c r="D729" s="8"/>
      <c r="E729" s="8"/>
    </row>
    <row r="730" ht="15.75" customHeight="1">
      <c r="C730" s="8"/>
      <c r="D730" s="8"/>
      <c r="E730" s="8"/>
    </row>
    <row r="731" ht="15.75" customHeight="1">
      <c r="C731" s="8"/>
      <c r="D731" s="8"/>
      <c r="E731" s="8"/>
    </row>
    <row r="732" ht="15.75" customHeight="1">
      <c r="C732" s="8"/>
      <c r="D732" s="8"/>
      <c r="E732" s="8"/>
    </row>
    <row r="733" ht="15.75" customHeight="1">
      <c r="C733" s="8"/>
      <c r="D733" s="8"/>
      <c r="E733" s="8"/>
    </row>
    <row r="734" ht="15.75" customHeight="1">
      <c r="C734" s="8"/>
      <c r="D734" s="8"/>
      <c r="E734" s="8"/>
    </row>
    <row r="735" ht="15.75" customHeight="1">
      <c r="C735" s="8"/>
      <c r="D735" s="8"/>
      <c r="E735" s="8"/>
    </row>
    <row r="736" ht="15.75" customHeight="1">
      <c r="C736" s="8"/>
      <c r="D736" s="8"/>
      <c r="E736" s="8"/>
    </row>
    <row r="737" ht="15.75" customHeight="1">
      <c r="C737" s="8"/>
      <c r="D737" s="8"/>
      <c r="E737" s="8"/>
    </row>
    <row r="738" ht="15.75" customHeight="1">
      <c r="C738" s="8"/>
      <c r="D738" s="8"/>
      <c r="E738" s="8"/>
    </row>
    <row r="739" ht="15.75" customHeight="1">
      <c r="C739" s="8"/>
      <c r="D739" s="8"/>
      <c r="E739" s="8"/>
    </row>
    <row r="740" ht="15.75" customHeight="1">
      <c r="C740" s="8"/>
      <c r="D740" s="8"/>
      <c r="E740" s="8"/>
    </row>
    <row r="741" ht="15.75" customHeight="1">
      <c r="C741" s="8"/>
      <c r="D741" s="8"/>
      <c r="E741" s="8"/>
    </row>
    <row r="742" ht="15.75" customHeight="1">
      <c r="C742" s="8"/>
      <c r="D742" s="8"/>
      <c r="E742" s="8"/>
    </row>
    <row r="743" ht="15.75" customHeight="1">
      <c r="C743" s="8"/>
      <c r="D743" s="8"/>
      <c r="E743" s="8"/>
    </row>
    <row r="744" ht="15.75" customHeight="1">
      <c r="C744" s="8"/>
      <c r="D744" s="8"/>
      <c r="E744" s="8"/>
    </row>
    <row r="745" ht="15.75" customHeight="1">
      <c r="C745" s="8"/>
      <c r="D745" s="8"/>
      <c r="E745" s="8"/>
    </row>
    <row r="746" ht="15.75" customHeight="1">
      <c r="C746" s="8"/>
      <c r="D746" s="8"/>
      <c r="E746" s="8"/>
    </row>
    <row r="747" ht="15.75" customHeight="1">
      <c r="C747" s="8"/>
      <c r="D747" s="8"/>
      <c r="E747" s="8"/>
    </row>
    <row r="748" ht="15.75" customHeight="1">
      <c r="C748" s="8"/>
      <c r="D748" s="8"/>
      <c r="E748" s="8"/>
    </row>
    <row r="749" ht="15.75" customHeight="1">
      <c r="C749" s="8"/>
      <c r="D749" s="8"/>
      <c r="E749" s="8"/>
    </row>
    <row r="750" ht="15.75" customHeight="1">
      <c r="C750" s="8"/>
      <c r="D750" s="8"/>
      <c r="E750" s="8"/>
    </row>
    <row r="751" ht="15.75" customHeight="1">
      <c r="C751" s="8"/>
      <c r="D751" s="8"/>
      <c r="E751" s="8"/>
    </row>
    <row r="752" ht="15.75" customHeight="1">
      <c r="C752" s="8"/>
      <c r="D752" s="8"/>
      <c r="E752" s="8"/>
    </row>
    <row r="753" ht="15.75" customHeight="1">
      <c r="C753" s="8"/>
      <c r="D753" s="8"/>
      <c r="E753" s="8"/>
    </row>
    <row r="754" ht="15.75" customHeight="1">
      <c r="C754" s="8"/>
      <c r="D754" s="8"/>
      <c r="E754" s="8"/>
    </row>
    <row r="755" ht="15.75" customHeight="1">
      <c r="C755" s="8"/>
      <c r="D755" s="8"/>
      <c r="E755" s="8"/>
    </row>
    <row r="756" ht="15.75" customHeight="1">
      <c r="C756" s="8"/>
      <c r="D756" s="8"/>
      <c r="E756" s="8"/>
    </row>
    <row r="757" ht="15.75" customHeight="1">
      <c r="C757" s="8"/>
      <c r="D757" s="8"/>
      <c r="E757" s="8"/>
    </row>
    <row r="758" ht="15.75" customHeight="1">
      <c r="C758" s="8"/>
      <c r="D758" s="8"/>
      <c r="E758" s="8"/>
    </row>
    <row r="759" ht="15.75" customHeight="1">
      <c r="C759" s="8"/>
      <c r="D759" s="8"/>
      <c r="E759" s="8"/>
    </row>
    <row r="760" ht="15.75" customHeight="1">
      <c r="C760" s="8"/>
      <c r="D760" s="8"/>
      <c r="E760" s="8"/>
    </row>
    <row r="761" ht="15.75" customHeight="1">
      <c r="C761" s="8"/>
      <c r="D761" s="8"/>
      <c r="E761" s="8"/>
    </row>
    <row r="762" ht="15.75" customHeight="1">
      <c r="C762" s="8"/>
      <c r="D762" s="8"/>
      <c r="E762" s="8"/>
    </row>
    <row r="763" ht="15.75" customHeight="1">
      <c r="C763" s="8"/>
      <c r="D763" s="8"/>
      <c r="E763" s="8"/>
    </row>
    <row r="764" ht="15.75" customHeight="1">
      <c r="C764" s="8"/>
      <c r="D764" s="8"/>
      <c r="E764" s="8"/>
    </row>
    <row r="765" ht="15.75" customHeight="1">
      <c r="C765" s="8"/>
      <c r="D765" s="8"/>
      <c r="E765" s="8"/>
    </row>
    <row r="766" ht="15.75" customHeight="1">
      <c r="C766" s="8"/>
      <c r="D766" s="8"/>
      <c r="E766" s="8"/>
    </row>
    <row r="767" ht="15.75" customHeight="1">
      <c r="C767" s="8"/>
      <c r="D767" s="8"/>
      <c r="E767" s="8"/>
    </row>
    <row r="768" ht="15.75" customHeight="1">
      <c r="C768" s="8"/>
      <c r="D768" s="8"/>
      <c r="E768" s="8"/>
    </row>
    <row r="769" ht="15.75" customHeight="1">
      <c r="C769" s="8"/>
      <c r="D769" s="8"/>
      <c r="E769" s="8"/>
    </row>
    <row r="770" ht="15.75" customHeight="1">
      <c r="C770" s="8"/>
      <c r="D770" s="8"/>
      <c r="E770" s="8"/>
    </row>
    <row r="771" ht="15.75" customHeight="1">
      <c r="C771" s="8"/>
      <c r="D771" s="8"/>
      <c r="E771" s="8"/>
    </row>
    <row r="772" ht="15.75" customHeight="1">
      <c r="C772" s="8"/>
      <c r="D772" s="8"/>
      <c r="E772" s="8"/>
    </row>
    <row r="773" ht="15.75" customHeight="1">
      <c r="C773" s="8"/>
      <c r="D773" s="8"/>
      <c r="E773" s="8"/>
    </row>
    <row r="774" ht="15.75" customHeight="1">
      <c r="C774" s="8"/>
      <c r="D774" s="8"/>
      <c r="E774" s="8"/>
    </row>
    <row r="775" ht="15.75" customHeight="1">
      <c r="C775" s="8"/>
      <c r="D775" s="8"/>
      <c r="E775" s="8"/>
    </row>
    <row r="776" ht="15.75" customHeight="1">
      <c r="C776" s="8"/>
      <c r="D776" s="8"/>
      <c r="E776" s="8"/>
    </row>
    <row r="777" ht="15.75" customHeight="1">
      <c r="C777" s="8"/>
      <c r="D777" s="8"/>
      <c r="E777" s="8"/>
    </row>
    <row r="778" ht="15.75" customHeight="1">
      <c r="C778" s="8"/>
      <c r="D778" s="8"/>
      <c r="E778" s="8"/>
    </row>
    <row r="779" ht="15.75" customHeight="1">
      <c r="C779" s="8"/>
      <c r="D779" s="8"/>
      <c r="E779" s="8"/>
    </row>
    <row r="780" ht="15.75" customHeight="1">
      <c r="C780" s="8"/>
      <c r="D780" s="8"/>
      <c r="E780" s="8"/>
    </row>
    <row r="781" ht="15.75" customHeight="1">
      <c r="C781" s="8"/>
      <c r="D781" s="8"/>
      <c r="E781" s="8"/>
    </row>
    <row r="782" ht="15.75" customHeight="1">
      <c r="C782" s="8"/>
      <c r="D782" s="8"/>
      <c r="E782" s="8"/>
    </row>
    <row r="783" ht="15.75" customHeight="1">
      <c r="C783" s="8"/>
      <c r="D783" s="8"/>
      <c r="E783" s="8"/>
    </row>
    <row r="784" ht="15.75" customHeight="1">
      <c r="C784" s="8"/>
      <c r="D784" s="8"/>
      <c r="E784" s="8"/>
    </row>
    <row r="785" ht="15.75" customHeight="1">
      <c r="C785" s="8"/>
      <c r="D785" s="8"/>
      <c r="E785" s="8"/>
    </row>
    <row r="786" ht="15.75" customHeight="1">
      <c r="C786" s="8"/>
      <c r="D786" s="8"/>
      <c r="E786" s="8"/>
    </row>
    <row r="787" ht="15.75" customHeight="1">
      <c r="C787" s="8"/>
      <c r="D787" s="8"/>
      <c r="E787" s="8"/>
    </row>
    <row r="788" ht="15.75" customHeight="1">
      <c r="C788" s="8"/>
      <c r="D788" s="8"/>
      <c r="E788" s="8"/>
    </row>
    <row r="789" ht="15.75" customHeight="1">
      <c r="C789" s="8"/>
      <c r="D789" s="8"/>
      <c r="E789" s="8"/>
    </row>
    <row r="790" ht="15.75" customHeight="1">
      <c r="C790" s="8"/>
      <c r="D790" s="8"/>
      <c r="E790" s="8"/>
    </row>
    <row r="791" ht="15.75" customHeight="1">
      <c r="C791" s="8"/>
      <c r="D791" s="8"/>
      <c r="E791" s="8"/>
    </row>
    <row r="792" ht="15.75" customHeight="1">
      <c r="C792" s="8"/>
      <c r="D792" s="8"/>
      <c r="E792" s="8"/>
    </row>
    <row r="793" ht="15.75" customHeight="1">
      <c r="C793" s="8"/>
      <c r="D793" s="8"/>
      <c r="E793" s="8"/>
    </row>
    <row r="794" ht="15.75" customHeight="1">
      <c r="C794" s="8"/>
      <c r="D794" s="8"/>
      <c r="E794" s="8"/>
    </row>
    <row r="795" ht="15.75" customHeight="1">
      <c r="C795" s="8"/>
      <c r="D795" s="8"/>
      <c r="E795" s="8"/>
    </row>
    <row r="796" ht="15.75" customHeight="1">
      <c r="C796" s="8"/>
      <c r="D796" s="8"/>
      <c r="E796" s="8"/>
    </row>
    <row r="797" ht="15.75" customHeight="1">
      <c r="C797" s="8"/>
      <c r="D797" s="8"/>
      <c r="E797" s="8"/>
    </row>
    <row r="798" ht="15.75" customHeight="1">
      <c r="C798" s="8"/>
      <c r="D798" s="8"/>
      <c r="E798" s="8"/>
    </row>
    <row r="799" ht="15.75" customHeight="1">
      <c r="C799" s="8"/>
      <c r="D799" s="8"/>
      <c r="E799" s="8"/>
    </row>
    <row r="800" ht="15.75" customHeight="1">
      <c r="C800" s="8"/>
      <c r="D800" s="8"/>
      <c r="E800" s="8"/>
    </row>
    <row r="801" ht="15.75" customHeight="1">
      <c r="C801" s="8"/>
      <c r="D801" s="8"/>
      <c r="E801" s="8"/>
    </row>
    <row r="802" ht="15.75" customHeight="1">
      <c r="C802" s="8"/>
      <c r="D802" s="8"/>
      <c r="E802" s="8"/>
    </row>
    <row r="803" ht="15.75" customHeight="1">
      <c r="C803" s="8"/>
      <c r="D803" s="8"/>
      <c r="E803" s="8"/>
    </row>
    <row r="804" ht="15.75" customHeight="1">
      <c r="C804" s="8"/>
      <c r="D804" s="8"/>
      <c r="E804" s="8"/>
    </row>
    <row r="805" ht="15.75" customHeight="1">
      <c r="C805" s="8"/>
      <c r="D805" s="8"/>
      <c r="E805" s="8"/>
    </row>
    <row r="806" ht="15.75" customHeight="1">
      <c r="C806" s="8"/>
      <c r="D806" s="8"/>
      <c r="E806" s="8"/>
    </row>
    <row r="807" ht="15.75" customHeight="1">
      <c r="C807" s="8"/>
      <c r="D807" s="8"/>
      <c r="E807" s="8"/>
    </row>
    <row r="808" ht="15.75" customHeight="1">
      <c r="C808" s="8"/>
      <c r="D808" s="8"/>
      <c r="E808" s="8"/>
    </row>
    <row r="809" ht="15.75" customHeight="1">
      <c r="C809" s="8"/>
      <c r="D809" s="8"/>
      <c r="E809" s="8"/>
    </row>
    <row r="810" ht="15.75" customHeight="1">
      <c r="C810" s="8"/>
      <c r="D810" s="8"/>
      <c r="E810" s="8"/>
    </row>
    <row r="811" ht="15.75" customHeight="1">
      <c r="C811" s="8"/>
      <c r="D811" s="8"/>
      <c r="E811" s="8"/>
    </row>
    <row r="812" ht="15.75" customHeight="1">
      <c r="C812" s="8"/>
      <c r="D812" s="8"/>
      <c r="E812" s="8"/>
    </row>
    <row r="813" ht="15.75" customHeight="1">
      <c r="C813" s="8"/>
      <c r="D813" s="8"/>
      <c r="E813" s="8"/>
    </row>
    <row r="814" ht="15.75" customHeight="1">
      <c r="C814" s="8"/>
      <c r="D814" s="8"/>
      <c r="E814" s="8"/>
    </row>
    <row r="815" ht="15.75" customHeight="1">
      <c r="C815" s="8"/>
      <c r="D815" s="8"/>
      <c r="E815" s="8"/>
    </row>
    <row r="816" ht="15.75" customHeight="1">
      <c r="C816" s="8"/>
      <c r="D816" s="8"/>
      <c r="E816" s="8"/>
    </row>
    <row r="817" ht="15.75" customHeight="1">
      <c r="C817" s="8"/>
      <c r="D817" s="8"/>
      <c r="E817" s="8"/>
    </row>
    <row r="818" ht="15.75" customHeight="1">
      <c r="C818" s="8"/>
      <c r="D818" s="8"/>
      <c r="E818" s="8"/>
    </row>
    <row r="819" ht="15.75" customHeight="1">
      <c r="C819" s="8"/>
      <c r="D819" s="8"/>
      <c r="E819" s="8"/>
    </row>
    <row r="820" ht="15.75" customHeight="1">
      <c r="C820" s="8"/>
      <c r="D820" s="8"/>
      <c r="E820" s="8"/>
    </row>
    <row r="821" ht="15.75" customHeight="1">
      <c r="C821" s="8"/>
      <c r="D821" s="8"/>
      <c r="E821" s="8"/>
    </row>
    <row r="822" ht="15.75" customHeight="1">
      <c r="C822" s="8"/>
      <c r="D822" s="8"/>
      <c r="E822" s="8"/>
    </row>
    <row r="823" ht="15.75" customHeight="1">
      <c r="C823" s="8"/>
      <c r="D823" s="8"/>
      <c r="E823" s="8"/>
    </row>
    <row r="824" ht="15.75" customHeight="1">
      <c r="C824" s="8"/>
      <c r="D824" s="8"/>
      <c r="E824" s="8"/>
    </row>
    <row r="825" ht="15.75" customHeight="1">
      <c r="C825" s="8"/>
      <c r="D825" s="8"/>
      <c r="E825" s="8"/>
    </row>
    <row r="826" ht="15.75" customHeight="1">
      <c r="C826" s="8"/>
      <c r="D826" s="8"/>
      <c r="E826" s="8"/>
    </row>
    <row r="827" ht="15.75" customHeight="1">
      <c r="C827" s="8"/>
      <c r="D827" s="8"/>
      <c r="E827" s="8"/>
    </row>
    <row r="828" ht="15.75" customHeight="1">
      <c r="C828" s="8"/>
      <c r="D828" s="8"/>
      <c r="E828" s="8"/>
    </row>
    <row r="829" ht="15.75" customHeight="1">
      <c r="C829" s="8"/>
      <c r="D829" s="8"/>
      <c r="E829" s="8"/>
    </row>
    <row r="830" ht="15.75" customHeight="1">
      <c r="C830" s="8"/>
      <c r="D830" s="8"/>
      <c r="E830" s="8"/>
    </row>
    <row r="831" ht="15.75" customHeight="1">
      <c r="C831" s="8"/>
      <c r="D831" s="8"/>
      <c r="E831" s="8"/>
    </row>
    <row r="832" ht="15.75" customHeight="1">
      <c r="C832" s="8"/>
      <c r="D832" s="8"/>
      <c r="E832" s="8"/>
    </row>
    <row r="833" ht="15.75" customHeight="1">
      <c r="C833" s="8"/>
      <c r="D833" s="8"/>
      <c r="E833" s="8"/>
    </row>
    <row r="834" ht="15.75" customHeight="1">
      <c r="C834" s="8"/>
      <c r="D834" s="8"/>
      <c r="E834" s="8"/>
    </row>
    <row r="835" ht="15.75" customHeight="1">
      <c r="C835" s="8"/>
      <c r="D835" s="8"/>
      <c r="E835" s="8"/>
    </row>
    <row r="836" ht="15.75" customHeight="1">
      <c r="C836" s="8"/>
      <c r="D836" s="8"/>
      <c r="E836" s="8"/>
    </row>
    <row r="837" ht="15.75" customHeight="1">
      <c r="C837" s="8"/>
      <c r="D837" s="8"/>
      <c r="E837" s="8"/>
    </row>
    <row r="838" ht="15.75" customHeight="1">
      <c r="C838" s="8"/>
      <c r="D838" s="8"/>
      <c r="E838" s="8"/>
    </row>
    <row r="839" ht="15.75" customHeight="1">
      <c r="C839" s="8"/>
      <c r="D839" s="8"/>
      <c r="E839" s="8"/>
    </row>
    <row r="840" ht="15.75" customHeight="1">
      <c r="C840" s="8"/>
      <c r="D840" s="8"/>
      <c r="E840" s="8"/>
    </row>
    <row r="841" ht="15.75" customHeight="1">
      <c r="C841" s="8"/>
      <c r="D841" s="8"/>
      <c r="E841" s="8"/>
    </row>
    <row r="842" ht="15.75" customHeight="1">
      <c r="C842" s="8"/>
      <c r="D842" s="8"/>
      <c r="E842" s="8"/>
    </row>
    <row r="843" ht="15.75" customHeight="1">
      <c r="C843" s="8"/>
      <c r="D843" s="8"/>
      <c r="E843" s="8"/>
    </row>
    <row r="844" ht="15.75" customHeight="1">
      <c r="C844" s="8"/>
      <c r="D844" s="8"/>
      <c r="E844" s="8"/>
    </row>
    <row r="845" ht="15.75" customHeight="1">
      <c r="C845" s="8"/>
      <c r="D845" s="8"/>
      <c r="E845" s="8"/>
    </row>
    <row r="846" ht="15.75" customHeight="1">
      <c r="C846" s="8"/>
      <c r="D846" s="8"/>
      <c r="E846" s="8"/>
    </row>
    <row r="847" ht="15.75" customHeight="1">
      <c r="C847" s="8"/>
      <c r="D847" s="8"/>
      <c r="E847" s="8"/>
    </row>
    <row r="848" ht="15.75" customHeight="1">
      <c r="C848" s="8"/>
      <c r="D848" s="8"/>
      <c r="E848" s="8"/>
    </row>
    <row r="849" ht="15.75" customHeight="1">
      <c r="C849" s="8"/>
      <c r="D849" s="8"/>
      <c r="E849" s="8"/>
    </row>
    <row r="850" ht="15.75" customHeight="1">
      <c r="C850" s="8"/>
      <c r="D850" s="8"/>
      <c r="E850" s="8"/>
    </row>
    <row r="851" ht="15.75" customHeight="1">
      <c r="C851" s="8"/>
      <c r="D851" s="8"/>
      <c r="E851" s="8"/>
    </row>
    <row r="852" ht="15.75" customHeight="1">
      <c r="C852" s="8"/>
      <c r="D852" s="8"/>
      <c r="E852" s="8"/>
    </row>
    <row r="853" ht="15.75" customHeight="1">
      <c r="C853" s="8"/>
      <c r="D853" s="8"/>
      <c r="E853" s="8"/>
    </row>
    <row r="854" ht="15.75" customHeight="1">
      <c r="C854" s="8"/>
      <c r="D854" s="8"/>
      <c r="E854" s="8"/>
    </row>
    <row r="855" ht="15.75" customHeight="1">
      <c r="C855" s="8"/>
      <c r="D855" s="8"/>
      <c r="E855" s="8"/>
    </row>
    <row r="856" ht="15.75" customHeight="1">
      <c r="C856" s="8"/>
      <c r="D856" s="8"/>
      <c r="E856" s="8"/>
    </row>
    <row r="857" ht="15.75" customHeight="1">
      <c r="C857" s="8"/>
      <c r="D857" s="8"/>
      <c r="E857" s="8"/>
    </row>
    <row r="858" ht="15.75" customHeight="1">
      <c r="C858" s="8"/>
      <c r="D858" s="8"/>
      <c r="E858" s="8"/>
    </row>
    <row r="859" ht="15.75" customHeight="1">
      <c r="C859" s="8"/>
      <c r="D859" s="8"/>
      <c r="E859" s="8"/>
    </row>
    <row r="860" ht="15.75" customHeight="1">
      <c r="C860" s="8"/>
      <c r="D860" s="8"/>
      <c r="E860" s="8"/>
    </row>
    <row r="861" ht="15.75" customHeight="1">
      <c r="C861" s="8"/>
      <c r="D861" s="8"/>
      <c r="E861" s="8"/>
    </row>
    <row r="862" ht="15.75" customHeight="1">
      <c r="C862" s="8"/>
      <c r="D862" s="8"/>
      <c r="E862" s="8"/>
    </row>
    <row r="863" ht="15.75" customHeight="1">
      <c r="C863" s="8"/>
      <c r="D863" s="8"/>
      <c r="E863" s="8"/>
    </row>
    <row r="864" ht="15.75" customHeight="1">
      <c r="C864" s="8"/>
      <c r="D864" s="8"/>
      <c r="E864" s="8"/>
    </row>
    <row r="865" ht="15.75" customHeight="1">
      <c r="C865" s="8"/>
      <c r="D865" s="8"/>
      <c r="E865" s="8"/>
    </row>
    <row r="866" ht="15.75" customHeight="1">
      <c r="C866" s="8"/>
      <c r="D866" s="8"/>
      <c r="E866" s="8"/>
    </row>
    <row r="867" ht="15.75" customHeight="1">
      <c r="C867" s="8"/>
      <c r="D867" s="8"/>
      <c r="E867" s="8"/>
    </row>
    <row r="868" ht="15.75" customHeight="1">
      <c r="C868" s="8"/>
      <c r="D868" s="8"/>
      <c r="E868" s="8"/>
    </row>
    <row r="869" ht="15.75" customHeight="1">
      <c r="C869" s="8"/>
      <c r="D869" s="8"/>
      <c r="E869" s="8"/>
    </row>
    <row r="870" ht="15.75" customHeight="1">
      <c r="C870" s="8"/>
      <c r="D870" s="8"/>
      <c r="E870" s="8"/>
    </row>
    <row r="871" ht="15.75" customHeight="1">
      <c r="C871" s="8"/>
      <c r="D871" s="8"/>
      <c r="E871" s="8"/>
    </row>
    <row r="872" ht="15.75" customHeight="1">
      <c r="C872" s="8"/>
      <c r="D872" s="8"/>
      <c r="E872" s="8"/>
    </row>
    <row r="873" ht="15.75" customHeight="1">
      <c r="C873" s="8"/>
      <c r="D873" s="8"/>
      <c r="E873" s="8"/>
    </row>
    <row r="874" ht="15.75" customHeight="1">
      <c r="C874" s="8"/>
      <c r="D874" s="8"/>
      <c r="E874" s="8"/>
    </row>
    <row r="875" ht="15.75" customHeight="1">
      <c r="C875" s="8"/>
      <c r="D875" s="8"/>
      <c r="E875" s="8"/>
    </row>
    <row r="876" ht="15.75" customHeight="1">
      <c r="C876" s="8"/>
      <c r="D876" s="8"/>
      <c r="E876" s="8"/>
    </row>
    <row r="877" ht="15.75" customHeight="1">
      <c r="C877" s="8"/>
      <c r="D877" s="8"/>
      <c r="E877" s="8"/>
    </row>
    <row r="878" ht="15.75" customHeight="1">
      <c r="C878" s="8"/>
      <c r="D878" s="8"/>
      <c r="E878" s="8"/>
    </row>
    <row r="879" ht="15.75" customHeight="1">
      <c r="C879" s="8"/>
      <c r="D879" s="8"/>
      <c r="E879" s="8"/>
    </row>
    <row r="880" ht="15.75" customHeight="1">
      <c r="C880" s="8"/>
      <c r="D880" s="8"/>
      <c r="E880" s="8"/>
    </row>
    <row r="881" ht="15.75" customHeight="1">
      <c r="C881" s="8"/>
      <c r="D881" s="8"/>
      <c r="E881" s="8"/>
    </row>
    <row r="882" ht="15.75" customHeight="1">
      <c r="C882" s="8"/>
      <c r="D882" s="8"/>
      <c r="E882" s="8"/>
    </row>
    <row r="883" ht="15.75" customHeight="1">
      <c r="C883" s="8"/>
      <c r="D883" s="8"/>
      <c r="E883" s="8"/>
    </row>
    <row r="884" ht="15.75" customHeight="1">
      <c r="C884" s="8"/>
      <c r="D884" s="8"/>
      <c r="E884" s="8"/>
    </row>
    <row r="885" ht="15.75" customHeight="1">
      <c r="C885" s="8"/>
      <c r="D885" s="8"/>
      <c r="E885" s="8"/>
    </row>
    <row r="886" ht="15.75" customHeight="1">
      <c r="C886" s="8"/>
      <c r="D886" s="8"/>
      <c r="E886" s="8"/>
    </row>
    <row r="887" ht="15.75" customHeight="1">
      <c r="C887" s="8"/>
      <c r="D887" s="8"/>
      <c r="E887" s="8"/>
    </row>
    <row r="888" ht="15.75" customHeight="1">
      <c r="C888" s="8"/>
      <c r="D888" s="8"/>
      <c r="E888" s="8"/>
    </row>
    <row r="889" ht="15.75" customHeight="1">
      <c r="C889" s="8"/>
      <c r="D889" s="8"/>
      <c r="E889" s="8"/>
    </row>
    <row r="890" ht="15.75" customHeight="1">
      <c r="C890" s="8"/>
      <c r="D890" s="8"/>
      <c r="E890" s="8"/>
    </row>
    <row r="891" ht="15.75" customHeight="1">
      <c r="C891" s="8"/>
      <c r="D891" s="8"/>
      <c r="E891" s="8"/>
    </row>
    <row r="892" ht="15.75" customHeight="1">
      <c r="C892" s="8"/>
      <c r="D892" s="8"/>
      <c r="E892" s="8"/>
    </row>
    <row r="893" ht="15.75" customHeight="1">
      <c r="C893" s="8"/>
      <c r="D893" s="8"/>
      <c r="E893" s="8"/>
    </row>
    <row r="894" ht="15.75" customHeight="1">
      <c r="C894" s="8"/>
      <c r="D894" s="8"/>
      <c r="E894" s="8"/>
    </row>
    <row r="895" ht="15.75" customHeight="1">
      <c r="C895" s="8"/>
      <c r="D895" s="8"/>
      <c r="E895" s="8"/>
    </row>
    <row r="896" ht="15.75" customHeight="1">
      <c r="C896" s="8"/>
      <c r="D896" s="8"/>
      <c r="E896" s="8"/>
    </row>
    <row r="897" ht="15.75" customHeight="1">
      <c r="C897" s="8"/>
      <c r="D897" s="8"/>
      <c r="E897" s="8"/>
    </row>
    <row r="898" ht="15.75" customHeight="1">
      <c r="C898" s="8"/>
      <c r="D898" s="8"/>
      <c r="E898" s="8"/>
    </row>
    <row r="899" ht="15.75" customHeight="1">
      <c r="C899" s="8"/>
      <c r="D899" s="8"/>
      <c r="E899" s="8"/>
    </row>
    <row r="900" ht="15.75" customHeight="1">
      <c r="C900" s="8"/>
      <c r="D900" s="8"/>
      <c r="E900" s="8"/>
    </row>
    <row r="901" ht="15.75" customHeight="1">
      <c r="C901" s="8"/>
      <c r="D901" s="8"/>
      <c r="E901" s="8"/>
    </row>
    <row r="902" ht="15.75" customHeight="1">
      <c r="C902" s="8"/>
      <c r="D902" s="8"/>
      <c r="E902" s="8"/>
    </row>
    <row r="903" ht="15.75" customHeight="1">
      <c r="C903" s="8"/>
      <c r="D903" s="8"/>
      <c r="E903" s="8"/>
    </row>
    <row r="904" ht="15.75" customHeight="1">
      <c r="C904" s="8"/>
      <c r="D904" s="8"/>
      <c r="E904" s="8"/>
    </row>
    <row r="905" ht="15.75" customHeight="1">
      <c r="C905" s="8"/>
      <c r="D905" s="8"/>
      <c r="E905" s="8"/>
    </row>
    <row r="906" ht="15.75" customHeight="1">
      <c r="C906" s="8"/>
      <c r="D906" s="8"/>
      <c r="E906" s="8"/>
    </row>
    <row r="907" ht="15.75" customHeight="1">
      <c r="C907" s="8"/>
      <c r="D907" s="8"/>
      <c r="E907" s="8"/>
    </row>
    <row r="908" ht="15.75" customHeight="1">
      <c r="C908" s="8"/>
      <c r="D908" s="8"/>
      <c r="E908" s="8"/>
    </row>
    <row r="909" ht="15.75" customHeight="1">
      <c r="C909" s="8"/>
      <c r="D909" s="8"/>
      <c r="E909" s="8"/>
    </row>
    <row r="910" ht="15.75" customHeight="1">
      <c r="C910" s="8"/>
      <c r="D910" s="8"/>
      <c r="E910" s="8"/>
    </row>
    <row r="911" ht="15.75" customHeight="1">
      <c r="C911" s="8"/>
      <c r="D911" s="8"/>
      <c r="E911" s="8"/>
    </row>
    <row r="912" ht="15.75" customHeight="1">
      <c r="C912" s="8"/>
      <c r="D912" s="8"/>
      <c r="E912" s="8"/>
    </row>
    <row r="913" ht="15.75" customHeight="1">
      <c r="C913" s="8"/>
      <c r="D913" s="8"/>
      <c r="E913" s="8"/>
    </row>
    <row r="914" ht="15.75" customHeight="1">
      <c r="C914" s="8"/>
      <c r="D914" s="8"/>
      <c r="E914" s="8"/>
    </row>
    <row r="915" ht="15.75" customHeight="1">
      <c r="C915" s="8"/>
      <c r="D915" s="8"/>
      <c r="E915" s="8"/>
    </row>
    <row r="916" ht="15.75" customHeight="1">
      <c r="C916" s="8"/>
      <c r="D916" s="8"/>
      <c r="E916" s="8"/>
    </row>
    <row r="917" ht="15.75" customHeight="1">
      <c r="C917" s="8"/>
      <c r="D917" s="8"/>
      <c r="E917" s="8"/>
    </row>
    <row r="918" ht="15.75" customHeight="1">
      <c r="C918" s="8"/>
      <c r="D918" s="8"/>
      <c r="E918" s="8"/>
    </row>
    <row r="919" ht="15.75" customHeight="1">
      <c r="C919" s="8"/>
      <c r="D919" s="8"/>
      <c r="E919" s="8"/>
    </row>
    <row r="920" ht="15.75" customHeight="1">
      <c r="C920" s="8"/>
      <c r="D920" s="8"/>
      <c r="E920" s="8"/>
    </row>
    <row r="921" ht="15.75" customHeight="1">
      <c r="C921" s="8"/>
      <c r="D921" s="8"/>
      <c r="E921" s="8"/>
    </row>
    <row r="922" ht="15.75" customHeight="1">
      <c r="C922" s="8"/>
      <c r="D922" s="8"/>
      <c r="E922" s="8"/>
    </row>
    <row r="923" ht="15.75" customHeight="1">
      <c r="C923" s="8"/>
      <c r="D923" s="8"/>
      <c r="E923" s="8"/>
    </row>
    <row r="924" ht="15.75" customHeight="1">
      <c r="C924" s="8"/>
      <c r="D924" s="8"/>
      <c r="E924" s="8"/>
    </row>
    <row r="925" ht="15.75" customHeight="1">
      <c r="C925" s="8"/>
      <c r="D925" s="8"/>
      <c r="E925" s="8"/>
    </row>
    <row r="926" ht="15.75" customHeight="1">
      <c r="C926" s="8"/>
      <c r="D926" s="8"/>
      <c r="E926" s="8"/>
    </row>
    <row r="927" ht="15.75" customHeight="1">
      <c r="C927" s="8"/>
      <c r="D927" s="8"/>
      <c r="E927" s="8"/>
    </row>
    <row r="928" ht="15.75" customHeight="1">
      <c r="C928" s="8"/>
      <c r="D928" s="8"/>
      <c r="E928" s="8"/>
    </row>
    <row r="929" ht="15.75" customHeight="1">
      <c r="C929" s="8"/>
      <c r="D929" s="8"/>
      <c r="E929" s="8"/>
    </row>
    <row r="930" ht="15.75" customHeight="1">
      <c r="C930" s="8"/>
      <c r="D930" s="8"/>
      <c r="E930" s="8"/>
    </row>
    <row r="931" ht="15.75" customHeight="1">
      <c r="C931" s="8"/>
      <c r="D931" s="8"/>
      <c r="E931" s="8"/>
    </row>
    <row r="932" ht="15.75" customHeight="1">
      <c r="C932" s="8"/>
      <c r="D932" s="8"/>
      <c r="E932" s="8"/>
    </row>
    <row r="933" ht="15.75" customHeight="1">
      <c r="C933" s="8"/>
      <c r="D933" s="8"/>
      <c r="E933" s="8"/>
    </row>
    <row r="934" ht="15.75" customHeight="1">
      <c r="C934" s="8"/>
      <c r="D934" s="8"/>
      <c r="E934" s="8"/>
    </row>
    <row r="935" ht="15.75" customHeight="1">
      <c r="C935" s="8"/>
      <c r="D935" s="8"/>
      <c r="E935" s="8"/>
    </row>
    <row r="936" ht="15.75" customHeight="1">
      <c r="C936" s="8"/>
      <c r="D936" s="8"/>
      <c r="E936" s="8"/>
    </row>
    <row r="937" ht="15.75" customHeight="1">
      <c r="C937" s="8"/>
      <c r="D937" s="8"/>
      <c r="E937" s="8"/>
    </row>
    <row r="938" ht="15.75" customHeight="1">
      <c r="C938" s="8"/>
      <c r="D938" s="8"/>
      <c r="E938" s="8"/>
    </row>
    <row r="939" ht="15.75" customHeight="1">
      <c r="C939" s="8"/>
      <c r="D939" s="8"/>
      <c r="E939" s="8"/>
    </row>
    <row r="940" ht="15.75" customHeight="1">
      <c r="C940" s="8"/>
      <c r="D940" s="8"/>
      <c r="E940" s="8"/>
    </row>
    <row r="941" ht="15.75" customHeight="1">
      <c r="C941" s="8"/>
      <c r="D941" s="8"/>
      <c r="E941" s="8"/>
    </row>
    <row r="942" ht="15.75" customHeight="1">
      <c r="C942" s="8"/>
      <c r="D942" s="8"/>
      <c r="E942" s="8"/>
    </row>
    <row r="943" ht="15.75" customHeight="1">
      <c r="C943" s="8"/>
      <c r="D943" s="8"/>
      <c r="E943" s="8"/>
    </row>
    <row r="944" ht="15.75" customHeight="1">
      <c r="C944" s="8"/>
      <c r="D944" s="8"/>
      <c r="E944" s="8"/>
    </row>
    <row r="945" ht="15.75" customHeight="1">
      <c r="C945" s="8"/>
      <c r="D945" s="8"/>
      <c r="E945" s="8"/>
    </row>
    <row r="946" ht="15.75" customHeight="1">
      <c r="C946" s="8"/>
      <c r="D946" s="8"/>
      <c r="E946" s="8"/>
    </row>
    <row r="947" ht="15.75" customHeight="1">
      <c r="C947" s="8"/>
      <c r="D947" s="8"/>
      <c r="E947" s="8"/>
    </row>
    <row r="948" ht="15.75" customHeight="1">
      <c r="C948" s="8"/>
      <c r="D948" s="8"/>
      <c r="E948" s="8"/>
    </row>
    <row r="949" ht="15.75" customHeight="1">
      <c r="C949" s="8"/>
      <c r="D949" s="8"/>
      <c r="E949" s="8"/>
    </row>
    <row r="950" ht="15.75" customHeight="1">
      <c r="C950" s="8"/>
      <c r="D950" s="8"/>
      <c r="E950" s="8"/>
    </row>
    <row r="951" ht="15.75" customHeight="1">
      <c r="C951" s="8"/>
      <c r="D951" s="8"/>
      <c r="E951" s="8"/>
    </row>
    <row r="952" ht="15.75" customHeight="1">
      <c r="C952" s="8"/>
      <c r="D952" s="8"/>
      <c r="E952" s="8"/>
    </row>
    <row r="953" ht="15.75" customHeight="1">
      <c r="C953" s="8"/>
      <c r="D953" s="8"/>
      <c r="E953" s="8"/>
    </row>
    <row r="954" ht="15.75" customHeight="1">
      <c r="C954" s="8"/>
      <c r="D954" s="8"/>
      <c r="E954" s="8"/>
    </row>
    <row r="955" ht="15.75" customHeight="1">
      <c r="C955" s="8"/>
      <c r="D955" s="8"/>
      <c r="E955" s="8"/>
    </row>
    <row r="956" ht="15.75" customHeight="1">
      <c r="C956" s="8"/>
      <c r="D956" s="8"/>
      <c r="E956" s="8"/>
    </row>
    <row r="957" ht="15.75" customHeight="1">
      <c r="C957" s="8"/>
      <c r="D957" s="8"/>
      <c r="E957" s="8"/>
    </row>
    <row r="958" ht="15.75" customHeight="1">
      <c r="C958" s="8"/>
      <c r="D958" s="8"/>
      <c r="E958" s="8"/>
    </row>
    <row r="959" ht="15.75" customHeight="1">
      <c r="C959" s="8"/>
      <c r="D959" s="8"/>
      <c r="E959" s="8"/>
    </row>
    <row r="960" ht="15.75" customHeight="1">
      <c r="C960" s="8"/>
      <c r="D960" s="8"/>
      <c r="E960" s="8"/>
    </row>
    <row r="961" ht="15.75" customHeight="1">
      <c r="C961" s="8"/>
      <c r="D961" s="8"/>
      <c r="E961" s="8"/>
    </row>
    <row r="962" ht="15.75" customHeight="1">
      <c r="C962" s="8"/>
      <c r="D962" s="8"/>
      <c r="E962" s="8"/>
    </row>
    <row r="963" ht="15.75" customHeight="1">
      <c r="C963" s="8"/>
      <c r="D963" s="8"/>
      <c r="E963" s="8"/>
    </row>
    <row r="964" ht="15.75" customHeight="1">
      <c r="C964" s="8"/>
      <c r="D964" s="8"/>
      <c r="E964" s="8"/>
    </row>
    <row r="965" ht="15.75" customHeight="1">
      <c r="C965" s="8"/>
      <c r="D965" s="8"/>
      <c r="E965" s="8"/>
    </row>
    <row r="966" ht="15.75" customHeight="1">
      <c r="C966" s="8"/>
      <c r="D966" s="8"/>
      <c r="E966" s="8"/>
    </row>
    <row r="967" ht="15.75" customHeight="1">
      <c r="C967" s="8"/>
      <c r="D967" s="8"/>
      <c r="E967" s="8"/>
    </row>
    <row r="968" ht="15.75" customHeight="1">
      <c r="C968" s="8"/>
      <c r="D968" s="8"/>
      <c r="E968" s="8"/>
    </row>
    <row r="969" ht="15.75" customHeight="1">
      <c r="C969" s="8"/>
      <c r="D969" s="8"/>
      <c r="E969" s="8"/>
    </row>
    <row r="970" ht="15.75" customHeight="1">
      <c r="C970" s="8"/>
      <c r="D970" s="8"/>
      <c r="E970" s="8"/>
    </row>
    <row r="971" ht="15.75" customHeight="1">
      <c r="C971" s="8"/>
      <c r="D971" s="8"/>
      <c r="E971" s="8"/>
    </row>
    <row r="972" ht="15.75" customHeight="1">
      <c r="C972" s="8"/>
      <c r="D972" s="8"/>
      <c r="E972" s="8"/>
    </row>
    <row r="973" ht="15.75" customHeight="1">
      <c r="C973" s="8"/>
      <c r="D973" s="8"/>
      <c r="E973" s="8"/>
    </row>
    <row r="974" ht="15.75" customHeight="1">
      <c r="C974" s="8"/>
      <c r="D974" s="8"/>
      <c r="E974" s="8"/>
    </row>
    <row r="975" ht="15.75" customHeight="1">
      <c r="C975" s="8"/>
      <c r="D975" s="8"/>
      <c r="E975" s="8"/>
    </row>
    <row r="976" ht="15.75" customHeight="1">
      <c r="C976" s="8"/>
      <c r="D976" s="8"/>
      <c r="E976" s="8"/>
    </row>
    <row r="977" ht="15.75" customHeight="1">
      <c r="C977" s="8"/>
      <c r="D977" s="8"/>
      <c r="E977" s="8"/>
    </row>
    <row r="978" ht="15.75" customHeight="1">
      <c r="C978" s="8"/>
      <c r="D978" s="8"/>
      <c r="E978" s="8"/>
    </row>
    <row r="979" ht="15.75" customHeight="1">
      <c r="C979" s="8"/>
      <c r="D979" s="8"/>
      <c r="E979" s="8"/>
    </row>
    <row r="980" ht="15.75" customHeight="1">
      <c r="C980" s="8"/>
      <c r="D980" s="8"/>
      <c r="E980" s="8"/>
    </row>
    <row r="981" ht="15.75" customHeight="1">
      <c r="C981" s="8"/>
      <c r="D981" s="8"/>
      <c r="E981" s="8"/>
    </row>
    <row r="982" ht="15.75" customHeight="1">
      <c r="C982" s="8"/>
      <c r="D982" s="8"/>
      <c r="E982" s="8"/>
    </row>
    <row r="983" ht="15.75" customHeight="1">
      <c r="C983" s="8"/>
      <c r="D983" s="8"/>
      <c r="E983" s="8"/>
    </row>
    <row r="984" ht="15.75" customHeight="1">
      <c r="C984" s="8"/>
      <c r="D984" s="8"/>
      <c r="E984" s="8"/>
    </row>
    <row r="985" ht="15.75" customHeight="1">
      <c r="C985" s="8"/>
      <c r="D985" s="8"/>
      <c r="E985" s="8"/>
    </row>
    <row r="986" ht="15.75" customHeight="1">
      <c r="C986" s="8"/>
      <c r="D986" s="8"/>
      <c r="E986" s="8"/>
    </row>
    <row r="987" ht="15.75" customHeight="1">
      <c r="C987" s="8"/>
      <c r="D987" s="8"/>
      <c r="E987" s="8"/>
    </row>
    <row r="988" ht="15.75" customHeight="1">
      <c r="C988" s="8"/>
      <c r="D988" s="8"/>
      <c r="E988" s="8"/>
    </row>
    <row r="989" ht="15.75" customHeight="1">
      <c r="C989" s="8"/>
      <c r="D989" s="8"/>
      <c r="E989" s="8"/>
    </row>
    <row r="990" ht="15.75" customHeight="1">
      <c r="C990" s="8"/>
      <c r="D990" s="8"/>
      <c r="E990" s="8"/>
    </row>
    <row r="991" ht="15.75" customHeight="1">
      <c r="C991" s="8"/>
      <c r="D991" s="8"/>
      <c r="E991" s="8"/>
    </row>
    <row r="992" ht="15.75" customHeight="1">
      <c r="C992" s="8"/>
      <c r="D992" s="8"/>
      <c r="E992" s="8"/>
    </row>
    <row r="993" ht="15.75" customHeight="1">
      <c r="C993" s="8"/>
      <c r="D993" s="8"/>
      <c r="E993" s="8"/>
    </row>
    <row r="994" ht="15.75" customHeight="1">
      <c r="C994" s="8"/>
      <c r="D994" s="8"/>
      <c r="E994" s="8"/>
    </row>
    <row r="995" ht="15.75" customHeight="1">
      <c r="C995" s="8"/>
      <c r="D995" s="8"/>
      <c r="E995" s="8"/>
    </row>
    <row r="996" ht="15.75" customHeight="1">
      <c r="C996" s="8"/>
      <c r="D996" s="8"/>
      <c r="E996" s="8"/>
    </row>
    <row r="997" ht="15.75" customHeight="1">
      <c r="C997" s="8"/>
      <c r="D997" s="8"/>
      <c r="E997" s="8"/>
    </row>
    <row r="998" ht="15.75" customHeight="1">
      <c r="C998" s="8"/>
      <c r="D998" s="8"/>
      <c r="E998" s="8"/>
    </row>
    <row r="999" ht="15.75" customHeight="1">
      <c r="C999" s="8"/>
      <c r="D999" s="8"/>
      <c r="E999" s="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8.0"/>
    <col customWidth="1" min="3" max="5" width="16.57"/>
    <col customWidth="1" min="6" max="6" width="17.57"/>
    <col customWidth="1" min="7" max="7" width="26.14"/>
    <col customWidth="1" min="8" max="30" width="8.71"/>
  </cols>
  <sheetData>
    <row r="1">
      <c r="A1" s="33" t="s">
        <v>184</v>
      </c>
      <c r="B1" s="34" t="s">
        <v>137</v>
      </c>
      <c r="C1" s="33" t="s">
        <v>185</v>
      </c>
      <c r="D1" s="33" t="s">
        <v>186</v>
      </c>
      <c r="E1" s="34" t="s">
        <v>237</v>
      </c>
      <c r="F1" s="34" t="s">
        <v>238</v>
      </c>
      <c r="G1" s="34" t="s">
        <v>239</v>
      </c>
      <c r="H1" s="23" t="s">
        <v>140</v>
      </c>
      <c r="I1" s="23" t="s">
        <v>141</v>
      </c>
      <c r="J1" s="23" t="s">
        <v>142</v>
      </c>
      <c r="K1" s="35" t="s">
        <v>190</v>
      </c>
      <c r="L1" s="35" t="s">
        <v>191</v>
      </c>
      <c r="M1" s="35" t="s">
        <v>192</v>
      </c>
      <c r="N1" s="35" t="s">
        <v>193</v>
      </c>
      <c r="O1" s="35"/>
      <c r="P1" s="35" t="s">
        <v>218</v>
      </c>
      <c r="Q1" s="35" t="s">
        <v>194</v>
      </c>
      <c r="R1" s="35" t="s">
        <v>195</v>
      </c>
      <c r="S1" s="35" t="s">
        <v>240</v>
      </c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>
      <c r="A2" s="5" t="s">
        <v>12</v>
      </c>
      <c r="B2" s="5" t="s">
        <v>145</v>
      </c>
      <c r="C2" s="14">
        <v>1.0</v>
      </c>
      <c r="D2" s="5">
        <f t="shared" ref="D2:D9" si="1">C2*$E$20</f>
        <v>1767</v>
      </c>
      <c r="E2" s="5">
        <v>1.5</v>
      </c>
      <c r="F2" s="5">
        <v>4.0</v>
      </c>
      <c r="G2" s="48">
        <v>0.15</v>
      </c>
      <c r="H2" s="77">
        <v>1.00747676874866</v>
      </c>
      <c r="I2" s="77">
        <v>0.682933896523108</v>
      </c>
      <c r="J2" s="77">
        <v>0.00591163918446869</v>
      </c>
      <c r="K2" s="50">
        <f t="shared" ref="K2:K9" si="2">$E$17 -G2</f>
        <v>7.6</v>
      </c>
      <c r="L2" s="48">
        <f t="shared" ref="L2:L8" si="3">(2*E2+F2)*($E$17/$E$13)</f>
        <v>0.01391025641</v>
      </c>
      <c r="M2" s="51">
        <f t="shared" ref="M2:M9" si="4">K2-L2</f>
        <v>7.586089744</v>
      </c>
      <c r="N2" s="48">
        <f t="shared" ref="N2:N9" si="5"> (K2-L2)/K2</f>
        <v>0.9981697031</v>
      </c>
      <c r="O2" s="52"/>
      <c r="P2" s="49">
        <v>0.979455</v>
      </c>
      <c r="Q2" s="50">
        <f>G27</f>
        <v>0.63967176</v>
      </c>
      <c r="R2" s="49">
        <f t="shared" ref="R2:R9" si="6">1-(I2/100)-(H2/100)-(J2/100)</f>
        <v>0.983036777</v>
      </c>
      <c r="S2" s="51">
        <f t="shared" ref="S2:S9" si="7">(N2*Q2*R2)*100</f>
        <v>62.76699364</v>
      </c>
    </row>
    <row r="3">
      <c r="A3" s="64" t="s">
        <v>15</v>
      </c>
      <c r="B3" s="64" t="s">
        <v>149</v>
      </c>
      <c r="C3" s="65">
        <v>3.0</v>
      </c>
      <c r="D3" s="64">
        <f t="shared" si="1"/>
        <v>5301</v>
      </c>
      <c r="E3" s="64">
        <v>2.0</v>
      </c>
      <c r="F3" s="64">
        <v>5.0</v>
      </c>
      <c r="G3" s="64">
        <v>0.2</v>
      </c>
      <c r="H3" s="66">
        <v>3.17361063276128</v>
      </c>
      <c r="I3" s="66">
        <v>1.35069535246938</v>
      </c>
      <c r="J3" s="66">
        <v>0.324646650873003</v>
      </c>
      <c r="K3" s="67">
        <f t="shared" si="2"/>
        <v>7.55</v>
      </c>
      <c r="L3" s="64">
        <f t="shared" si="3"/>
        <v>0.01788461538</v>
      </c>
      <c r="M3" s="68">
        <f t="shared" si="4"/>
        <v>7.532115385</v>
      </c>
      <c r="N3" s="64">
        <f t="shared" si="5"/>
        <v>0.9976311768</v>
      </c>
      <c r="O3" s="69"/>
      <c r="P3" s="65">
        <v>0.972692</v>
      </c>
      <c r="Q3" s="65">
        <f>0</f>
        <v>0</v>
      </c>
      <c r="R3" s="65">
        <f t="shared" si="6"/>
        <v>0.9515104736</v>
      </c>
      <c r="S3" s="68">
        <f t="shared" si="7"/>
        <v>0</v>
      </c>
    </row>
    <row r="4">
      <c r="A4" s="48" t="s">
        <v>18</v>
      </c>
      <c r="B4" s="48" t="s">
        <v>152</v>
      </c>
      <c r="C4" s="49">
        <v>2.0</v>
      </c>
      <c r="D4" s="48">
        <f t="shared" si="1"/>
        <v>3534</v>
      </c>
      <c r="E4" s="48">
        <v>2.0</v>
      </c>
      <c r="F4" s="48">
        <v>5.0</v>
      </c>
      <c r="G4" s="48">
        <v>0.2</v>
      </c>
      <c r="H4" s="77">
        <v>3.85982909716243</v>
      </c>
      <c r="I4" s="77">
        <v>1.83609278740734</v>
      </c>
      <c r="J4" s="77">
        <v>0.17014413962512</v>
      </c>
      <c r="K4" s="50">
        <f t="shared" si="2"/>
        <v>7.55</v>
      </c>
      <c r="L4" s="48">
        <f t="shared" si="3"/>
        <v>0.01788461538</v>
      </c>
      <c r="M4" s="51">
        <f t="shared" si="4"/>
        <v>7.532115385</v>
      </c>
      <c r="N4" s="48">
        <f t="shared" si="5"/>
        <v>0.9976311768</v>
      </c>
      <c r="O4" s="52"/>
      <c r="P4" s="49">
        <v>0.972692</v>
      </c>
      <c r="Q4" s="50">
        <f>G29</f>
        <v>0.5752971138</v>
      </c>
      <c r="R4" s="49">
        <f t="shared" si="6"/>
        <v>0.9413393398</v>
      </c>
      <c r="S4" s="51">
        <f t="shared" si="7"/>
        <v>54.02669695</v>
      </c>
      <c r="T4" s="48"/>
    </row>
    <row r="5">
      <c r="A5" s="64" t="s">
        <v>82</v>
      </c>
      <c r="B5" s="64" t="s">
        <v>155</v>
      </c>
      <c r="C5" s="65">
        <v>3.0</v>
      </c>
      <c r="D5" s="64">
        <f t="shared" si="1"/>
        <v>5301</v>
      </c>
      <c r="E5" s="64">
        <v>4.0</v>
      </c>
      <c r="F5" s="64">
        <v>10.0</v>
      </c>
      <c r="G5" s="64">
        <v>0.35</v>
      </c>
      <c r="H5" s="66">
        <v>4.52481399323609</v>
      </c>
      <c r="I5" s="66">
        <v>2.07806735431302</v>
      </c>
      <c r="J5" s="66">
        <v>0.721599550121972</v>
      </c>
      <c r="K5" s="67">
        <f t="shared" si="2"/>
        <v>7.4</v>
      </c>
      <c r="L5" s="64">
        <f t="shared" si="3"/>
        <v>0.03576923077</v>
      </c>
      <c r="M5" s="68">
        <f t="shared" si="4"/>
        <v>7.364230769</v>
      </c>
      <c r="N5" s="64">
        <f t="shared" si="5"/>
        <v>0.9951663202</v>
      </c>
      <c r="O5" s="69"/>
      <c r="P5" s="65">
        <v>0.955673</v>
      </c>
      <c r="Q5" s="67">
        <f>G28</f>
        <v>0.7855970572</v>
      </c>
      <c r="R5" s="65">
        <f t="shared" si="6"/>
        <v>0.926755191</v>
      </c>
      <c r="S5" s="68">
        <f t="shared" si="7"/>
        <v>72.45369604</v>
      </c>
    </row>
    <row r="6">
      <c r="A6" s="48" t="s">
        <v>94</v>
      </c>
      <c r="B6" s="48" t="s">
        <v>158</v>
      </c>
      <c r="C6" s="49">
        <v>2.0</v>
      </c>
      <c r="D6" s="48">
        <f t="shared" si="1"/>
        <v>3534</v>
      </c>
      <c r="E6" s="48">
        <v>2.0</v>
      </c>
      <c r="F6" s="48">
        <v>5.0</v>
      </c>
      <c r="G6" s="48">
        <v>0.2</v>
      </c>
      <c r="H6" s="77">
        <v>2.27941134707572</v>
      </c>
      <c r="I6" s="77">
        <v>3.2724550585586</v>
      </c>
      <c r="J6" s="77">
        <v>0.511034201962443</v>
      </c>
      <c r="K6" s="50">
        <f t="shared" si="2"/>
        <v>7.55</v>
      </c>
      <c r="L6" s="48">
        <f t="shared" si="3"/>
        <v>0.01788461538</v>
      </c>
      <c r="M6" s="51">
        <f t="shared" si="4"/>
        <v>7.532115385</v>
      </c>
      <c r="N6" s="48">
        <f t="shared" si="5"/>
        <v>0.9976311768</v>
      </c>
      <c r="O6" s="52"/>
      <c r="P6" s="49">
        <v>0.972692</v>
      </c>
      <c r="Q6" s="50">
        <f t="shared" ref="Q6:Q7" si="8">G28</f>
        <v>0.7855970572</v>
      </c>
      <c r="R6" s="49">
        <f t="shared" si="6"/>
        <v>0.9393709939</v>
      </c>
      <c r="S6" s="51">
        <f t="shared" si="7"/>
        <v>73.62189748</v>
      </c>
      <c r="T6" s="48"/>
    </row>
    <row r="7">
      <c r="A7" s="64" t="s">
        <v>21</v>
      </c>
      <c r="B7" s="64" t="s">
        <v>161</v>
      </c>
      <c r="C7" s="65">
        <v>2.0</v>
      </c>
      <c r="D7" s="64">
        <f t="shared" si="1"/>
        <v>3534</v>
      </c>
      <c r="E7" s="64">
        <v>1.5</v>
      </c>
      <c r="F7" s="64">
        <v>4.0</v>
      </c>
      <c r="G7" s="64">
        <v>0.15</v>
      </c>
      <c r="H7" s="66">
        <v>1.38316226112588</v>
      </c>
      <c r="I7" s="66">
        <v>1.0034254615223</v>
      </c>
      <c r="J7" s="66">
        <v>0.016289545843008</v>
      </c>
      <c r="K7" s="67">
        <f t="shared" si="2"/>
        <v>7.6</v>
      </c>
      <c r="L7" s="64">
        <f t="shared" si="3"/>
        <v>0.01391025641</v>
      </c>
      <c r="M7" s="68">
        <f t="shared" si="4"/>
        <v>7.586089744</v>
      </c>
      <c r="N7" s="64">
        <f t="shared" si="5"/>
        <v>0.9981697031</v>
      </c>
      <c r="O7" s="69"/>
      <c r="P7" s="65">
        <v>0.979455</v>
      </c>
      <c r="Q7" s="67">
        <f t="shared" si="8"/>
        <v>0.5752971138</v>
      </c>
      <c r="R7" s="65">
        <f t="shared" si="6"/>
        <v>0.9759712273</v>
      </c>
      <c r="S7" s="68">
        <f t="shared" si="7"/>
        <v>56.04457671</v>
      </c>
    </row>
    <row r="8">
      <c r="A8" s="64" t="s">
        <v>24</v>
      </c>
      <c r="B8" s="64" t="s">
        <v>164</v>
      </c>
      <c r="C8" s="65">
        <v>1.0</v>
      </c>
      <c r="D8" s="64">
        <f t="shared" si="1"/>
        <v>1767</v>
      </c>
      <c r="E8" s="64">
        <v>1.5</v>
      </c>
      <c r="F8" s="64">
        <v>4.0</v>
      </c>
      <c r="G8" s="64">
        <v>0.1</v>
      </c>
      <c r="H8" s="66">
        <v>0.92694894435296</v>
      </c>
      <c r="I8" s="66">
        <v>1.38309699065722</v>
      </c>
      <c r="J8" s="66">
        <v>0.515543712531619</v>
      </c>
      <c r="K8" s="67">
        <f t="shared" si="2"/>
        <v>7.65</v>
      </c>
      <c r="L8" s="64">
        <f t="shared" si="3"/>
        <v>0.01391025641</v>
      </c>
      <c r="M8" s="68">
        <f t="shared" si="4"/>
        <v>7.636089744</v>
      </c>
      <c r="N8" s="64">
        <f t="shared" si="5"/>
        <v>0.9981816658</v>
      </c>
      <c r="O8" s="69"/>
      <c r="P8" s="65">
        <v>0.985705</v>
      </c>
      <c r="Q8" s="67" t="str">
        <f>G31</f>
        <v/>
      </c>
      <c r="R8" s="65">
        <f t="shared" si="6"/>
        <v>0.9717441035</v>
      </c>
      <c r="S8" s="68">
        <f t="shared" si="7"/>
        <v>0</v>
      </c>
    </row>
    <row r="9">
      <c r="A9" s="49" t="s">
        <v>27</v>
      </c>
      <c r="B9" s="49" t="s">
        <v>167</v>
      </c>
      <c r="C9" s="78">
        <v>1.0</v>
      </c>
      <c r="D9" s="48">
        <f t="shared" si="1"/>
        <v>1767</v>
      </c>
      <c r="E9" s="79">
        <v>0.0</v>
      </c>
      <c r="F9" s="49">
        <v>0.0</v>
      </c>
      <c r="G9" s="49">
        <v>0.1</v>
      </c>
      <c r="H9" s="77">
        <v>1.33732606014841</v>
      </c>
      <c r="I9" s="77">
        <v>1.63553062598981</v>
      </c>
      <c r="J9" s="77">
        <v>1.21277790117263</v>
      </c>
      <c r="K9" s="50">
        <f t="shared" si="2"/>
        <v>7.65</v>
      </c>
      <c r="L9" s="49">
        <v>0.0</v>
      </c>
      <c r="M9" s="51">
        <f t="shared" si="4"/>
        <v>7.65</v>
      </c>
      <c r="N9" s="48">
        <f t="shared" si="5"/>
        <v>1</v>
      </c>
      <c r="O9" s="48"/>
      <c r="P9" s="49">
        <v>0.985705</v>
      </c>
      <c r="Q9" s="51">
        <f>G30</f>
        <v>0.7329937748</v>
      </c>
      <c r="R9" s="49">
        <f t="shared" si="6"/>
        <v>0.9581436541</v>
      </c>
      <c r="S9" s="51">
        <f t="shared" si="7"/>
        <v>70.23133338</v>
      </c>
    </row>
    <row r="10">
      <c r="B10" s="5" t="s">
        <v>241</v>
      </c>
    </row>
    <row r="11">
      <c r="B11" s="5" t="s">
        <v>242</v>
      </c>
      <c r="E11" s="5">
        <v>1300.0</v>
      </c>
      <c r="F11" s="55" t="s">
        <v>243</v>
      </c>
    </row>
    <row r="12">
      <c r="B12" s="5" t="s">
        <v>244</v>
      </c>
      <c r="C12" s="8"/>
      <c r="D12" s="8"/>
      <c r="E12" s="8"/>
      <c r="U12" s="14" t="s">
        <v>184</v>
      </c>
    </row>
    <row r="13">
      <c r="B13" s="5" t="s">
        <v>245</v>
      </c>
      <c r="C13" s="14"/>
      <c r="D13" s="14"/>
      <c r="E13" s="14">
        <v>3900.0</v>
      </c>
      <c r="F13" s="55" t="s">
        <v>246</v>
      </c>
    </row>
    <row r="14">
      <c r="B14" s="5" t="s">
        <v>247</v>
      </c>
      <c r="C14" s="14"/>
      <c r="D14" s="14"/>
      <c r="F14" s="55"/>
    </row>
    <row r="15">
      <c r="B15" s="56" t="s">
        <v>204</v>
      </c>
      <c r="C15" s="8"/>
      <c r="D15" s="8"/>
      <c r="E15" s="8"/>
    </row>
    <row r="16">
      <c r="C16" s="8"/>
      <c r="D16" s="8"/>
      <c r="E16" s="8"/>
    </row>
    <row r="17">
      <c r="B17" s="14" t="s">
        <v>205</v>
      </c>
      <c r="C17" s="57"/>
      <c r="D17" s="57"/>
      <c r="E17" s="57">
        <v>7.75</v>
      </c>
    </row>
    <row r="18">
      <c r="B18" s="14" t="s">
        <v>206</v>
      </c>
      <c r="C18" s="8"/>
      <c r="D18" s="8"/>
      <c r="E18" s="8">
        <f>E11</f>
        <v>1300</v>
      </c>
    </row>
    <row r="19">
      <c r="B19" s="14" t="s">
        <v>207</v>
      </c>
      <c r="C19" s="58"/>
      <c r="D19" s="58"/>
      <c r="E19" s="58">
        <f>1/E18</f>
        <v>0.0007692307692</v>
      </c>
    </row>
    <row r="20">
      <c r="B20" s="14" t="s">
        <v>208</v>
      </c>
      <c r="C20" s="8"/>
      <c r="D20" s="8"/>
      <c r="E20" s="8">
        <f>114*2*7.75</f>
        <v>1767</v>
      </c>
      <c r="F20" s="8"/>
    </row>
    <row r="21" ht="15.75" customHeight="1">
      <c r="C21" s="8"/>
      <c r="D21" s="8"/>
      <c r="E21" s="8"/>
    </row>
    <row r="22" ht="15.75" customHeight="1">
      <c r="C22" s="6"/>
      <c r="D22" s="6"/>
      <c r="E22" s="6"/>
    </row>
    <row r="23" ht="15.75" customHeight="1">
      <c r="C23" s="6"/>
      <c r="D23" s="6"/>
      <c r="E23" s="6"/>
    </row>
    <row r="24" ht="15.75" customHeight="1">
      <c r="C24" s="8"/>
      <c r="D24" s="8"/>
      <c r="E24" s="8"/>
    </row>
    <row r="25" ht="15.75" customHeight="1">
      <c r="B25" s="59" t="s">
        <v>209</v>
      </c>
      <c r="C25" s="60"/>
      <c r="D25" s="60"/>
      <c r="E25" s="60"/>
    </row>
    <row r="26" ht="15.75" customHeight="1">
      <c r="B26" s="80"/>
      <c r="C26" s="61" t="s">
        <v>128</v>
      </c>
      <c r="D26" s="61" t="s">
        <v>129</v>
      </c>
      <c r="E26" s="61" t="s">
        <v>130</v>
      </c>
      <c r="F26" s="59"/>
      <c r="G26" s="59" t="s">
        <v>214</v>
      </c>
    </row>
    <row r="27" ht="15.75" customHeight="1">
      <c r="B27" s="14" t="s">
        <v>12</v>
      </c>
      <c r="C27" s="74">
        <v>8.499999999999998</v>
      </c>
      <c r="D27" s="57">
        <v>1010.0</v>
      </c>
      <c r="E27" s="57">
        <v>111.79999999999997</v>
      </c>
      <c r="F27" s="39"/>
      <c r="G27" s="62">
        <f>(C27+D27+E27)/D2</f>
        <v>0.63967176</v>
      </c>
    </row>
    <row r="28" ht="15.75" customHeight="1">
      <c r="B28" s="81" t="s">
        <v>94</v>
      </c>
      <c r="C28" s="75">
        <v>10.8</v>
      </c>
      <c r="D28" s="57">
        <v>2720.0</v>
      </c>
      <c r="E28" s="57">
        <v>45.50000000000001</v>
      </c>
      <c r="F28" s="39"/>
      <c r="G28" s="62">
        <f>(C28+D28+E28)/D6</f>
        <v>0.7855970572</v>
      </c>
    </row>
    <row r="29" ht="15.75" customHeight="1">
      <c r="B29" s="14" t="s">
        <v>18</v>
      </c>
      <c r="C29" s="75">
        <v>6.800000000000001</v>
      </c>
      <c r="D29" s="54">
        <v>1960.0</v>
      </c>
      <c r="E29" s="57">
        <v>66.30000000000001</v>
      </c>
      <c r="F29" s="39"/>
      <c r="G29" s="62">
        <f>(C29+D29+E29)/D4</f>
        <v>0.5752971138</v>
      </c>
    </row>
    <row r="30" ht="15.75" customHeight="1">
      <c r="B30" s="81" t="s">
        <v>27</v>
      </c>
      <c r="C30" s="76">
        <v>9.7</v>
      </c>
      <c r="D30" s="70">
        <v>1110.0</v>
      </c>
      <c r="E30" s="54">
        <v>175.5</v>
      </c>
      <c r="F30" s="39"/>
      <c r="G30" s="62">
        <f>(C30+D30+E30)/D9</f>
        <v>0.7329937748</v>
      </c>
    </row>
    <row r="31" ht="15.75" customHeight="1">
      <c r="C31" s="76"/>
      <c r="D31" s="57"/>
      <c r="E31" s="70"/>
      <c r="F31" s="39"/>
      <c r="G31" s="62"/>
    </row>
    <row r="32" ht="15.75" customHeight="1">
      <c r="C32" s="76"/>
      <c r="D32" s="57"/>
      <c r="E32" s="57"/>
      <c r="G32" s="62"/>
    </row>
    <row r="33" ht="15.75" customHeight="1">
      <c r="C33" s="76"/>
      <c r="D33" s="57"/>
      <c r="E33" s="57"/>
      <c r="G33" s="62"/>
    </row>
    <row r="34" ht="15.75" customHeight="1">
      <c r="C34" s="8"/>
      <c r="D34" s="8"/>
      <c r="E34" s="8"/>
    </row>
    <row r="35" ht="15.75" customHeight="1">
      <c r="D35" s="8"/>
      <c r="E35" s="8"/>
    </row>
    <row r="36" ht="15.75" customHeight="1">
      <c r="D36" s="8"/>
      <c r="E36" s="8"/>
    </row>
    <row r="37" ht="15.75" customHeight="1">
      <c r="D37" s="8"/>
      <c r="E37" s="8"/>
    </row>
    <row r="38" ht="15.75" customHeight="1">
      <c r="D38" s="8"/>
      <c r="E38" s="8"/>
    </row>
    <row r="39" ht="15.75" customHeight="1">
      <c r="D39" s="8"/>
      <c r="E39" s="8"/>
    </row>
    <row r="40" ht="15.75" customHeight="1">
      <c r="D40" s="8"/>
      <c r="E40" s="8"/>
    </row>
    <row r="41" ht="15.75" customHeight="1">
      <c r="C41" s="54"/>
      <c r="D41" s="6"/>
      <c r="E41" s="6"/>
    </row>
    <row r="42" ht="15.75" customHeight="1">
      <c r="C42" s="54"/>
      <c r="D42" s="6"/>
      <c r="E42" s="6"/>
    </row>
    <row r="43" ht="15.75" customHeight="1">
      <c r="C43" s="57"/>
      <c r="D43" s="8"/>
      <c r="E43" s="8"/>
    </row>
    <row r="44" ht="15.75" customHeight="1">
      <c r="C44" s="57"/>
      <c r="D44" s="8"/>
      <c r="E44" s="8"/>
    </row>
    <row r="45" ht="15.75" customHeight="1">
      <c r="C45" s="57"/>
      <c r="D45" s="8"/>
      <c r="E45" s="8"/>
    </row>
    <row r="46" ht="15.75" customHeight="1">
      <c r="C46" s="8"/>
      <c r="D46" s="8"/>
      <c r="E46" s="8"/>
    </row>
    <row r="47" ht="15.75" customHeight="1">
      <c r="C47" s="8"/>
      <c r="D47" s="8"/>
      <c r="E47" s="8"/>
    </row>
    <row r="48" ht="15.75" customHeight="1">
      <c r="C48" s="57"/>
      <c r="D48" s="8"/>
      <c r="E48" s="8"/>
    </row>
    <row r="49" ht="15.75" customHeight="1">
      <c r="C49" s="57"/>
      <c r="D49" s="8"/>
      <c r="E49" s="8"/>
    </row>
    <row r="50" ht="15.75" customHeight="1">
      <c r="C50" s="57"/>
      <c r="D50" s="8"/>
      <c r="E50" s="8"/>
    </row>
    <row r="51" ht="15.75" customHeight="1">
      <c r="C51" s="54"/>
      <c r="D51" s="6"/>
      <c r="E51" s="6"/>
    </row>
    <row r="52" ht="15.75" customHeight="1">
      <c r="C52" s="71"/>
      <c r="D52" s="63"/>
      <c r="E52" s="63"/>
    </row>
    <row r="53" ht="15.75" customHeight="1">
      <c r="C53" s="57"/>
      <c r="D53" s="8"/>
      <c r="E53" s="8"/>
    </row>
    <row r="54" ht="15.75" customHeight="1">
      <c r="C54" s="57"/>
      <c r="D54" s="8"/>
      <c r="E54" s="8"/>
    </row>
    <row r="55" ht="15.75" customHeight="1">
      <c r="C55" s="8"/>
      <c r="D55" s="8"/>
      <c r="E55" s="8"/>
    </row>
    <row r="56" ht="15.75" customHeight="1">
      <c r="C56" s="8"/>
      <c r="D56" s="8"/>
      <c r="E56" s="8"/>
    </row>
    <row r="57" ht="15.75" customHeight="1">
      <c r="C57" s="57"/>
      <c r="D57" s="8"/>
      <c r="E57" s="8"/>
    </row>
    <row r="58" ht="15.75" customHeight="1">
      <c r="C58" s="57"/>
      <c r="D58" s="8"/>
      <c r="E58" s="8"/>
    </row>
    <row r="59" ht="15.75" customHeight="1">
      <c r="C59" s="57"/>
      <c r="D59" s="8"/>
      <c r="E59" s="8"/>
    </row>
    <row r="60" ht="15.75" customHeight="1">
      <c r="C60" s="57"/>
      <c r="D60" s="8"/>
      <c r="E60" s="8"/>
    </row>
    <row r="61" ht="15.75" customHeight="1">
      <c r="C61" s="54"/>
      <c r="D61" s="6"/>
      <c r="E61" s="6"/>
    </row>
    <row r="62" ht="15.75" customHeight="1">
      <c r="C62" s="71"/>
      <c r="D62" s="63"/>
      <c r="E62" s="63"/>
    </row>
    <row r="63" ht="15.75" customHeight="1">
      <c r="C63" s="57"/>
      <c r="D63" s="8"/>
      <c r="E63" s="8"/>
    </row>
    <row r="64" ht="15.75" customHeight="1">
      <c r="C64" s="8"/>
      <c r="D64" s="8"/>
      <c r="E64" s="8"/>
    </row>
    <row r="65" ht="15.75" customHeight="1">
      <c r="C65" s="8"/>
      <c r="D65" s="8"/>
      <c r="E65" s="8"/>
    </row>
    <row r="66" ht="15.75" customHeight="1">
      <c r="C66" s="8"/>
      <c r="D66" s="8"/>
      <c r="E66" s="8"/>
    </row>
    <row r="67" ht="15.75" customHeight="1">
      <c r="C67" s="8"/>
      <c r="D67" s="8"/>
      <c r="E67" s="8"/>
    </row>
    <row r="68" ht="15.75" customHeight="1">
      <c r="C68" s="8"/>
      <c r="D68" s="8"/>
      <c r="E68" s="8"/>
    </row>
    <row r="69" ht="15.75" customHeight="1">
      <c r="C69" s="8"/>
      <c r="D69" s="8"/>
      <c r="E69" s="8"/>
    </row>
    <row r="70" ht="15.75" customHeight="1">
      <c r="C70" s="8"/>
      <c r="D70" s="8"/>
      <c r="E70" s="8"/>
    </row>
    <row r="71" ht="15.75" customHeight="1">
      <c r="C71" s="6"/>
      <c r="D71" s="6"/>
      <c r="E71" s="6"/>
    </row>
    <row r="72" ht="15.75" customHeight="1">
      <c r="C72" s="63"/>
      <c r="D72" s="63"/>
      <c r="E72" s="63"/>
    </row>
    <row r="73" ht="15.75" customHeight="1">
      <c r="C73" s="8"/>
      <c r="D73" s="8"/>
      <c r="E73" s="8"/>
    </row>
    <row r="74" ht="15.75" customHeight="1">
      <c r="C74" s="8"/>
      <c r="D74" s="8"/>
      <c r="E74" s="8"/>
    </row>
    <row r="75" ht="15.75" customHeight="1">
      <c r="C75" s="8"/>
      <c r="D75" s="8"/>
      <c r="E75" s="8"/>
    </row>
    <row r="76" ht="15.75" customHeight="1">
      <c r="C76" s="8"/>
      <c r="D76" s="8"/>
      <c r="E76" s="8"/>
    </row>
    <row r="77" ht="15.75" customHeight="1">
      <c r="C77" s="8"/>
      <c r="D77" s="8"/>
      <c r="E77" s="8"/>
    </row>
    <row r="78" ht="15.75" customHeight="1">
      <c r="C78" s="8"/>
      <c r="D78" s="8"/>
      <c r="E78" s="8"/>
    </row>
    <row r="79" ht="15.75" customHeight="1">
      <c r="C79" s="8"/>
      <c r="D79" s="8"/>
      <c r="E79" s="8"/>
    </row>
    <row r="80" ht="15.75" customHeight="1">
      <c r="C80" s="8"/>
      <c r="D80" s="8"/>
      <c r="E80" s="8"/>
    </row>
    <row r="81" ht="15.75" customHeight="1">
      <c r="C81" s="6"/>
      <c r="D81" s="6"/>
      <c r="E81" s="6"/>
    </row>
    <row r="82" ht="15.75" customHeight="1">
      <c r="C82" s="63"/>
      <c r="D82" s="63"/>
      <c r="E82" s="63"/>
    </row>
    <row r="83" ht="15.75" customHeight="1">
      <c r="C83" s="8"/>
      <c r="D83" s="8"/>
      <c r="E83" s="8"/>
    </row>
    <row r="84" ht="15.75" customHeight="1">
      <c r="C84" s="8"/>
      <c r="D84" s="8"/>
      <c r="E84" s="8"/>
    </row>
    <row r="85" ht="15.75" customHeight="1">
      <c r="C85" s="8"/>
      <c r="D85" s="8"/>
      <c r="E85" s="8"/>
    </row>
    <row r="86" ht="15.75" customHeight="1">
      <c r="C86" s="8"/>
      <c r="D86" s="8"/>
      <c r="E86" s="8"/>
    </row>
    <row r="87" ht="15.75" customHeight="1">
      <c r="C87" s="8"/>
      <c r="D87" s="8"/>
      <c r="E87" s="8"/>
    </row>
    <row r="88" ht="15.75" customHeight="1">
      <c r="C88" s="8"/>
      <c r="D88" s="8"/>
      <c r="E88" s="8"/>
    </row>
    <row r="89" ht="15.75" customHeight="1">
      <c r="C89" s="8"/>
      <c r="D89" s="8"/>
      <c r="E89" s="8"/>
    </row>
    <row r="90" ht="15.75" customHeight="1">
      <c r="C90" s="8"/>
      <c r="D90" s="8"/>
      <c r="E90" s="8"/>
    </row>
    <row r="91" ht="15.75" customHeight="1">
      <c r="C91" s="6"/>
      <c r="D91" s="6"/>
      <c r="E91" s="6"/>
    </row>
    <row r="92" ht="15.75" customHeight="1">
      <c r="C92" s="63"/>
      <c r="D92" s="63"/>
      <c r="E92" s="63"/>
    </row>
    <row r="93" ht="15.75" customHeight="1">
      <c r="C93" s="8"/>
      <c r="D93" s="8"/>
      <c r="E93" s="8"/>
    </row>
    <row r="94" ht="15.75" customHeight="1">
      <c r="C94" s="8"/>
      <c r="D94" s="8"/>
      <c r="E94" s="8"/>
    </row>
    <row r="95" ht="15.75" customHeight="1">
      <c r="C95" s="8"/>
      <c r="D95" s="8"/>
      <c r="E95" s="8"/>
    </row>
    <row r="96" ht="15.75" customHeight="1">
      <c r="C96" s="8"/>
      <c r="D96" s="8"/>
      <c r="E96" s="8"/>
    </row>
    <row r="97" ht="15.75" customHeight="1">
      <c r="C97" s="8"/>
      <c r="D97" s="8"/>
      <c r="E97" s="8"/>
    </row>
    <row r="98" ht="15.75" customHeight="1">
      <c r="C98" s="8"/>
      <c r="D98" s="8"/>
      <c r="E98" s="8"/>
    </row>
    <row r="99" ht="15.75" customHeight="1">
      <c r="C99" s="8"/>
      <c r="D99" s="8"/>
      <c r="E99" s="8"/>
    </row>
    <row r="100" ht="15.75" customHeight="1">
      <c r="C100" s="8"/>
      <c r="D100" s="8"/>
      <c r="E100" s="8"/>
    </row>
    <row r="101" ht="15.75" customHeight="1">
      <c r="C101" s="6"/>
      <c r="D101" s="6"/>
      <c r="E101" s="6"/>
    </row>
    <row r="102" ht="15.75" customHeight="1">
      <c r="C102" s="63"/>
      <c r="D102" s="63"/>
      <c r="E102" s="63"/>
    </row>
    <row r="103" ht="15.75" customHeight="1">
      <c r="C103" s="8"/>
      <c r="D103" s="8"/>
      <c r="E103" s="8"/>
    </row>
    <row r="104" ht="15.75" customHeight="1">
      <c r="C104" s="8"/>
      <c r="D104" s="8"/>
      <c r="E104" s="8"/>
    </row>
    <row r="105" ht="15.75" customHeight="1">
      <c r="C105" s="8"/>
      <c r="D105" s="8"/>
      <c r="E105" s="8"/>
    </row>
    <row r="106" ht="15.75" customHeight="1">
      <c r="C106" s="8"/>
      <c r="D106" s="8"/>
      <c r="E106" s="8"/>
    </row>
    <row r="107" ht="15.75" customHeight="1">
      <c r="C107" s="8"/>
      <c r="D107" s="8"/>
      <c r="E107" s="8"/>
    </row>
    <row r="108" ht="15.75" customHeight="1">
      <c r="C108" s="8"/>
      <c r="D108" s="8"/>
      <c r="E108" s="8"/>
    </row>
    <row r="109" ht="15.75" customHeight="1">
      <c r="C109" s="8"/>
      <c r="D109" s="8"/>
      <c r="E109" s="8"/>
    </row>
    <row r="110" ht="15.75" customHeight="1">
      <c r="C110" s="8"/>
      <c r="D110" s="8"/>
      <c r="E110" s="8"/>
    </row>
    <row r="111" ht="15.75" customHeight="1">
      <c r="C111" s="6"/>
      <c r="D111" s="6"/>
      <c r="E111" s="6"/>
    </row>
    <row r="112" ht="15.75" customHeight="1">
      <c r="C112" s="63"/>
      <c r="D112" s="63"/>
      <c r="E112" s="63"/>
    </row>
    <row r="113" ht="15.75" customHeight="1">
      <c r="C113" s="8"/>
      <c r="D113" s="8"/>
      <c r="E113" s="8"/>
    </row>
    <row r="114" ht="15.75" customHeight="1">
      <c r="C114" s="8"/>
      <c r="D114" s="8"/>
      <c r="E114" s="8"/>
    </row>
    <row r="115" ht="15.75" customHeight="1">
      <c r="C115" s="8"/>
      <c r="D115" s="8"/>
      <c r="E115" s="8"/>
    </row>
    <row r="116" ht="15.75" customHeight="1">
      <c r="C116" s="8"/>
      <c r="D116" s="8"/>
      <c r="E116" s="8"/>
    </row>
    <row r="117" ht="15.75" customHeight="1">
      <c r="C117" s="8"/>
      <c r="D117" s="8"/>
      <c r="E117" s="8"/>
    </row>
    <row r="118" ht="15.75" customHeight="1">
      <c r="C118" s="8"/>
      <c r="D118" s="8"/>
      <c r="E118" s="8"/>
    </row>
    <row r="119" ht="15.75" customHeight="1">
      <c r="C119" s="8"/>
      <c r="D119" s="8"/>
      <c r="E119" s="8"/>
    </row>
    <row r="120" ht="15.75" customHeight="1">
      <c r="C120" s="8"/>
      <c r="D120" s="8"/>
      <c r="E120" s="8"/>
    </row>
    <row r="121" ht="15.75" customHeight="1">
      <c r="C121" s="6"/>
      <c r="D121" s="6"/>
      <c r="E121" s="6"/>
    </row>
    <row r="122" ht="15.75" customHeight="1">
      <c r="C122" s="63"/>
      <c r="D122" s="63"/>
      <c r="E122" s="63"/>
    </row>
    <row r="123" ht="15.75" customHeight="1">
      <c r="C123" s="8"/>
      <c r="D123" s="8"/>
      <c r="E123" s="8"/>
    </row>
    <row r="124" ht="15.75" customHeight="1">
      <c r="C124" s="8"/>
      <c r="D124" s="8"/>
      <c r="E124" s="8"/>
    </row>
    <row r="125" ht="15.75" customHeight="1">
      <c r="C125" s="8"/>
      <c r="D125" s="8"/>
      <c r="E125" s="8"/>
    </row>
    <row r="126" ht="15.75" customHeight="1">
      <c r="C126" s="8"/>
      <c r="D126" s="8"/>
      <c r="E126" s="8"/>
    </row>
    <row r="127" ht="15.75" customHeight="1">
      <c r="C127" s="8"/>
      <c r="D127" s="8"/>
      <c r="E127" s="8"/>
    </row>
    <row r="128" ht="15.75" customHeight="1">
      <c r="C128" s="8"/>
      <c r="D128" s="8"/>
      <c r="E128" s="8"/>
    </row>
    <row r="129" ht="15.75" customHeight="1">
      <c r="C129" s="8"/>
      <c r="D129" s="8"/>
      <c r="E129" s="8"/>
    </row>
    <row r="130" ht="15.75" customHeight="1">
      <c r="C130" s="8"/>
      <c r="D130" s="8"/>
      <c r="E130" s="8"/>
    </row>
    <row r="131" ht="15.75" customHeight="1">
      <c r="C131" s="6"/>
      <c r="D131" s="6"/>
      <c r="E131" s="6"/>
    </row>
    <row r="132" ht="15.75" customHeight="1">
      <c r="C132" s="63"/>
      <c r="D132" s="63"/>
      <c r="E132" s="63"/>
    </row>
    <row r="133" ht="15.75" customHeight="1">
      <c r="C133" s="8"/>
      <c r="D133" s="8"/>
      <c r="E133" s="8"/>
    </row>
    <row r="134" ht="15.75" customHeight="1">
      <c r="C134" s="8"/>
      <c r="D134" s="8"/>
      <c r="E134" s="8"/>
    </row>
    <row r="135" ht="15.75" customHeight="1">
      <c r="C135" s="8"/>
      <c r="D135" s="8"/>
      <c r="E135" s="8"/>
    </row>
    <row r="136" ht="15.75" customHeight="1">
      <c r="C136" s="8"/>
      <c r="D136" s="8"/>
      <c r="E136" s="8"/>
    </row>
    <row r="137" ht="15.75" customHeight="1">
      <c r="C137" s="8"/>
      <c r="D137" s="8"/>
      <c r="E137" s="8"/>
    </row>
    <row r="138" ht="15.75" customHeight="1">
      <c r="C138" s="8"/>
      <c r="D138" s="8"/>
      <c r="E138" s="8"/>
    </row>
    <row r="139" ht="15.75" customHeight="1">
      <c r="C139" s="8"/>
      <c r="D139" s="8"/>
      <c r="E139" s="8"/>
    </row>
    <row r="140" ht="15.75" customHeight="1">
      <c r="C140" s="8"/>
      <c r="D140" s="8"/>
      <c r="E140" s="8"/>
    </row>
    <row r="141" ht="15.75" customHeight="1">
      <c r="C141" s="6"/>
      <c r="D141" s="6"/>
      <c r="E141" s="6"/>
    </row>
    <row r="142" ht="15.75" customHeight="1">
      <c r="C142" s="63"/>
      <c r="D142" s="63"/>
      <c r="E142" s="63"/>
    </row>
    <row r="143" ht="15.75" customHeight="1">
      <c r="C143" s="8"/>
      <c r="D143" s="8"/>
      <c r="E143" s="8"/>
    </row>
    <row r="144" ht="15.75" customHeight="1">
      <c r="C144" s="8"/>
      <c r="D144" s="8"/>
      <c r="E144" s="8"/>
    </row>
    <row r="145" ht="15.75" customHeight="1">
      <c r="C145" s="8"/>
      <c r="D145" s="8"/>
      <c r="E145" s="8"/>
    </row>
    <row r="146" ht="15.75" customHeight="1">
      <c r="C146" s="8"/>
      <c r="D146" s="8"/>
      <c r="E146" s="8"/>
    </row>
    <row r="147" ht="15.75" customHeight="1">
      <c r="C147" s="8"/>
      <c r="D147" s="8"/>
      <c r="E147" s="8"/>
    </row>
    <row r="148" ht="15.75" customHeight="1">
      <c r="C148" s="8"/>
      <c r="D148" s="8"/>
      <c r="E148" s="8"/>
    </row>
    <row r="149" ht="15.75" customHeight="1">
      <c r="C149" s="8"/>
      <c r="D149" s="8"/>
      <c r="E149" s="8"/>
    </row>
    <row r="150" ht="15.75" customHeight="1">
      <c r="C150" s="8"/>
      <c r="D150" s="8"/>
      <c r="E150" s="8"/>
    </row>
    <row r="151" ht="15.75" customHeight="1">
      <c r="C151" s="6"/>
      <c r="D151" s="6"/>
      <c r="E151" s="6"/>
    </row>
    <row r="152" ht="15.75" customHeight="1">
      <c r="C152" s="63"/>
      <c r="D152" s="63"/>
      <c r="E152" s="63"/>
    </row>
    <row r="153" ht="15.75" customHeight="1">
      <c r="C153" s="8"/>
      <c r="D153" s="8"/>
      <c r="E153" s="8"/>
    </row>
    <row r="154" ht="15.75" customHeight="1">
      <c r="C154" s="8"/>
      <c r="D154" s="8"/>
      <c r="E154" s="8"/>
    </row>
    <row r="155" ht="15.75" customHeight="1">
      <c r="C155" s="8"/>
      <c r="D155" s="8"/>
      <c r="E155" s="8"/>
    </row>
    <row r="156" ht="15.75" customHeight="1">
      <c r="C156" s="8"/>
      <c r="D156" s="8"/>
      <c r="E156" s="8"/>
    </row>
    <row r="157" ht="15.75" customHeight="1">
      <c r="C157" s="8"/>
      <c r="D157" s="8"/>
      <c r="E157" s="8"/>
    </row>
    <row r="158" ht="15.75" customHeight="1">
      <c r="C158" s="8"/>
      <c r="D158" s="8"/>
      <c r="E158" s="8"/>
    </row>
    <row r="159" ht="15.75" customHeight="1">
      <c r="C159" s="8"/>
      <c r="D159" s="8"/>
      <c r="E159" s="8"/>
    </row>
    <row r="160" ht="15.75" customHeight="1">
      <c r="C160" s="8"/>
      <c r="D160" s="8"/>
      <c r="E160" s="8"/>
    </row>
    <row r="161" ht="15.75" customHeight="1">
      <c r="C161" s="6"/>
      <c r="D161" s="6"/>
      <c r="E161" s="6"/>
    </row>
    <row r="162" ht="15.75" customHeight="1">
      <c r="C162" s="63"/>
      <c r="D162" s="63"/>
      <c r="E162" s="63"/>
    </row>
    <row r="163" ht="15.75" customHeight="1">
      <c r="C163" s="8"/>
      <c r="D163" s="8"/>
      <c r="E163" s="8"/>
    </row>
    <row r="164" ht="15.75" customHeight="1">
      <c r="C164" s="8"/>
      <c r="D164" s="8"/>
      <c r="E164" s="8"/>
    </row>
    <row r="165" ht="15.75" customHeight="1">
      <c r="C165" s="8"/>
      <c r="D165" s="8"/>
      <c r="E165" s="8"/>
    </row>
    <row r="166" ht="15.75" customHeight="1">
      <c r="C166" s="8"/>
      <c r="D166" s="8"/>
      <c r="E166" s="8"/>
    </row>
    <row r="167" ht="15.75" customHeight="1">
      <c r="C167" s="8"/>
      <c r="D167" s="8"/>
      <c r="E167" s="8"/>
    </row>
    <row r="168" ht="15.75" customHeight="1">
      <c r="C168" s="8"/>
      <c r="D168" s="8"/>
      <c r="E168" s="8"/>
    </row>
    <row r="169" ht="15.75" customHeight="1">
      <c r="C169" s="8"/>
      <c r="D169" s="8"/>
      <c r="E169" s="8"/>
    </row>
    <row r="170" ht="15.75" customHeight="1">
      <c r="C170" s="8"/>
      <c r="D170" s="8"/>
      <c r="E170" s="8"/>
    </row>
    <row r="171" ht="15.75" customHeight="1">
      <c r="C171" s="6"/>
      <c r="D171" s="6"/>
      <c r="E171" s="6"/>
    </row>
    <row r="172" ht="15.75" customHeight="1">
      <c r="C172" s="63"/>
      <c r="D172" s="63"/>
      <c r="E172" s="63"/>
    </row>
    <row r="173" ht="15.75" customHeight="1">
      <c r="C173" s="8"/>
      <c r="D173" s="8"/>
      <c r="E173" s="8"/>
    </row>
    <row r="174" ht="15.75" customHeight="1">
      <c r="C174" s="8"/>
      <c r="D174" s="8"/>
      <c r="E174" s="8"/>
    </row>
    <row r="175" ht="15.75" customHeight="1">
      <c r="C175" s="8"/>
      <c r="D175" s="8"/>
      <c r="E175" s="8"/>
    </row>
    <row r="176" ht="15.75" customHeight="1">
      <c r="C176" s="8"/>
      <c r="D176" s="8"/>
      <c r="E176" s="8"/>
    </row>
    <row r="177" ht="15.75" customHeight="1">
      <c r="C177" s="8"/>
      <c r="D177" s="8"/>
      <c r="E177" s="8"/>
    </row>
    <row r="178" ht="15.75" customHeight="1">
      <c r="C178" s="8"/>
      <c r="D178" s="8"/>
      <c r="E178" s="8"/>
    </row>
    <row r="179" ht="15.75" customHeight="1">
      <c r="C179" s="8"/>
      <c r="D179" s="8"/>
      <c r="E179" s="8"/>
    </row>
    <row r="180" ht="15.75" customHeight="1">
      <c r="C180" s="8"/>
      <c r="D180" s="8"/>
      <c r="E180" s="8"/>
    </row>
    <row r="181" ht="15.75" customHeight="1">
      <c r="C181" s="6"/>
      <c r="D181" s="6"/>
      <c r="E181" s="6"/>
    </row>
    <row r="182" ht="15.75" customHeight="1">
      <c r="C182" s="63"/>
      <c r="D182" s="63"/>
      <c r="E182" s="63"/>
    </row>
    <row r="183" ht="15.75" customHeight="1">
      <c r="C183" s="8"/>
      <c r="D183" s="8"/>
      <c r="E183" s="8"/>
    </row>
    <row r="184" ht="15.75" customHeight="1">
      <c r="C184" s="8"/>
      <c r="D184" s="8"/>
      <c r="E184" s="8"/>
    </row>
    <row r="185" ht="15.75" customHeight="1">
      <c r="C185" s="8"/>
      <c r="D185" s="8"/>
      <c r="E185" s="8"/>
    </row>
    <row r="186" ht="15.75" customHeight="1">
      <c r="C186" s="8"/>
      <c r="D186" s="8"/>
      <c r="E186" s="8"/>
    </row>
    <row r="187" ht="15.75" customHeight="1">
      <c r="C187" s="8"/>
      <c r="D187" s="8"/>
      <c r="E187" s="8"/>
    </row>
    <row r="188" ht="15.75" customHeight="1">
      <c r="C188" s="8"/>
      <c r="D188" s="8"/>
      <c r="E188" s="8"/>
    </row>
    <row r="189" ht="15.75" customHeight="1">
      <c r="C189" s="8"/>
      <c r="D189" s="8"/>
      <c r="E189" s="8"/>
    </row>
    <row r="190" ht="15.75" customHeight="1">
      <c r="C190" s="8"/>
      <c r="D190" s="8"/>
      <c r="E190" s="8"/>
    </row>
    <row r="191" ht="15.75" customHeight="1">
      <c r="C191" s="6"/>
      <c r="D191" s="6"/>
      <c r="E191" s="6"/>
    </row>
    <row r="192" ht="15.75" customHeight="1">
      <c r="C192" s="63"/>
      <c r="D192" s="63"/>
      <c r="E192" s="63"/>
    </row>
    <row r="193" ht="15.75" customHeight="1">
      <c r="C193" s="8"/>
      <c r="D193" s="8"/>
      <c r="E193" s="8"/>
    </row>
    <row r="194" ht="15.75" customHeight="1">
      <c r="C194" s="8"/>
      <c r="D194" s="8"/>
      <c r="E194" s="8"/>
    </row>
    <row r="195" ht="15.75" customHeight="1">
      <c r="C195" s="8"/>
      <c r="D195" s="8"/>
      <c r="E195" s="8"/>
    </row>
    <row r="196" ht="15.75" customHeight="1">
      <c r="C196" s="8"/>
      <c r="D196" s="8"/>
      <c r="E196" s="8"/>
    </row>
    <row r="197" ht="15.75" customHeight="1">
      <c r="C197" s="8"/>
      <c r="D197" s="8"/>
      <c r="E197" s="8"/>
    </row>
    <row r="198" ht="15.75" customHeight="1">
      <c r="C198" s="8"/>
      <c r="D198" s="8"/>
      <c r="E198" s="8"/>
    </row>
    <row r="199" ht="15.75" customHeight="1">
      <c r="C199" s="8"/>
      <c r="D199" s="8"/>
      <c r="E199" s="8"/>
    </row>
    <row r="200" ht="15.75" customHeight="1">
      <c r="C200" s="8"/>
      <c r="D200" s="8"/>
      <c r="E200" s="8"/>
    </row>
    <row r="201" ht="15.75" customHeight="1">
      <c r="C201" s="6"/>
      <c r="D201" s="6"/>
      <c r="E201" s="6"/>
    </row>
    <row r="202" ht="15.75" customHeight="1">
      <c r="C202" s="63"/>
      <c r="D202" s="63"/>
      <c r="E202" s="63"/>
    </row>
    <row r="203" ht="15.75" customHeight="1">
      <c r="C203" s="8"/>
      <c r="D203" s="8"/>
      <c r="E203" s="8"/>
    </row>
    <row r="204" ht="15.75" customHeight="1">
      <c r="C204" s="8"/>
      <c r="D204" s="8"/>
      <c r="E204" s="8"/>
    </row>
    <row r="205" ht="15.75" customHeight="1">
      <c r="C205" s="8"/>
      <c r="D205" s="8"/>
      <c r="E205" s="8"/>
    </row>
    <row r="206" ht="15.75" customHeight="1">
      <c r="C206" s="8"/>
      <c r="D206" s="8"/>
      <c r="E206" s="8"/>
    </row>
    <row r="207" ht="15.75" customHeight="1">
      <c r="C207" s="8"/>
      <c r="D207" s="8"/>
      <c r="E207" s="8"/>
    </row>
    <row r="208" ht="15.75" customHeight="1">
      <c r="C208" s="8"/>
      <c r="D208" s="8"/>
      <c r="E208" s="8"/>
    </row>
    <row r="209" ht="15.75" customHeight="1">
      <c r="C209" s="6"/>
      <c r="D209" s="6"/>
      <c r="E209" s="6"/>
    </row>
    <row r="210" ht="15.75" customHeight="1">
      <c r="C210" s="8"/>
      <c r="D210" s="8"/>
      <c r="E210" s="8"/>
    </row>
    <row r="211" ht="15.75" customHeight="1">
      <c r="C211" s="8"/>
      <c r="D211" s="8"/>
      <c r="E211" s="8"/>
    </row>
    <row r="212" ht="15.75" customHeight="1">
      <c r="C212" s="8"/>
      <c r="D212" s="8"/>
      <c r="E212" s="8"/>
    </row>
    <row r="213" ht="15.75" customHeight="1">
      <c r="C213" s="8"/>
      <c r="D213" s="8"/>
      <c r="E213" s="8"/>
    </row>
    <row r="214" ht="15.75" customHeight="1">
      <c r="C214" s="8"/>
      <c r="D214" s="8"/>
      <c r="E214" s="8"/>
    </row>
    <row r="215" ht="15.75" customHeight="1">
      <c r="C215" s="8"/>
      <c r="D215" s="8"/>
      <c r="E215" s="8"/>
    </row>
    <row r="216" ht="15.75" customHeight="1">
      <c r="C216" s="6"/>
      <c r="D216" s="6"/>
      <c r="E216" s="6"/>
    </row>
    <row r="217" ht="15.75" customHeight="1">
      <c r="C217" s="63"/>
      <c r="D217" s="63"/>
      <c r="E217" s="63"/>
    </row>
    <row r="218" ht="15.75" customHeight="1">
      <c r="C218" s="8"/>
      <c r="D218" s="8"/>
      <c r="E218" s="8"/>
    </row>
    <row r="219" ht="15.75" customHeight="1">
      <c r="C219" s="8"/>
      <c r="D219" s="8"/>
      <c r="E219" s="8"/>
    </row>
    <row r="220" ht="15.75" customHeight="1">
      <c r="C220" s="8"/>
      <c r="D220" s="8"/>
      <c r="E220" s="8"/>
    </row>
    <row r="221" ht="15.75" customHeight="1">
      <c r="C221" s="8"/>
      <c r="D221" s="8"/>
      <c r="E221" s="8"/>
    </row>
    <row r="222" ht="15.75" customHeight="1">
      <c r="C222" s="8"/>
      <c r="D222" s="8"/>
      <c r="E222" s="8"/>
    </row>
    <row r="223" ht="15.75" customHeight="1">
      <c r="C223" s="8"/>
      <c r="D223" s="8"/>
      <c r="E223" s="8"/>
    </row>
    <row r="224" ht="15.75" customHeight="1">
      <c r="C224" s="8"/>
      <c r="D224" s="8"/>
      <c r="E224" s="8"/>
    </row>
    <row r="225" ht="15.75" customHeight="1">
      <c r="C225" s="8"/>
      <c r="D225" s="8"/>
      <c r="E225" s="8"/>
    </row>
    <row r="226" ht="15.75" customHeight="1">
      <c r="C226" s="8"/>
      <c r="D226" s="8"/>
      <c r="E226" s="8"/>
    </row>
    <row r="227" ht="15.75" customHeight="1">
      <c r="C227" s="8"/>
      <c r="D227" s="8"/>
      <c r="E227" s="8"/>
    </row>
    <row r="228" ht="15.75" customHeight="1">
      <c r="C228" s="8"/>
      <c r="D228" s="8"/>
      <c r="E228" s="8"/>
    </row>
    <row r="229" ht="15.75" customHeight="1">
      <c r="C229" s="8"/>
      <c r="D229" s="8"/>
      <c r="E229" s="8"/>
    </row>
    <row r="230" ht="15.75" customHeight="1">
      <c r="C230" s="8"/>
      <c r="D230" s="8"/>
      <c r="E230" s="8"/>
    </row>
    <row r="231" ht="15.75" customHeight="1">
      <c r="C231" s="8"/>
      <c r="D231" s="8"/>
      <c r="E231" s="8"/>
    </row>
    <row r="232" ht="15.75" customHeight="1">
      <c r="C232" s="8"/>
      <c r="D232" s="8"/>
      <c r="E232" s="8"/>
    </row>
    <row r="233" ht="15.75" customHeight="1">
      <c r="C233" s="8"/>
      <c r="D233" s="8"/>
      <c r="E233" s="8"/>
    </row>
    <row r="234" ht="15.75" customHeight="1">
      <c r="C234" s="8"/>
      <c r="D234" s="8"/>
      <c r="E234" s="8"/>
    </row>
    <row r="235" ht="15.75" customHeight="1">
      <c r="C235" s="8"/>
      <c r="D235" s="8"/>
      <c r="E235" s="8"/>
    </row>
    <row r="236" ht="15.75" customHeight="1">
      <c r="C236" s="8"/>
      <c r="D236" s="8"/>
      <c r="E236" s="8"/>
    </row>
    <row r="237" ht="15.75" customHeight="1">
      <c r="C237" s="8"/>
      <c r="D237" s="8"/>
      <c r="E237" s="8"/>
    </row>
    <row r="238" ht="15.75" customHeight="1">
      <c r="C238" s="8"/>
      <c r="D238" s="8"/>
      <c r="E238" s="8"/>
    </row>
    <row r="239" ht="15.75" customHeight="1">
      <c r="C239" s="8"/>
      <c r="D239" s="8"/>
      <c r="E239" s="8"/>
    </row>
    <row r="240" ht="15.75" customHeight="1">
      <c r="C240" s="8"/>
      <c r="D240" s="8"/>
      <c r="E240" s="8"/>
    </row>
    <row r="241" ht="15.75" customHeight="1">
      <c r="C241" s="8"/>
      <c r="D241" s="8"/>
      <c r="E241" s="8"/>
    </row>
    <row r="242" ht="15.75" customHeight="1">
      <c r="C242" s="8"/>
      <c r="D242" s="8"/>
      <c r="E242" s="8"/>
    </row>
    <row r="243" ht="15.75" customHeight="1">
      <c r="C243" s="8"/>
      <c r="D243" s="8"/>
      <c r="E243" s="8"/>
    </row>
    <row r="244" ht="15.75" customHeight="1">
      <c r="C244" s="8"/>
      <c r="D244" s="8"/>
      <c r="E244" s="8"/>
    </row>
    <row r="245" ht="15.75" customHeight="1">
      <c r="C245" s="8"/>
      <c r="D245" s="8"/>
      <c r="E245" s="8"/>
    </row>
    <row r="246" ht="15.75" customHeight="1">
      <c r="C246" s="8"/>
      <c r="D246" s="8"/>
      <c r="E246" s="8"/>
    </row>
    <row r="247" ht="15.75" customHeight="1">
      <c r="C247" s="8"/>
      <c r="D247" s="8"/>
      <c r="E247" s="8"/>
    </row>
    <row r="248" ht="15.75" customHeight="1">
      <c r="C248" s="8"/>
      <c r="D248" s="8"/>
      <c r="E248" s="8"/>
    </row>
    <row r="249" ht="15.75" customHeight="1">
      <c r="C249" s="8"/>
      <c r="D249" s="8"/>
      <c r="E249" s="8"/>
    </row>
    <row r="250" ht="15.75" customHeight="1">
      <c r="C250" s="8"/>
      <c r="D250" s="8"/>
      <c r="E250" s="8"/>
    </row>
    <row r="251" ht="15.75" customHeight="1">
      <c r="C251" s="8"/>
      <c r="D251" s="8"/>
      <c r="E251" s="8"/>
    </row>
    <row r="252" ht="15.75" customHeight="1">
      <c r="C252" s="8"/>
      <c r="D252" s="8"/>
      <c r="E252" s="8"/>
    </row>
    <row r="253" ht="15.75" customHeight="1">
      <c r="C253" s="8"/>
      <c r="D253" s="8"/>
      <c r="E253" s="8"/>
    </row>
    <row r="254" ht="15.75" customHeight="1">
      <c r="C254" s="8"/>
      <c r="D254" s="8"/>
      <c r="E254" s="8"/>
    </row>
    <row r="255" ht="15.75" customHeight="1">
      <c r="C255" s="8"/>
      <c r="D255" s="8"/>
      <c r="E255" s="8"/>
    </row>
    <row r="256" ht="15.75" customHeight="1">
      <c r="C256" s="8"/>
      <c r="D256" s="8"/>
      <c r="E256" s="8"/>
    </row>
    <row r="257" ht="15.75" customHeight="1">
      <c r="C257" s="8"/>
      <c r="D257" s="8"/>
      <c r="E257" s="8"/>
    </row>
    <row r="258" ht="15.75" customHeight="1">
      <c r="C258" s="8"/>
      <c r="D258" s="8"/>
      <c r="E258" s="8"/>
    </row>
    <row r="259" ht="15.75" customHeight="1">
      <c r="C259" s="8"/>
      <c r="D259" s="8"/>
      <c r="E259" s="8"/>
    </row>
    <row r="260" ht="15.75" customHeight="1">
      <c r="C260" s="8"/>
      <c r="D260" s="8"/>
      <c r="E260" s="8"/>
    </row>
    <row r="261" ht="15.75" customHeight="1">
      <c r="C261" s="8"/>
      <c r="D261" s="8"/>
      <c r="E261" s="8"/>
    </row>
    <row r="262" ht="15.75" customHeight="1">
      <c r="C262" s="8"/>
      <c r="D262" s="8"/>
      <c r="E262" s="8"/>
    </row>
    <row r="263" ht="15.75" customHeight="1">
      <c r="C263" s="8"/>
      <c r="D263" s="8"/>
      <c r="E263" s="8"/>
    </row>
    <row r="264" ht="15.75" customHeight="1">
      <c r="C264" s="8"/>
      <c r="D264" s="8"/>
      <c r="E264" s="8"/>
    </row>
    <row r="265" ht="15.75" customHeight="1">
      <c r="C265" s="8"/>
      <c r="D265" s="8"/>
      <c r="E265" s="8"/>
    </row>
    <row r="266" ht="15.75" customHeight="1">
      <c r="C266" s="8"/>
      <c r="D266" s="8"/>
      <c r="E266" s="8"/>
    </row>
    <row r="267" ht="15.75" customHeight="1">
      <c r="C267" s="8"/>
      <c r="D267" s="8"/>
      <c r="E267" s="8"/>
    </row>
    <row r="268" ht="15.75" customHeight="1">
      <c r="C268" s="8"/>
      <c r="D268" s="8"/>
      <c r="E268" s="8"/>
    </row>
    <row r="269" ht="15.75" customHeight="1">
      <c r="C269" s="8"/>
      <c r="D269" s="8"/>
      <c r="E269" s="8"/>
    </row>
    <row r="270" ht="15.75" customHeight="1">
      <c r="C270" s="8"/>
      <c r="D270" s="8"/>
      <c r="E270" s="8"/>
    </row>
    <row r="271" ht="15.75" customHeight="1">
      <c r="C271" s="8"/>
      <c r="D271" s="8"/>
      <c r="E271" s="8"/>
    </row>
    <row r="272" ht="15.75" customHeight="1">
      <c r="C272" s="8"/>
      <c r="D272" s="8"/>
      <c r="E272" s="8"/>
    </row>
    <row r="273" ht="15.75" customHeight="1">
      <c r="C273" s="8"/>
      <c r="D273" s="8"/>
      <c r="E273" s="8"/>
    </row>
    <row r="274" ht="15.75" customHeight="1">
      <c r="C274" s="8"/>
      <c r="D274" s="8"/>
      <c r="E274" s="8"/>
    </row>
    <row r="275" ht="15.75" customHeight="1">
      <c r="C275" s="8"/>
      <c r="D275" s="8"/>
      <c r="E275" s="8"/>
    </row>
    <row r="276" ht="15.75" customHeight="1">
      <c r="C276" s="8"/>
      <c r="D276" s="8"/>
      <c r="E276" s="8"/>
    </row>
    <row r="277" ht="15.75" customHeight="1">
      <c r="C277" s="8"/>
      <c r="D277" s="8"/>
      <c r="E277" s="8"/>
    </row>
    <row r="278" ht="15.75" customHeight="1">
      <c r="C278" s="8"/>
      <c r="D278" s="8"/>
      <c r="E278" s="8"/>
    </row>
    <row r="279" ht="15.75" customHeight="1">
      <c r="C279" s="8"/>
      <c r="D279" s="8"/>
      <c r="E279" s="8"/>
    </row>
    <row r="280" ht="15.75" customHeight="1">
      <c r="C280" s="8"/>
      <c r="D280" s="8"/>
      <c r="E280" s="8"/>
    </row>
    <row r="281" ht="15.75" customHeight="1">
      <c r="C281" s="8"/>
      <c r="D281" s="8"/>
      <c r="E281" s="8"/>
    </row>
    <row r="282" ht="15.75" customHeight="1">
      <c r="C282" s="8"/>
      <c r="D282" s="8"/>
      <c r="E282" s="8"/>
    </row>
    <row r="283" ht="15.75" customHeight="1">
      <c r="C283" s="8"/>
      <c r="D283" s="8"/>
      <c r="E283" s="8"/>
    </row>
    <row r="284" ht="15.75" customHeight="1">
      <c r="C284" s="8"/>
      <c r="D284" s="8"/>
      <c r="E284" s="8"/>
    </row>
    <row r="285" ht="15.75" customHeight="1">
      <c r="C285" s="8"/>
      <c r="D285" s="8"/>
      <c r="E285" s="8"/>
    </row>
    <row r="286" ht="15.75" customHeight="1">
      <c r="C286" s="8"/>
      <c r="D286" s="8"/>
      <c r="E286" s="8"/>
    </row>
    <row r="287" ht="15.75" customHeight="1">
      <c r="C287" s="8"/>
      <c r="D287" s="8"/>
      <c r="E287" s="8"/>
    </row>
    <row r="288" ht="15.75" customHeight="1">
      <c r="C288" s="8"/>
      <c r="D288" s="8"/>
      <c r="E288" s="8"/>
    </row>
    <row r="289" ht="15.75" customHeight="1">
      <c r="C289" s="8"/>
      <c r="D289" s="8"/>
      <c r="E289" s="8"/>
    </row>
    <row r="290" ht="15.75" customHeight="1">
      <c r="C290" s="8"/>
      <c r="D290" s="8"/>
      <c r="E290" s="8"/>
    </row>
    <row r="291" ht="15.75" customHeight="1">
      <c r="C291" s="8"/>
      <c r="D291" s="8"/>
      <c r="E291" s="8"/>
    </row>
    <row r="292" ht="15.75" customHeight="1">
      <c r="C292" s="8"/>
      <c r="D292" s="8"/>
      <c r="E292" s="8"/>
    </row>
    <row r="293" ht="15.75" customHeight="1">
      <c r="C293" s="8"/>
      <c r="D293" s="8"/>
      <c r="E293" s="8"/>
    </row>
    <row r="294" ht="15.75" customHeight="1">
      <c r="C294" s="8"/>
      <c r="D294" s="8"/>
      <c r="E294" s="8"/>
    </row>
    <row r="295" ht="15.75" customHeight="1">
      <c r="C295" s="8"/>
      <c r="D295" s="8"/>
      <c r="E295" s="8"/>
    </row>
    <row r="296" ht="15.75" customHeight="1">
      <c r="C296" s="8"/>
      <c r="D296" s="8"/>
      <c r="E296" s="8"/>
    </row>
    <row r="297" ht="15.75" customHeight="1">
      <c r="C297" s="8"/>
      <c r="D297" s="8"/>
      <c r="E297" s="8"/>
    </row>
    <row r="298" ht="15.75" customHeight="1">
      <c r="C298" s="8"/>
      <c r="D298" s="8"/>
      <c r="E298" s="8"/>
    </row>
    <row r="299" ht="15.75" customHeight="1">
      <c r="C299" s="8"/>
      <c r="D299" s="8"/>
      <c r="E299" s="8"/>
    </row>
    <row r="300" ht="15.75" customHeight="1">
      <c r="C300" s="8"/>
      <c r="D300" s="8"/>
      <c r="E300" s="8"/>
    </row>
    <row r="301" ht="15.75" customHeight="1">
      <c r="C301" s="8"/>
      <c r="D301" s="8"/>
      <c r="E301" s="8"/>
    </row>
    <row r="302" ht="15.75" customHeight="1">
      <c r="C302" s="8"/>
      <c r="D302" s="8"/>
      <c r="E302" s="8"/>
    </row>
    <row r="303" ht="15.75" customHeight="1">
      <c r="C303" s="8"/>
      <c r="D303" s="8"/>
      <c r="E303" s="8"/>
    </row>
    <row r="304" ht="15.75" customHeight="1">
      <c r="C304" s="8"/>
      <c r="D304" s="8"/>
      <c r="E304" s="8"/>
    </row>
    <row r="305" ht="15.75" customHeight="1">
      <c r="C305" s="8"/>
      <c r="D305" s="8"/>
      <c r="E305" s="8"/>
    </row>
    <row r="306" ht="15.75" customHeight="1">
      <c r="C306" s="8"/>
      <c r="D306" s="8"/>
      <c r="E306" s="8"/>
    </row>
    <row r="307" ht="15.75" customHeight="1">
      <c r="C307" s="8"/>
      <c r="D307" s="8"/>
      <c r="E307" s="8"/>
    </row>
    <row r="308" ht="15.75" customHeight="1">
      <c r="C308" s="8"/>
      <c r="D308" s="8"/>
      <c r="E308" s="8"/>
    </row>
    <row r="309" ht="15.75" customHeight="1">
      <c r="C309" s="8"/>
      <c r="D309" s="8"/>
      <c r="E309" s="8"/>
    </row>
    <row r="310" ht="15.75" customHeight="1">
      <c r="C310" s="8"/>
      <c r="D310" s="8"/>
      <c r="E310" s="8"/>
    </row>
    <row r="311" ht="15.75" customHeight="1">
      <c r="C311" s="8"/>
      <c r="D311" s="8"/>
      <c r="E311" s="8"/>
    </row>
    <row r="312" ht="15.75" customHeight="1">
      <c r="C312" s="8"/>
      <c r="D312" s="8"/>
      <c r="E312" s="8"/>
    </row>
    <row r="313" ht="15.75" customHeight="1">
      <c r="C313" s="8"/>
      <c r="D313" s="8"/>
      <c r="E313" s="8"/>
    </row>
    <row r="314" ht="15.75" customHeight="1">
      <c r="C314" s="8"/>
      <c r="D314" s="8"/>
      <c r="E314" s="8"/>
    </row>
    <row r="315" ht="15.75" customHeight="1">
      <c r="C315" s="8"/>
      <c r="D315" s="8"/>
      <c r="E315" s="8"/>
    </row>
    <row r="316" ht="15.75" customHeight="1">
      <c r="C316" s="8"/>
      <c r="D316" s="8"/>
      <c r="E316" s="8"/>
    </row>
    <row r="317" ht="15.75" customHeight="1">
      <c r="C317" s="8"/>
      <c r="D317" s="8"/>
      <c r="E317" s="8"/>
    </row>
    <row r="318" ht="15.75" customHeight="1">
      <c r="C318" s="8"/>
      <c r="D318" s="8"/>
      <c r="E318" s="8"/>
    </row>
    <row r="319" ht="15.75" customHeight="1">
      <c r="C319" s="8"/>
      <c r="D319" s="8"/>
      <c r="E319" s="8"/>
    </row>
    <row r="320" ht="15.75" customHeight="1">
      <c r="C320" s="8"/>
      <c r="D320" s="8"/>
      <c r="E320" s="8"/>
    </row>
    <row r="321" ht="15.75" customHeight="1">
      <c r="C321" s="8"/>
      <c r="D321" s="8"/>
      <c r="E321" s="8"/>
    </row>
    <row r="322" ht="15.75" customHeight="1">
      <c r="C322" s="8"/>
      <c r="D322" s="8"/>
      <c r="E322" s="8"/>
    </row>
    <row r="323" ht="15.75" customHeight="1">
      <c r="C323" s="8"/>
      <c r="D323" s="8"/>
      <c r="E323" s="8"/>
    </row>
    <row r="324" ht="15.75" customHeight="1">
      <c r="C324" s="8"/>
      <c r="D324" s="8"/>
      <c r="E324" s="8"/>
    </row>
    <row r="325" ht="15.75" customHeight="1">
      <c r="C325" s="8"/>
      <c r="D325" s="8"/>
      <c r="E325" s="8"/>
    </row>
    <row r="326" ht="15.75" customHeight="1">
      <c r="C326" s="8"/>
      <c r="D326" s="8"/>
      <c r="E326" s="8"/>
    </row>
    <row r="327" ht="15.75" customHeight="1">
      <c r="C327" s="8"/>
      <c r="D327" s="8"/>
      <c r="E327" s="8"/>
    </row>
    <row r="328" ht="15.75" customHeight="1">
      <c r="C328" s="8"/>
      <c r="D328" s="8"/>
      <c r="E328" s="8"/>
    </row>
    <row r="329" ht="15.75" customHeight="1">
      <c r="C329" s="8"/>
      <c r="D329" s="8"/>
      <c r="E329" s="8"/>
    </row>
    <row r="330" ht="15.75" customHeight="1">
      <c r="C330" s="8"/>
      <c r="D330" s="8"/>
      <c r="E330" s="8"/>
    </row>
    <row r="331" ht="15.75" customHeight="1">
      <c r="C331" s="8"/>
      <c r="D331" s="8"/>
      <c r="E331" s="8"/>
    </row>
    <row r="332" ht="15.75" customHeight="1">
      <c r="C332" s="8"/>
      <c r="D332" s="8"/>
      <c r="E332" s="8"/>
    </row>
    <row r="333" ht="15.75" customHeight="1">
      <c r="C333" s="8"/>
      <c r="D333" s="8"/>
      <c r="E333" s="8"/>
    </row>
    <row r="334" ht="15.75" customHeight="1">
      <c r="C334" s="8"/>
      <c r="D334" s="8"/>
      <c r="E334" s="8"/>
    </row>
    <row r="335" ht="15.75" customHeight="1">
      <c r="C335" s="8"/>
      <c r="D335" s="8"/>
      <c r="E335" s="8"/>
    </row>
    <row r="336" ht="15.75" customHeight="1">
      <c r="C336" s="8"/>
      <c r="D336" s="8"/>
      <c r="E336" s="8"/>
    </row>
    <row r="337" ht="15.75" customHeight="1">
      <c r="C337" s="8"/>
      <c r="D337" s="8"/>
      <c r="E337" s="8"/>
    </row>
    <row r="338" ht="15.75" customHeight="1">
      <c r="C338" s="8"/>
      <c r="D338" s="8"/>
      <c r="E338" s="8"/>
    </row>
    <row r="339" ht="15.75" customHeight="1">
      <c r="C339" s="8"/>
      <c r="D339" s="8"/>
      <c r="E339" s="8"/>
    </row>
    <row r="340" ht="15.75" customHeight="1">
      <c r="C340" s="8"/>
      <c r="D340" s="8"/>
      <c r="E340" s="8"/>
    </row>
    <row r="341" ht="15.75" customHeight="1">
      <c r="C341" s="8"/>
      <c r="D341" s="8"/>
      <c r="E341" s="8"/>
    </row>
    <row r="342" ht="15.75" customHeight="1">
      <c r="C342" s="8"/>
      <c r="D342" s="8"/>
      <c r="E342" s="8"/>
    </row>
    <row r="343" ht="15.75" customHeight="1">
      <c r="C343" s="8"/>
      <c r="D343" s="8"/>
      <c r="E343" s="8"/>
    </row>
    <row r="344" ht="15.75" customHeight="1">
      <c r="C344" s="8"/>
      <c r="D344" s="8"/>
      <c r="E344" s="8"/>
    </row>
    <row r="345" ht="15.75" customHeight="1">
      <c r="C345" s="8"/>
      <c r="D345" s="8"/>
      <c r="E345" s="8"/>
    </row>
    <row r="346" ht="15.75" customHeight="1">
      <c r="C346" s="8"/>
      <c r="D346" s="8"/>
      <c r="E346" s="8"/>
    </row>
    <row r="347" ht="15.75" customHeight="1">
      <c r="C347" s="8"/>
      <c r="D347" s="8"/>
      <c r="E347" s="8"/>
    </row>
    <row r="348" ht="15.75" customHeight="1">
      <c r="C348" s="8"/>
      <c r="D348" s="8"/>
      <c r="E348" s="8"/>
    </row>
    <row r="349" ht="15.75" customHeight="1">
      <c r="C349" s="8"/>
      <c r="D349" s="8"/>
      <c r="E349" s="8"/>
    </row>
    <row r="350" ht="15.75" customHeight="1">
      <c r="C350" s="8"/>
      <c r="D350" s="8"/>
      <c r="E350" s="8"/>
    </row>
    <row r="351" ht="15.75" customHeight="1">
      <c r="C351" s="8"/>
      <c r="D351" s="8"/>
      <c r="E351" s="8"/>
    </row>
    <row r="352" ht="15.75" customHeight="1">
      <c r="C352" s="8"/>
      <c r="D352" s="8"/>
      <c r="E352" s="8"/>
    </row>
    <row r="353" ht="15.75" customHeight="1">
      <c r="C353" s="8"/>
      <c r="D353" s="8"/>
      <c r="E353" s="8"/>
    </row>
    <row r="354" ht="15.75" customHeight="1">
      <c r="C354" s="8"/>
      <c r="D354" s="8"/>
      <c r="E354" s="8"/>
    </row>
    <row r="355" ht="15.75" customHeight="1">
      <c r="C355" s="8"/>
      <c r="D355" s="8"/>
      <c r="E355" s="8"/>
    </row>
    <row r="356" ht="15.75" customHeight="1">
      <c r="C356" s="8"/>
      <c r="D356" s="8"/>
      <c r="E356" s="8"/>
    </row>
    <row r="357" ht="15.75" customHeight="1">
      <c r="C357" s="8"/>
      <c r="D357" s="8"/>
      <c r="E357" s="8"/>
    </row>
    <row r="358" ht="15.75" customHeight="1">
      <c r="C358" s="8"/>
      <c r="D358" s="8"/>
      <c r="E358" s="8"/>
    </row>
    <row r="359" ht="15.75" customHeight="1">
      <c r="C359" s="8"/>
      <c r="D359" s="8"/>
      <c r="E359" s="8"/>
    </row>
    <row r="360" ht="15.75" customHeight="1">
      <c r="C360" s="8"/>
      <c r="D360" s="8"/>
      <c r="E360" s="8"/>
    </row>
    <row r="361" ht="15.75" customHeight="1">
      <c r="C361" s="8"/>
      <c r="D361" s="8"/>
      <c r="E361" s="8"/>
    </row>
    <row r="362" ht="15.75" customHeight="1">
      <c r="C362" s="8"/>
      <c r="D362" s="8"/>
      <c r="E362" s="8"/>
    </row>
    <row r="363" ht="15.75" customHeight="1">
      <c r="C363" s="8"/>
      <c r="D363" s="8"/>
      <c r="E363" s="8"/>
    </row>
    <row r="364" ht="15.75" customHeight="1">
      <c r="C364" s="8"/>
      <c r="D364" s="8"/>
      <c r="E364" s="8"/>
    </row>
    <row r="365" ht="15.75" customHeight="1">
      <c r="C365" s="8"/>
      <c r="D365" s="8"/>
      <c r="E365" s="8"/>
    </row>
    <row r="366" ht="15.75" customHeight="1">
      <c r="C366" s="8"/>
      <c r="D366" s="8"/>
      <c r="E366" s="8"/>
    </row>
    <row r="367" ht="15.75" customHeight="1">
      <c r="C367" s="8"/>
      <c r="D367" s="8"/>
      <c r="E367" s="8"/>
    </row>
    <row r="368" ht="15.75" customHeight="1">
      <c r="C368" s="8"/>
      <c r="D368" s="8"/>
      <c r="E368" s="8"/>
    </row>
    <row r="369" ht="15.75" customHeight="1">
      <c r="C369" s="8"/>
      <c r="D369" s="8"/>
      <c r="E369" s="8"/>
    </row>
    <row r="370" ht="15.75" customHeight="1">
      <c r="C370" s="8"/>
      <c r="D370" s="8"/>
      <c r="E370" s="8"/>
    </row>
    <row r="371" ht="15.75" customHeight="1">
      <c r="C371" s="8"/>
      <c r="D371" s="8"/>
      <c r="E371" s="8"/>
    </row>
    <row r="372" ht="15.75" customHeight="1">
      <c r="C372" s="8"/>
      <c r="D372" s="8"/>
      <c r="E372" s="8"/>
    </row>
    <row r="373" ht="15.75" customHeight="1">
      <c r="C373" s="8"/>
      <c r="D373" s="8"/>
      <c r="E373" s="8"/>
    </row>
    <row r="374" ht="15.75" customHeight="1">
      <c r="C374" s="8"/>
      <c r="D374" s="8"/>
      <c r="E374" s="8"/>
    </row>
    <row r="375" ht="15.75" customHeight="1">
      <c r="C375" s="8"/>
      <c r="D375" s="8"/>
      <c r="E375" s="8"/>
    </row>
    <row r="376" ht="15.75" customHeight="1">
      <c r="C376" s="8"/>
      <c r="D376" s="8"/>
      <c r="E376" s="8"/>
    </row>
    <row r="377" ht="15.75" customHeight="1">
      <c r="C377" s="8"/>
      <c r="D377" s="8"/>
      <c r="E377" s="8"/>
    </row>
    <row r="378" ht="15.75" customHeight="1">
      <c r="C378" s="8"/>
      <c r="D378" s="8"/>
      <c r="E378" s="8"/>
    </row>
    <row r="379" ht="15.75" customHeight="1">
      <c r="C379" s="8"/>
      <c r="D379" s="8"/>
      <c r="E379" s="8"/>
    </row>
    <row r="380" ht="15.75" customHeight="1">
      <c r="C380" s="8"/>
      <c r="D380" s="8"/>
      <c r="E380" s="8"/>
    </row>
    <row r="381" ht="15.75" customHeight="1">
      <c r="C381" s="8"/>
      <c r="D381" s="8"/>
      <c r="E381" s="8"/>
    </row>
    <row r="382" ht="15.75" customHeight="1">
      <c r="C382" s="8"/>
      <c r="D382" s="8"/>
      <c r="E382" s="8"/>
    </row>
    <row r="383" ht="15.75" customHeight="1">
      <c r="C383" s="8"/>
      <c r="D383" s="8"/>
      <c r="E383" s="8"/>
    </row>
    <row r="384" ht="15.75" customHeight="1">
      <c r="C384" s="8"/>
      <c r="D384" s="8"/>
      <c r="E384" s="8"/>
    </row>
    <row r="385" ht="15.75" customHeight="1">
      <c r="C385" s="8"/>
      <c r="D385" s="8"/>
      <c r="E385" s="8"/>
    </row>
    <row r="386" ht="15.75" customHeight="1">
      <c r="C386" s="8"/>
      <c r="D386" s="8"/>
      <c r="E386" s="8"/>
    </row>
    <row r="387" ht="15.75" customHeight="1">
      <c r="C387" s="8"/>
      <c r="D387" s="8"/>
      <c r="E387" s="8"/>
    </row>
    <row r="388" ht="15.75" customHeight="1">
      <c r="C388" s="8"/>
      <c r="D388" s="8"/>
      <c r="E388" s="8"/>
    </row>
    <row r="389" ht="15.75" customHeight="1">
      <c r="C389" s="8"/>
      <c r="D389" s="8"/>
      <c r="E389" s="8"/>
    </row>
    <row r="390" ht="15.75" customHeight="1">
      <c r="C390" s="8"/>
      <c r="D390" s="8"/>
      <c r="E390" s="8"/>
    </row>
    <row r="391" ht="15.75" customHeight="1">
      <c r="C391" s="8"/>
      <c r="D391" s="8"/>
      <c r="E391" s="8"/>
    </row>
    <row r="392" ht="15.75" customHeight="1">
      <c r="C392" s="8"/>
      <c r="D392" s="8"/>
      <c r="E392" s="8"/>
    </row>
    <row r="393" ht="15.75" customHeight="1">
      <c r="C393" s="8"/>
      <c r="D393" s="8"/>
      <c r="E393" s="8"/>
    </row>
    <row r="394" ht="15.75" customHeight="1">
      <c r="C394" s="8"/>
      <c r="D394" s="8"/>
      <c r="E394" s="8"/>
    </row>
    <row r="395" ht="15.75" customHeight="1">
      <c r="C395" s="8"/>
      <c r="D395" s="8"/>
      <c r="E395" s="8"/>
    </row>
    <row r="396" ht="15.75" customHeight="1">
      <c r="C396" s="8"/>
      <c r="D396" s="8"/>
      <c r="E396" s="8"/>
    </row>
    <row r="397" ht="15.75" customHeight="1">
      <c r="C397" s="8"/>
      <c r="D397" s="8"/>
      <c r="E397" s="8"/>
    </row>
    <row r="398" ht="15.75" customHeight="1">
      <c r="C398" s="8"/>
      <c r="D398" s="8"/>
      <c r="E398" s="8"/>
    </row>
    <row r="399" ht="15.75" customHeight="1">
      <c r="C399" s="8"/>
      <c r="D399" s="8"/>
      <c r="E399" s="8"/>
    </row>
    <row r="400" ht="15.75" customHeight="1">
      <c r="C400" s="8"/>
      <c r="D400" s="8"/>
      <c r="E400" s="8"/>
    </row>
    <row r="401" ht="15.75" customHeight="1">
      <c r="C401" s="8"/>
      <c r="D401" s="8"/>
      <c r="E401" s="8"/>
    </row>
    <row r="402" ht="15.75" customHeight="1">
      <c r="C402" s="8"/>
      <c r="D402" s="8"/>
      <c r="E402" s="8"/>
    </row>
    <row r="403" ht="15.75" customHeight="1">
      <c r="C403" s="8"/>
      <c r="D403" s="8"/>
      <c r="E403" s="8"/>
    </row>
    <row r="404" ht="15.75" customHeight="1">
      <c r="C404" s="8"/>
      <c r="D404" s="8"/>
      <c r="E404" s="8"/>
    </row>
    <row r="405" ht="15.75" customHeight="1">
      <c r="C405" s="8"/>
      <c r="D405" s="8"/>
      <c r="E405" s="8"/>
    </row>
    <row r="406" ht="15.75" customHeight="1">
      <c r="C406" s="8"/>
      <c r="D406" s="8"/>
      <c r="E406" s="8"/>
    </row>
    <row r="407" ht="15.75" customHeight="1">
      <c r="C407" s="8"/>
      <c r="D407" s="8"/>
      <c r="E407" s="8"/>
    </row>
    <row r="408" ht="15.75" customHeight="1">
      <c r="C408" s="8"/>
      <c r="D408" s="8"/>
      <c r="E408" s="8"/>
    </row>
    <row r="409" ht="15.75" customHeight="1">
      <c r="C409" s="8"/>
      <c r="D409" s="8"/>
      <c r="E409" s="8"/>
    </row>
    <row r="410" ht="15.75" customHeight="1">
      <c r="C410" s="8"/>
      <c r="D410" s="8"/>
      <c r="E410" s="8"/>
    </row>
    <row r="411" ht="15.75" customHeight="1">
      <c r="C411" s="8"/>
      <c r="D411" s="8"/>
      <c r="E411" s="8"/>
    </row>
    <row r="412" ht="15.75" customHeight="1">
      <c r="C412" s="8"/>
      <c r="D412" s="8"/>
      <c r="E412" s="8"/>
    </row>
    <row r="413" ht="15.75" customHeight="1">
      <c r="C413" s="8"/>
      <c r="D413" s="8"/>
      <c r="E413" s="8"/>
    </row>
    <row r="414" ht="15.75" customHeight="1">
      <c r="C414" s="8"/>
      <c r="D414" s="8"/>
      <c r="E414" s="8"/>
    </row>
    <row r="415" ht="15.75" customHeight="1">
      <c r="C415" s="8"/>
      <c r="D415" s="8"/>
      <c r="E415" s="8"/>
    </row>
    <row r="416" ht="15.75" customHeight="1">
      <c r="C416" s="8"/>
      <c r="D416" s="8"/>
      <c r="E416" s="8"/>
    </row>
    <row r="417" ht="15.75" customHeight="1">
      <c r="C417" s="8"/>
      <c r="D417" s="8"/>
      <c r="E417" s="8"/>
    </row>
    <row r="418" ht="15.75" customHeight="1">
      <c r="C418" s="8"/>
      <c r="D418" s="8"/>
      <c r="E418" s="8"/>
    </row>
    <row r="419" ht="15.75" customHeight="1">
      <c r="C419" s="8"/>
      <c r="D419" s="8"/>
      <c r="E419" s="8"/>
    </row>
    <row r="420" ht="15.75" customHeight="1">
      <c r="C420" s="8"/>
      <c r="D420" s="8"/>
      <c r="E420" s="8"/>
    </row>
    <row r="421" ht="15.75" customHeight="1">
      <c r="C421" s="8"/>
      <c r="D421" s="8"/>
      <c r="E421" s="8"/>
    </row>
    <row r="422" ht="15.75" customHeight="1">
      <c r="C422" s="8"/>
      <c r="D422" s="8"/>
      <c r="E422" s="8"/>
    </row>
    <row r="423" ht="15.75" customHeight="1">
      <c r="C423" s="8"/>
      <c r="D423" s="8"/>
      <c r="E423" s="8"/>
    </row>
    <row r="424" ht="15.75" customHeight="1">
      <c r="C424" s="8"/>
      <c r="D424" s="8"/>
      <c r="E424" s="8"/>
    </row>
    <row r="425" ht="15.75" customHeight="1">
      <c r="C425" s="8"/>
      <c r="D425" s="8"/>
      <c r="E425" s="8"/>
    </row>
    <row r="426" ht="15.75" customHeight="1">
      <c r="C426" s="8"/>
      <c r="D426" s="8"/>
      <c r="E426" s="8"/>
    </row>
    <row r="427" ht="15.75" customHeight="1">
      <c r="C427" s="8"/>
      <c r="D427" s="8"/>
      <c r="E427" s="8"/>
    </row>
    <row r="428" ht="15.75" customHeight="1">
      <c r="C428" s="8"/>
      <c r="D428" s="8"/>
      <c r="E428" s="8"/>
    </row>
    <row r="429" ht="15.75" customHeight="1">
      <c r="C429" s="8"/>
      <c r="D429" s="8"/>
      <c r="E429" s="8"/>
    </row>
    <row r="430" ht="15.75" customHeight="1">
      <c r="C430" s="8"/>
      <c r="D430" s="8"/>
      <c r="E430" s="8"/>
    </row>
    <row r="431" ht="15.75" customHeight="1">
      <c r="C431" s="8"/>
      <c r="D431" s="8"/>
      <c r="E431" s="8"/>
    </row>
    <row r="432" ht="15.75" customHeight="1">
      <c r="C432" s="8"/>
      <c r="D432" s="8"/>
      <c r="E432" s="8"/>
    </row>
    <row r="433" ht="15.75" customHeight="1">
      <c r="C433" s="8"/>
      <c r="D433" s="8"/>
      <c r="E433" s="8"/>
    </row>
    <row r="434" ht="15.75" customHeight="1">
      <c r="C434" s="8"/>
      <c r="D434" s="8"/>
      <c r="E434" s="8"/>
    </row>
    <row r="435" ht="15.75" customHeight="1">
      <c r="C435" s="8"/>
      <c r="D435" s="8"/>
      <c r="E435" s="8"/>
    </row>
    <row r="436" ht="15.75" customHeight="1">
      <c r="C436" s="8"/>
      <c r="D436" s="8"/>
      <c r="E436" s="8"/>
    </row>
    <row r="437" ht="15.75" customHeight="1">
      <c r="C437" s="8"/>
      <c r="D437" s="8"/>
      <c r="E437" s="8"/>
    </row>
    <row r="438" ht="15.75" customHeight="1">
      <c r="C438" s="8"/>
      <c r="D438" s="8"/>
      <c r="E438" s="8"/>
    </row>
    <row r="439" ht="15.75" customHeight="1">
      <c r="C439" s="8"/>
      <c r="D439" s="8"/>
      <c r="E439" s="8"/>
    </row>
    <row r="440" ht="15.75" customHeight="1">
      <c r="C440" s="8"/>
      <c r="D440" s="8"/>
      <c r="E440" s="8"/>
    </row>
    <row r="441" ht="15.75" customHeight="1">
      <c r="C441" s="8"/>
      <c r="D441" s="8"/>
      <c r="E441" s="8"/>
    </row>
    <row r="442" ht="15.75" customHeight="1">
      <c r="C442" s="8"/>
      <c r="D442" s="8"/>
      <c r="E442" s="8"/>
    </row>
    <row r="443" ht="15.75" customHeight="1">
      <c r="C443" s="8"/>
      <c r="D443" s="8"/>
      <c r="E443" s="8"/>
    </row>
    <row r="444" ht="15.75" customHeight="1">
      <c r="C444" s="8"/>
      <c r="D444" s="8"/>
      <c r="E444" s="8"/>
    </row>
    <row r="445" ht="15.75" customHeight="1">
      <c r="C445" s="8"/>
      <c r="D445" s="8"/>
      <c r="E445" s="8"/>
    </row>
    <row r="446" ht="15.75" customHeight="1">
      <c r="C446" s="8"/>
      <c r="D446" s="8"/>
      <c r="E446" s="8"/>
    </row>
    <row r="447" ht="15.75" customHeight="1">
      <c r="C447" s="8"/>
      <c r="D447" s="8"/>
      <c r="E447" s="8"/>
    </row>
    <row r="448" ht="15.75" customHeight="1">
      <c r="C448" s="8"/>
      <c r="D448" s="8"/>
      <c r="E448" s="8"/>
    </row>
    <row r="449" ht="15.75" customHeight="1">
      <c r="C449" s="8"/>
      <c r="D449" s="8"/>
      <c r="E449" s="8"/>
    </row>
    <row r="450" ht="15.75" customHeight="1">
      <c r="C450" s="8"/>
      <c r="D450" s="8"/>
      <c r="E450" s="8"/>
    </row>
    <row r="451" ht="15.75" customHeight="1">
      <c r="C451" s="8"/>
      <c r="D451" s="8"/>
      <c r="E451" s="8"/>
    </row>
    <row r="452" ht="15.75" customHeight="1">
      <c r="C452" s="8"/>
      <c r="D452" s="8"/>
      <c r="E452" s="8"/>
    </row>
    <row r="453" ht="15.75" customHeight="1">
      <c r="C453" s="8"/>
      <c r="D453" s="8"/>
      <c r="E453" s="8"/>
    </row>
    <row r="454" ht="15.75" customHeight="1">
      <c r="C454" s="8"/>
      <c r="D454" s="8"/>
      <c r="E454" s="8"/>
    </row>
    <row r="455" ht="15.75" customHeight="1">
      <c r="C455" s="8"/>
      <c r="D455" s="8"/>
      <c r="E455" s="8"/>
    </row>
    <row r="456" ht="15.75" customHeight="1">
      <c r="C456" s="8"/>
      <c r="D456" s="8"/>
      <c r="E456" s="8"/>
    </row>
    <row r="457" ht="15.75" customHeight="1">
      <c r="C457" s="8"/>
      <c r="D457" s="8"/>
      <c r="E457" s="8"/>
    </row>
    <row r="458" ht="15.75" customHeight="1">
      <c r="C458" s="8"/>
      <c r="D458" s="8"/>
      <c r="E458" s="8"/>
    </row>
    <row r="459" ht="15.75" customHeight="1">
      <c r="C459" s="8"/>
      <c r="D459" s="8"/>
      <c r="E459" s="8"/>
    </row>
    <row r="460" ht="15.75" customHeight="1">
      <c r="C460" s="8"/>
      <c r="D460" s="8"/>
      <c r="E460" s="8"/>
    </row>
    <row r="461" ht="15.75" customHeight="1">
      <c r="C461" s="8"/>
      <c r="D461" s="8"/>
      <c r="E461" s="8"/>
    </row>
    <row r="462" ht="15.75" customHeight="1">
      <c r="C462" s="8"/>
      <c r="D462" s="8"/>
      <c r="E462" s="8"/>
    </row>
    <row r="463" ht="15.75" customHeight="1">
      <c r="C463" s="8"/>
      <c r="D463" s="8"/>
      <c r="E463" s="8"/>
    </row>
    <row r="464" ht="15.75" customHeight="1">
      <c r="C464" s="8"/>
      <c r="D464" s="8"/>
      <c r="E464" s="8"/>
    </row>
    <row r="465" ht="15.75" customHeight="1">
      <c r="C465" s="8"/>
      <c r="D465" s="8"/>
      <c r="E465" s="8"/>
    </row>
    <row r="466" ht="15.75" customHeight="1">
      <c r="C466" s="8"/>
      <c r="D466" s="8"/>
      <c r="E466" s="8"/>
    </row>
    <row r="467" ht="15.75" customHeight="1">
      <c r="C467" s="8"/>
      <c r="D467" s="8"/>
      <c r="E467" s="8"/>
    </row>
    <row r="468" ht="15.75" customHeight="1">
      <c r="C468" s="8"/>
      <c r="D468" s="8"/>
      <c r="E468" s="8"/>
    </row>
    <row r="469" ht="15.75" customHeight="1">
      <c r="C469" s="8"/>
      <c r="D469" s="8"/>
      <c r="E469" s="8"/>
    </row>
    <row r="470" ht="15.75" customHeight="1">
      <c r="C470" s="8"/>
      <c r="D470" s="8"/>
      <c r="E470" s="8"/>
    </row>
    <row r="471" ht="15.75" customHeight="1">
      <c r="C471" s="8"/>
      <c r="D471" s="8"/>
      <c r="E471" s="8"/>
    </row>
    <row r="472" ht="15.75" customHeight="1">
      <c r="C472" s="8"/>
      <c r="D472" s="8"/>
      <c r="E472" s="8"/>
    </row>
    <row r="473" ht="15.75" customHeight="1">
      <c r="C473" s="8"/>
      <c r="D473" s="8"/>
      <c r="E473" s="8"/>
    </row>
    <row r="474" ht="15.75" customHeight="1">
      <c r="C474" s="8"/>
      <c r="D474" s="8"/>
      <c r="E474" s="8"/>
    </row>
    <row r="475" ht="15.75" customHeight="1">
      <c r="C475" s="8"/>
      <c r="D475" s="8"/>
      <c r="E475" s="8"/>
    </row>
    <row r="476" ht="15.75" customHeight="1">
      <c r="C476" s="8"/>
      <c r="D476" s="8"/>
      <c r="E476" s="8"/>
    </row>
    <row r="477" ht="15.75" customHeight="1">
      <c r="C477" s="8"/>
      <c r="D477" s="8"/>
      <c r="E477" s="8"/>
    </row>
    <row r="478" ht="15.75" customHeight="1">
      <c r="C478" s="8"/>
      <c r="D478" s="8"/>
      <c r="E478" s="8"/>
    </row>
    <row r="479" ht="15.75" customHeight="1">
      <c r="C479" s="8"/>
      <c r="D479" s="8"/>
      <c r="E479" s="8"/>
    </row>
    <row r="480" ht="15.75" customHeight="1">
      <c r="C480" s="8"/>
      <c r="D480" s="8"/>
      <c r="E480" s="8"/>
    </row>
    <row r="481" ht="15.75" customHeight="1">
      <c r="C481" s="8"/>
      <c r="D481" s="8"/>
      <c r="E481" s="8"/>
    </row>
    <row r="482" ht="15.75" customHeight="1">
      <c r="C482" s="8"/>
      <c r="D482" s="8"/>
      <c r="E482" s="8"/>
    </row>
    <row r="483" ht="15.75" customHeight="1">
      <c r="C483" s="8"/>
      <c r="D483" s="8"/>
      <c r="E483" s="8"/>
    </row>
    <row r="484" ht="15.75" customHeight="1">
      <c r="C484" s="8"/>
      <c r="D484" s="8"/>
      <c r="E484" s="8"/>
    </row>
    <row r="485" ht="15.75" customHeight="1">
      <c r="C485" s="8"/>
      <c r="D485" s="8"/>
      <c r="E485" s="8"/>
    </row>
    <row r="486" ht="15.75" customHeight="1">
      <c r="C486" s="8"/>
      <c r="D486" s="8"/>
      <c r="E486" s="8"/>
    </row>
    <row r="487" ht="15.75" customHeight="1">
      <c r="C487" s="8"/>
      <c r="D487" s="8"/>
      <c r="E487" s="8"/>
    </row>
    <row r="488" ht="15.75" customHeight="1">
      <c r="C488" s="8"/>
      <c r="D488" s="8"/>
      <c r="E488" s="8"/>
    </row>
    <row r="489" ht="15.75" customHeight="1">
      <c r="C489" s="8"/>
      <c r="D489" s="8"/>
      <c r="E489" s="8"/>
    </row>
    <row r="490" ht="15.75" customHeight="1">
      <c r="C490" s="8"/>
      <c r="D490" s="8"/>
      <c r="E490" s="8"/>
    </row>
    <row r="491" ht="15.75" customHeight="1">
      <c r="C491" s="8"/>
      <c r="D491" s="8"/>
      <c r="E491" s="8"/>
    </row>
    <row r="492" ht="15.75" customHeight="1">
      <c r="C492" s="8"/>
      <c r="D492" s="8"/>
      <c r="E492" s="8"/>
    </row>
    <row r="493" ht="15.75" customHeight="1">
      <c r="C493" s="8"/>
      <c r="D493" s="8"/>
      <c r="E493" s="8"/>
    </row>
    <row r="494" ht="15.75" customHeight="1">
      <c r="C494" s="8"/>
      <c r="D494" s="8"/>
      <c r="E494" s="8"/>
    </row>
    <row r="495" ht="15.75" customHeight="1">
      <c r="C495" s="8"/>
      <c r="D495" s="8"/>
      <c r="E495" s="8"/>
    </row>
    <row r="496" ht="15.75" customHeight="1">
      <c r="C496" s="8"/>
      <c r="D496" s="8"/>
      <c r="E496" s="8"/>
    </row>
    <row r="497" ht="15.75" customHeight="1">
      <c r="C497" s="8"/>
      <c r="D497" s="8"/>
      <c r="E497" s="8"/>
    </row>
    <row r="498" ht="15.75" customHeight="1">
      <c r="C498" s="8"/>
      <c r="D498" s="8"/>
      <c r="E498" s="8"/>
    </row>
    <row r="499" ht="15.75" customHeight="1">
      <c r="C499" s="8"/>
      <c r="D499" s="8"/>
      <c r="E499" s="8"/>
    </row>
    <row r="500" ht="15.75" customHeight="1">
      <c r="C500" s="8"/>
      <c r="D500" s="8"/>
      <c r="E500" s="8"/>
    </row>
    <row r="501" ht="15.75" customHeight="1">
      <c r="C501" s="8"/>
      <c r="D501" s="8"/>
      <c r="E501" s="8"/>
    </row>
    <row r="502" ht="15.75" customHeight="1">
      <c r="C502" s="8"/>
      <c r="D502" s="8"/>
      <c r="E502" s="8"/>
    </row>
    <row r="503" ht="15.75" customHeight="1">
      <c r="C503" s="8"/>
      <c r="D503" s="8"/>
      <c r="E503" s="8"/>
    </row>
    <row r="504" ht="15.75" customHeight="1">
      <c r="C504" s="8"/>
      <c r="D504" s="8"/>
      <c r="E504" s="8"/>
    </row>
    <row r="505" ht="15.75" customHeight="1">
      <c r="C505" s="8"/>
      <c r="D505" s="8"/>
      <c r="E505" s="8"/>
    </row>
    <row r="506" ht="15.75" customHeight="1">
      <c r="C506" s="8"/>
      <c r="D506" s="8"/>
      <c r="E506" s="8"/>
    </row>
    <row r="507" ht="15.75" customHeight="1">
      <c r="C507" s="8"/>
      <c r="D507" s="8"/>
      <c r="E507" s="8"/>
    </row>
    <row r="508" ht="15.75" customHeight="1">
      <c r="C508" s="8"/>
      <c r="D508" s="8"/>
      <c r="E508" s="8"/>
    </row>
    <row r="509" ht="15.75" customHeight="1">
      <c r="C509" s="8"/>
      <c r="D509" s="8"/>
      <c r="E509" s="8"/>
    </row>
    <row r="510" ht="15.75" customHeight="1">
      <c r="C510" s="8"/>
      <c r="D510" s="8"/>
      <c r="E510" s="8"/>
    </row>
    <row r="511" ht="15.75" customHeight="1">
      <c r="C511" s="8"/>
      <c r="D511" s="8"/>
      <c r="E511" s="8"/>
    </row>
    <row r="512" ht="15.75" customHeight="1">
      <c r="C512" s="8"/>
      <c r="D512" s="8"/>
      <c r="E512" s="8"/>
    </row>
    <row r="513" ht="15.75" customHeight="1">
      <c r="C513" s="8"/>
      <c r="D513" s="8"/>
      <c r="E513" s="8"/>
    </row>
    <row r="514" ht="15.75" customHeight="1">
      <c r="C514" s="8"/>
      <c r="D514" s="8"/>
      <c r="E514" s="8"/>
    </row>
    <row r="515" ht="15.75" customHeight="1">
      <c r="C515" s="8"/>
      <c r="D515" s="8"/>
      <c r="E515" s="8"/>
    </row>
    <row r="516" ht="15.75" customHeight="1">
      <c r="C516" s="8"/>
      <c r="D516" s="8"/>
      <c r="E516" s="8"/>
    </row>
    <row r="517" ht="15.75" customHeight="1">
      <c r="C517" s="8"/>
      <c r="D517" s="8"/>
      <c r="E517" s="8"/>
    </row>
    <row r="518" ht="15.75" customHeight="1">
      <c r="C518" s="8"/>
      <c r="D518" s="8"/>
      <c r="E518" s="8"/>
    </row>
    <row r="519" ht="15.75" customHeight="1">
      <c r="C519" s="8"/>
      <c r="D519" s="8"/>
      <c r="E519" s="8"/>
    </row>
    <row r="520" ht="15.75" customHeight="1">
      <c r="C520" s="8"/>
      <c r="D520" s="8"/>
      <c r="E520" s="8"/>
    </row>
    <row r="521" ht="15.75" customHeight="1">
      <c r="C521" s="8"/>
      <c r="D521" s="8"/>
      <c r="E521" s="8"/>
    </row>
    <row r="522" ht="15.75" customHeight="1">
      <c r="C522" s="8"/>
      <c r="D522" s="8"/>
      <c r="E522" s="8"/>
    </row>
    <row r="523" ht="15.75" customHeight="1">
      <c r="C523" s="8"/>
      <c r="D523" s="8"/>
      <c r="E523" s="8"/>
    </row>
    <row r="524" ht="15.75" customHeight="1">
      <c r="C524" s="8"/>
      <c r="D524" s="8"/>
      <c r="E524" s="8"/>
    </row>
    <row r="525" ht="15.75" customHeight="1">
      <c r="C525" s="8"/>
      <c r="D525" s="8"/>
      <c r="E525" s="8"/>
    </row>
    <row r="526" ht="15.75" customHeight="1">
      <c r="C526" s="8"/>
      <c r="D526" s="8"/>
      <c r="E526" s="8"/>
    </row>
    <row r="527" ht="15.75" customHeight="1">
      <c r="C527" s="8"/>
      <c r="D527" s="8"/>
      <c r="E527" s="8"/>
    </row>
    <row r="528" ht="15.75" customHeight="1">
      <c r="C528" s="8"/>
      <c r="D528" s="8"/>
      <c r="E528" s="8"/>
    </row>
    <row r="529" ht="15.75" customHeight="1">
      <c r="C529" s="8"/>
      <c r="D529" s="8"/>
      <c r="E529" s="8"/>
    </row>
    <row r="530" ht="15.75" customHeight="1">
      <c r="C530" s="8"/>
      <c r="D530" s="8"/>
      <c r="E530" s="8"/>
    </row>
    <row r="531" ht="15.75" customHeight="1">
      <c r="C531" s="8"/>
      <c r="D531" s="8"/>
      <c r="E531" s="8"/>
    </row>
    <row r="532" ht="15.75" customHeight="1">
      <c r="C532" s="8"/>
      <c r="D532" s="8"/>
      <c r="E532" s="8"/>
    </row>
    <row r="533" ht="15.75" customHeight="1">
      <c r="C533" s="8"/>
      <c r="D533" s="8"/>
      <c r="E533" s="8"/>
    </row>
    <row r="534" ht="15.75" customHeight="1">
      <c r="C534" s="8"/>
      <c r="D534" s="8"/>
      <c r="E534" s="8"/>
    </row>
    <row r="535" ht="15.75" customHeight="1">
      <c r="C535" s="8"/>
      <c r="D535" s="8"/>
      <c r="E535" s="8"/>
    </row>
    <row r="536" ht="15.75" customHeight="1">
      <c r="C536" s="8"/>
      <c r="D536" s="8"/>
      <c r="E536" s="8"/>
    </row>
    <row r="537" ht="15.75" customHeight="1">
      <c r="C537" s="8"/>
      <c r="D537" s="8"/>
      <c r="E537" s="8"/>
    </row>
    <row r="538" ht="15.75" customHeight="1">
      <c r="C538" s="8"/>
      <c r="D538" s="8"/>
      <c r="E538" s="8"/>
    </row>
    <row r="539" ht="15.75" customHeight="1">
      <c r="C539" s="8"/>
      <c r="D539" s="8"/>
      <c r="E539" s="8"/>
    </row>
    <row r="540" ht="15.75" customHeight="1">
      <c r="C540" s="8"/>
      <c r="D540" s="8"/>
      <c r="E540" s="8"/>
    </row>
    <row r="541" ht="15.75" customHeight="1">
      <c r="C541" s="8"/>
      <c r="D541" s="8"/>
      <c r="E541" s="8"/>
    </row>
    <row r="542" ht="15.75" customHeight="1">
      <c r="C542" s="8"/>
      <c r="D542" s="8"/>
      <c r="E542" s="8"/>
    </row>
    <row r="543" ht="15.75" customHeight="1">
      <c r="C543" s="8"/>
      <c r="D543" s="8"/>
      <c r="E543" s="8"/>
    </row>
    <row r="544" ht="15.75" customHeight="1">
      <c r="C544" s="8"/>
      <c r="D544" s="8"/>
      <c r="E544" s="8"/>
    </row>
    <row r="545" ht="15.75" customHeight="1">
      <c r="C545" s="8"/>
      <c r="D545" s="8"/>
      <c r="E545" s="8"/>
    </row>
    <row r="546" ht="15.75" customHeight="1">
      <c r="C546" s="8"/>
      <c r="D546" s="8"/>
      <c r="E546" s="8"/>
    </row>
    <row r="547" ht="15.75" customHeight="1">
      <c r="C547" s="8"/>
      <c r="D547" s="8"/>
      <c r="E547" s="8"/>
    </row>
    <row r="548" ht="15.75" customHeight="1">
      <c r="C548" s="8"/>
      <c r="D548" s="8"/>
      <c r="E548" s="8"/>
    </row>
    <row r="549" ht="15.75" customHeight="1">
      <c r="C549" s="8"/>
      <c r="D549" s="8"/>
      <c r="E549" s="8"/>
    </row>
    <row r="550" ht="15.75" customHeight="1">
      <c r="C550" s="8"/>
      <c r="D550" s="8"/>
      <c r="E550" s="8"/>
    </row>
    <row r="551" ht="15.75" customHeight="1">
      <c r="C551" s="8"/>
      <c r="D551" s="8"/>
      <c r="E551" s="8"/>
    </row>
    <row r="552" ht="15.75" customHeight="1">
      <c r="C552" s="8"/>
      <c r="D552" s="8"/>
      <c r="E552" s="8"/>
    </row>
    <row r="553" ht="15.75" customHeight="1">
      <c r="C553" s="8"/>
      <c r="D553" s="8"/>
      <c r="E553" s="8"/>
    </row>
    <row r="554" ht="15.75" customHeight="1">
      <c r="C554" s="8"/>
      <c r="D554" s="8"/>
      <c r="E554" s="8"/>
    </row>
    <row r="555" ht="15.75" customHeight="1">
      <c r="C555" s="8"/>
      <c r="D555" s="8"/>
      <c r="E555" s="8"/>
    </row>
    <row r="556" ht="15.75" customHeight="1">
      <c r="C556" s="8"/>
      <c r="D556" s="8"/>
      <c r="E556" s="8"/>
    </row>
    <row r="557" ht="15.75" customHeight="1">
      <c r="C557" s="8"/>
      <c r="D557" s="8"/>
      <c r="E557" s="8"/>
    </row>
    <row r="558" ht="15.75" customHeight="1">
      <c r="C558" s="8"/>
      <c r="D558" s="8"/>
      <c r="E558" s="8"/>
    </row>
    <row r="559" ht="15.75" customHeight="1">
      <c r="C559" s="8"/>
      <c r="D559" s="8"/>
      <c r="E559" s="8"/>
    </row>
    <row r="560" ht="15.75" customHeight="1">
      <c r="C560" s="8"/>
      <c r="D560" s="8"/>
      <c r="E560" s="8"/>
    </row>
    <row r="561" ht="15.75" customHeight="1">
      <c r="C561" s="8"/>
      <c r="D561" s="8"/>
      <c r="E561" s="8"/>
    </row>
    <row r="562" ht="15.75" customHeight="1">
      <c r="C562" s="8"/>
      <c r="D562" s="8"/>
      <c r="E562" s="8"/>
    </row>
    <row r="563" ht="15.75" customHeight="1">
      <c r="C563" s="8"/>
      <c r="D563" s="8"/>
      <c r="E563" s="8"/>
    </row>
    <row r="564" ht="15.75" customHeight="1">
      <c r="C564" s="8"/>
      <c r="D564" s="8"/>
      <c r="E564" s="8"/>
    </row>
    <row r="565" ht="15.75" customHeight="1">
      <c r="C565" s="8"/>
      <c r="D565" s="8"/>
      <c r="E565" s="8"/>
    </row>
    <row r="566" ht="15.75" customHeight="1">
      <c r="C566" s="8"/>
      <c r="D566" s="8"/>
      <c r="E566" s="8"/>
    </row>
    <row r="567" ht="15.75" customHeight="1">
      <c r="C567" s="8"/>
      <c r="D567" s="8"/>
      <c r="E567" s="8"/>
    </row>
    <row r="568" ht="15.75" customHeight="1">
      <c r="C568" s="8"/>
      <c r="D568" s="8"/>
      <c r="E568" s="8"/>
    </row>
    <row r="569" ht="15.75" customHeight="1">
      <c r="C569" s="8"/>
      <c r="D569" s="8"/>
      <c r="E569" s="8"/>
    </row>
    <row r="570" ht="15.75" customHeight="1">
      <c r="C570" s="8"/>
      <c r="D570" s="8"/>
      <c r="E570" s="8"/>
    </row>
    <row r="571" ht="15.75" customHeight="1">
      <c r="C571" s="8"/>
      <c r="D571" s="8"/>
      <c r="E571" s="8"/>
    </row>
    <row r="572" ht="15.75" customHeight="1">
      <c r="C572" s="8"/>
      <c r="D572" s="8"/>
      <c r="E572" s="8"/>
    </row>
    <row r="573" ht="15.75" customHeight="1">
      <c r="C573" s="8"/>
      <c r="D573" s="8"/>
      <c r="E573" s="8"/>
    </row>
    <row r="574" ht="15.75" customHeight="1">
      <c r="C574" s="8"/>
      <c r="D574" s="8"/>
      <c r="E574" s="8"/>
    </row>
    <row r="575" ht="15.75" customHeight="1">
      <c r="C575" s="8"/>
      <c r="D575" s="8"/>
      <c r="E575" s="8"/>
    </row>
    <row r="576" ht="15.75" customHeight="1">
      <c r="C576" s="8"/>
      <c r="D576" s="8"/>
      <c r="E576" s="8"/>
    </row>
    <row r="577" ht="15.75" customHeight="1">
      <c r="C577" s="8"/>
      <c r="D577" s="8"/>
      <c r="E577" s="8"/>
    </row>
    <row r="578" ht="15.75" customHeight="1">
      <c r="C578" s="8"/>
      <c r="D578" s="8"/>
      <c r="E578" s="8"/>
    </row>
    <row r="579" ht="15.75" customHeight="1">
      <c r="C579" s="8"/>
      <c r="D579" s="8"/>
      <c r="E579" s="8"/>
    </row>
    <row r="580" ht="15.75" customHeight="1">
      <c r="C580" s="8"/>
      <c r="D580" s="8"/>
      <c r="E580" s="8"/>
    </row>
    <row r="581" ht="15.75" customHeight="1">
      <c r="C581" s="8"/>
      <c r="D581" s="8"/>
      <c r="E581" s="8"/>
    </row>
    <row r="582" ht="15.75" customHeight="1">
      <c r="C582" s="8"/>
      <c r="D582" s="8"/>
      <c r="E582" s="8"/>
    </row>
    <row r="583" ht="15.75" customHeight="1">
      <c r="C583" s="8"/>
      <c r="D583" s="8"/>
      <c r="E583" s="8"/>
    </row>
    <row r="584" ht="15.75" customHeight="1">
      <c r="C584" s="8"/>
      <c r="D584" s="8"/>
      <c r="E584" s="8"/>
    </row>
    <row r="585" ht="15.75" customHeight="1">
      <c r="C585" s="8"/>
      <c r="D585" s="8"/>
      <c r="E585" s="8"/>
    </row>
    <row r="586" ht="15.75" customHeight="1">
      <c r="C586" s="8"/>
      <c r="D586" s="8"/>
      <c r="E586" s="8"/>
    </row>
    <row r="587" ht="15.75" customHeight="1">
      <c r="C587" s="8"/>
      <c r="D587" s="8"/>
      <c r="E587" s="8"/>
    </row>
    <row r="588" ht="15.75" customHeight="1">
      <c r="C588" s="8"/>
      <c r="D588" s="8"/>
      <c r="E588" s="8"/>
    </row>
    <row r="589" ht="15.75" customHeight="1">
      <c r="C589" s="8"/>
      <c r="D589" s="8"/>
      <c r="E589" s="8"/>
    </row>
    <row r="590" ht="15.75" customHeight="1">
      <c r="C590" s="8"/>
      <c r="D590" s="8"/>
      <c r="E590" s="8"/>
    </row>
    <row r="591" ht="15.75" customHeight="1">
      <c r="C591" s="8"/>
      <c r="D591" s="8"/>
      <c r="E591" s="8"/>
    </row>
    <row r="592" ht="15.75" customHeight="1">
      <c r="C592" s="8"/>
      <c r="D592" s="8"/>
      <c r="E592" s="8"/>
    </row>
    <row r="593" ht="15.75" customHeight="1">
      <c r="C593" s="8"/>
      <c r="D593" s="8"/>
      <c r="E593" s="8"/>
    </row>
    <row r="594" ht="15.75" customHeight="1">
      <c r="C594" s="8"/>
      <c r="D594" s="8"/>
      <c r="E594" s="8"/>
    </row>
    <row r="595" ht="15.75" customHeight="1">
      <c r="C595" s="8"/>
      <c r="D595" s="8"/>
      <c r="E595" s="8"/>
    </row>
    <row r="596" ht="15.75" customHeight="1">
      <c r="C596" s="8"/>
      <c r="D596" s="8"/>
      <c r="E596" s="8"/>
    </row>
    <row r="597" ht="15.75" customHeight="1">
      <c r="C597" s="8"/>
      <c r="D597" s="8"/>
      <c r="E597" s="8"/>
    </row>
    <row r="598" ht="15.75" customHeight="1">
      <c r="C598" s="8"/>
      <c r="D598" s="8"/>
      <c r="E598" s="8"/>
    </row>
    <row r="599" ht="15.75" customHeight="1">
      <c r="C599" s="8"/>
      <c r="D599" s="8"/>
      <c r="E599" s="8"/>
    </row>
    <row r="600" ht="15.75" customHeight="1">
      <c r="C600" s="8"/>
      <c r="D600" s="8"/>
      <c r="E600" s="8"/>
    </row>
    <row r="601" ht="15.75" customHeight="1">
      <c r="C601" s="8"/>
      <c r="D601" s="8"/>
      <c r="E601" s="8"/>
    </row>
    <row r="602" ht="15.75" customHeight="1">
      <c r="C602" s="8"/>
      <c r="D602" s="8"/>
      <c r="E602" s="8"/>
    </row>
    <row r="603" ht="15.75" customHeight="1">
      <c r="C603" s="8"/>
      <c r="D603" s="8"/>
      <c r="E603" s="8"/>
    </row>
    <row r="604" ht="15.75" customHeight="1">
      <c r="C604" s="8"/>
      <c r="D604" s="8"/>
      <c r="E604" s="8"/>
    </row>
    <row r="605" ht="15.75" customHeight="1">
      <c r="C605" s="8"/>
      <c r="D605" s="8"/>
      <c r="E605" s="8"/>
    </row>
    <row r="606" ht="15.75" customHeight="1">
      <c r="C606" s="8"/>
      <c r="D606" s="8"/>
      <c r="E606" s="8"/>
    </row>
    <row r="607" ht="15.75" customHeight="1">
      <c r="C607" s="8"/>
      <c r="D607" s="8"/>
      <c r="E607" s="8"/>
    </row>
    <row r="608" ht="15.75" customHeight="1">
      <c r="C608" s="8"/>
      <c r="D608" s="8"/>
      <c r="E608" s="8"/>
    </row>
    <row r="609" ht="15.75" customHeight="1">
      <c r="C609" s="8"/>
      <c r="D609" s="8"/>
      <c r="E609" s="8"/>
    </row>
    <row r="610" ht="15.75" customHeight="1">
      <c r="C610" s="8"/>
      <c r="D610" s="8"/>
      <c r="E610" s="8"/>
    </row>
    <row r="611" ht="15.75" customHeight="1">
      <c r="C611" s="8"/>
      <c r="D611" s="8"/>
      <c r="E611" s="8"/>
    </row>
    <row r="612" ht="15.75" customHeight="1">
      <c r="C612" s="8"/>
      <c r="D612" s="8"/>
      <c r="E612" s="8"/>
    </row>
    <row r="613" ht="15.75" customHeight="1">
      <c r="C613" s="8"/>
      <c r="D613" s="8"/>
      <c r="E613" s="8"/>
    </row>
    <row r="614" ht="15.75" customHeight="1">
      <c r="C614" s="8"/>
      <c r="D614" s="8"/>
      <c r="E614" s="8"/>
    </row>
    <row r="615" ht="15.75" customHeight="1">
      <c r="C615" s="8"/>
      <c r="D615" s="8"/>
      <c r="E615" s="8"/>
    </row>
    <row r="616" ht="15.75" customHeight="1">
      <c r="C616" s="8"/>
      <c r="D616" s="8"/>
      <c r="E616" s="8"/>
    </row>
    <row r="617" ht="15.75" customHeight="1">
      <c r="C617" s="8"/>
      <c r="D617" s="8"/>
      <c r="E617" s="8"/>
    </row>
    <row r="618" ht="15.75" customHeight="1">
      <c r="C618" s="8"/>
      <c r="D618" s="8"/>
      <c r="E618" s="8"/>
    </row>
    <row r="619" ht="15.75" customHeight="1">
      <c r="C619" s="8"/>
      <c r="D619" s="8"/>
      <c r="E619" s="8"/>
    </row>
    <row r="620" ht="15.75" customHeight="1">
      <c r="C620" s="8"/>
      <c r="D620" s="8"/>
      <c r="E620" s="8"/>
    </row>
    <row r="621" ht="15.75" customHeight="1">
      <c r="C621" s="8"/>
      <c r="D621" s="8"/>
      <c r="E621" s="8"/>
    </row>
    <row r="622" ht="15.75" customHeight="1">
      <c r="C622" s="8"/>
      <c r="D622" s="8"/>
      <c r="E622" s="8"/>
    </row>
    <row r="623" ht="15.75" customHeight="1">
      <c r="C623" s="8"/>
      <c r="D623" s="8"/>
      <c r="E623" s="8"/>
    </row>
    <row r="624" ht="15.75" customHeight="1">
      <c r="C624" s="8"/>
      <c r="D624" s="8"/>
      <c r="E624" s="8"/>
    </row>
    <row r="625" ht="15.75" customHeight="1">
      <c r="C625" s="8"/>
      <c r="D625" s="8"/>
      <c r="E625" s="8"/>
    </row>
    <row r="626" ht="15.75" customHeight="1">
      <c r="C626" s="8"/>
      <c r="D626" s="8"/>
      <c r="E626" s="8"/>
    </row>
    <row r="627" ht="15.75" customHeight="1">
      <c r="C627" s="8"/>
      <c r="D627" s="8"/>
      <c r="E627" s="8"/>
    </row>
    <row r="628" ht="15.75" customHeight="1">
      <c r="C628" s="8"/>
      <c r="D628" s="8"/>
      <c r="E628" s="8"/>
    </row>
    <row r="629" ht="15.75" customHeight="1">
      <c r="C629" s="8"/>
      <c r="D629" s="8"/>
      <c r="E629" s="8"/>
    </row>
    <row r="630" ht="15.75" customHeight="1">
      <c r="C630" s="8"/>
      <c r="D630" s="8"/>
      <c r="E630" s="8"/>
    </row>
    <row r="631" ht="15.75" customHeight="1">
      <c r="C631" s="8"/>
      <c r="D631" s="8"/>
      <c r="E631" s="8"/>
    </row>
    <row r="632" ht="15.75" customHeight="1">
      <c r="C632" s="8"/>
      <c r="D632" s="8"/>
      <c r="E632" s="8"/>
    </row>
    <row r="633" ht="15.75" customHeight="1">
      <c r="C633" s="8"/>
      <c r="D633" s="8"/>
      <c r="E633" s="8"/>
    </row>
    <row r="634" ht="15.75" customHeight="1">
      <c r="C634" s="8"/>
      <c r="D634" s="8"/>
      <c r="E634" s="8"/>
    </row>
    <row r="635" ht="15.75" customHeight="1">
      <c r="C635" s="8"/>
      <c r="D635" s="8"/>
      <c r="E635" s="8"/>
    </row>
    <row r="636" ht="15.75" customHeight="1">
      <c r="C636" s="8"/>
      <c r="D636" s="8"/>
      <c r="E636" s="8"/>
    </row>
    <row r="637" ht="15.75" customHeight="1">
      <c r="C637" s="8"/>
      <c r="D637" s="8"/>
      <c r="E637" s="8"/>
    </row>
    <row r="638" ht="15.75" customHeight="1">
      <c r="C638" s="8"/>
      <c r="D638" s="8"/>
      <c r="E638" s="8"/>
    </row>
    <row r="639" ht="15.75" customHeight="1">
      <c r="C639" s="8"/>
      <c r="D639" s="8"/>
      <c r="E639" s="8"/>
    </row>
    <row r="640" ht="15.75" customHeight="1">
      <c r="C640" s="8"/>
      <c r="D640" s="8"/>
      <c r="E640" s="8"/>
    </row>
    <row r="641" ht="15.75" customHeight="1">
      <c r="C641" s="8"/>
      <c r="D641" s="8"/>
      <c r="E641" s="8"/>
    </row>
    <row r="642" ht="15.75" customHeight="1">
      <c r="C642" s="8"/>
      <c r="D642" s="8"/>
      <c r="E642" s="8"/>
    </row>
    <row r="643" ht="15.75" customHeight="1">
      <c r="C643" s="8"/>
      <c r="D643" s="8"/>
      <c r="E643" s="8"/>
    </row>
    <row r="644" ht="15.75" customHeight="1">
      <c r="C644" s="8"/>
      <c r="D644" s="8"/>
      <c r="E644" s="8"/>
    </row>
    <row r="645" ht="15.75" customHeight="1">
      <c r="C645" s="8"/>
      <c r="D645" s="8"/>
      <c r="E645" s="8"/>
    </row>
    <row r="646" ht="15.75" customHeight="1">
      <c r="C646" s="8"/>
      <c r="D646" s="8"/>
      <c r="E646" s="8"/>
    </row>
    <row r="647" ht="15.75" customHeight="1">
      <c r="C647" s="8"/>
      <c r="D647" s="8"/>
      <c r="E647" s="8"/>
    </row>
    <row r="648" ht="15.75" customHeight="1">
      <c r="C648" s="8"/>
      <c r="D648" s="8"/>
      <c r="E648" s="8"/>
    </row>
    <row r="649" ht="15.75" customHeight="1">
      <c r="C649" s="8"/>
      <c r="D649" s="8"/>
      <c r="E649" s="8"/>
    </row>
    <row r="650" ht="15.75" customHeight="1">
      <c r="C650" s="8"/>
      <c r="D650" s="8"/>
      <c r="E650" s="8"/>
    </row>
    <row r="651" ht="15.75" customHeight="1">
      <c r="C651" s="8"/>
      <c r="D651" s="8"/>
      <c r="E651" s="8"/>
    </row>
    <row r="652" ht="15.75" customHeight="1">
      <c r="C652" s="8"/>
      <c r="D652" s="8"/>
      <c r="E652" s="8"/>
    </row>
    <row r="653" ht="15.75" customHeight="1">
      <c r="C653" s="8"/>
      <c r="D653" s="8"/>
      <c r="E653" s="8"/>
    </row>
    <row r="654" ht="15.75" customHeight="1">
      <c r="C654" s="8"/>
      <c r="D654" s="8"/>
      <c r="E654" s="8"/>
    </row>
    <row r="655" ht="15.75" customHeight="1">
      <c r="C655" s="8"/>
      <c r="D655" s="8"/>
      <c r="E655" s="8"/>
    </row>
    <row r="656" ht="15.75" customHeight="1">
      <c r="C656" s="8"/>
      <c r="D656" s="8"/>
      <c r="E656" s="8"/>
    </row>
    <row r="657" ht="15.75" customHeight="1">
      <c r="C657" s="8"/>
      <c r="D657" s="8"/>
      <c r="E657" s="8"/>
    </row>
    <row r="658" ht="15.75" customHeight="1">
      <c r="C658" s="8"/>
      <c r="D658" s="8"/>
      <c r="E658" s="8"/>
    </row>
    <row r="659" ht="15.75" customHeight="1">
      <c r="C659" s="8"/>
      <c r="D659" s="8"/>
      <c r="E659" s="8"/>
    </row>
    <row r="660" ht="15.75" customHeight="1">
      <c r="C660" s="8"/>
      <c r="D660" s="8"/>
      <c r="E660" s="8"/>
    </row>
    <row r="661" ht="15.75" customHeight="1">
      <c r="C661" s="8"/>
      <c r="D661" s="8"/>
      <c r="E661" s="8"/>
    </row>
    <row r="662" ht="15.75" customHeight="1">
      <c r="C662" s="8"/>
      <c r="D662" s="8"/>
      <c r="E662" s="8"/>
    </row>
    <row r="663" ht="15.75" customHeight="1">
      <c r="C663" s="8"/>
      <c r="D663" s="8"/>
      <c r="E663" s="8"/>
    </row>
    <row r="664" ht="15.75" customHeight="1">
      <c r="C664" s="8"/>
      <c r="D664" s="8"/>
      <c r="E664" s="8"/>
    </row>
    <row r="665" ht="15.75" customHeight="1">
      <c r="C665" s="8"/>
      <c r="D665" s="8"/>
      <c r="E665" s="8"/>
    </row>
    <row r="666" ht="15.75" customHeight="1">
      <c r="C666" s="8"/>
      <c r="D666" s="8"/>
      <c r="E666" s="8"/>
    </row>
    <row r="667" ht="15.75" customHeight="1">
      <c r="C667" s="8"/>
      <c r="D667" s="8"/>
      <c r="E667" s="8"/>
    </row>
    <row r="668" ht="15.75" customHeight="1">
      <c r="C668" s="8"/>
      <c r="D668" s="8"/>
      <c r="E668" s="8"/>
    </row>
    <row r="669" ht="15.75" customHeight="1">
      <c r="C669" s="8"/>
      <c r="D669" s="8"/>
      <c r="E669" s="8"/>
    </row>
    <row r="670" ht="15.75" customHeight="1">
      <c r="C670" s="8"/>
      <c r="D670" s="8"/>
      <c r="E670" s="8"/>
    </row>
    <row r="671" ht="15.75" customHeight="1">
      <c r="C671" s="8"/>
      <c r="D671" s="8"/>
      <c r="E671" s="8"/>
    </row>
    <row r="672" ht="15.75" customHeight="1">
      <c r="C672" s="8"/>
      <c r="D672" s="8"/>
      <c r="E672" s="8"/>
    </row>
    <row r="673" ht="15.75" customHeight="1">
      <c r="C673" s="8"/>
      <c r="D673" s="8"/>
      <c r="E673" s="8"/>
    </row>
    <row r="674" ht="15.75" customHeight="1">
      <c r="C674" s="8"/>
      <c r="D674" s="8"/>
      <c r="E674" s="8"/>
    </row>
    <row r="675" ht="15.75" customHeight="1">
      <c r="C675" s="8"/>
      <c r="D675" s="8"/>
      <c r="E675" s="8"/>
    </row>
    <row r="676" ht="15.75" customHeight="1">
      <c r="C676" s="8"/>
      <c r="D676" s="8"/>
      <c r="E676" s="8"/>
    </row>
    <row r="677" ht="15.75" customHeight="1">
      <c r="C677" s="8"/>
      <c r="D677" s="8"/>
      <c r="E677" s="8"/>
    </row>
    <row r="678" ht="15.75" customHeight="1">
      <c r="C678" s="8"/>
      <c r="D678" s="8"/>
      <c r="E678" s="8"/>
    </row>
    <row r="679" ht="15.75" customHeight="1">
      <c r="C679" s="8"/>
      <c r="D679" s="8"/>
      <c r="E679" s="8"/>
    </row>
    <row r="680" ht="15.75" customHeight="1">
      <c r="C680" s="8"/>
      <c r="D680" s="8"/>
      <c r="E680" s="8"/>
    </row>
    <row r="681" ht="15.75" customHeight="1">
      <c r="C681" s="8"/>
      <c r="D681" s="8"/>
      <c r="E681" s="8"/>
    </row>
    <row r="682" ht="15.75" customHeight="1">
      <c r="C682" s="8"/>
      <c r="D682" s="8"/>
      <c r="E682" s="8"/>
    </row>
    <row r="683" ht="15.75" customHeight="1">
      <c r="C683" s="8"/>
      <c r="D683" s="8"/>
      <c r="E683" s="8"/>
    </row>
    <row r="684" ht="15.75" customHeight="1">
      <c r="C684" s="8"/>
      <c r="D684" s="8"/>
      <c r="E684" s="8"/>
    </row>
    <row r="685" ht="15.75" customHeight="1">
      <c r="C685" s="8"/>
      <c r="D685" s="8"/>
      <c r="E685" s="8"/>
    </row>
    <row r="686" ht="15.75" customHeight="1">
      <c r="C686" s="8"/>
      <c r="D686" s="8"/>
      <c r="E686" s="8"/>
    </row>
    <row r="687" ht="15.75" customHeight="1">
      <c r="C687" s="8"/>
      <c r="D687" s="8"/>
      <c r="E687" s="8"/>
    </row>
    <row r="688" ht="15.75" customHeight="1">
      <c r="C688" s="8"/>
      <c r="D688" s="8"/>
      <c r="E688" s="8"/>
    </row>
    <row r="689" ht="15.75" customHeight="1">
      <c r="C689" s="8"/>
      <c r="D689" s="8"/>
      <c r="E689" s="8"/>
    </row>
    <row r="690" ht="15.75" customHeight="1">
      <c r="C690" s="8"/>
      <c r="D690" s="8"/>
      <c r="E690" s="8"/>
    </row>
    <row r="691" ht="15.75" customHeight="1">
      <c r="C691" s="8"/>
      <c r="D691" s="8"/>
      <c r="E691" s="8"/>
    </row>
    <row r="692" ht="15.75" customHeight="1">
      <c r="C692" s="8"/>
      <c r="D692" s="8"/>
      <c r="E692" s="8"/>
    </row>
    <row r="693" ht="15.75" customHeight="1">
      <c r="C693" s="8"/>
      <c r="D693" s="8"/>
      <c r="E693" s="8"/>
    </row>
    <row r="694" ht="15.75" customHeight="1">
      <c r="C694" s="8"/>
      <c r="D694" s="8"/>
      <c r="E694" s="8"/>
    </row>
    <row r="695" ht="15.75" customHeight="1">
      <c r="C695" s="8"/>
      <c r="D695" s="8"/>
      <c r="E695" s="8"/>
    </row>
    <row r="696" ht="15.75" customHeight="1">
      <c r="C696" s="8"/>
      <c r="D696" s="8"/>
      <c r="E696" s="8"/>
    </row>
    <row r="697" ht="15.75" customHeight="1">
      <c r="C697" s="8"/>
      <c r="D697" s="8"/>
      <c r="E697" s="8"/>
    </row>
    <row r="698" ht="15.75" customHeight="1">
      <c r="C698" s="8"/>
      <c r="D698" s="8"/>
      <c r="E698" s="8"/>
    </row>
    <row r="699" ht="15.75" customHeight="1">
      <c r="C699" s="8"/>
      <c r="D699" s="8"/>
      <c r="E699" s="8"/>
    </row>
    <row r="700" ht="15.75" customHeight="1">
      <c r="C700" s="8"/>
      <c r="D700" s="8"/>
      <c r="E700" s="8"/>
    </row>
    <row r="701" ht="15.75" customHeight="1">
      <c r="C701" s="8"/>
      <c r="D701" s="8"/>
      <c r="E701" s="8"/>
    </row>
    <row r="702" ht="15.75" customHeight="1">
      <c r="C702" s="8"/>
      <c r="D702" s="8"/>
      <c r="E702" s="8"/>
    </row>
    <row r="703" ht="15.75" customHeight="1">
      <c r="C703" s="8"/>
      <c r="D703" s="8"/>
      <c r="E703" s="8"/>
    </row>
    <row r="704" ht="15.75" customHeight="1">
      <c r="C704" s="8"/>
      <c r="D704" s="8"/>
      <c r="E704" s="8"/>
    </row>
    <row r="705" ht="15.75" customHeight="1">
      <c r="C705" s="8"/>
      <c r="D705" s="8"/>
      <c r="E705" s="8"/>
    </row>
    <row r="706" ht="15.75" customHeight="1">
      <c r="C706" s="8"/>
      <c r="D706" s="8"/>
      <c r="E706" s="8"/>
    </row>
    <row r="707" ht="15.75" customHeight="1">
      <c r="C707" s="8"/>
      <c r="D707" s="8"/>
      <c r="E707" s="8"/>
    </row>
    <row r="708" ht="15.75" customHeight="1">
      <c r="C708" s="8"/>
      <c r="D708" s="8"/>
      <c r="E708" s="8"/>
    </row>
    <row r="709" ht="15.75" customHeight="1">
      <c r="C709" s="8"/>
      <c r="D709" s="8"/>
      <c r="E709" s="8"/>
    </row>
    <row r="710" ht="15.75" customHeight="1">
      <c r="C710" s="8"/>
      <c r="D710" s="8"/>
      <c r="E710" s="8"/>
    </row>
    <row r="711" ht="15.75" customHeight="1">
      <c r="C711" s="8"/>
      <c r="D711" s="8"/>
      <c r="E711" s="8"/>
    </row>
    <row r="712" ht="15.75" customHeight="1">
      <c r="C712" s="8"/>
      <c r="D712" s="8"/>
      <c r="E712" s="8"/>
    </row>
    <row r="713" ht="15.75" customHeight="1">
      <c r="C713" s="8"/>
      <c r="D713" s="8"/>
      <c r="E713" s="8"/>
    </row>
    <row r="714" ht="15.75" customHeight="1">
      <c r="C714" s="8"/>
      <c r="D714" s="8"/>
      <c r="E714" s="8"/>
    </row>
    <row r="715" ht="15.75" customHeight="1">
      <c r="C715" s="8"/>
      <c r="D715" s="8"/>
      <c r="E715" s="8"/>
    </row>
    <row r="716" ht="15.75" customHeight="1">
      <c r="C716" s="8"/>
      <c r="D716" s="8"/>
      <c r="E716" s="8"/>
    </row>
    <row r="717" ht="15.75" customHeight="1">
      <c r="C717" s="8"/>
      <c r="D717" s="8"/>
      <c r="E717" s="8"/>
    </row>
    <row r="718" ht="15.75" customHeight="1">
      <c r="C718" s="8"/>
      <c r="D718" s="8"/>
      <c r="E718" s="8"/>
    </row>
    <row r="719" ht="15.75" customHeight="1">
      <c r="C719" s="8"/>
      <c r="D719" s="8"/>
      <c r="E719" s="8"/>
    </row>
    <row r="720" ht="15.75" customHeight="1">
      <c r="C720" s="8"/>
      <c r="D720" s="8"/>
      <c r="E720" s="8"/>
    </row>
    <row r="721" ht="15.75" customHeight="1">
      <c r="C721" s="8"/>
      <c r="D721" s="8"/>
      <c r="E721" s="8"/>
    </row>
    <row r="722" ht="15.75" customHeight="1">
      <c r="C722" s="8"/>
      <c r="D722" s="8"/>
      <c r="E722" s="8"/>
    </row>
    <row r="723" ht="15.75" customHeight="1">
      <c r="C723" s="8"/>
      <c r="D723" s="8"/>
      <c r="E723" s="8"/>
    </row>
    <row r="724" ht="15.75" customHeight="1">
      <c r="C724" s="8"/>
      <c r="D724" s="8"/>
      <c r="E724" s="8"/>
    </row>
    <row r="725" ht="15.75" customHeight="1">
      <c r="C725" s="8"/>
      <c r="D725" s="8"/>
      <c r="E725" s="8"/>
    </row>
    <row r="726" ht="15.75" customHeight="1">
      <c r="C726" s="8"/>
      <c r="D726" s="8"/>
      <c r="E726" s="8"/>
    </row>
    <row r="727" ht="15.75" customHeight="1">
      <c r="C727" s="8"/>
      <c r="D727" s="8"/>
      <c r="E727" s="8"/>
    </row>
    <row r="728" ht="15.75" customHeight="1">
      <c r="C728" s="8"/>
      <c r="D728" s="8"/>
      <c r="E728" s="8"/>
    </row>
    <row r="729" ht="15.75" customHeight="1">
      <c r="C729" s="8"/>
      <c r="D729" s="8"/>
      <c r="E729" s="8"/>
    </row>
    <row r="730" ht="15.75" customHeight="1">
      <c r="C730" s="8"/>
      <c r="D730" s="8"/>
      <c r="E730" s="8"/>
    </row>
    <row r="731" ht="15.75" customHeight="1">
      <c r="C731" s="8"/>
      <c r="D731" s="8"/>
      <c r="E731" s="8"/>
    </row>
    <row r="732" ht="15.75" customHeight="1">
      <c r="C732" s="8"/>
      <c r="D732" s="8"/>
      <c r="E732" s="8"/>
    </row>
    <row r="733" ht="15.75" customHeight="1">
      <c r="C733" s="8"/>
      <c r="D733" s="8"/>
      <c r="E733" s="8"/>
    </row>
    <row r="734" ht="15.75" customHeight="1">
      <c r="C734" s="8"/>
      <c r="D734" s="8"/>
      <c r="E734" s="8"/>
    </row>
    <row r="735" ht="15.75" customHeight="1">
      <c r="C735" s="8"/>
      <c r="D735" s="8"/>
      <c r="E735" s="8"/>
    </row>
    <row r="736" ht="15.75" customHeight="1">
      <c r="C736" s="8"/>
      <c r="D736" s="8"/>
      <c r="E736" s="8"/>
    </row>
    <row r="737" ht="15.75" customHeight="1">
      <c r="C737" s="8"/>
      <c r="D737" s="8"/>
      <c r="E737" s="8"/>
    </row>
    <row r="738" ht="15.75" customHeight="1">
      <c r="C738" s="8"/>
      <c r="D738" s="8"/>
      <c r="E738" s="8"/>
    </row>
    <row r="739" ht="15.75" customHeight="1">
      <c r="C739" s="8"/>
      <c r="D739" s="8"/>
      <c r="E739" s="8"/>
    </row>
    <row r="740" ht="15.75" customHeight="1">
      <c r="C740" s="8"/>
      <c r="D740" s="8"/>
      <c r="E740" s="8"/>
    </row>
    <row r="741" ht="15.75" customHeight="1">
      <c r="C741" s="8"/>
      <c r="D741" s="8"/>
      <c r="E741" s="8"/>
    </row>
    <row r="742" ht="15.75" customHeight="1">
      <c r="C742" s="8"/>
      <c r="D742" s="8"/>
      <c r="E742" s="8"/>
    </row>
    <row r="743" ht="15.75" customHeight="1">
      <c r="C743" s="8"/>
      <c r="D743" s="8"/>
      <c r="E743" s="8"/>
    </row>
    <row r="744" ht="15.75" customHeight="1">
      <c r="C744" s="8"/>
      <c r="D744" s="8"/>
      <c r="E744" s="8"/>
    </row>
    <row r="745" ht="15.75" customHeight="1">
      <c r="C745" s="8"/>
      <c r="D745" s="8"/>
      <c r="E745" s="8"/>
    </row>
    <row r="746" ht="15.75" customHeight="1">
      <c r="C746" s="8"/>
      <c r="D746" s="8"/>
      <c r="E746" s="8"/>
    </row>
    <row r="747" ht="15.75" customHeight="1">
      <c r="C747" s="8"/>
      <c r="D747" s="8"/>
      <c r="E747" s="8"/>
    </row>
    <row r="748" ht="15.75" customHeight="1">
      <c r="C748" s="8"/>
      <c r="D748" s="8"/>
      <c r="E748" s="8"/>
    </row>
    <row r="749" ht="15.75" customHeight="1">
      <c r="C749" s="8"/>
      <c r="D749" s="8"/>
      <c r="E749" s="8"/>
    </row>
    <row r="750" ht="15.75" customHeight="1">
      <c r="C750" s="8"/>
      <c r="D750" s="8"/>
      <c r="E750" s="8"/>
    </row>
    <row r="751" ht="15.75" customHeight="1">
      <c r="C751" s="8"/>
      <c r="D751" s="8"/>
      <c r="E751" s="8"/>
    </row>
    <row r="752" ht="15.75" customHeight="1">
      <c r="C752" s="8"/>
      <c r="D752" s="8"/>
      <c r="E752" s="8"/>
    </row>
    <row r="753" ht="15.75" customHeight="1">
      <c r="C753" s="8"/>
      <c r="D753" s="8"/>
      <c r="E753" s="8"/>
    </row>
    <row r="754" ht="15.75" customHeight="1">
      <c r="C754" s="8"/>
      <c r="D754" s="8"/>
      <c r="E754" s="8"/>
    </row>
    <row r="755" ht="15.75" customHeight="1">
      <c r="C755" s="8"/>
      <c r="D755" s="8"/>
      <c r="E755" s="8"/>
    </row>
    <row r="756" ht="15.75" customHeight="1">
      <c r="C756" s="8"/>
      <c r="D756" s="8"/>
      <c r="E756" s="8"/>
    </row>
    <row r="757" ht="15.75" customHeight="1">
      <c r="C757" s="8"/>
      <c r="D757" s="8"/>
      <c r="E757" s="8"/>
    </row>
    <row r="758" ht="15.75" customHeight="1">
      <c r="C758" s="8"/>
      <c r="D758" s="8"/>
      <c r="E758" s="8"/>
    </row>
    <row r="759" ht="15.75" customHeight="1">
      <c r="C759" s="8"/>
      <c r="D759" s="8"/>
      <c r="E759" s="8"/>
    </row>
    <row r="760" ht="15.75" customHeight="1">
      <c r="C760" s="8"/>
      <c r="D760" s="8"/>
      <c r="E760" s="8"/>
    </row>
    <row r="761" ht="15.75" customHeight="1">
      <c r="C761" s="8"/>
      <c r="D761" s="8"/>
      <c r="E761" s="8"/>
    </row>
    <row r="762" ht="15.75" customHeight="1">
      <c r="C762" s="8"/>
      <c r="D762" s="8"/>
      <c r="E762" s="8"/>
    </row>
    <row r="763" ht="15.75" customHeight="1">
      <c r="C763" s="8"/>
      <c r="D763" s="8"/>
      <c r="E763" s="8"/>
    </row>
    <row r="764" ht="15.75" customHeight="1">
      <c r="C764" s="8"/>
      <c r="D764" s="8"/>
      <c r="E764" s="8"/>
    </row>
    <row r="765" ht="15.75" customHeight="1">
      <c r="C765" s="8"/>
      <c r="D765" s="8"/>
      <c r="E765" s="8"/>
    </row>
    <row r="766" ht="15.75" customHeight="1">
      <c r="C766" s="8"/>
      <c r="D766" s="8"/>
      <c r="E766" s="8"/>
    </row>
    <row r="767" ht="15.75" customHeight="1">
      <c r="C767" s="8"/>
      <c r="D767" s="8"/>
      <c r="E767" s="8"/>
    </row>
    <row r="768" ht="15.75" customHeight="1">
      <c r="C768" s="8"/>
      <c r="D768" s="8"/>
      <c r="E768" s="8"/>
    </row>
    <row r="769" ht="15.75" customHeight="1">
      <c r="C769" s="8"/>
      <c r="D769" s="8"/>
      <c r="E769" s="8"/>
    </row>
    <row r="770" ht="15.75" customHeight="1">
      <c r="C770" s="8"/>
      <c r="D770" s="8"/>
      <c r="E770" s="8"/>
    </row>
    <row r="771" ht="15.75" customHeight="1">
      <c r="C771" s="8"/>
      <c r="D771" s="8"/>
      <c r="E771" s="8"/>
    </row>
    <row r="772" ht="15.75" customHeight="1">
      <c r="C772" s="8"/>
      <c r="D772" s="8"/>
      <c r="E772" s="8"/>
    </row>
    <row r="773" ht="15.75" customHeight="1">
      <c r="C773" s="8"/>
      <c r="D773" s="8"/>
      <c r="E773" s="8"/>
    </row>
    <row r="774" ht="15.75" customHeight="1">
      <c r="C774" s="8"/>
      <c r="D774" s="8"/>
      <c r="E774" s="8"/>
    </row>
    <row r="775" ht="15.75" customHeight="1">
      <c r="C775" s="8"/>
      <c r="D775" s="8"/>
      <c r="E775" s="8"/>
    </row>
    <row r="776" ht="15.75" customHeight="1">
      <c r="C776" s="8"/>
      <c r="D776" s="8"/>
      <c r="E776" s="8"/>
    </row>
    <row r="777" ht="15.75" customHeight="1">
      <c r="C777" s="8"/>
      <c r="D777" s="8"/>
      <c r="E777" s="8"/>
    </row>
    <row r="778" ht="15.75" customHeight="1">
      <c r="C778" s="8"/>
      <c r="D778" s="8"/>
      <c r="E778" s="8"/>
    </row>
    <row r="779" ht="15.75" customHeight="1">
      <c r="C779" s="8"/>
      <c r="D779" s="8"/>
      <c r="E779" s="8"/>
    </row>
    <row r="780" ht="15.75" customHeight="1">
      <c r="C780" s="8"/>
      <c r="D780" s="8"/>
      <c r="E780" s="8"/>
    </row>
    <row r="781" ht="15.75" customHeight="1">
      <c r="C781" s="8"/>
      <c r="D781" s="8"/>
      <c r="E781" s="8"/>
    </row>
    <row r="782" ht="15.75" customHeight="1">
      <c r="C782" s="8"/>
      <c r="D782" s="8"/>
      <c r="E782" s="8"/>
    </row>
    <row r="783" ht="15.75" customHeight="1">
      <c r="C783" s="8"/>
      <c r="D783" s="8"/>
      <c r="E783" s="8"/>
    </row>
    <row r="784" ht="15.75" customHeight="1">
      <c r="C784" s="8"/>
      <c r="D784" s="8"/>
      <c r="E784" s="8"/>
    </row>
    <row r="785" ht="15.75" customHeight="1">
      <c r="C785" s="8"/>
      <c r="D785" s="8"/>
      <c r="E785" s="8"/>
    </row>
    <row r="786" ht="15.75" customHeight="1">
      <c r="C786" s="8"/>
      <c r="D786" s="8"/>
      <c r="E786" s="8"/>
    </row>
    <row r="787" ht="15.75" customHeight="1">
      <c r="C787" s="8"/>
      <c r="D787" s="8"/>
      <c r="E787" s="8"/>
    </row>
    <row r="788" ht="15.75" customHeight="1">
      <c r="C788" s="8"/>
      <c r="D788" s="8"/>
      <c r="E788" s="8"/>
    </row>
    <row r="789" ht="15.75" customHeight="1">
      <c r="C789" s="8"/>
      <c r="D789" s="8"/>
      <c r="E789" s="8"/>
    </row>
    <row r="790" ht="15.75" customHeight="1">
      <c r="C790" s="8"/>
      <c r="D790" s="8"/>
      <c r="E790" s="8"/>
    </row>
    <row r="791" ht="15.75" customHeight="1">
      <c r="C791" s="8"/>
      <c r="D791" s="8"/>
      <c r="E791" s="8"/>
    </row>
    <row r="792" ht="15.75" customHeight="1">
      <c r="C792" s="8"/>
      <c r="D792" s="8"/>
      <c r="E792" s="8"/>
    </row>
    <row r="793" ht="15.75" customHeight="1">
      <c r="C793" s="8"/>
      <c r="D793" s="8"/>
      <c r="E793" s="8"/>
    </row>
    <row r="794" ht="15.75" customHeight="1">
      <c r="C794" s="8"/>
      <c r="D794" s="8"/>
      <c r="E794" s="8"/>
    </row>
    <row r="795" ht="15.75" customHeight="1">
      <c r="C795" s="8"/>
      <c r="D795" s="8"/>
      <c r="E795" s="8"/>
    </row>
    <row r="796" ht="15.75" customHeight="1">
      <c r="C796" s="8"/>
      <c r="D796" s="8"/>
      <c r="E796" s="8"/>
    </row>
    <row r="797" ht="15.75" customHeight="1">
      <c r="C797" s="8"/>
      <c r="D797" s="8"/>
      <c r="E797" s="8"/>
    </row>
    <row r="798" ht="15.75" customHeight="1">
      <c r="C798" s="8"/>
      <c r="D798" s="8"/>
      <c r="E798" s="8"/>
    </row>
    <row r="799" ht="15.75" customHeight="1">
      <c r="C799" s="8"/>
      <c r="D799" s="8"/>
      <c r="E799" s="8"/>
    </row>
    <row r="800" ht="15.75" customHeight="1">
      <c r="C800" s="8"/>
      <c r="D800" s="8"/>
      <c r="E800" s="8"/>
    </row>
    <row r="801" ht="15.75" customHeight="1">
      <c r="C801" s="8"/>
      <c r="D801" s="8"/>
      <c r="E801" s="8"/>
    </row>
    <row r="802" ht="15.75" customHeight="1">
      <c r="C802" s="8"/>
      <c r="D802" s="8"/>
      <c r="E802" s="8"/>
    </row>
    <row r="803" ht="15.75" customHeight="1">
      <c r="C803" s="8"/>
      <c r="D803" s="8"/>
      <c r="E803" s="8"/>
    </row>
    <row r="804" ht="15.75" customHeight="1">
      <c r="C804" s="8"/>
      <c r="D804" s="8"/>
      <c r="E804" s="8"/>
    </row>
    <row r="805" ht="15.75" customHeight="1">
      <c r="C805" s="8"/>
      <c r="D805" s="8"/>
      <c r="E805" s="8"/>
    </row>
    <row r="806" ht="15.75" customHeight="1">
      <c r="C806" s="8"/>
      <c r="D806" s="8"/>
      <c r="E806" s="8"/>
    </row>
    <row r="807" ht="15.75" customHeight="1">
      <c r="C807" s="8"/>
      <c r="D807" s="8"/>
      <c r="E807" s="8"/>
    </row>
    <row r="808" ht="15.75" customHeight="1">
      <c r="C808" s="8"/>
      <c r="D808" s="8"/>
      <c r="E808" s="8"/>
    </row>
    <row r="809" ht="15.75" customHeight="1">
      <c r="C809" s="8"/>
      <c r="D809" s="8"/>
      <c r="E809" s="8"/>
    </row>
    <row r="810" ht="15.75" customHeight="1">
      <c r="C810" s="8"/>
      <c r="D810" s="8"/>
      <c r="E810" s="8"/>
    </row>
    <row r="811" ht="15.75" customHeight="1">
      <c r="C811" s="8"/>
      <c r="D811" s="8"/>
      <c r="E811" s="8"/>
    </row>
    <row r="812" ht="15.75" customHeight="1">
      <c r="C812" s="8"/>
      <c r="D812" s="8"/>
      <c r="E812" s="8"/>
    </row>
    <row r="813" ht="15.75" customHeight="1">
      <c r="C813" s="8"/>
      <c r="D813" s="8"/>
      <c r="E813" s="8"/>
    </row>
    <row r="814" ht="15.75" customHeight="1">
      <c r="C814" s="8"/>
      <c r="D814" s="8"/>
      <c r="E814" s="8"/>
    </row>
    <row r="815" ht="15.75" customHeight="1">
      <c r="C815" s="8"/>
      <c r="D815" s="8"/>
      <c r="E815" s="8"/>
    </row>
    <row r="816" ht="15.75" customHeight="1">
      <c r="C816" s="8"/>
      <c r="D816" s="8"/>
      <c r="E816" s="8"/>
    </row>
    <row r="817" ht="15.75" customHeight="1">
      <c r="C817" s="8"/>
      <c r="D817" s="8"/>
      <c r="E817" s="8"/>
    </row>
    <row r="818" ht="15.75" customHeight="1">
      <c r="C818" s="8"/>
      <c r="D818" s="8"/>
      <c r="E818" s="8"/>
    </row>
    <row r="819" ht="15.75" customHeight="1">
      <c r="C819" s="8"/>
      <c r="D819" s="8"/>
      <c r="E819" s="8"/>
    </row>
    <row r="820" ht="15.75" customHeight="1">
      <c r="C820" s="8"/>
      <c r="D820" s="8"/>
      <c r="E820" s="8"/>
    </row>
    <row r="821" ht="15.75" customHeight="1">
      <c r="C821" s="8"/>
      <c r="D821" s="8"/>
      <c r="E821" s="8"/>
    </row>
    <row r="822" ht="15.75" customHeight="1">
      <c r="C822" s="8"/>
      <c r="D822" s="8"/>
      <c r="E822" s="8"/>
    </row>
    <row r="823" ht="15.75" customHeight="1">
      <c r="C823" s="8"/>
      <c r="D823" s="8"/>
      <c r="E823" s="8"/>
    </row>
    <row r="824" ht="15.75" customHeight="1">
      <c r="C824" s="8"/>
      <c r="D824" s="8"/>
      <c r="E824" s="8"/>
    </row>
    <row r="825" ht="15.75" customHeight="1">
      <c r="C825" s="8"/>
      <c r="D825" s="8"/>
      <c r="E825" s="8"/>
    </row>
    <row r="826" ht="15.75" customHeight="1">
      <c r="C826" s="8"/>
      <c r="D826" s="8"/>
      <c r="E826" s="8"/>
    </row>
    <row r="827" ht="15.75" customHeight="1">
      <c r="C827" s="8"/>
      <c r="D827" s="8"/>
      <c r="E827" s="8"/>
    </row>
    <row r="828" ht="15.75" customHeight="1">
      <c r="C828" s="8"/>
      <c r="D828" s="8"/>
      <c r="E828" s="8"/>
    </row>
    <row r="829" ht="15.75" customHeight="1">
      <c r="C829" s="8"/>
      <c r="D829" s="8"/>
      <c r="E829" s="8"/>
    </row>
    <row r="830" ht="15.75" customHeight="1">
      <c r="C830" s="8"/>
      <c r="D830" s="8"/>
      <c r="E830" s="8"/>
    </row>
    <row r="831" ht="15.75" customHeight="1">
      <c r="C831" s="8"/>
      <c r="D831" s="8"/>
      <c r="E831" s="8"/>
    </row>
    <row r="832" ht="15.75" customHeight="1">
      <c r="C832" s="8"/>
      <c r="D832" s="8"/>
      <c r="E832" s="8"/>
    </row>
    <row r="833" ht="15.75" customHeight="1">
      <c r="C833" s="8"/>
      <c r="D833" s="8"/>
      <c r="E833" s="8"/>
    </row>
    <row r="834" ht="15.75" customHeight="1">
      <c r="C834" s="8"/>
      <c r="D834" s="8"/>
      <c r="E834" s="8"/>
    </row>
    <row r="835" ht="15.75" customHeight="1">
      <c r="C835" s="8"/>
      <c r="D835" s="8"/>
      <c r="E835" s="8"/>
    </row>
    <row r="836" ht="15.75" customHeight="1">
      <c r="C836" s="8"/>
      <c r="D836" s="8"/>
      <c r="E836" s="8"/>
    </row>
    <row r="837" ht="15.75" customHeight="1">
      <c r="C837" s="8"/>
      <c r="D837" s="8"/>
      <c r="E837" s="8"/>
    </row>
    <row r="838" ht="15.75" customHeight="1">
      <c r="C838" s="8"/>
      <c r="D838" s="8"/>
      <c r="E838" s="8"/>
    </row>
    <row r="839" ht="15.75" customHeight="1">
      <c r="C839" s="8"/>
      <c r="D839" s="8"/>
      <c r="E839" s="8"/>
    </row>
    <row r="840" ht="15.75" customHeight="1">
      <c r="C840" s="8"/>
      <c r="D840" s="8"/>
      <c r="E840" s="8"/>
    </row>
    <row r="841" ht="15.75" customHeight="1">
      <c r="C841" s="8"/>
      <c r="D841" s="8"/>
      <c r="E841" s="8"/>
    </row>
    <row r="842" ht="15.75" customHeight="1">
      <c r="C842" s="8"/>
      <c r="D842" s="8"/>
      <c r="E842" s="8"/>
    </row>
    <row r="843" ht="15.75" customHeight="1">
      <c r="C843" s="8"/>
      <c r="D843" s="8"/>
      <c r="E843" s="8"/>
    </row>
    <row r="844" ht="15.75" customHeight="1">
      <c r="C844" s="8"/>
      <c r="D844" s="8"/>
      <c r="E844" s="8"/>
    </row>
    <row r="845" ht="15.75" customHeight="1">
      <c r="C845" s="8"/>
      <c r="D845" s="8"/>
      <c r="E845" s="8"/>
    </row>
    <row r="846" ht="15.75" customHeight="1">
      <c r="C846" s="8"/>
      <c r="D846" s="8"/>
      <c r="E846" s="8"/>
    </row>
    <row r="847" ht="15.75" customHeight="1">
      <c r="C847" s="8"/>
      <c r="D847" s="8"/>
      <c r="E847" s="8"/>
    </row>
    <row r="848" ht="15.75" customHeight="1">
      <c r="C848" s="8"/>
      <c r="D848" s="8"/>
      <c r="E848" s="8"/>
    </row>
    <row r="849" ht="15.75" customHeight="1">
      <c r="C849" s="8"/>
      <c r="D849" s="8"/>
      <c r="E849" s="8"/>
    </row>
    <row r="850" ht="15.75" customHeight="1">
      <c r="C850" s="8"/>
      <c r="D850" s="8"/>
      <c r="E850" s="8"/>
    </row>
    <row r="851" ht="15.75" customHeight="1">
      <c r="C851" s="8"/>
      <c r="D851" s="8"/>
      <c r="E851" s="8"/>
    </row>
    <row r="852" ht="15.75" customHeight="1">
      <c r="C852" s="8"/>
      <c r="D852" s="8"/>
      <c r="E852" s="8"/>
    </row>
    <row r="853" ht="15.75" customHeight="1">
      <c r="C853" s="8"/>
      <c r="D853" s="8"/>
      <c r="E853" s="8"/>
    </row>
    <row r="854" ht="15.75" customHeight="1">
      <c r="C854" s="8"/>
      <c r="D854" s="8"/>
      <c r="E854" s="8"/>
    </row>
    <row r="855" ht="15.75" customHeight="1">
      <c r="C855" s="8"/>
      <c r="D855" s="8"/>
      <c r="E855" s="8"/>
    </row>
    <row r="856" ht="15.75" customHeight="1">
      <c r="C856" s="8"/>
      <c r="D856" s="8"/>
      <c r="E856" s="8"/>
    </row>
    <row r="857" ht="15.75" customHeight="1">
      <c r="C857" s="8"/>
      <c r="D857" s="8"/>
      <c r="E857" s="8"/>
    </row>
    <row r="858" ht="15.75" customHeight="1">
      <c r="C858" s="8"/>
      <c r="D858" s="8"/>
      <c r="E858" s="8"/>
    </row>
    <row r="859" ht="15.75" customHeight="1">
      <c r="C859" s="8"/>
      <c r="D859" s="8"/>
      <c r="E859" s="8"/>
    </row>
    <row r="860" ht="15.75" customHeight="1">
      <c r="C860" s="8"/>
      <c r="D860" s="8"/>
      <c r="E860" s="8"/>
    </row>
    <row r="861" ht="15.75" customHeight="1">
      <c r="C861" s="8"/>
      <c r="D861" s="8"/>
      <c r="E861" s="8"/>
    </row>
    <row r="862" ht="15.75" customHeight="1">
      <c r="C862" s="8"/>
      <c r="D862" s="8"/>
      <c r="E862" s="8"/>
    </row>
    <row r="863" ht="15.75" customHeight="1">
      <c r="C863" s="8"/>
      <c r="D863" s="8"/>
      <c r="E863" s="8"/>
    </row>
    <row r="864" ht="15.75" customHeight="1">
      <c r="C864" s="8"/>
      <c r="D864" s="8"/>
      <c r="E864" s="8"/>
    </row>
    <row r="865" ht="15.75" customHeight="1">
      <c r="C865" s="8"/>
      <c r="D865" s="8"/>
      <c r="E865" s="8"/>
    </row>
    <row r="866" ht="15.75" customHeight="1">
      <c r="C866" s="8"/>
      <c r="D866" s="8"/>
      <c r="E866" s="8"/>
    </row>
    <row r="867" ht="15.75" customHeight="1">
      <c r="C867" s="8"/>
      <c r="D867" s="8"/>
      <c r="E867" s="8"/>
    </row>
    <row r="868" ht="15.75" customHeight="1">
      <c r="C868" s="8"/>
      <c r="D868" s="8"/>
      <c r="E868" s="8"/>
    </row>
    <row r="869" ht="15.75" customHeight="1">
      <c r="C869" s="8"/>
      <c r="D869" s="8"/>
      <c r="E869" s="8"/>
    </row>
    <row r="870" ht="15.75" customHeight="1">
      <c r="C870" s="8"/>
      <c r="D870" s="8"/>
      <c r="E870" s="8"/>
    </row>
    <row r="871" ht="15.75" customHeight="1">
      <c r="C871" s="8"/>
      <c r="D871" s="8"/>
      <c r="E871" s="8"/>
    </row>
    <row r="872" ht="15.75" customHeight="1">
      <c r="C872" s="8"/>
      <c r="D872" s="8"/>
      <c r="E872" s="8"/>
    </row>
    <row r="873" ht="15.75" customHeight="1">
      <c r="C873" s="8"/>
      <c r="D873" s="8"/>
      <c r="E873" s="8"/>
    </row>
    <row r="874" ht="15.75" customHeight="1">
      <c r="C874" s="8"/>
      <c r="D874" s="8"/>
      <c r="E874" s="8"/>
    </row>
    <row r="875" ht="15.75" customHeight="1">
      <c r="C875" s="8"/>
      <c r="D875" s="8"/>
      <c r="E875" s="8"/>
    </row>
    <row r="876" ht="15.75" customHeight="1">
      <c r="C876" s="8"/>
      <c r="D876" s="8"/>
      <c r="E876" s="8"/>
    </row>
    <row r="877" ht="15.75" customHeight="1">
      <c r="C877" s="8"/>
      <c r="D877" s="8"/>
      <c r="E877" s="8"/>
    </row>
    <row r="878" ht="15.75" customHeight="1">
      <c r="C878" s="8"/>
      <c r="D878" s="8"/>
      <c r="E878" s="8"/>
    </row>
    <row r="879" ht="15.75" customHeight="1">
      <c r="C879" s="8"/>
      <c r="D879" s="8"/>
      <c r="E879" s="8"/>
    </row>
    <row r="880" ht="15.75" customHeight="1">
      <c r="C880" s="8"/>
      <c r="D880" s="8"/>
      <c r="E880" s="8"/>
    </row>
    <row r="881" ht="15.75" customHeight="1">
      <c r="C881" s="8"/>
      <c r="D881" s="8"/>
      <c r="E881" s="8"/>
    </row>
    <row r="882" ht="15.75" customHeight="1">
      <c r="C882" s="8"/>
      <c r="D882" s="8"/>
      <c r="E882" s="8"/>
    </row>
    <row r="883" ht="15.75" customHeight="1">
      <c r="C883" s="8"/>
      <c r="D883" s="8"/>
      <c r="E883" s="8"/>
    </row>
    <row r="884" ht="15.75" customHeight="1">
      <c r="C884" s="8"/>
      <c r="D884" s="8"/>
      <c r="E884" s="8"/>
    </row>
    <row r="885" ht="15.75" customHeight="1">
      <c r="C885" s="8"/>
      <c r="D885" s="8"/>
      <c r="E885" s="8"/>
    </row>
    <row r="886" ht="15.75" customHeight="1">
      <c r="C886" s="8"/>
      <c r="D886" s="8"/>
      <c r="E886" s="8"/>
    </row>
    <row r="887" ht="15.75" customHeight="1">
      <c r="C887" s="8"/>
      <c r="D887" s="8"/>
      <c r="E887" s="8"/>
    </row>
    <row r="888" ht="15.75" customHeight="1">
      <c r="C888" s="8"/>
      <c r="D888" s="8"/>
      <c r="E888" s="8"/>
    </row>
    <row r="889" ht="15.75" customHeight="1">
      <c r="C889" s="8"/>
      <c r="D889" s="8"/>
      <c r="E889" s="8"/>
    </row>
    <row r="890" ht="15.75" customHeight="1">
      <c r="C890" s="8"/>
      <c r="D890" s="8"/>
      <c r="E890" s="8"/>
    </row>
    <row r="891" ht="15.75" customHeight="1">
      <c r="C891" s="8"/>
      <c r="D891" s="8"/>
      <c r="E891" s="8"/>
    </row>
    <row r="892" ht="15.75" customHeight="1">
      <c r="C892" s="8"/>
      <c r="D892" s="8"/>
      <c r="E892" s="8"/>
    </row>
    <row r="893" ht="15.75" customHeight="1">
      <c r="C893" s="8"/>
      <c r="D893" s="8"/>
      <c r="E893" s="8"/>
    </row>
    <row r="894" ht="15.75" customHeight="1">
      <c r="C894" s="8"/>
      <c r="D894" s="8"/>
      <c r="E894" s="8"/>
    </row>
    <row r="895" ht="15.75" customHeight="1">
      <c r="C895" s="8"/>
      <c r="D895" s="8"/>
      <c r="E895" s="8"/>
    </row>
    <row r="896" ht="15.75" customHeight="1">
      <c r="C896" s="8"/>
      <c r="D896" s="8"/>
      <c r="E896" s="8"/>
    </row>
    <row r="897" ht="15.75" customHeight="1">
      <c r="C897" s="8"/>
      <c r="D897" s="8"/>
      <c r="E897" s="8"/>
    </row>
    <row r="898" ht="15.75" customHeight="1">
      <c r="C898" s="8"/>
      <c r="D898" s="8"/>
      <c r="E898" s="8"/>
    </row>
    <row r="899" ht="15.75" customHeight="1">
      <c r="C899" s="8"/>
      <c r="D899" s="8"/>
      <c r="E899" s="8"/>
    </row>
    <row r="900" ht="15.75" customHeight="1">
      <c r="C900" s="8"/>
      <c r="D900" s="8"/>
      <c r="E900" s="8"/>
    </row>
    <row r="901" ht="15.75" customHeight="1">
      <c r="C901" s="8"/>
      <c r="D901" s="8"/>
      <c r="E901" s="8"/>
    </row>
    <row r="902" ht="15.75" customHeight="1">
      <c r="C902" s="8"/>
      <c r="D902" s="8"/>
      <c r="E902" s="8"/>
    </row>
    <row r="903" ht="15.75" customHeight="1">
      <c r="C903" s="8"/>
      <c r="D903" s="8"/>
      <c r="E903" s="8"/>
    </row>
    <row r="904" ht="15.75" customHeight="1">
      <c r="C904" s="8"/>
      <c r="D904" s="8"/>
      <c r="E904" s="8"/>
    </row>
    <row r="905" ht="15.75" customHeight="1">
      <c r="C905" s="8"/>
      <c r="D905" s="8"/>
      <c r="E905" s="8"/>
    </row>
    <row r="906" ht="15.75" customHeight="1">
      <c r="C906" s="8"/>
      <c r="D906" s="8"/>
      <c r="E906" s="8"/>
    </row>
    <row r="907" ht="15.75" customHeight="1">
      <c r="C907" s="8"/>
      <c r="D907" s="8"/>
      <c r="E907" s="8"/>
    </row>
    <row r="908" ht="15.75" customHeight="1">
      <c r="C908" s="8"/>
      <c r="D908" s="8"/>
      <c r="E908" s="8"/>
    </row>
    <row r="909" ht="15.75" customHeight="1">
      <c r="C909" s="8"/>
      <c r="D909" s="8"/>
      <c r="E909" s="8"/>
    </row>
    <row r="910" ht="15.75" customHeight="1">
      <c r="C910" s="8"/>
      <c r="D910" s="8"/>
      <c r="E910" s="8"/>
    </row>
    <row r="911" ht="15.75" customHeight="1">
      <c r="C911" s="8"/>
      <c r="D911" s="8"/>
      <c r="E911" s="8"/>
    </row>
    <row r="912" ht="15.75" customHeight="1">
      <c r="C912" s="8"/>
      <c r="D912" s="8"/>
      <c r="E912" s="8"/>
    </row>
    <row r="913" ht="15.75" customHeight="1">
      <c r="C913" s="8"/>
      <c r="D913" s="8"/>
      <c r="E913" s="8"/>
    </row>
    <row r="914" ht="15.75" customHeight="1">
      <c r="C914" s="8"/>
      <c r="D914" s="8"/>
      <c r="E914" s="8"/>
    </row>
    <row r="915" ht="15.75" customHeight="1">
      <c r="C915" s="8"/>
      <c r="D915" s="8"/>
      <c r="E915" s="8"/>
    </row>
    <row r="916" ht="15.75" customHeight="1">
      <c r="C916" s="8"/>
      <c r="D916" s="8"/>
      <c r="E916" s="8"/>
    </row>
    <row r="917" ht="15.75" customHeight="1">
      <c r="C917" s="8"/>
      <c r="D917" s="8"/>
      <c r="E917" s="8"/>
    </row>
    <row r="918" ht="15.75" customHeight="1">
      <c r="C918" s="8"/>
      <c r="D918" s="8"/>
      <c r="E918" s="8"/>
    </row>
    <row r="919" ht="15.75" customHeight="1">
      <c r="C919" s="8"/>
      <c r="D919" s="8"/>
      <c r="E919" s="8"/>
    </row>
    <row r="920" ht="15.75" customHeight="1">
      <c r="C920" s="8"/>
      <c r="D920" s="8"/>
      <c r="E920" s="8"/>
    </row>
    <row r="921" ht="15.75" customHeight="1">
      <c r="C921" s="8"/>
      <c r="D921" s="8"/>
      <c r="E921" s="8"/>
    </row>
    <row r="922" ht="15.75" customHeight="1">
      <c r="C922" s="8"/>
      <c r="D922" s="8"/>
      <c r="E922" s="8"/>
    </row>
    <row r="923" ht="15.75" customHeight="1">
      <c r="C923" s="8"/>
      <c r="D923" s="8"/>
      <c r="E923" s="8"/>
    </row>
    <row r="924" ht="15.75" customHeight="1">
      <c r="C924" s="8"/>
      <c r="D924" s="8"/>
      <c r="E924" s="8"/>
    </row>
    <row r="925" ht="15.75" customHeight="1">
      <c r="C925" s="8"/>
      <c r="D925" s="8"/>
      <c r="E925" s="8"/>
    </row>
    <row r="926" ht="15.75" customHeight="1">
      <c r="C926" s="8"/>
      <c r="D926" s="8"/>
      <c r="E926" s="8"/>
    </row>
    <row r="927" ht="15.75" customHeight="1">
      <c r="C927" s="8"/>
      <c r="D927" s="8"/>
      <c r="E927" s="8"/>
    </row>
    <row r="928" ht="15.75" customHeight="1">
      <c r="C928" s="8"/>
      <c r="D928" s="8"/>
      <c r="E928" s="8"/>
    </row>
    <row r="929" ht="15.75" customHeight="1">
      <c r="C929" s="8"/>
      <c r="D929" s="8"/>
      <c r="E929" s="8"/>
    </row>
    <row r="930" ht="15.75" customHeight="1">
      <c r="C930" s="8"/>
      <c r="D930" s="8"/>
      <c r="E930" s="8"/>
    </row>
    <row r="931" ht="15.75" customHeight="1">
      <c r="C931" s="8"/>
      <c r="D931" s="8"/>
      <c r="E931" s="8"/>
    </row>
    <row r="932" ht="15.75" customHeight="1">
      <c r="C932" s="8"/>
      <c r="D932" s="8"/>
      <c r="E932" s="8"/>
    </row>
    <row r="933" ht="15.75" customHeight="1">
      <c r="C933" s="8"/>
      <c r="D933" s="8"/>
      <c r="E933" s="8"/>
    </row>
    <row r="934" ht="15.75" customHeight="1">
      <c r="C934" s="8"/>
      <c r="D934" s="8"/>
      <c r="E934" s="8"/>
    </row>
    <row r="935" ht="15.75" customHeight="1">
      <c r="C935" s="8"/>
      <c r="D935" s="8"/>
      <c r="E935" s="8"/>
    </row>
    <row r="936" ht="15.75" customHeight="1">
      <c r="C936" s="8"/>
      <c r="D936" s="8"/>
      <c r="E936" s="8"/>
    </row>
    <row r="937" ht="15.75" customHeight="1">
      <c r="C937" s="8"/>
      <c r="D937" s="8"/>
      <c r="E937" s="8"/>
    </row>
    <row r="938" ht="15.75" customHeight="1">
      <c r="C938" s="8"/>
      <c r="D938" s="8"/>
      <c r="E938" s="8"/>
    </row>
    <row r="939" ht="15.75" customHeight="1">
      <c r="C939" s="8"/>
      <c r="D939" s="8"/>
      <c r="E939" s="8"/>
    </row>
    <row r="940" ht="15.75" customHeight="1">
      <c r="C940" s="8"/>
      <c r="D940" s="8"/>
      <c r="E940" s="8"/>
    </row>
    <row r="941" ht="15.75" customHeight="1">
      <c r="C941" s="8"/>
      <c r="D941" s="8"/>
      <c r="E941" s="8"/>
    </row>
    <row r="942" ht="15.75" customHeight="1">
      <c r="C942" s="8"/>
      <c r="D942" s="8"/>
      <c r="E942" s="8"/>
    </row>
    <row r="943" ht="15.75" customHeight="1">
      <c r="C943" s="8"/>
      <c r="D943" s="8"/>
      <c r="E943" s="8"/>
    </row>
    <row r="944" ht="15.75" customHeight="1">
      <c r="C944" s="8"/>
      <c r="D944" s="8"/>
      <c r="E944" s="8"/>
    </row>
    <row r="945" ht="15.75" customHeight="1">
      <c r="C945" s="8"/>
      <c r="D945" s="8"/>
      <c r="E945" s="8"/>
    </row>
    <row r="946" ht="15.75" customHeight="1">
      <c r="C946" s="8"/>
      <c r="D946" s="8"/>
      <c r="E946" s="8"/>
    </row>
    <row r="947" ht="15.75" customHeight="1">
      <c r="C947" s="8"/>
      <c r="D947" s="8"/>
      <c r="E947" s="8"/>
    </row>
    <row r="948" ht="15.75" customHeight="1">
      <c r="C948" s="8"/>
      <c r="D948" s="8"/>
      <c r="E948" s="8"/>
    </row>
    <row r="949" ht="15.75" customHeight="1">
      <c r="C949" s="8"/>
      <c r="D949" s="8"/>
      <c r="E949" s="8"/>
    </row>
    <row r="950" ht="15.75" customHeight="1">
      <c r="C950" s="8"/>
      <c r="D950" s="8"/>
      <c r="E950" s="8"/>
    </row>
    <row r="951" ht="15.75" customHeight="1">
      <c r="C951" s="8"/>
      <c r="D951" s="8"/>
      <c r="E951" s="8"/>
    </row>
    <row r="952" ht="15.75" customHeight="1">
      <c r="C952" s="8"/>
      <c r="D952" s="8"/>
      <c r="E952" s="8"/>
    </row>
    <row r="953" ht="15.75" customHeight="1">
      <c r="C953" s="8"/>
      <c r="D953" s="8"/>
      <c r="E953" s="8"/>
    </row>
    <row r="954" ht="15.75" customHeight="1">
      <c r="C954" s="8"/>
      <c r="D954" s="8"/>
      <c r="E954" s="8"/>
    </row>
    <row r="955" ht="15.75" customHeight="1">
      <c r="C955" s="8"/>
      <c r="D955" s="8"/>
      <c r="E955" s="8"/>
    </row>
    <row r="956" ht="15.75" customHeight="1">
      <c r="C956" s="8"/>
      <c r="D956" s="8"/>
      <c r="E956" s="8"/>
    </row>
    <row r="957" ht="15.75" customHeight="1">
      <c r="C957" s="8"/>
      <c r="D957" s="8"/>
      <c r="E957" s="8"/>
    </row>
    <row r="958" ht="15.75" customHeight="1">
      <c r="C958" s="8"/>
      <c r="D958" s="8"/>
      <c r="E958" s="8"/>
    </row>
    <row r="959" ht="15.75" customHeight="1">
      <c r="C959" s="8"/>
      <c r="D959" s="8"/>
      <c r="E959" s="8"/>
    </row>
    <row r="960" ht="15.75" customHeight="1">
      <c r="C960" s="8"/>
      <c r="D960" s="8"/>
      <c r="E960" s="8"/>
    </row>
    <row r="961" ht="15.75" customHeight="1">
      <c r="C961" s="8"/>
      <c r="D961" s="8"/>
      <c r="E961" s="8"/>
    </row>
    <row r="962" ht="15.75" customHeight="1">
      <c r="C962" s="8"/>
      <c r="D962" s="8"/>
      <c r="E962" s="8"/>
    </row>
    <row r="963" ht="15.75" customHeight="1">
      <c r="C963" s="8"/>
      <c r="D963" s="8"/>
      <c r="E963" s="8"/>
    </row>
    <row r="964" ht="15.75" customHeight="1">
      <c r="C964" s="8"/>
      <c r="D964" s="8"/>
      <c r="E964" s="8"/>
    </row>
    <row r="965" ht="15.75" customHeight="1">
      <c r="C965" s="8"/>
      <c r="D965" s="8"/>
      <c r="E965" s="8"/>
    </row>
    <row r="966" ht="15.75" customHeight="1">
      <c r="C966" s="8"/>
      <c r="D966" s="8"/>
      <c r="E966" s="8"/>
    </row>
    <row r="967" ht="15.75" customHeight="1">
      <c r="C967" s="8"/>
      <c r="D967" s="8"/>
      <c r="E967" s="8"/>
    </row>
    <row r="968" ht="15.75" customHeight="1">
      <c r="C968" s="8"/>
      <c r="D968" s="8"/>
      <c r="E968" s="8"/>
    </row>
    <row r="969" ht="15.75" customHeight="1">
      <c r="C969" s="8"/>
      <c r="D969" s="8"/>
      <c r="E969" s="8"/>
    </row>
    <row r="970" ht="15.75" customHeight="1">
      <c r="C970" s="8"/>
      <c r="D970" s="8"/>
      <c r="E970" s="8"/>
    </row>
    <row r="971" ht="15.75" customHeight="1">
      <c r="C971" s="8"/>
      <c r="D971" s="8"/>
      <c r="E971" s="8"/>
    </row>
    <row r="972" ht="15.75" customHeight="1">
      <c r="C972" s="8"/>
      <c r="D972" s="8"/>
      <c r="E972" s="8"/>
    </row>
    <row r="973" ht="15.75" customHeight="1">
      <c r="C973" s="8"/>
      <c r="D973" s="8"/>
      <c r="E973" s="8"/>
    </row>
    <row r="974" ht="15.75" customHeight="1">
      <c r="C974" s="8"/>
      <c r="D974" s="8"/>
      <c r="E974" s="8"/>
    </row>
    <row r="975" ht="15.75" customHeight="1">
      <c r="C975" s="8"/>
      <c r="D975" s="8"/>
      <c r="E975" s="8"/>
    </row>
    <row r="976" ht="15.75" customHeight="1">
      <c r="C976" s="8"/>
      <c r="D976" s="8"/>
      <c r="E976" s="8"/>
    </row>
    <row r="977" ht="15.75" customHeight="1">
      <c r="C977" s="8"/>
      <c r="D977" s="8"/>
      <c r="E977" s="8"/>
    </row>
    <row r="978" ht="15.75" customHeight="1">
      <c r="C978" s="8"/>
      <c r="D978" s="8"/>
      <c r="E978" s="8"/>
    </row>
    <row r="979" ht="15.75" customHeight="1">
      <c r="C979" s="8"/>
      <c r="D979" s="8"/>
      <c r="E979" s="8"/>
    </row>
    <row r="980" ht="15.75" customHeight="1">
      <c r="C980" s="8"/>
      <c r="D980" s="8"/>
      <c r="E980" s="8"/>
    </row>
    <row r="981" ht="15.75" customHeight="1">
      <c r="C981" s="8"/>
      <c r="D981" s="8"/>
      <c r="E981" s="8"/>
    </row>
    <row r="982" ht="15.75" customHeight="1">
      <c r="C982" s="8"/>
      <c r="D982" s="8"/>
      <c r="E982" s="8"/>
    </row>
    <row r="983" ht="15.75" customHeight="1">
      <c r="C983" s="8"/>
      <c r="D983" s="8"/>
      <c r="E983" s="8"/>
    </row>
    <row r="984" ht="15.75" customHeight="1">
      <c r="C984" s="8"/>
      <c r="D984" s="8"/>
      <c r="E984" s="8"/>
    </row>
    <row r="985" ht="15.75" customHeight="1">
      <c r="C985" s="8"/>
      <c r="D985" s="8"/>
      <c r="E985" s="8"/>
    </row>
    <row r="986" ht="15.75" customHeight="1">
      <c r="C986" s="8"/>
      <c r="D986" s="8"/>
      <c r="E986" s="8"/>
    </row>
    <row r="987" ht="15.75" customHeight="1">
      <c r="C987" s="8"/>
      <c r="D987" s="8"/>
      <c r="E987" s="8"/>
    </row>
    <row r="988" ht="15.75" customHeight="1">
      <c r="C988" s="8"/>
      <c r="D988" s="8"/>
      <c r="E988" s="8"/>
    </row>
    <row r="989" ht="15.75" customHeight="1">
      <c r="C989" s="8"/>
      <c r="D989" s="8"/>
      <c r="E989" s="8"/>
    </row>
    <row r="990" ht="15.75" customHeight="1">
      <c r="C990" s="8"/>
      <c r="D990" s="8"/>
      <c r="E990" s="8"/>
    </row>
    <row r="991" ht="15.75" customHeight="1">
      <c r="C991" s="8"/>
      <c r="D991" s="8"/>
      <c r="E991" s="8"/>
    </row>
    <row r="992" ht="15.75" customHeight="1">
      <c r="C992" s="8"/>
      <c r="D992" s="8"/>
      <c r="E992" s="8"/>
    </row>
    <row r="993" ht="15.75" customHeight="1">
      <c r="C993" s="8"/>
      <c r="D993" s="8"/>
      <c r="E993" s="8"/>
    </row>
    <row r="994" ht="15.75" customHeight="1">
      <c r="C994" s="8"/>
      <c r="D994" s="8"/>
      <c r="E994" s="8"/>
    </row>
    <row r="995" ht="15.75" customHeight="1">
      <c r="C995" s="8"/>
      <c r="D995" s="8"/>
      <c r="E995" s="8"/>
    </row>
    <row r="996" ht="15.75" customHeight="1">
      <c r="C996" s="8"/>
      <c r="D996" s="8"/>
      <c r="E996" s="8"/>
    </row>
    <row r="997" ht="15.75" customHeight="1">
      <c r="C997" s="8"/>
      <c r="D997" s="8"/>
      <c r="E997" s="8"/>
    </row>
    <row r="998" ht="15.75" customHeight="1">
      <c r="C998" s="8"/>
      <c r="D998" s="8"/>
      <c r="E998" s="8"/>
    </row>
    <row r="999" ht="15.75" customHeight="1">
      <c r="C999" s="8"/>
      <c r="D999" s="8"/>
      <c r="E999" s="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0"/>
    <col customWidth="1" min="7" max="7" width="11.71"/>
    <col customWidth="1" min="8" max="26" width="8.71"/>
  </cols>
  <sheetData>
    <row r="1">
      <c r="A1" s="5" t="s">
        <v>248</v>
      </c>
    </row>
    <row r="2">
      <c r="A2" s="5" t="s">
        <v>249</v>
      </c>
    </row>
    <row r="3">
      <c r="A3" s="5" t="s">
        <v>250</v>
      </c>
    </row>
    <row r="4">
      <c r="A4" s="5" t="s">
        <v>251</v>
      </c>
    </row>
    <row r="5">
      <c r="A5" s="5" t="s">
        <v>252</v>
      </c>
    </row>
    <row r="7">
      <c r="A7" s="5" t="s">
        <v>253</v>
      </c>
      <c r="E7" s="5" t="s">
        <v>254</v>
      </c>
      <c r="O7" s="82" t="s">
        <v>255</v>
      </c>
      <c r="P7" s="82" t="s">
        <v>256</v>
      </c>
      <c r="Q7" s="82" t="s">
        <v>257</v>
      </c>
      <c r="R7" s="82" t="s">
        <v>258</v>
      </c>
      <c r="S7" s="82" t="s">
        <v>259</v>
      </c>
      <c r="T7" s="82" t="s">
        <v>260</v>
      </c>
    </row>
    <row r="8">
      <c r="A8" s="5" t="s">
        <v>261</v>
      </c>
      <c r="E8" s="5" t="s">
        <v>262</v>
      </c>
      <c r="N8" s="82" t="s">
        <v>263</v>
      </c>
      <c r="O8" s="8">
        <f>1-J11/I11</f>
        <v>0.95</v>
      </c>
      <c r="P8" s="5">
        <f>AVERAGE(A11:A110)</f>
        <v>600.072</v>
      </c>
      <c r="Q8" s="5">
        <v>600.0</v>
      </c>
      <c r="R8" s="5">
        <f>_xlfn.VAR.S(A11:A110)</f>
        <v>1.782238384</v>
      </c>
      <c r="S8" s="5">
        <f>AVERAGE(B11:B110)</f>
        <v>1.7696</v>
      </c>
      <c r="T8" s="5">
        <f t="shared" ref="T8:T10" si="1">S8-R8</f>
        <v>-0.01263838384</v>
      </c>
    </row>
    <row r="9">
      <c r="N9" s="82" t="s">
        <v>264</v>
      </c>
      <c r="O9" s="8">
        <f>1-J13/I11</f>
        <v>0.99</v>
      </c>
      <c r="P9" s="5">
        <f>AVERAGE(C11:C110)</f>
        <v>599.548</v>
      </c>
      <c r="Q9" s="5">
        <v>600.0</v>
      </c>
      <c r="R9" s="5">
        <f>_xlfn.VAR.S(C11:C110)</f>
        <v>0.3835313131</v>
      </c>
      <c r="S9" s="5">
        <f>AVERAGE(D11:D110)</f>
        <v>0.584</v>
      </c>
      <c r="T9" s="5">
        <f t="shared" si="1"/>
        <v>0.2004686869</v>
      </c>
    </row>
    <row r="10">
      <c r="A10" s="82" t="s">
        <v>265</v>
      </c>
      <c r="B10" s="82" t="s">
        <v>266</v>
      </c>
      <c r="C10" s="82" t="s">
        <v>267</v>
      </c>
      <c r="D10" s="82" t="s">
        <v>268</v>
      </c>
      <c r="E10" s="82" t="s">
        <v>269</v>
      </c>
      <c r="F10" s="82" t="s">
        <v>270</v>
      </c>
      <c r="G10" s="82" t="s">
        <v>261</v>
      </c>
      <c r="I10" s="82" t="s">
        <v>271</v>
      </c>
      <c r="J10" s="82" t="s">
        <v>272</v>
      </c>
      <c r="N10" s="82" t="s">
        <v>273</v>
      </c>
      <c r="O10" s="8">
        <f>1-J15/I11</f>
        <v>0.71</v>
      </c>
      <c r="P10" s="5">
        <f>AVERAGE(E11:E110)</f>
        <v>600.23</v>
      </c>
      <c r="Q10" s="5">
        <v>600.0</v>
      </c>
      <c r="R10" s="5">
        <f>_xlfn.VAR.S(E11:E110)</f>
        <v>3.511414141</v>
      </c>
      <c r="S10" s="5">
        <f>AVERAGE(F11:F110)</f>
        <v>3.5292</v>
      </c>
      <c r="T10" s="5">
        <f t="shared" si="1"/>
        <v>0.01778585859</v>
      </c>
    </row>
    <row r="11">
      <c r="A11" s="30">
        <v>601.4</v>
      </c>
      <c r="B11" s="30">
        <f t="shared" ref="B11:B110" si="2">(A11-600)^2</f>
        <v>1.96</v>
      </c>
      <c r="C11" s="30">
        <v>598.0</v>
      </c>
      <c r="D11" s="30">
        <f t="shared" ref="D11:D110" si="3">(C11-600)^2</f>
        <v>4</v>
      </c>
      <c r="E11" s="30">
        <v>601.6</v>
      </c>
      <c r="F11" s="30">
        <f t="shared" ref="F11:F110" si="4">(E11-600)^2</f>
        <v>2.56</v>
      </c>
      <c r="G11" s="30">
        <v>1.0</v>
      </c>
      <c r="I11" s="5">
        <f>COUNT(A11:A110)</f>
        <v>100</v>
      </c>
      <c r="J11" s="5">
        <f>COUNTIF(A11:A110,"&gt;602")+COUNTIF(A11:A110,"&lt;598")</f>
        <v>5</v>
      </c>
    </row>
    <row r="12">
      <c r="A12" s="30">
        <v>601.6</v>
      </c>
      <c r="B12" s="30">
        <f t="shared" si="2"/>
        <v>2.56</v>
      </c>
      <c r="C12" s="30">
        <v>599.8</v>
      </c>
      <c r="D12" s="30">
        <f t="shared" si="3"/>
        <v>0.04</v>
      </c>
      <c r="E12" s="30">
        <v>600.4</v>
      </c>
      <c r="F12" s="30">
        <f t="shared" si="4"/>
        <v>0.16</v>
      </c>
      <c r="G12" s="30">
        <v>1.0</v>
      </c>
      <c r="J12" s="82" t="s">
        <v>274</v>
      </c>
    </row>
    <row r="13">
      <c r="A13" s="30">
        <v>598.0</v>
      </c>
      <c r="B13" s="30">
        <f t="shared" si="2"/>
        <v>4</v>
      </c>
      <c r="C13" s="30">
        <v>600.0</v>
      </c>
      <c r="D13" s="30">
        <f t="shared" si="3"/>
        <v>0</v>
      </c>
      <c r="E13" s="30">
        <v>598.4</v>
      </c>
      <c r="F13" s="30">
        <f t="shared" si="4"/>
        <v>2.56</v>
      </c>
      <c r="G13" s="30">
        <v>1.0</v>
      </c>
      <c r="J13" s="5">
        <f>COUNTIF(C11:C110,"&gt;602")+COUNTIF(C11:C110,"&lt;598")</f>
        <v>1</v>
      </c>
      <c r="N13" s="82"/>
    </row>
    <row r="14">
      <c r="A14" s="30">
        <v>601.4</v>
      </c>
      <c r="B14" s="30">
        <f t="shared" si="2"/>
        <v>1.96</v>
      </c>
      <c r="C14" s="30">
        <v>599.8</v>
      </c>
      <c r="D14" s="30">
        <f t="shared" si="3"/>
        <v>0.04</v>
      </c>
      <c r="E14" s="30">
        <v>600.0</v>
      </c>
      <c r="F14" s="30">
        <f t="shared" si="4"/>
        <v>0</v>
      </c>
      <c r="G14" s="30">
        <v>1.0</v>
      </c>
      <c r="J14" s="82" t="s">
        <v>275</v>
      </c>
    </row>
    <row r="15">
      <c r="A15" s="30">
        <v>599.4</v>
      </c>
      <c r="B15" s="30">
        <f t="shared" si="2"/>
        <v>0.36</v>
      </c>
      <c r="C15" s="30">
        <v>600.0</v>
      </c>
      <c r="D15" s="30">
        <f t="shared" si="3"/>
        <v>0</v>
      </c>
      <c r="E15" s="30">
        <v>596.8</v>
      </c>
      <c r="F15" s="30">
        <f t="shared" si="4"/>
        <v>10.24</v>
      </c>
      <c r="G15" s="30">
        <v>1.0</v>
      </c>
      <c r="J15" s="5">
        <f>COUNTIF(E11:E110,"&gt;602")+COUNTIF(E11:E110,"&lt;598")</f>
        <v>29</v>
      </c>
    </row>
    <row r="16">
      <c r="A16" s="30">
        <v>600.0</v>
      </c>
      <c r="B16" s="30">
        <f t="shared" si="2"/>
        <v>0</v>
      </c>
      <c r="C16" s="30">
        <v>600.0</v>
      </c>
      <c r="D16" s="30">
        <f t="shared" si="3"/>
        <v>0</v>
      </c>
      <c r="E16" s="30">
        <v>602.8</v>
      </c>
      <c r="F16" s="30">
        <f t="shared" si="4"/>
        <v>7.84</v>
      </c>
      <c r="G16" s="30">
        <v>2.0</v>
      </c>
    </row>
    <row r="17">
      <c r="A17" s="30">
        <v>600.2</v>
      </c>
      <c r="B17" s="30">
        <f t="shared" si="2"/>
        <v>0.04</v>
      </c>
      <c r="C17" s="30">
        <v>598.8</v>
      </c>
      <c r="D17" s="30">
        <f t="shared" si="3"/>
        <v>1.44</v>
      </c>
      <c r="E17" s="30">
        <v>600.8</v>
      </c>
      <c r="F17" s="30">
        <f t="shared" si="4"/>
        <v>0.64</v>
      </c>
      <c r="G17" s="30">
        <v>2.0</v>
      </c>
    </row>
    <row r="18">
      <c r="A18" s="30">
        <v>601.2</v>
      </c>
      <c r="B18" s="30">
        <f t="shared" si="2"/>
        <v>1.44</v>
      </c>
      <c r="C18" s="30">
        <v>598.2</v>
      </c>
      <c r="D18" s="30">
        <f t="shared" si="3"/>
        <v>3.24</v>
      </c>
      <c r="E18" s="30">
        <v>603.6</v>
      </c>
      <c r="F18" s="30">
        <f t="shared" si="4"/>
        <v>12.96</v>
      </c>
      <c r="G18" s="30">
        <v>2.0</v>
      </c>
    </row>
    <row r="19">
      <c r="A19" s="30">
        <v>598.4</v>
      </c>
      <c r="B19" s="30">
        <f t="shared" si="2"/>
        <v>2.56</v>
      </c>
      <c r="C19" s="30">
        <v>599.4</v>
      </c>
      <c r="D19" s="30">
        <f t="shared" si="3"/>
        <v>0.36</v>
      </c>
      <c r="E19" s="30">
        <v>604.2</v>
      </c>
      <c r="F19" s="30">
        <f t="shared" si="4"/>
        <v>17.64</v>
      </c>
      <c r="G19" s="30">
        <v>2.0</v>
      </c>
    </row>
    <row r="20">
      <c r="A20" s="30">
        <v>599.0</v>
      </c>
      <c r="B20" s="30">
        <f t="shared" si="2"/>
        <v>1</v>
      </c>
      <c r="C20" s="30">
        <v>599.6</v>
      </c>
      <c r="D20" s="30">
        <f t="shared" si="3"/>
        <v>0.16</v>
      </c>
      <c r="E20" s="30">
        <v>602.4</v>
      </c>
      <c r="F20" s="30">
        <f t="shared" si="4"/>
        <v>5.76</v>
      </c>
      <c r="G20" s="30">
        <v>2.0</v>
      </c>
    </row>
    <row r="21" ht="15.75" customHeight="1">
      <c r="A21" s="30">
        <v>601.2</v>
      </c>
      <c r="B21" s="30">
        <f t="shared" si="2"/>
        <v>1.44</v>
      </c>
      <c r="C21" s="30">
        <v>599.4</v>
      </c>
      <c r="D21" s="30">
        <f t="shared" si="3"/>
        <v>0.36</v>
      </c>
      <c r="E21" s="30">
        <v>598.4</v>
      </c>
      <c r="F21" s="30">
        <f t="shared" si="4"/>
        <v>2.56</v>
      </c>
      <c r="G21" s="30">
        <v>3.0</v>
      </c>
    </row>
    <row r="22" ht="15.75" customHeight="1">
      <c r="A22" s="30">
        <v>601.0</v>
      </c>
      <c r="B22" s="30">
        <f t="shared" si="2"/>
        <v>1</v>
      </c>
      <c r="C22" s="30">
        <v>599.4</v>
      </c>
      <c r="D22" s="30">
        <f t="shared" si="3"/>
        <v>0.36</v>
      </c>
      <c r="E22" s="30">
        <v>599.6</v>
      </c>
      <c r="F22" s="30">
        <f t="shared" si="4"/>
        <v>0.16</v>
      </c>
      <c r="G22" s="30">
        <v>3.0</v>
      </c>
    </row>
    <row r="23" ht="15.75" customHeight="1">
      <c r="A23" s="30">
        <v>600.8</v>
      </c>
      <c r="B23" s="30">
        <f t="shared" si="2"/>
        <v>0.64</v>
      </c>
      <c r="C23" s="30">
        <v>600.0</v>
      </c>
      <c r="D23" s="30">
        <f t="shared" si="3"/>
        <v>0</v>
      </c>
      <c r="E23" s="30">
        <v>603.4</v>
      </c>
      <c r="F23" s="30">
        <f t="shared" si="4"/>
        <v>11.56</v>
      </c>
      <c r="G23" s="30">
        <v>3.0</v>
      </c>
    </row>
    <row r="24" ht="15.75" customHeight="1">
      <c r="A24" s="30">
        <v>597.6</v>
      </c>
      <c r="B24" s="30">
        <f t="shared" si="2"/>
        <v>5.76</v>
      </c>
      <c r="C24" s="30">
        <v>598.8</v>
      </c>
      <c r="D24" s="30">
        <f t="shared" si="3"/>
        <v>1.44</v>
      </c>
      <c r="E24" s="30">
        <v>600.6</v>
      </c>
      <c r="F24" s="30">
        <f t="shared" si="4"/>
        <v>0.36</v>
      </c>
      <c r="G24" s="30">
        <v>3.0</v>
      </c>
    </row>
    <row r="25" ht="15.75" customHeight="1">
      <c r="A25" s="30">
        <v>601.6</v>
      </c>
      <c r="B25" s="30">
        <f t="shared" si="2"/>
        <v>2.56</v>
      </c>
      <c r="C25" s="30">
        <v>599.2</v>
      </c>
      <c r="D25" s="30">
        <f t="shared" si="3"/>
        <v>0.64</v>
      </c>
      <c r="E25" s="30">
        <v>598.4</v>
      </c>
      <c r="F25" s="30">
        <f t="shared" si="4"/>
        <v>2.56</v>
      </c>
      <c r="G25" s="30">
        <v>3.0</v>
      </c>
    </row>
    <row r="26" ht="15.75" customHeight="1">
      <c r="A26" s="30">
        <v>599.4</v>
      </c>
      <c r="B26" s="30">
        <f t="shared" si="2"/>
        <v>0.36</v>
      </c>
      <c r="C26" s="30">
        <v>599.4</v>
      </c>
      <c r="D26" s="30">
        <f t="shared" si="3"/>
        <v>0.36</v>
      </c>
      <c r="E26" s="30">
        <v>598.2</v>
      </c>
      <c r="F26" s="30">
        <f t="shared" si="4"/>
        <v>3.24</v>
      </c>
      <c r="G26" s="30">
        <v>4.0</v>
      </c>
    </row>
    <row r="27" ht="15.75" customHeight="1">
      <c r="A27" s="30">
        <v>601.2</v>
      </c>
      <c r="B27" s="30">
        <f t="shared" si="2"/>
        <v>1.44</v>
      </c>
      <c r="C27" s="30">
        <v>599.6</v>
      </c>
      <c r="D27" s="30">
        <f t="shared" si="3"/>
        <v>0.16</v>
      </c>
      <c r="E27" s="30">
        <v>602.0</v>
      </c>
      <c r="F27" s="30">
        <f t="shared" si="4"/>
        <v>4</v>
      </c>
      <c r="G27" s="30">
        <v>4.0</v>
      </c>
    </row>
    <row r="28" ht="15.75" customHeight="1">
      <c r="A28" s="30">
        <v>598.4</v>
      </c>
      <c r="B28" s="30">
        <f t="shared" si="2"/>
        <v>2.56</v>
      </c>
      <c r="C28" s="30">
        <v>599.0</v>
      </c>
      <c r="D28" s="30">
        <f t="shared" si="3"/>
        <v>1</v>
      </c>
      <c r="E28" s="30">
        <v>599.4</v>
      </c>
      <c r="F28" s="30">
        <f t="shared" si="4"/>
        <v>0.36</v>
      </c>
      <c r="G28" s="30">
        <v>4.0</v>
      </c>
    </row>
    <row r="29" ht="15.75" customHeight="1">
      <c r="A29" s="30">
        <v>599.2</v>
      </c>
      <c r="B29" s="30">
        <f t="shared" si="2"/>
        <v>0.64</v>
      </c>
      <c r="C29" s="30">
        <v>599.2</v>
      </c>
      <c r="D29" s="30">
        <f t="shared" si="3"/>
        <v>0.64</v>
      </c>
      <c r="E29" s="30">
        <v>599.4</v>
      </c>
      <c r="F29" s="30">
        <f t="shared" si="4"/>
        <v>0.36</v>
      </c>
      <c r="G29" s="30">
        <v>4.0</v>
      </c>
    </row>
    <row r="30" ht="15.75" customHeight="1">
      <c r="A30" s="30">
        <v>598.8</v>
      </c>
      <c r="B30" s="30">
        <f t="shared" si="2"/>
        <v>1.44</v>
      </c>
      <c r="C30" s="30">
        <v>600.6</v>
      </c>
      <c r="D30" s="30">
        <f t="shared" si="3"/>
        <v>0.36</v>
      </c>
      <c r="E30" s="30">
        <v>600.8</v>
      </c>
      <c r="F30" s="30">
        <f t="shared" si="4"/>
        <v>0.64</v>
      </c>
      <c r="G30" s="30">
        <v>4.0</v>
      </c>
    </row>
    <row r="31" ht="15.75" customHeight="1">
      <c r="A31" s="30">
        <v>601.4</v>
      </c>
      <c r="B31" s="30">
        <f t="shared" si="2"/>
        <v>1.96</v>
      </c>
      <c r="C31" s="30">
        <v>598.8</v>
      </c>
      <c r="D31" s="30">
        <f t="shared" si="3"/>
        <v>1.44</v>
      </c>
      <c r="E31" s="30">
        <v>600.8</v>
      </c>
      <c r="F31" s="30">
        <f t="shared" si="4"/>
        <v>0.64</v>
      </c>
      <c r="G31" s="30">
        <v>5.0</v>
      </c>
    </row>
    <row r="32" ht="15.75" customHeight="1">
      <c r="A32" s="30">
        <v>599.0</v>
      </c>
      <c r="B32" s="30">
        <f t="shared" si="2"/>
        <v>1</v>
      </c>
      <c r="C32" s="30">
        <v>598.8</v>
      </c>
      <c r="D32" s="30">
        <f t="shared" si="3"/>
        <v>1.44</v>
      </c>
      <c r="E32" s="30">
        <v>598.6</v>
      </c>
      <c r="F32" s="30">
        <f t="shared" si="4"/>
        <v>1.96</v>
      </c>
      <c r="G32" s="30">
        <v>5.0</v>
      </c>
    </row>
    <row r="33" ht="15.75" customHeight="1">
      <c r="A33" s="30">
        <v>601.0</v>
      </c>
      <c r="B33" s="30">
        <f t="shared" si="2"/>
        <v>1</v>
      </c>
      <c r="C33" s="30">
        <v>599.8</v>
      </c>
      <c r="D33" s="30">
        <f t="shared" si="3"/>
        <v>0.04</v>
      </c>
      <c r="E33" s="30">
        <v>600.0</v>
      </c>
      <c r="F33" s="30">
        <f t="shared" si="4"/>
        <v>0</v>
      </c>
      <c r="G33" s="30">
        <v>5.0</v>
      </c>
    </row>
    <row r="34" ht="15.75" customHeight="1">
      <c r="A34" s="30">
        <v>601.6</v>
      </c>
      <c r="B34" s="30">
        <f t="shared" si="2"/>
        <v>2.56</v>
      </c>
      <c r="C34" s="30">
        <v>599.2</v>
      </c>
      <c r="D34" s="30">
        <f t="shared" si="3"/>
        <v>0.64</v>
      </c>
      <c r="E34" s="30">
        <v>600.4</v>
      </c>
      <c r="F34" s="30">
        <f t="shared" si="4"/>
        <v>0.16</v>
      </c>
      <c r="G34" s="30">
        <v>5.0</v>
      </c>
    </row>
    <row r="35" ht="15.75" customHeight="1">
      <c r="A35" s="30">
        <v>601.4</v>
      </c>
      <c r="B35" s="30">
        <f t="shared" si="2"/>
        <v>1.96</v>
      </c>
      <c r="C35" s="30">
        <v>599.4</v>
      </c>
      <c r="D35" s="30">
        <f t="shared" si="3"/>
        <v>0.36</v>
      </c>
      <c r="E35" s="30">
        <v>600.8</v>
      </c>
      <c r="F35" s="30">
        <f t="shared" si="4"/>
        <v>0.64</v>
      </c>
      <c r="G35" s="30">
        <v>5.0</v>
      </c>
      <c r="I35" s="83" t="s">
        <v>276</v>
      </c>
      <c r="J35" s="84"/>
      <c r="K35" s="84"/>
      <c r="M35" s="83" t="s">
        <v>277</v>
      </c>
      <c r="N35" s="84"/>
      <c r="O35" s="84"/>
      <c r="Q35" s="83" t="s">
        <v>278</v>
      </c>
      <c r="R35" s="84"/>
      <c r="S35" s="84"/>
      <c r="V35" s="82" t="s">
        <v>279</v>
      </c>
    </row>
    <row r="36" ht="15.75" customHeight="1">
      <c r="A36" s="30">
        <v>601.4</v>
      </c>
      <c r="B36" s="30">
        <f t="shared" si="2"/>
        <v>1.96</v>
      </c>
      <c r="C36" s="30">
        <v>600.0</v>
      </c>
      <c r="D36" s="30">
        <f t="shared" si="3"/>
        <v>0</v>
      </c>
      <c r="E36" s="30">
        <v>600.8</v>
      </c>
      <c r="F36" s="30">
        <f t="shared" si="4"/>
        <v>0.64</v>
      </c>
      <c r="G36" s="30">
        <v>6.0</v>
      </c>
      <c r="I36" s="82" t="s">
        <v>280</v>
      </c>
      <c r="J36" s="82" t="s">
        <v>256</v>
      </c>
      <c r="K36" s="82" t="s">
        <v>281</v>
      </c>
      <c r="L36" s="82" t="s">
        <v>282</v>
      </c>
      <c r="M36" s="82" t="s">
        <v>280</v>
      </c>
      <c r="N36" s="82" t="s">
        <v>256</v>
      </c>
      <c r="O36" s="82" t="s">
        <v>283</v>
      </c>
      <c r="P36" s="82" t="s">
        <v>282</v>
      </c>
      <c r="Q36" s="82" t="s">
        <v>280</v>
      </c>
      <c r="R36" s="82" t="s">
        <v>256</v>
      </c>
      <c r="S36" s="82" t="s">
        <v>284</v>
      </c>
      <c r="T36" s="82" t="s">
        <v>282</v>
      </c>
      <c r="V36" s="82" t="s">
        <v>263</v>
      </c>
      <c r="W36" s="82" t="s">
        <v>264</v>
      </c>
      <c r="X36" s="82" t="s">
        <v>273</v>
      </c>
    </row>
    <row r="37" ht="15.75" customHeight="1">
      <c r="A37" s="30">
        <v>598.8</v>
      </c>
      <c r="B37" s="30">
        <f t="shared" si="2"/>
        <v>1.44</v>
      </c>
      <c r="C37" s="30">
        <v>600.2</v>
      </c>
      <c r="D37" s="30">
        <f t="shared" si="3"/>
        <v>0.04</v>
      </c>
      <c r="E37" s="30">
        <v>597.2</v>
      </c>
      <c r="F37" s="30">
        <f t="shared" si="4"/>
        <v>7.84</v>
      </c>
      <c r="G37" s="30">
        <v>6.0</v>
      </c>
      <c r="I37" s="5">
        <v>1.0</v>
      </c>
      <c r="J37" s="5">
        <f t="shared" ref="J37:K37" si="5">AVERAGE(A11:A15)</f>
        <v>600.36</v>
      </c>
      <c r="K37" s="5">
        <f t="shared" si="5"/>
        <v>2.168</v>
      </c>
      <c r="L37" s="5">
        <f t="shared" ref="L37:L56" si="9">SQRT(K37)</f>
        <v>1.472412986</v>
      </c>
      <c r="M37" s="5">
        <v>1.0</v>
      </c>
      <c r="N37" s="5">
        <f t="shared" ref="N37:O37" si="6">AVERAGE(C11:C15)</f>
        <v>599.52</v>
      </c>
      <c r="O37" s="5">
        <f t="shared" si="6"/>
        <v>0.816</v>
      </c>
      <c r="P37" s="5">
        <f t="shared" ref="P37:P56" si="11">SQRT(O37)</f>
        <v>0.9033271833</v>
      </c>
      <c r="Q37" s="5">
        <v>1.0</v>
      </c>
      <c r="R37" s="5">
        <f t="shared" ref="R37:S37" si="7">AVERAGE(E11:E15)</f>
        <v>599.44</v>
      </c>
      <c r="S37" s="5">
        <f t="shared" si="7"/>
        <v>3.104</v>
      </c>
      <c r="T37" s="5">
        <f t="shared" ref="T37:T56" si="13">SQRT(S37)</f>
        <v>1.761817244</v>
      </c>
      <c r="V37" s="5">
        <f>COUNTIF(A11:A15,"&gt;602")+COUNTIF(A11:A15,"&lt;598")</f>
        <v>0</v>
      </c>
      <c r="W37" s="5">
        <v>0.0</v>
      </c>
      <c r="X37" s="5">
        <v>1.0</v>
      </c>
    </row>
    <row r="38" ht="15.75" customHeight="1">
      <c r="A38" s="30">
        <v>601.4</v>
      </c>
      <c r="B38" s="30">
        <f t="shared" si="2"/>
        <v>1.96</v>
      </c>
      <c r="C38" s="30">
        <v>600.2</v>
      </c>
      <c r="D38" s="30">
        <f t="shared" si="3"/>
        <v>0.04</v>
      </c>
      <c r="E38" s="30">
        <v>600.4</v>
      </c>
      <c r="F38" s="30">
        <f t="shared" si="4"/>
        <v>0.16</v>
      </c>
      <c r="G38" s="30">
        <v>6.0</v>
      </c>
      <c r="I38" s="5">
        <v>2.0</v>
      </c>
      <c r="J38" s="5">
        <f t="shared" ref="J38:K38" si="8">AVERAGE(A16:A20)</f>
        <v>599.76</v>
      </c>
      <c r="K38" s="5">
        <f t="shared" si="8"/>
        <v>1.008</v>
      </c>
      <c r="L38" s="5">
        <f t="shared" si="9"/>
        <v>1.003992032</v>
      </c>
      <c r="M38" s="5">
        <v>2.0</v>
      </c>
      <c r="N38" s="5">
        <f t="shared" ref="N38:O38" si="10">AVERAGE(C16:C20)</f>
        <v>599.2</v>
      </c>
      <c r="O38" s="5">
        <f t="shared" si="10"/>
        <v>1.04</v>
      </c>
      <c r="P38" s="5">
        <f t="shared" si="11"/>
        <v>1.019803903</v>
      </c>
      <c r="Q38" s="5">
        <v>2.0</v>
      </c>
      <c r="R38" s="5">
        <f t="shared" ref="R38:S38" si="12">AVERAGE(E16:E20)</f>
        <v>602.76</v>
      </c>
      <c r="S38" s="5">
        <f t="shared" si="12"/>
        <v>8.968</v>
      </c>
      <c r="T38" s="5">
        <f t="shared" si="13"/>
        <v>2.994661917</v>
      </c>
      <c r="V38" s="5">
        <f>COUNTIF(A16:A20,"&gt;602")+COUNTIF(A16:A20,"&lt;598")</f>
        <v>0</v>
      </c>
      <c r="W38" s="5">
        <v>0.0</v>
      </c>
      <c r="X38" s="5">
        <v>4.0</v>
      </c>
    </row>
    <row r="39" ht="15.75" customHeight="1">
      <c r="A39" s="30">
        <v>598.4</v>
      </c>
      <c r="B39" s="30">
        <f t="shared" si="2"/>
        <v>2.56</v>
      </c>
      <c r="C39" s="30">
        <v>599.6</v>
      </c>
      <c r="D39" s="30">
        <f t="shared" si="3"/>
        <v>0.16</v>
      </c>
      <c r="E39" s="30">
        <v>599.8</v>
      </c>
      <c r="F39" s="30">
        <f t="shared" si="4"/>
        <v>0.04</v>
      </c>
      <c r="G39" s="30">
        <v>6.0</v>
      </c>
      <c r="I39" s="5">
        <v>3.0</v>
      </c>
      <c r="J39" s="5">
        <f t="shared" ref="J39:K39" si="14">AVERAGE(A21:A25)</f>
        <v>600.44</v>
      </c>
      <c r="K39" s="5">
        <f t="shared" si="14"/>
        <v>2.28</v>
      </c>
      <c r="L39" s="5">
        <f t="shared" si="9"/>
        <v>1.509966887</v>
      </c>
      <c r="M39" s="5">
        <v>3.0</v>
      </c>
      <c r="N39" s="5">
        <f t="shared" ref="N39:O39" si="15">AVERAGE(C21:C25)</f>
        <v>599.36</v>
      </c>
      <c r="O39" s="5">
        <f t="shared" si="15"/>
        <v>0.56</v>
      </c>
      <c r="P39" s="5">
        <f t="shared" si="11"/>
        <v>0.7483314774</v>
      </c>
      <c r="Q39" s="5">
        <v>3.0</v>
      </c>
      <c r="R39" s="5">
        <f t="shared" ref="R39:S39" si="16">AVERAGE(E21:E25)</f>
        <v>600.08</v>
      </c>
      <c r="S39" s="5">
        <f t="shared" si="16"/>
        <v>3.44</v>
      </c>
      <c r="T39" s="5">
        <f t="shared" si="13"/>
        <v>1.854723699</v>
      </c>
      <c r="V39" s="5">
        <f>COUNTIF(A21:A25,"&gt;602")+COUNTIF(A21:A25,"&lt;598")</f>
        <v>1</v>
      </c>
      <c r="W39" s="5">
        <v>0.0</v>
      </c>
      <c r="X39" s="5">
        <v>1.0</v>
      </c>
    </row>
    <row r="40" ht="15.75" customHeight="1">
      <c r="A40" s="30">
        <v>601.6</v>
      </c>
      <c r="B40" s="30">
        <f t="shared" si="2"/>
        <v>2.56</v>
      </c>
      <c r="C40" s="30">
        <v>599.0</v>
      </c>
      <c r="D40" s="30">
        <f t="shared" si="3"/>
        <v>1</v>
      </c>
      <c r="E40" s="30">
        <v>596.4</v>
      </c>
      <c r="F40" s="30">
        <f t="shared" si="4"/>
        <v>12.96</v>
      </c>
      <c r="G40" s="30">
        <v>6.0</v>
      </c>
      <c r="I40" s="5">
        <v>4.0</v>
      </c>
      <c r="J40" s="5">
        <f t="shared" ref="J40:K40" si="17">AVERAGE(A26:A30)</f>
        <v>599.4</v>
      </c>
      <c r="K40" s="5">
        <f t="shared" si="17"/>
        <v>1.288</v>
      </c>
      <c r="L40" s="5">
        <f t="shared" si="9"/>
        <v>1.134900877</v>
      </c>
      <c r="M40" s="5">
        <v>4.0</v>
      </c>
      <c r="N40" s="5">
        <f t="shared" ref="N40:O40" si="18">AVERAGE(C26:C30)</f>
        <v>599.56</v>
      </c>
      <c r="O40" s="5">
        <f t="shared" si="18"/>
        <v>0.504</v>
      </c>
      <c r="P40" s="5">
        <f t="shared" si="11"/>
        <v>0.709929574</v>
      </c>
      <c r="Q40" s="5">
        <v>4.0</v>
      </c>
      <c r="R40" s="5">
        <f t="shared" ref="R40:S40" si="19">AVERAGE(E26:E30)</f>
        <v>599.96</v>
      </c>
      <c r="S40" s="5">
        <f t="shared" si="19"/>
        <v>1.72</v>
      </c>
      <c r="T40" s="5">
        <f t="shared" si="13"/>
        <v>1.311487705</v>
      </c>
      <c r="V40" s="5">
        <f>COUNTIF(A26:A30,"&gt;602")+COUNTIF(A26:A30,"&lt;598")</f>
        <v>0</v>
      </c>
      <c r="W40" s="5">
        <v>0.0</v>
      </c>
      <c r="X40" s="5">
        <v>0.0</v>
      </c>
    </row>
    <row r="41" ht="15.75" customHeight="1">
      <c r="A41" s="30">
        <v>598.8</v>
      </c>
      <c r="B41" s="30">
        <f t="shared" si="2"/>
        <v>1.44</v>
      </c>
      <c r="C41" s="30">
        <v>599.0</v>
      </c>
      <c r="D41" s="30">
        <f t="shared" si="3"/>
        <v>1</v>
      </c>
      <c r="E41" s="30">
        <v>600.4</v>
      </c>
      <c r="F41" s="30">
        <f t="shared" si="4"/>
        <v>0.16</v>
      </c>
      <c r="G41" s="30">
        <v>7.0</v>
      </c>
      <c r="I41" s="5">
        <v>5.0</v>
      </c>
      <c r="J41" s="5">
        <f t="shared" ref="J41:K41" si="20">AVERAGE(A31:A35)</f>
        <v>600.88</v>
      </c>
      <c r="K41" s="5">
        <f t="shared" si="20"/>
        <v>1.696</v>
      </c>
      <c r="L41" s="5">
        <f t="shared" si="9"/>
        <v>1.302305648</v>
      </c>
      <c r="M41" s="5">
        <v>5.0</v>
      </c>
      <c r="N41" s="5">
        <f t="shared" ref="N41:O41" si="21">AVERAGE(C31:C35)</f>
        <v>599.2</v>
      </c>
      <c r="O41" s="5">
        <f t="shared" si="21"/>
        <v>0.784</v>
      </c>
      <c r="P41" s="5">
        <f t="shared" si="11"/>
        <v>0.8854377448</v>
      </c>
      <c r="Q41" s="5">
        <v>5.0</v>
      </c>
      <c r="R41" s="5">
        <f t="shared" ref="R41:S41" si="22">AVERAGE(E31:E35)</f>
        <v>600.12</v>
      </c>
      <c r="S41" s="5">
        <f t="shared" si="22"/>
        <v>0.68</v>
      </c>
      <c r="T41" s="5">
        <f t="shared" si="13"/>
        <v>0.8246211251</v>
      </c>
      <c r="V41" s="5">
        <f>COUNTIF(A31:A35,"&gt;602")+COUNTIF(A31:A35,"&lt;598")</f>
        <v>0</v>
      </c>
      <c r="W41" s="5">
        <v>0.0</v>
      </c>
      <c r="X41" s="5">
        <v>0.0</v>
      </c>
    </row>
    <row r="42" ht="15.75" customHeight="1">
      <c r="A42" s="30">
        <v>601.2</v>
      </c>
      <c r="B42" s="30">
        <f t="shared" si="2"/>
        <v>1.44</v>
      </c>
      <c r="C42" s="30">
        <v>599.8</v>
      </c>
      <c r="D42" s="30">
        <f t="shared" si="3"/>
        <v>0.04</v>
      </c>
      <c r="E42" s="30">
        <v>598.2</v>
      </c>
      <c r="F42" s="30">
        <f t="shared" si="4"/>
        <v>3.24</v>
      </c>
      <c r="G42" s="30">
        <v>7.0</v>
      </c>
      <c r="I42" s="5">
        <v>6.0</v>
      </c>
      <c r="J42" s="5">
        <f t="shared" ref="J42:K42" si="23">AVERAGE(A36:A40)</f>
        <v>600.32</v>
      </c>
      <c r="K42" s="5">
        <f t="shared" si="23"/>
        <v>2.096</v>
      </c>
      <c r="L42" s="5">
        <f t="shared" si="9"/>
        <v>1.447756886</v>
      </c>
      <c r="M42" s="5">
        <v>6.0</v>
      </c>
      <c r="N42" s="5">
        <f t="shared" ref="N42:O42" si="24">AVERAGE(C36:C40)</f>
        <v>599.8</v>
      </c>
      <c r="O42" s="5">
        <f t="shared" si="24"/>
        <v>0.248</v>
      </c>
      <c r="P42" s="5">
        <f t="shared" si="11"/>
        <v>0.4979959839</v>
      </c>
      <c r="Q42" s="5">
        <v>6.0</v>
      </c>
      <c r="R42" s="5">
        <f t="shared" ref="R42:S42" si="25">AVERAGE(E36:E40)</f>
        <v>598.92</v>
      </c>
      <c r="S42" s="5">
        <f t="shared" si="25"/>
        <v>4.328</v>
      </c>
      <c r="T42" s="5">
        <f t="shared" si="13"/>
        <v>2.08038458</v>
      </c>
      <c r="V42" s="5">
        <f>COUNTIF(A36:A40,"&gt;602")+COUNTIF(A36:A40,"&lt;598")</f>
        <v>0</v>
      </c>
      <c r="W42" s="5">
        <v>0.0</v>
      </c>
      <c r="X42" s="5">
        <v>2.0</v>
      </c>
    </row>
    <row r="43" ht="15.75" customHeight="1">
      <c r="A43" s="30">
        <v>599.6</v>
      </c>
      <c r="B43" s="30">
        <f t="shared" si="2"/>
        <v>0.16</v>
      </c>
      <c r="C43" s="30">
        <v>600.8</v>
      </c>
      <c r="D43" s="30">
        <f t="shared" si="3"/>
        <v>0.64</v>
      </c>
      <c r="E43" s="30">
        <v>598.6</v>
      </c>
      <c r="F43" s="30">
        <f t="shared" si="4"/>
        <v>1.96</v>
      </c>
      <c r="G43" s="30">
        <v>7.0</v>
      </c>
      <c r="I43" s="5">
        <v>7.0</v>
      </c>
      <c r="J43" s="5">
        <f t="shared" ref="J43:K43" si="26">AVERAGE(A41:A45)</f>
        <v>599.8</v>
      </c>
      <c r="K43" s="5">
        <f t="shared" si="26"/>
        <v>1.544</v>
      </c>
      <c r="L43" s="5">
        <f t="shared" si="9"/>
        <v>1.242577965</v>
      </c>
      <c r="M43" s="5">
        <v>7.0</v>
      </c>
      <c r="N43" s="5">
        <f t="shared" ref="N43:O43" si="27">AVERAGE(C41:C45)</f>
        <v>599.32</v>
      </c>
      <c r="O43" s="5">
        <f t="shared" si="27"/>
        <v>1.272</v>
      </c>
      <c r="P43" s="5">
        <f t="shared" si="11"/>
        <v>1.127829774</v>
      </c>
      <c r="Q43" s="5">
        <v>7.0</v>
      </c>
      <c r="R43" s="5">
        <f t="shared" ref="R43:S43" si="28">AVERAGE(E41:E45)</f>
        <v>599.16</v>
      </c>
      <c r="S43" s="5">
        <f t="shared" si="28"/>
        <v>1.304</v>
      </c>
      <c r="T43" s="5">
        <f t="shared" si="13"/>
        <v>1.141928194</v>
      </c>
      <c r="V43" s="5">
        <f>COUNTIF(A41:A45,"&gt;602")+COUNTIF(A41:A45,"&lt;598")</f>
        <v>0</v>
      </c>
      <c r="W43" s="5">
        <v>0.0</v>
      </c>
      <c r="X43" s="5">
        <v>0.0</v>
      </c>
    </row>
    <row r="44" ht="15.75" customHeight="1">
      <c r="A44" s="30">
        <v>601.2</v>
      </c>
      <c r="B44" s="30">
        <f t="shared" si="2"/>
        <v>1.44</v>
      </c>
      <c r="C44" s="30">
        <v>598.8</v>
      </c>
      <c r="D44" s="30">
        <f t="shared" si="3"/>
        <v>1.44</v>
      </c>
      <c r="E44" s="30">
        <v>599.6</v>
      </c>
      <c r="F44" s="30">
        <f t="shared" si="4"/>
        <v>0.16</v>
      </c>
      <c r="G44" s="30">
        <v>7.0</v>
      </c>
      <c r="I44" s="5">
        <v>8.0</v>
      </c>
      <c r="J44" s="5">
        <f t="shared" ref="J44:K44" si="29">AVERAGE(A46:A50)</f>
        <v>598.24</v>
      </c>
      <c r="K44" s="5">
        <f t="shared" si="29"/>
        <v>3.2</v>
      </c>
      <c r="L44" s="5">
        <f t="shared" si="9"/>
        <v>1.788854382</v>
      </c>
      <c r="M44" s="5">
        <v>8.0</v>
      </c>
      <c r="N44" s="5">
        <f t="shared" ref="N44:O44" si="30">AVERAGE(C46:C50)</f>
        <v>600.12</v>
      </c>
      <c r="O44" s="5">
        <f t="shared" si="30"/>
        <v>0.456</v>
      </c>
      <c r="P44" s="5">
        <f t="shared" si="11"/>
        <v>0.6752777206</v>
      </c>
      <c r="Q44" s="5">
        <v>8.0</v>
      </c>
      <c r="R44" s="5">
        <f t="shared" ref="R44:S44" si="31">AVERAGE(E46:E50)</f>
        <v>599.24</v>
      </c>
      <c r="S44" s="5">
        <f t="shared" si="31"/>
        <v>1</v>
      </c>
      <c r="T44" s="5">
        <f t="shared" si="13"/>
        <v>1</v>
      </c>
      <c r="V44" s="5">
        <f>COUNTIF(A46:A50,"&gt;602")+COUNTIF(A46:A50,"&lt;598")</f>
        <v>1</v>
      </c>
      <c r="W44" s="5">
        <v>0.0</v>
      </c>
      <c r="X44" s="5">
        <v>0.0</v>
      </c>
    </row>
    <row r="45" ht="15.75" customHeight="1">
      <c r="A45" s="30">
        <v>598.2</v>
      </c>
      <c r="B45" s="30">
        <f t="shared" si="2"/>
        <v>3.24</v>
      </c>
      <c r="C45" s="30">
        <v>598.2</v>
      </c>
      <c r="D45" s="30">
        <f t="shared" si="3"/>
        <v>3.24</v>
      </c>
      <c r="E45" s="30">
        <v>599.0</v>
      </c>
      <c r="F45" s="30">
        <f t="shared" si="4"/>
        <v>1</v>
      </c>
      <c r="G45" s="30">
        <v>7.0</v>
      </c>
      <c r="I45" s="5">
        <v>9.0</v>
      </c>
      <c r="J45" s="5">
        <f t="shared" ref="J45:K45" si="32">AVERAGE(A51:A55)</f>
        <v>599.32</v>
      </c>
      <c r="K45" s="5">
        <f t="shared" si="32"/>
        <v>2.216</v>
      </c>
      <c r="L45" s="5">
        <f t="shared" si="9"/>
        <v>1.488623525</v>
      </c>
      <c r="M45" s="5">
        <v>9.0</v>
      </c>
      <c r="N45" s="5">
        <f t="shared" ref="N45:O45" si="33">AVERAGE(C51:C55)</f>
        <v>599.84</v>
      </c>
      <c r="O45" s="5">
        <f t="shared" si="33"/>
        <v>0.112</v>
      </c>
      <c r="P45" s="5">
        <f t="shared" si="11"/>
        <v>0.3346640106</v>
      </c>
      <c r="Q45" s="5">
        <v>9.0</v>
      </c>
      <c r="R45" s="5">
        <f t="shared" ref="R45:S45" si="34">AVERAGE(E51:E55)</f>
        <v>598.12</v>
      </c>
      <c r="S45" s="5">
        <f t="shared" si="34"/>
        <v>3.976</v>
      </c>
      <c r="T45" s="5">
        <f t="shared" si="13"/>
        <v>1.993990973</v>
      </c>
      <c r="V45" s="5">
        <f>COUNTIF(A51:A55,"&gt;602")+COUNTIF(A51:A55,"&lt;598")</f>
        <v>1</v>
      </c>
      <c r="W45" s="5">
        <v>0.0</v>
      </c>
      <c r="X45" s="5">
        <v>2.0</v>
      </c>
    </row>
    <row r="46" ht="15.75" customHeight="1">
      <c r="A46" s="30">
        <v>598.8</v>
      </c>
      <c r="B46" s="30">
        <f t="shared" si="2"/>
        <v>1.44</v>
      </c>
      <c r="C46" s="30">
        <v>600.0</v>
      </c>
      <c r="D46" s="30">
        <f t="shared" si="3"/>
        <v>0</v>
      </c>
      <c r="E46" s="30">
        <v>598.2</v>
      </c>
      <c r="F46" s="30">
        <f t="shared" si="4"/>
        <v>3.24</v>
      </c>
      <c r="G46" s="30">
        <v>8.0</v>
      </c>
      <c r="I46" s="5">
        <v>10.0</v>
      </c>
      <c r="J46" s="5">
        <f t="shared" ref="J46:K46" si="35">AVERAGE(A56:A60)</f>
        <v>599.68</v>
      </c>
      <c r="K46" s="5">
        <f t="shared" si="35"/>
        <v>1.104</v>
      </c>
      <c r="L46" s="5">
        <f t="shared" si="9"/>
        <v>1.050714043</v>
      </c>
      <c r="M46" s="5">
        <v>10.0</v>
      </c>
      <c r="N46" s="5">
        <f t="shared" ref="N46:O46" si="36">AVERAGE(C56:C60)</f>
        <v>599.64</v>
      </c>
      <c r="O46" s="5">
        <f t="shared" si="36"/>
        <v>0.392</v>
      </c>
      <c r="P46" s="5">
        <f t="shared" si="11"/>
        <v>0.6260990337</v>
      </c>
      <c r="Q46" s="5">
        <v>10.0</v>
      </c>
      <c r="R46" s="5">
        <f t="shared" ref="R46:S46" si="37">AVERAGE(E56:E60)</f>
        <v>600.04</v>
      </c>
      <c r="S46" s="5">
        <f t="shared" si="37"/>
        <v>0.792</v>
      </c>
      <c r="T46" s="5">
        <f t="shared" si="13"/>
        <v>0.8899438185</v>
      </c>
      <c r="V46" s="5">
        <f>COUNTIF(A56:A60,"&gt;602")+COUNTIF(A56:A60,"&lt;598")</f>
        <v>0</v>
      </c>
      <c r="W46" s="5">
        <v>0.0</v>
      </c>
      <c r="X46" s="5">
        <v>0.0</v>
      </c>
    </row>
    <row r="47" ht="15.75" customHeight="1">
      <c r="A47" s="30">
        <v>597.8</v>
      </c>
      <c r="B47" s="30">
        <f t="shared" si="2"/>
        <v>4.84</v>
      </c>
      <c r="C47" s="30">
        <v>599.2</v>
      </c>
      <c r="D47" s="30">
        <f t="shared" si="3"/>
        <v>0.64</v>
      </c>
      <c r="E47" s="30">
        <v>599.4</v>
      </c>
      <c r="F47" s="30">
        <f t="shared" si="4"/>
        <v>0.36</v>
      </c>
      <c r="G47" s="30">
        <v>8.0</v>
      </c>
      <c r="I47" s="5">
        <v>11.0</v>
      </c>
      <c r="J47" s="5">
        <f t="shared" ref="J47:K47" si="38">AVERAGE(A61:A65)</f>
        <v>599.52</v>
      </c>
      <c r="K47" s="5">
        <f t="shared" si="38"/>
        <v>1.424</v>
      </c>
      <c r="L47" s="5">
        <f t="shared" si="9"/>
        <v>1.193314711</v>
      </c>
      <c r="M47" s="5">
        <v>11.0</v>
      </c>
      <c r="N47" s="5">
        <f t="shared" ref="N47:O47" si="39">AVERAGE(C61:C65)</f>
        <v>599</v>
      </c>
      <c r="O47" s="5">
        <f t="shared" si="39"/>
        <v>1.4</v>
      </c>
      <c r="P47" s="5">
        <f t="shared" si="11"/>
        <v>1.183215957</v>
      </c>
      <c r="Q47" s="5">
        <v>11.0</v>
      </c>
      <c r="R47" s="5">
        <f t="shared" ref="R47:S47" si="40">AVERAGE(E61:E65)</f>
        <v>600.88</v>
      </c>
      <c r="S47" s="5">
        <f t="shared" si="40"/>
        <v>1.696</v>
      </c>
      <c r="T47" s="5">
        <f t="shared" si="13"/>
        <v>1.302305648</v>
      </c>
      <c r="V47" s="5">
        <f>COUNTIF(A61:A65,"&gt;602")+COUNTIF(A61:A65,"&lt;598")</f>
        <v>1</v>
      </c>
      <c r="W47" s="5">
        <v>1.0</v>
      </c>
      <c r="X47" s="5">
        <v>1.0</v>
      </c>
    </row>
    <row r="48" ht="15.75" customHeight="1">
      <c r="A48" s="30">
        <v>598.2</v>
      </c>
      <c r="B48" s="30">
        <f t="shared" si="2"/>
        <v>3.24</v>
      </c>
      <c r="C48" s="30">
        <v>599.8</v>
      </c>
      <c r="D48" s="30">
        <f t="shared" si="3"/>
        <v>0.04</v>
      </c>
      <c r="E48" s="30">
        <v>599.4</v>
      </c>
      <c r="F48" s="30">
        <f t="shared" si="4"/>
        <v>0.36</v>
      </c>
      <c r="G48" s="30">
        <v>8.0</v>
      </c>
      <c r="I48" s="5">
        <v>12.0</v>
      </c>
      <c r="J48" s="5">
        <f t="shared" ref="J48:K48" si="41">AVERAGE(A66:A70)</f>
        <v>599.32</v>
      </c>
      <c r="K48" s="5">
        <f t="shared" si="41"/>
        <v>2.216</v>
      </c>
      <c r="L48" s="5">
        <f t="shared" si="9"/>
        <v>1.488623525</v>
      </c>
      <c r="M48" s="5">
        <v>12.0</v>
      </c>
      <c r="N48" s="5">
        <f t="shared" ref="N48:O48" si="42">AVERAGE(C66:C70)</f>
        <v>600.24</v>
      </c>
      <c r="O48" s="5">
        <f t="shared" si="42"/>
        <v>0.224</v>
      </c>
      <c r="P48" s="5">
        <f t="shared" si="11"/>
        <v>0.4732863826</v>
      </c>
      <c r="Q48" s="5">
        <v>12.0</v>
      </c>
      <c r="R48" s="5">
        <f t="shared" ref="R48:S48" si="43">AVERAGE(E66:E70)</f>
        <v>600.48</v>
      </c>
      <c r="S48" s="5">
        <f t="shared" si="43"/>
        <v>2.608</v>
      </c>
      <c r="T48" s="5">
        <f t="shared" si="13"/>
        <v>1.614930339</v>
      </c>
      <c r="V48" s="5">
        <f>COUNTIF(A66:A70,"&gt;602")+COUNTIF(A66:A70,"&lt;598")</f>
        <v>0</v>
      </c>
      <c r="W48" s="5">
        <v>0.0</v>
      </c>
      <c r="X48" s="5">
        <v>1.0</v>
      </c>
    </row>
    <row r="49" ht="15.75" customHeight="1">
      <c r="A49" s="30">
        <v>598.2</v>
      </c>
      <c r="B49" s="30">
        <f t="shared" si="2"/>
        <v>3.24</v>
      </c>
      <c r="C49" s="30">
        <v>601.2</v>
      </c>
      <c r="D49" s="30">
        <f t="shared" si="3"/>
        <v>1.44</v>
      </c>
      <c r="E49" s="30">
        <v>600.2</v>
      </c>
      <c r="F49" s="30">
        <f t="shared" si="4"/>
        <v>0.04</v>
      </c>
      <c r="G49" s="30">
        <v>8.0</v>
      </c>
      <c r="I49" s="5">
        <v>13.0</v>
      </c>
      <c r="J49" s="5">
        <f t="shared" ref="J49:K49" si="44">AVERAGE(A71:A75)</f>
        <v>599.52</v>
      </c>
      <c r="K49" s="5">
        <f t="shared" si="44"/>
        <v>0.88</v>
      </c>
      <c r="L49" s="5">
        <f t="shared" si="9"/>
        <v>0.938083152</v>
      </c>
      <c r="M49" s="5">
        <v>13.0</v>
      </c>
      <c r="N49" s="5">
        <f t="shared" ref="N49:O49" si="45">AVERAGE(C71:C75)</f>
        <v>599.08</v>
      </c>
      <c r="O49" s="5">
        <f t="shared" si="45"/>
        <v>1.016</v>
      </c>
      <c r="P49" s="5">
        <f t="shared" si="11"/>
        <v>1.007968253</v>
      </c>
      <c r="Q49" s="5">
        <v>13.0</v>
      </c>
      <c r="R49" s="5">
        <f t="shared" ref="R49:S49" si="46">AVERAGE(E71:E75)</f>
        <v>600.88</v>
      </c>
      <c r="S49" s="5">
        <f t="shared" si="46"/>
        <v>2.576</v>
      </c>
      <c r="T49" s="5">
        <f t="shared" si="13"/>
        <v>1.604992212</v>
      </c>
      <c r="V49" s="5">
        <f>COUNTIF(A71:A75,"&gt;602")+COUNTIF(A71:A75,"&lt;598")</f>
        <v>0</v>
      </c>
      <c r="W49" s="5">
        <v>0.0</v>
      </c>
      <c r="X49" s="5">
        <v>2.0</v>
      </c>
    </row>
    <row r="50" ht="15.75" customHeight="1">
      <c r="A50" s="30">
        <v>598.2</v>
      </c>
      <c r="B50" s="30">
        <f t="shared" si="2"/>
        <v>3.24</v>
      </c>
      <c r="C50" s="30">
        <v>600.4</v>
      </c>
      <c r="D50" s="30">
        <f t="shared" si="3"/>
        <v>0.16</v>
      </c>
      <c r="E50" s="30">
        <v>599.0</v>
      </c>
      <c r="F50" s="30">
        <f t="shared" si="4"/>
        <v>1</v>
      </c>
      <c r="G50" s="30">
        <v>8.0</v>
      </c>
      <c r="I50" s="5">
        <v>14.0</v>
      </c>
      <c r="J50" s="5">
        <f t="shared" ref="J50:K50" si="47">AVERAGE(A76:A80)</f>
        <v>600.2</v>
      </c>
      <c r="K50" s="5">
        <f t="shared" si="47"/>
        <v>1.912</v>
      </c>
      <c r="L50" s="5">
        <f t="shared" si="9"/>
        <v>1.382750881</v>
      </c>
      <c r="M50" s="5">
        <v>14.0</v>
      </c>
      <c r="N50" s="5">
        <f t="shared" ref="N50:O50" si="48">AVERAGE(C76:C80)</f>
        <v>599.2</v>
      </c>
      <c r="O50" s="5">
        <f t="shared" si="48"/>
        <v>0.848</v>
      </c>
      <c r="P50" s="5">
        <f t="shared" si="11"/>
        <v>0.9208691547</v>
      </c>
      <c r="Q50" s="5">
        <v>14.0</v>
      </c>
      <c r="R50" s="5">
        <f t="shared" ref="R50:S50" si="49">AVERAGE(E76:E80)</f>
        <v>602.96</v>
      </c>
      <c r="S50" s="5">
        <f t="shared" si="49"/>
        <v>9.52</v>
      </c>
      <c r="T50" s="5">
        <f t="shared" si="13"/>
        <v>3.085449724</v>
      </c>
      <c r="V50" s="5">
        <f>COUNTIF(A76:A80,"&gt;602")+COUNTIF(A76:A80,"&lt;598")</f>
        <v>1</v>
      </c>
      <c r="W50" s="5">
        <v>0.0</v>
      </c>
      <c r="X50" s="5">
        <v>3.0</v>
      </c>
    </row>
    <row r="51" ht="15.75" customHeight="1">
      <c r="A51" s="30">
        <v>601.2</v>
      </c>
      <c r="B51" s="30">
        <f t="shared" si="2"/>
        <v>1.44</v>
      </c>
      <c r="C51" s="30">
        <v>600.2</v>
      </c>
      <c r="D51" s="30">
        <f t="shared" si="3"/>
        <v>0.04</v>
      </c>
      <c r="E51" s="30">
        <v>599.4</v>
      </c>
      <c r="F51" s="30">
        <f t="shared" si="4"/>
        <v>0.36</v>
      </c>
      <c r="G51" s="30">
        <v>9.0</v>
      </c>
      <c r="I51" s="5">
        <v>15.0</v>
      </c>
      <c r="J51" s="5">
        <f t="shared" ref="J51:K51" si="50">AVERAGE(A81:A85)</f>
        <v>601.36</v>
      </c>
      <c r="K51" s="5">
        <f t="shared" si="50"/>
        <v>1.92</v>
      </c>
      <c r="L51" s="5">
        <f t="shared" si="9"/>
        <v>1.385640646</v>
      </c>
      <c r="M51" s="5">
        <v>15.0</v>
      </c>
      <c r="N51" s="5">
        <f t="shared" ref="N51:O51" si="51">AVERAGE(C81:C85)</f>
        <v>599.68</v>
      </c>
      <c r="O51" s="5">
        <f t="shared" si="51"/>
        <v>0.208</v>
      </c>
      <c r="P51" s="5">
        <f t="shared" si="11"/>
        <v>0.45607017</v>
      </c>
      <c r="Q51" s="5">
        <v>15.0</v>
      </c>
      <c r="R51" s="5">
        <f t="shared" ref="R51:S51" si="52">AVERAGE(E81:E85)</f>
        <v>600.76</v>
      </c>
      <c r="S51" s="5">
        <f t="shared" si="52"/>
        <v>1.144</v>
      </c>
      <c r="T51" s="5">
        <f t="shared" si="13"/>
        <v>1.069579357</v>
      </c>
      <c r="V51" s="5">
        <f>COUNTIF(A81:A85,"&gt;602")+COUNTIF(A81:A85,"&lt;598")</f>
        <v>0</v>
      </c>
      <c r="W51" s="5">
        <v>0.0</v>
      </c>
      <c r="X51" s="5">
        <v>1.0</v>
      </c>
    </row>
    <row r="52" ht="15.75" customHeight="1">
      <c r="A52" s="30">
        <v>600.0</v>
      </c>
      <c r="B52" s="30">
        <f t="shared" si="2"/>
        <v>0</v>
      </c>
      <c r="C52" s="30">
        <v>599.6</v>
      </c>
      <c r="D52" s="30">
        <f t="shared" si="3"/>
        <v>0.16</v>
      </c>
      <c r="E52" s="30">
        <v>598.0</v>
      </c>
      <c r="F52" s="30">
        <f t="shared" si="4"/>
        <v>4</v>
      </c>
      <c r="G52" s="30">
        <v>9.0</v>
      </c>
      <c r="I52" s="5">
        <v>16.0</v>
      </c>
      <c r="J52" s="5">
        <f t="shared" ref="J52:K52" si="53">AVERAGE(A86:A90)</f>
        <v>600.6</v>
      </c>
      <c r="K52" s="5">
        <f t="shared" si="53"/>
        <v>1.208</v>
      </c>
      <c r="L52" s="5">
        <f t="shared" si="9"/>
        <v>1.099090533</v>
      </c>
      <c r="M52" s="5">
        <v>16.0</v>
      </c>
      <c r="N52" s="5">
        <f t="shared" ref="N52:O52" si="54">AVERAGE(C86:C90)</f>
        <v>599.4</v>
      </c>
      <c r="O52" s="5">
        <f t="shared" si="54"/>
        <v>0.584</v>
      </c>
      <c r="P52" s="5">
        <f t="shared" si="11"/>
        <v>0.764198927</v>
      </c>
      <c r="Q52" s="5">
        <v>16.0</v>
      </c>
      <c r="R52" s="5">
        <f t="shared" ref="R52:S52" si="55">AVERAGE(E86:E90)</f>
        <v>599.52</v>
      </c>
      <c r="S52" s="5">
        <f t="shared" si="55"/>
        <v>4.16</v>
      </c>
      <c r="T52" s="5">
        <f t="shared" si="13"/>
        <v>2.039607805</v>
      </c>
      <c r="V52" s="5">
        <f>COUNTIF(A86:A90,"&gt;602")+COUNTIF(A86:A90,"&lt;598")</f>
        <v>0</v>
      </c>
      <c r="W52" s="5">
        <v>0.0</v>
      </c>
      <c r="X52" s="5">
        <v>2.0</v>
      </c>
    </row>
    <row r="53" ht="15.75" customHeight="1">
      <c r="A53" s="30">
        <v>598.8</v>
      </c>
      <c r="B53" s="30">
        <f t="shared" si="2"/>
        <v>1.44</v>
      </c>
      <c r="C53" s="30">
        <v>599.6</v>
      </c>
      <c r="D53" s="30">
        <f t="shared" si="3"/>
        <v>0.16</v>
      </c>
      <c r="E53" s="30">
        <v>597.6</v>
      </c>
      <c r="F53" s="30">
        <f t="shared" si="4"/>
        <v>5.76</v>
      </c>
      <c r="G53" s="30">
        <v>9.0</v>
      </c>
      <c r="I53" s="5">
        <v>17.0</v>
      </c>
      <c r="J53" s="5">
        <f t="shared" ref="J53:K53" si="56">AVERAGE(A91:A95)</f>
        <v>601.12</v>
      </c>
      <c r="K53" s="5">
        <f t="shared" si="56"/>
        <v>1.264</v>
      </c>
      <c r="L53" s="5">
        <f t="shared" si="9"/>
        <v>1.124277546</v>
      </c>
      <c r="M53" s="5">
        <v>17.0</v>
      </c>
      <c r="N53" s="5">
        <f t="shared" ref="N53:O53" si="57">AVERAGE(C91:C95)</f>
        <v>600.12</v>
      </c>
      <c r="O53" s="5">
        <f t="shared" si="57"/>
        <v>0.36</v>
      </c>
      <c r="P53" s="5">
        <f t="shared" si="11"/>
        <v>0.6</v>
      </c>
      <c r="Q53" s="5">
        <v>17.0</v>
      </c>
      <c r="R53" s="5">
        <f t="shared" ref="R53:S53" si="58">AVERAGE(E91:E95)</f>
        <v>599.92</v>
      </c>
      <c r="S53" s="5">
        <f t="shared" si="58"/>
        <v>5.6</v>
      </c>
      <c r="T53" s="5">
        <f t="shared" si="13"/>
        <v>2.366431913</v>
      </c>
      <c r="V53" s="5">
        <f>COUNTIF(A91:A95,"&gt;602")+COUNTIF(A91:A95,"&lt;598")</f>
        <v>0</v>
      </c>
      <c r="W53" s="5">
        <v>0.0</v>
      </c>
      <c r="X53" s="5">
        <v>3.0</v>
      </c>
    </row>
    <row r="54" ht="15.75" customHeight="1">
      <c r="A54" s="30">
        <v>599.4</v>
      </c>
      <c r="B54" s="30">
        <f t="shared" si="2"/>
        <v>0.36</v>
      </c>
      <c r="C54" s="30">
        <v>599.6</v>
      </c>
      <c r="D54" s="30">
        <f t="shared" si="3"/>
        <v>0.16</v>
      </c>
      <c r="E54" s="30">
        <v>598.0</v>
      </c>
      <c r="F54" s="30">
        <f t="shared" si="4"/>
        <v>4</v>
      </c>
      <c r="G54" s="30">
        <v>9.0</v>
      </c>
      <c r="I54" s="5">
        <v>18.0</v>
      </c>
      <c r="J54" s="5">
        <f t="shared" ref="J54:K54" si="59">AVERAGE(A96:A100)</f>
        <v>599.84</v>
      </c>
      <c r="K54" s="5">
        <f t="shared" si="59"/>
        <v>1.648</v>
      </c>
      <c r="L54" s="5">
        <f t="shared" si="9"/>
        <v>1.283744523</v>
      </c>
      <c r="M54" s="5">
        <v>18.0</v>
      </c>
      <c r="N54" s="5">
        <f t="shared" ref="N54:O54" si="60">AVERAGE(C96:C100)</f>
        <v>599.6</v>
      </c>
      <c r="O54" s="5">
        <f t="shared" si="60"/>
        <v>0.24</v>
      </c>
      <c r="P54" s="5">
        <f t="shared" si="11"/>
        <v>0.4898979486</v>
      </c>
      <c r="Q54" s="5">
        <v>18.0</v>
      </c>
      <c r="R54" s="5">
        <f t="shared" ref="R54:S54" si="61">AVERAGE(E96:E100)</f>
        <v>600.76</v>
      </c>
      <c r="S54" s="5">
        <f t="shared" si="61"/>
        <v>6.232</v>
      </c>
      <c r="T54" s="5">
        <f t="shared" si="13"/>
        <v>2.496397404</v>
      </c>
      <c r="V54" s="5">
        <f>COUNTIF(A96:A100,"&gt;602")+COUNTIF(A96:A100,"&lt;598")</f>
        <v>0</v>
      </c>
      <c r="W54" s="5">
        <v>0.0</v>
      </c>
      <c r="X54" s="5">
        <v>4.0</v>
      </c>
    </row>
    <row r="55" ht="15.75" customHeight="1">
      <c r="A55" s="30">
        <v>597.2</v>
      </c>
      <c r="B55" s="30">
        <f t="shared" si="2"/>
        <v>7.84</v>
      </c>
      <c r="C55" s="30">
        <v>600.2</v>
      </c>
      <c r="D55" s="30">
        <f t="shared" si="3"/>
        <v>0.04</v>
      </c>
      <c r="E55" s="30">
        <v>597.6</v>
      </c>
      <c r="F55" s="30">
        <f t="shared" si="4"/>
        <v>5.76</v>
      </c>
      <c r="G55" s="30">
        <v>9.0</v>
      </c>
      <c r="I55" s="5">
        <v>19.0</v>
      </c>
      <c r="J55" s="5">
        <f t="shared" ref="J55:K55" si="62">AVERAGE(A101:A105)</f>
        <v>600.76</v>
      </c>
      <c r="K55" s="5">
        <f t="shared" si="62"/>
        <v>2.28</v>
      </c>
      <c r="L55" s="5">
        <f t="shared" si="9"/>
        <v>1.509966887</v>
      </c>
      <c r="M55" s="5">
        <v>19.0</v>
      </c>
      <c r="N55" s="5">
        <f t="shared" ref="N55:O55" si="63">AVERAGE(C101:C105)</f>
        <v>599.6</v>
      </c>
      <c r="O55" s="5">
        <f t="shared" si="63"/>
        <v>0.272</v>
      </c>
      <c r="P55" s="5">
        <f t="shared" si="11"/>
        <v>0.5215361924</v>
      </c>
      <c r="Q55" s="5">
        <v>19.0</v>
      </c>
      <c r="R55" s="5">
        <f t="shared" ref="R55:S55" si="64">AVERAGE(E101:E105)</f>
        <v>600.12</v>
      </c>
      <c r="S55" s="5">
        <f t="shared" si="64"/>
        <v>1.864</v>
      </c>
      <c r="T55" s="5">
        <f t="shared" si="13"/>
        <v>1.365283853</v>
      </c>
      <c r="V55" s="5">
        <f>COUNTIF(A101:A105,"&gt;602")+COUNTIF(A101:A105,"&lt;598")</f>
        <v>0</v>
      </c>
      <c r="W55" s="5">
        <v>0.0</v>
      </c>
      <c r="X55" s="5">
        <v>0.0</v>
      </c>
    </row>
    <row r="56" ht="15.75" customHeight="1">
      <c r="A56" s="30">
        <v>600.8</v>
      </c>
      <c r="B56" s="30">
        <f t="shared" si="2"/>
        <v>0.64</v>
      </c>
      <c r="C56" s="30">
        <v>599.2</v>
      </c>
      <c r="D56" s="30">
        <f t="shared" si="3"/>
        <v>0.64</v>
      </c>
      <c r="E56" s="30">
        <v>601.2</v>
      </c>
      <c r="F56" s="30">
        <f t="shared" si="4"/>
        <v>1.44</v>
      </c>
      <c r="G56" s="30">
        <v>10.0</v>
      </c>
      <c r="I56" s="5">
        <v>20.0</v>
      </c>
      <c r="J56" s="5">
        <f t="shared" ref="J56:K56" si="65">AVERAGE(A106:A110)</f>
        <v>601</v>
      </c>
      <c r="K56" s="5">
        <f t="shared" si="65"/>
        <v>2.04</v>
      </c>
      <c r="L56" s="5">
        <f t="shared" si="9"/>
        <v>1.428285686</v>
      </c>
      <c r="M56" s="5">
        <v>20.0</v>
      </c>
      <c r="N56" s="5">
        <f t="shared" ref="N56:O56" si="66">AVERAGE(C106:C110)</f>
        <v>599.48</v>
      </c>
      <c r="O56" s="5">
        <f t="shared" si="66"/>
        <v>0.344</v>
      </c>
      <c r="P56" s="5">
        <f t="shared" si="11"/>
        <v>0.5865151319</v>
      </c>
      <c r="Q56" s="5">
        <v>20.0</v>
      </c>
      <c r="R56" s="5">
        <f t="shared" ref="R56:S56" si="67">AVERAGE(E106:E110)</f>
        <v>600.48</v>
      </c>
      <c r="S56" s="5">
        <f t="shared" si="67"/>
        <v>5.872</v>
      </c>
      <c r="T56" s="5">
        <f t="shared" si="13"/>
        <v>2.423220997</v>
      </c>
      <c r="V56" s="5">
        <f>COUNTIF(A106:A110,"&gt;602")+COUNTIF(A106:A110,"&lt;598")</f>
        <v>0</v>
      </c>
      <c r="W56" s="5">
        <v>0.0</v>
      </c>
      <c r="X56" s="5">
        <v>2.0</v>
      </c>
    </row>
    <row r="57" ht="15.75" customHeight="1">
      <c r="A57" s="30">
        <v>600.6</v>
      </c>
      <c r="B57" s="30">
        <f t="shared" si="2"/>
        <v>0.36</v>
      </c>
      <c r="C57" s="30">
        <v>599.0</v>
      </c>
      <c r="D57" s="30">
        <f t="shared" si="3"/>
        <v>1</v>
      </c>
      <c r="E57" s="30">
        <v>599.0</v>
      </c>
      <c r="F57" s="30">
        <f t="shared" si="4"/>
        <v>1</v>
      </c>
      <c r="G57" s="30">
        <v>10.0</v>
      </c>
    </row>
    <row r="58" ht="15.75" customHeight="1">
      <c r="A58" s="30">
        <v>599.6</v>
      </c>
      <c r="B58" s="30">
        <f t="shared" si="2"/>
        <v>0.16</v>
      </c>
      <c r="C58" s="30">
        <v>599.6</v>
      </c>
      <c r="D58" s="30">
        <f t="shared" si="3"/>
        <v>0.16</v>
      </c>
      <c r="E58" s="30">
        <v>600.4</v>
      </c>
      <c r="F58" s="30">
        <f t="shared" si="4"/>
        <v>0.16</v>
      </c>
      <c r="G58" s="30">
        <v>10.0</v>
      </c>
    </row>
    <row r="59" ht="15.75" customHeight="1">
      <c r="A59" s="30">
        <v>599.4</v>
      </c>
      <c r="B59" s="30">
        <f t="shared" si="2"/>
        <v>0.36</v>
      </c>
      <c r="C59" s="30">
        <v>600.4</v>
      </c>
      <c r="D59" s="30">
        <f t="shared" si="3"/>
        <v>0.16</v>
      </c>
      <c r="E59" s="30">
        <v>600.6</v>
      </c>
      <c r="F59" s="30">
        <f t="shared" si="4"/>
        <v>0.36</v>
      </c>
      <c r="G59" s="30">
        <v>10.0</v>
      </c>
    </row>
    <row r="60" ht="15.75" customHeight="1">
      <c r="A60" s="30">
        <v>598.0</v>
      </c>
      <c r="B60" s="30">
        <f t="shared" si="2"/>
        <v>4</v>
      </c>
      <c r="C60" s="30">
        <v>600.0</v>
      </c>
      <c r="D60" s="30">
        <f t="shared" si="3"/>
        <v>0</v>
      </c>
      <c r="E60" s="30">
        <v>599.0</v>
      </c>
      <c r="F60" s="30">
        <f t="shared" si="4"/>
        <v>1</v>
      </c>
      <c r="G60" s="30">
        <v>10.0</v>
      </c>
    </row>
    <row r="61" ht="15.75" customHeight="1">
      <c r="A61" s="30">
        <v>600.8</v>
      </c>
      <c r="B61" s="30">
        <f t="shared" si="2"/>
        <v>0.64</v>
      </c>
      <c r="C61" s="30">
        <v>599.0</v>
      </c>
      <c r="D61" s="30">
        <f t="shared" si="3"/>
        <v>1</v>
      </c>
      <c r="E61" s="30">
        <v>602.2</v>
      </c>
      <c r="F61" s="30">
        <f t="shared" si="4"/>
        <v>4.84</v>
      </c>
      <c r="G61" s="30">
        <v>11.0</v>
      </c>
    </row>
    <row r="62" ht="15.75" customHeight="1">
      <c r="A62" s="30">
        <v>597.8</v>
      </c>
      <c r="B62" s="30">
        <f t="shared" si="2"/>
        <v>4.84</v>
      </c>
      <c r="C62" s="30">
        <v>599.6</v>
      </c>
      <c r="D62" s="30">
        <f t="shared" si="3"/>
        <v>0.16</v>
      </c>
      <c r="E62" s="30">
        <v>599.8</v>
      </c>
      <c r="F62" s="30">
        <f t="shared" si="4"/>
        <v>0.04</v>
      </c>
      <c r="G62" s="30">
        <v>11.0</v>
      </c>
    </row>
    <row r="63" ht="15.75" customHeight="1">
      <c r="A63" s="30">
        <v>599.2</v>
      </c>
      <c r="B63" s="30">
        <f t="shared" si="2"/>
        <v>0.64</v>
      </c>
      <c r="C63" s="30">
        <v>599.4</v>
      </c>
      <c r="D63" s="30">
        <f t="shared" si="3"/>
        <v>0.36</v>
      </c>
      <c r="E63" s="30">
        <v>599.8</v>
      </c>
      <c r="F63" s="30">
        <f t="shared" si="4"/>
        <v>0.04</v>
      </c>
      <c r="G63" s="30">
        <v>11.0</v>
      </c>
    </row>
    <row r="64" ht="15.75" customHeight="1">
      <c r="A64" s="30">
        <v>599.2</v>
      </c>
      <c r="B64" s="30">
        <f t="shared" si="2"/>
        <v>0.64</v>
      </c>
      <c r="C64" s="30">
        <v>599.2</v>
      </c>
      <c r="D64" s="30">
        <f t="shared" si="3"/>
        <v>0.64</v>
      </c>
      <c r="E64" s="30">
        <v>601.0</v>
      </c>
      <c r="F64" s="30">
        <f t="shared" si="4"/>
        <v>1</v>
      </c>
      <c r="G64" s="30">
        <v>11.0</v>
      </c>
    </row>
    <row r="65" ht="15.75" customHeight="1">
      <c r="A65" s="30">
        <v>600.6</v>
      </c>
      <c r="B65" s="30">
        <f t="shared" si="2"/>
        <v>0.36</v>
      </c>
      <c r="C65" s="30">
        <v>597.8</v>
      </c>
      <c r="D65" s="30">
        <f t="shared" si="3"/>
        <v>4.84</v>
      </c>
      <c r="E65" s="30">
        <v>601.6</v>
      </c>
      <c r="F65" s="30">
        <f t="shared" si="4"/>
        <v>2.56</v>
      </c>
      <c r="G65" s="30">
        <v>11.0</v>
      </c>
    </row>
    <row r="66" ht="15.75" customHeight="1">
      <c r="A66" s="30">
        <v>598.0</v>
      </c>
      <c r="B66" s="30">
        <f t="shared" si="2"/>
        <v>4</v>
      </c>
      <c r="C66" s="30">
        <v>600.4</v>
      </c>
      <c r="D66" s="30">
        <f t="shared" si="3"/>
        <v>0.16</v>
      </c>
      <c r="E66" s="30">
        <v>601.6</v>
      </c>
      <c r="F66" s="30">
        <f t="shared" si="4"/>
        <v>2.56</v>
      </c>
      <c r="G66" s="30">
        <v>12.0</v>
      </c>
    </row>
    <row r="67" ht="15.75" customHeight="1">
      <c r="A67" s="30">
        <v>598.0</v>
      </c>
      <c r="B67" s="30">
        <f t="shared" si="2"/>
        <v>4</v>
      </c>
      <c r="C67" s="30">
        <v>599.6</v>
      </c>
      <c r="D67" s="30">
        <f t="shared" si="3"/>
        <v>0.16</v>
      </c>
      <c r="E67" s="30">
        <v>600.2</v>
      </c>
      <c r="F67" s="30">
        <f t="shared" si="4"/>
        <v>0.04</v>
      </c>
      <c r="G67" s="30">
        <v>12.0</v>
      </c>
    </row>
    <row r="68" ht="15.75" customHeight="1">
      <c r="A68" s="30">
        <v>598.8</v>
      </c>
      <c r="B68" s="30">
        <f t="shared" si="2"/>
        <v>1.44</v>
      </c>
      <c r="C68" s="30">
        <v>600.0</v>
      </c>
      <c r="D68" s="30">
        <f t="shared" si="3"/>
        <v>0</v>
      </c>
      <c r="E68" s="30">
        <v>601.8</v>
      </c>
      <c r="F68" s="30">
        <f t="shared" si="4"/>
        <v>3.24</v>
      </c>
      <c r="G68" s="30">
        <v>12.0</v>
      </c>
    </row>
    <row r="69" ht="15.75" customHeight="1">
      <c r="A69" s="30">
        <v>601.0</v>
      </c>
      <c r="B69" s="30">
        <f t="shared" si="2"/>
        <v>1</v>
      </c>
      <c r="C69" s="30">
        <v>600.8</v>
      </c>
      <c r="D69" s="30">
        <f t="shared" si="3"/>
        <v>0.64</v>
      </c>
      <c r="E69" s="30">
        <v>601.2</v>
      </c>
      <c r="F69" s="30">
        <f t="shared" si="4"/>
        <v>1.44</v>
      </c>
      <c r="G69" s="30">
        <v>12.0</v>
      </c>
    </row>
    <row r="70" ht="15.75" customHeight="1">
      <c r="A70" s="30">
        <v>600.8</v>
      </c>
      <c r="B70" s="30">
        <f t="shared" si="2"/>
        <v>0.64</v>
      </c>
      <c r="C70" s="30">
        <v>600.4</v>
      </c>
      <c r="D70" s="30">
        <f t="shared" si="3"/>
        <v>0.16</v>
      </c>
      <c r="E70" s="30">
        <v>597.6</v>
      </c>
      <c r="F70" s="30">
        <f t="shared" si="4"/>
        <v>5.76</v>
      </c>
      <c r="G70" s="30">
        <v>12.0</v>
      </c>
    </row>
    <row r="71" ht="15.75" customHeight="1">
      <c r="A71" s="30">
        <v>598.8</v>
      </c>
      <c r="B71" s="30">
        <f t="shared" si="2"/>
        <v>1.44</v>
      </c>
      <c r="C71" s="30">
        <v>599.4</v>
      </c>
      <c r="D71" s="30">
        <f t="shared" si="3"/>
        <v>0.36</v>
      </c>
      <c r="E71" s="30">
        <v>599.8</v>
      </c>
      <c r="F71" s="30">
        <f t="shared" si="4"/>
        <v>0.04</v>
      </c>
      <c r="G71" s="30">
        <v>13.0</v>
      </c>
    </row>
    <row r="72" ht="15.75" customHeight="1">
      <c r="A72" s="30">
        <v>599.4</v>
      </c>
      <c r="B72" s="30">
        <f t="shared" si="2"/>
        <v>0.36</v>
      </c>
      <c r="C72" s="30">
        <v>599.0</v>
      </c>
      <c r="D72" s="30">
        <f t="shared" si="3"/>
        <v>1</v>
      </c>
      <c r="E72" s="30">
        <v>602.8</v>
      </c>
      <c r="F72" s="30">
        <f t="shared" si="4"/>
        <v>7.84</v>
      </c>
      <c r="G72" s="30">
        <v>13.0</v>
      </c>
    </row>
    <row r="73" ht="15.75" customHeight="1">
      <c r="A73" s="30">
        <v>601.0</v>
      </c>
      <c r="B73" s="30">
        <f t="shared" si="2"/>
        <v>1</v>
      </c>
      <c r="C73" s="30">
        <v>598.4</v>
      </c>
      <c r="D73" s="30">
        <f t="shared" si="3"/>
        <v>2.56</v>
      </c>
      <c r="E73" s="30">
        <v>600.0</v>
      </c>
      <c r="F73" s="30">
        <f t="shared" si="4"/>
        <v>0</v>
      </c>
      <c r="G73" s="30">
        <v>13.0</v>
      </c>
    </row>
    <row r="74" ht="15.75" customHeight="1">
      <c r="A74" s="30">
        <v>598.8</v>
      </c>
      <c r="B74" s="30">
        <f t="shared" si="2"/>
        <v>1.44</v>
      </c>
      <c r="C74" s="30">
        <v>599.0</v>
      </c>
      <c r="D74" s="30">
        <f t="shared" si="3"/>
        <v>1</v>
      </c>
      <c r="E74" s="30">
        <v>599.6</v>
      </c>
      <c r="F74" s="30">
        <f t="shared" si="4"/>
        <v>0.16</v>
      </c>
      <c r="G74" s="30">
        <v>13.0</v>
      </c>
    </row>
    <row r="75" ht="15.75" customHeight="1">
      <c r="A75" s="30">
        <v>599.6</v>
      </c>
      <c r="B75" s="30">
        <f t="shared" si="2"/>
        <v>0.16</v>
      </c>
      <c r="C75" s="30">
        <v>599.6</v>
      </c>
      <c r="D75" s="30">
        <f t="shared" si="3"/>
        <v>0.16</v>
      </c>
      <c r="E75" s="30">
        <v>602.2</v>
      </c>
      <c r="F75" s="30">
        <f t="shared" si="4"/>
        <v>4.84</v>
      </c>
      <c r="G75" s="30">
        <v>13.0</v>
      </c>
    </row>
    <row r="76" ht="15.75" customHeight="1">
      <c r="A76" s="30">
        <v>599.0</v>
      </c>
      <c r="B76" s="30">
        <f t="shared" si="2"/>
        <v>1</v>
      </c>
      <c r="C76" s="30">
        <v>598.8</v>
      </c>
      <c r="D76" s="30">
        <f t="shared" si="3"/>
        <v>1.44</v>
      </c>
      <c r="E76" s="30">
        <v>603.8</v>
      </c>
      <c r="F76" s="30">
        <f t="shared" si="4"/>
        <v>14.44</v>
      </c>
      <c r="G76" s="30">
        <v>14.0</v>
      </c>
    </row>
    <row r="77" ht="15.75" customHeight="1">
      <c r="A77" s="30">
        <v>600.4</v>
      </c>
      <c r="B77" s="30">
        <f t="shared" si="2"/>
        <v>0.16</v>
      </c>
      <c r="C77" s="30">
        <v>599.2</v>
      </c>
      <c r="D77" s="30">
        <f t="shared" si="3"/>
        <v>0.64</v>
      </c>
      <c r="E77" s="30">
        <v>603.6</v>
      </c>
      <c r="F77" s="30">
        <f t="shared" si="4"/>
        <v>12.96</v>
      </c>
      <c r="G77" s="30">
        <v>14.0</v>
      </c>
    </row>
    <row r="78" ht="15.75" customHeight="1">
      <c r="A78" s="30">
        <v>598.4</v>
      </c>
      <c r="B78" s="30">
        <f t="shared" si="2"/>
        <v>2.56</v>
      </c>
      <c r="C78" s="30">
        <v>599.6</v>
      </c>
      <c r="D78" s="30">
        <f t="shared" si="3"/>
        <v>0.16</v>
      </c>
      <c r="E78" s="30">
        <v>601.8</v>
      </c>
      <c r="F78" s="30">
        <f t="shared" si="4"/>
        <v>3.24</v>
      </c>
      <c r="G78" s="30">
        <v>14.0</v>
      </c>
    </row>
    <row r="79" ht="15.75" customHeight="1">
      <c r="A79" s="30">
        <v>602.2</v>
      </c>
      <c r="B79" s="30">
        <f t="shared" si="2"/>
        <v>4.84</v>
      </c>
      <c r="C79" s="30">
        <v>598.6</v>
      </c>
      <c r="D79" s="30">
        <f t="shared" si="3"/>
        <v>1.96</v>
      </c>
      <c r="E79" s="30">
        <v>602.0</v>
      </c>
      <c r="F79" s="30">
        <f t="shared" si="4"/>
        <v>4</v>
      </c>
      <c r="G79" s="30">
        <v>14.0</v>
      </c>
    </row>
    <row r="80" ht="15.75" customHeight="1">
      <c r="A80" s="30">
        <v>601.0</v>
      </c>
      <c r="B80" s="30">
        <f t="shared" si="2"/>
        <v>1</v>
      </c>
      <c r="C80" s="30">
        <v>599.8</v>
      </c>
      <c r="D80" s="30">
        <f t="shared" si="3"/>
        <v>0.04</v>
      </c>
      <c r="E80" s="30">
        <v>603.6</v>
      </c>
      <c r="F80" s="30">
        <f t="shared" si="4"/>
        <v>12.96</v>
      </c>
      <c r="G80" s="30">
        <v>14.0</v>
      </c>
    </row>
    <row r="81" ht="15.75" customHeight="1">
      <c r="A81" s="30">
        <v>601.4</v>
      </c>
      <c r="B81" s="30">
        <f t="shared" si="2"/>
        <v>1.96</v>
      </c>
      <c r="C81" s="30">
        <v>599.6</v>
      </c>
      <c r="D81" s="30">
        <f t="shared" si="3"/>
        <v>0.16</v>
      </c>
      <c r="E81" s="30">
        <v>600.8</v>
      </c>
      <c r="F81" s="30">
        <f t="shared" si="4"/>
        <v>0.64</v>
      </c>
      <c r="G81" s="30">
        <v>15.0</v>
      </c>
    </row>
    <row r="82" ht="15.75" customHeight="1">
      <c r="A82" s="30">
        <v>601.0</v>
      </c>
      <c r="B82" s="30">
        <f t="shared" si="2"/>
        <v>1</v>
      </c>
      <c r="C82" s="30">
        <v>599.2</v>
      </c>
      <c r="D82" s="30">
        <f t="shared" si="3"/>
        <v>0.64</v>
      </c>
      <c r="E82" s="30">
        <v>600.2</v>
      </c>
      <c r="F82" s="30">
        <f t="shared" si="4"/>
        <v>0.04</v>
      </c>
      <c r="G82" s="30">
        <v>15.0</v>
      </c>
    </row>
    <row r="83" ht="15.75" customHeight="1">
      <c r="A83" s="30">
        <v>601.2</v>
      </c>
      <c r="B83" s="30">
        <f t="shared" si="2"/>
        <v>1.44</v>
      </c>
      <c r="C83" s="30">
        <v>599.6</v>
      </c>
      <c r="D83" s="30">
        <f t="shared" si="3"/>
        <v>0.16</v>
      </c>
      <c r="E83" s="30">
        <v>600.4</v>
      </c>
      <c r="F83" s="30">
        <f t="shared" si="4"/>
        <v>0.16</v>
      </c>
      <c r="G83" s="30">
        <v>15.0</v>
      </c>
    </row>
    <row r="84" ht="15.75" customHeight="1">
      <c r="A84" s="30">
        <v>601.4</v>
      </c>
      <c r="B84" s="30">
        <f t="shared" si="2"/>
        <v>1.96</v>
      </c>
      <c r="C84" s="30">
        <v>600.2</v>
      </c>
      <c r="D84" s="30">
        <f t="shared" si="3"/>
        <v>0.04</v>
      </c>
      <c r="E84" s="30">
        <v>600.2</v>
      </c>
      <c r="F84" s="30">
        <f t="shared" si="4"/>
        <v>0.04</v>
      </c>
      <c r="G84" s="30">
        <v>15.0</v>
      </c>
    </row>
    <row r="85" ht="15.75" customHeight="1">
      <c r="A85" s="30">
        <v>601.8</v>
      </c>
      <c r="B85" s="30">
        <f t="shared" si="2"/>
        <v>3.24</v>
      </c>
      <c r="C85" s="30">
        <v>599.8</v>
      </c>
      <c r="D85" s="30">
        <f t="shared" si="3"/>
        <v>0.04</v>
      </c>
      <c r="E85" s="30">
        <v>602.2</v>
      </c>
      <c r="F85" s="30">
        <f t="shared" si="4"/>
        <v>4.84</v>
      </c>
      <c r="G85" s="30">
        <v>15.0</v>
      </c>
    </row>
    <row r="86" ht="15.75" customHeight="1">
      <c r="A86" s="30">
        <v>601.6</v>
      </c>
      <c r="B86" s="30">
        <f t="shared" si="2"/>
        <v>2.56</v>
      </c>
      <c r="C86" s="30">
        <v>599.6</v>
      </c>
      <c r="D86" s="30">
        <f t="shared" si="3"/>
        <v>0.16</v>
      </c>
      <c r="E86" s="30">
        <v>598.0</v>
      </c>
      <c r="F86" s="30">
        <f t="shared" si="4"/>
        <v>4</v>
      </c>
      <c r="G86" s="30">
        <v>16.0</v>
      </c>
    </row>
    <row r="87" ht="15.75" customHeight="1">
      <c r="A87" s="30">
        <v>601.0</v>
      </c>
      <c r="B87" s="30">
        <f t="shared" si="2"/>
        <v>1</v>
      </c>
      <c r="C87" s="30">
        <v>600.0</v>
      </c>
      <c r="D87" s="30">
        <f t="shared" si="3"/>
        <v>0</v>
      </c>
      <c r="E87" s="30">
        <v>598.4</v>
      </c>
      <c r="F87" s="30">
        <f t="shared" si="4"/>
        <v>2.56</v>
      </c>
      <c r="G87" s="30">
        <v>16.0</v>
      </c>
    </row>
    <row r="88" ht="15.75" customHeight="1">
      <c r="A88" s="30">
        <v>600.2</v>
      </c>
      <c r="B88" s="30">
        <f t="shared" si="2"/>
        <v>0.04</v>
      </c>
      <c r="C88" s="30">
        <v>599.6</v>
      </c>
      <c r="D88" s="30">
        <f t="shared" si="3"/>
        <v>0.16</v>
      </c>
      <c r="E88" s="30">
        <v>600.8</v>
      </c>
      <c r="F88" s="30">
        <f t="shared" si="4"/>
        <v>0.64</v>
      </c>
      <c r="G88" s="30">
        <v>16.0</v>
      </c>
    </row>
    <row r="89" ht="15.75" customHeight="1">
      <c r="A89" s="30">
        <v>599.0</v>
      </c>
      <c r="B89" s="30">
        <f t="shared" si="2"/>
        <v>1</v>
      </c>
      <c r="C89" s="30">
        <v>599.2</v>
      </c>
      <c r="D89" s="30">
        <f t="shared" si="3"/>
        <v>0.64</v>
      </c>
      <c r="E89" s="30">
        <v>602.8</v>
      </c>
      <c r="F89" s="30">
        <f t="shared" si="4"/>
        <v>7.84</v>
      </c>
      <c r="G89" s="30">
        <v>16.0</v>
      </c>
    </row>
    <row r="90" ht="15.75" customHeight="1">
      <c r="A90" s="30">
        <v>601.2</v>
      </c>
      <c r="B90" s="30">
        <f t="shared" si="2"/>
        <v>1.44</v>
      </c>
      <c r="C90" s="30">
        <v>598.6</v>
      </c>
      <c r="D90" s="30">
        <f t="shared" si="3"/>
        <v>1.96</v>
      </c>
      <c r="E90" s="30">
        <v>597.6</v>
      </c>
      <c r="F90" s="30">
        <f t="shared" si="4"/>
        <v>5.76</v>
      </c>
      <c r="G90" s="30">
        <v>16.0</v>
      </c>
    </row>
    <row r="91" ht="15.75" customHeight="1">
      <c r="A91" s="30">
        <v>601.2</v>
      </c>
      <c r="B91" s="30">
        <f t="shared" si="2"/>
        <v>1.44</v>
      </c>
      <c r="C91" s="30">
        <v>599.6</v>
      </c>
      <c r="D91" s="30">
        <f t="shared" si="3"/>
        <v>0.16</v>
      </c>
      <c r="E91" s="30">
        <v>601.6</v>
      </c>
      <c r="F91" s="30">
        <f t="shared" si="4"/>
        <v>2.56</v>
      </c>
      <c r="G91" s="30">
        <v>17.0</v>
      </c>
    </row>
    <row r="92" ht="15.75" customHeight="1">
      <c r="A92" s="30">
        <v>601.2</v>
      </c>
      <c r="B92" s="30">
        <f t="shared" si="2"/>
        <v>1.44</v>
      </c>
      <c r="C92" s="30">
        <v>601.2</v>
      </c>
      <c r="D92" s="30">
        <f t="shared" si="3"/>
        <v>1.44</v>
      </c>
      <c r="E92" s="30">
        <v>603.4</v>
      </c>
      <c r="F92" s="30">
        <f t="shared" si="4"/>
        <v>11.56</v>
      </c>
      <c r="G92" s="30">
        <v>17.0</v>
      </c>
    </row>
    <row r="93" ht="15.75" customHeight="1">
      <c r="A93" s="30">
        <v>601.2</v>
      </c>
      <c r="B93" s="30">
        <f t="shared" si="2"/>
        <v>1.44</v>
      </c>
      <c r="C93" s="30">
        <v>599.6</v>
      </c>
      <c r="D93" s="30">
        <f t="shared" si="3"/>
        <v>0.16</v>
      </c>
      <c r="E93" s="30">
        <v>597.0</v>
      </c>
      <c r="F93" s="30">
        <f t="shared" si="4"/>
        <v>9</v>
      </c>
      <c r="G93" s="30">
        <v>17.0</v>
      </c>
    </row>
    <row r="94" ht="15.75" customHeight="1">
      <c r="A94" s="30">
        <v>601.0</v>
      </c>
      <c r="B94" s="30">
        <f t="shared" si="2"/>
        <v>1</v>
      </c>
      <c r="C94" s="30">
        <v>600.2</v>
      </c>
      <c r="D94" s="30">
        <f t="shared" si="3"/>
        <v>0.04</v>
      </c>
      <c r="E94" s="30">
        <v>599.8</v>
      </c>
      <c r="F94" s="30">
        <f t="shared" si="4"/>
        <v>0.04</v>
      </c>
      <c r="G94" s="30">
        <v>17.0</v>
      </c>
    </row>
    <row r="95" ht="15.75" customHeight="1">
      <c r="A95" s="30">
        <v>601.0</v>
      </c>
      <c r="B95" s="30">
        <f t="shared" si="2"/>
        <v>1</v>
      </c>
      <c r="C95" s="30">
        <v>600.0</v>
      </c>
      <c r="D95" s="30">
        <f t="shared" si="3"/>
        <v>0</v>
      </c>
      <c r="E95" s="30">
        <v>597.8</v>
      </c>
      <c r="F95" s="30">
        <f t="shared" si="4"/>
        <v>4.84</v>
      </c>
      <c r="G95" s="30">
        <v>17.0</v>
      </c>
    </row>
    <row r="96" ht="15.75" customHeight="1">
      <c r="A96" s="30">
        <v>601.4</v>
      </c>
      <c r="B96" s="30">
        <f t="shared" si="2"/>
        <v>1.96</v>
      </c>
      <c r="C96" s="30">
        <v>600.0</v>
      </c>
      <c r="D96" s="30">
        <f t="shared" si="3"/>
        <v>0</v>
      </c>
      <c r="E96" s="30">
        <v>602.4</v>
      </c>
      <c r="F96" s="30">
        <f t="shared" si="4"/>
        <v>5.76</v>
      </c>
      <c r="G96" s="30">
        <v>18.0</v>
      </c>
    </row>
    <row r="97" ht="15.75" customHeight="1">
      <c r="A97" s="30">
        <v>601.4</v>
      </c>
      <c r="B97" s="30">
        <f t="shared" si="2"/>
        <v>1.96</v>
      </c>
      <c r="C97" s="30">
        <v>599.4</v>
      </c>
      <c r="D97" s="30">
        <f t="shared" si="3"/>
        <v>0.36</v>
      </c>
      <c r="E97" s="30">
        <v>602.2</v>
      </c>
      <c r="F97" s="30">
        <f t="shared" si="4"/>
        <v>4.84</v>
      </c>
      <c r="G97" s="30">
        <v>18.0</v>
      </c>
    </row>
    <row r="98" ht="15.75" customHeight="1">
      <c r="A98" s="30">
        <v>598.8</v>
      </c>
      <c r="B98" s="30">
        <f t="shared" si="2"/>
        <v>1.44</v>
      </c>
      <c r="C98" s="30">
        <v>599.8</v>
      </c>
      <c r="D98" s="30">
        <f t="shared" si="3"/>
        <v>0.04</v>
      </c>
      <c r="E98" s="30">
        <v>600.6</v>
      </c>
      <c r="F98" s="30">
        <f t="shared" si="4"/>
        <v>0.36</v>
      </c>
      <c r="G98" s="30">
        <v>18.0</v>
      </c>
    </row>
    <row r="99" ht="15.75" customHeight="1">
      <c r="A99" s="30">
        <v>598.8</v>
      </c>
      <c r="B99" s="30">
        <f t="shared" si="2"/>
        <v>1.44</v>
      </c>
      <c r="C99" s="30">
        <v>599.2</v>
      </c>
      <c r="D99" s="30">
        <f t="shared" si="3"/>
        <v>0.64</v>
      </c>
      <c r="E99" s="30">
        <v>596.2</v>
      </c>
      <c r="F99" s="30">
        <f t="shared" si="4"/>
        <v>14.44</v>
      </c>
      <c r="G99" s="30">
        <v>18.0</v>
      </c>
    </row>
    <row r="100" ht="15.75" customHeight="1">
      <c r="A100" s="30">
        <v>598.8</v>
      </c>
      <c r="B100" s="30">
        <f t="shared" si="2"/>
        <v>1.44</v>
      </c>
      <c r="C100" s="30">
        <v>599.6</v>
      </c>
      <c r="D100" s="30">
        <f t="shared" si="3"/>
        <v>0.16</v>
      </c>
      <c r="E100" s="30">
        <v>602.4</v>
      </c>
      <c r="F100" s="30">
        <f t="shared" si="4"/>
        <v>5.76</v>
      </c>
      <c r="G100" s="30">
        <v>18.0</v>
      </c>
    </row>
    <row r="101" ht="15.75" customHeight="1">
      <c r="A101" s="30">
        <v>598.2</v>
      </c>
      <c r="B101" s="30">
        <f t="shared" si="2"/>
        <v>3.24</v>
      </c>
      <c r="C101" s="30">
        <v>599.4</v>
      </c>
      <c r="D101" s="30">
        <f t="shared" si="3"/>
        <v>0.36</v>
      </c>
      <c r="E101" s="30">
        <v>601.4</v>
      </c>
      <c r="F101" s="30">
        <f t="shared" si="4"/>
        <v>1.96</v>
      </c>
      <c r="G101" s="30">
        <v>19.0</v>
      </c>
    </row>
    <row r="102" ht="15.75" customHeight="1">
      <c r="A102" s="30">
        <v>601.8</v>
      </c>
      <c r="B102" s="30">
        <f t="shared" si="2"/>
        <v>3.24</v>
      </c>
      <c r="C102" s="30">
        <v>600.0</v>
      </c>
      <c r="D102" s="30">
        <f t="shared" si="3"/>
        <v>0</v>
      </c>
      <c r="E102" s="30">
        <v>599.2</v>
      </c>
      <c r="F102" s="30">
        <f t="shared" si="4"/>
        <v>0.64</v>
      </c>
      <c r="G102" s="30">
        <v>19.0</v>
      </c>
    </row>
    <row r="103" ht="15.75" customHeight="1">
      <c r="A103" s="30">
        <v>601.0</v>
      </c>
      <c r="B103" s="30">
        <f t="shared" si="2"/>
        <v>1</v>
      </c>
      <c r="C103" s="30">
        <v>600.0</v>
      </c>
      <c r="D103" s="30">
        <f t="shared" si="3"/>
        <v>0</v>
      </c>
      <c r="E103" s="30">
        <v>601.6</v>
      </c>
      <c r="F103" s="30">
        <f t="shared" si="4"/>
        <v>2.56</v>
      </c>
      <c r="G103" s="30">
        <v>19.0</v>
      </c>
    </row>
    <row r="104" ht="15.75" customHeight="1">
      <c r="A104" s="30">
        <v>601.4</v>
      </c>
      <c r="B104" s="30">
        <f t="shared" si="2"/>
        <v>1.96</v>
      </c>
      <c r="C104" s="30">
        <v>599.2</v>
      </c>
      <c r="D104" s="30">
        <f t="shared" si="3"/>
        <v>0.64</v>
      </c>
      <c r="E104" s="30">
        <v>600.4</v>
      </c>
      <c r="F104" s="30">
        <f t="shared" si="4"/>
        <v>0.16</v>
      </c>
      <c r="G104" s="30">
        <v>19.0</v>
      </c>
    </row>
    <row r="105" ht="15.75" customHeight="1">
      <c r="A105" s="30">
        <v>601.4</v>
      </c>
      <c r="B105" s="30">
        <f t="shared" si="2"/>
        <v>1.96</v>
      </c>
      <c r="C105" s="30">
        <v>599.4</v>
      </c>
      <c r="D105" s="30">
        <f t="shared" si="3"/>
        <v>0.36</v>
      </c>
      <c r="E105" s="30">
        <v>598.0</v>
      </c>
      <c r="F105" s="30">
        <f t="shared" si="4"/>
        <v>4</v>
      </c>
      <c r="G105" s="30">
        <v>19.0</v>
      </c>
    </row>
    <row r="106" ht="15.75" customHeight="1">
      <c r="A106" s="30">
        <v>599.0</v>
      </c>
      <c r="B106" s="30">
        <f t="shared" si="2"/>
        <v>1</v>
      </c>
      <c r="C106" s="30">
        <v>599.6</v>
      </c>
      <c r="D106" s="30">
        <f t="shared" si="3"/>
        <v>0.16</v>
      </c>
      <c r="E106" s="30">
        <v>601.2</v>
      </c>
      <c r="F106" s="30">
        <f t="shared" si="4"/>
        <v>1.44</v>
      </c>
      <c r="G106" s="30">
        <v>20.0</v>
      </c>
    </row>
    <row r="107" ht="15.75" customHeight="1">
      <c r="A107" s="30">
        <v>601.4</v>
      </c>
      <c r="B107" s="30">
        <f t="shared" si="2"/>
        <v>1.96</v>
      </c>
      <c r="C107" s="30">
        <v>599.8</v>
      </c>
      <c r="D107" s="30">
        <f t="shared" si="3"/>
        <v>0.04</v>
      </c>
      <c r="E107" s="30">
        <v>604.2</v>
      </c>
      <c r="F107" s="30">
        <f t="shared" si="4"/>
        <v>17.64</v>
      </c>
      <c r="G107" s="30">
        <v>20.0</v>
      </c>
    </row>
    <row r="108" ht="15.75" customHeight="1">
      <c r="A108" s="30">
        <v>601.8</v>
      </c>
      <c r="B108" s="30">
        <f t="shared" si="2"/>
        <v>3.24</v>
      </c>
      <c r="C108" s="30">
        <v>599.0</v>
      </c>
      <c r="D108" s="30">
        <f t="shared" si="3"/>
        <v>1</v>
      </c>
      <c r="E108" s="30">
        <v>600.2</v>
      </c>
      <c r="F108" s="30">
        <f t="shared" si="4"/>
        <v>0.04</v>
      </c>
      <c r="G108" s="30">
        <v>20.0</v>
      </c>
    </row>
    <row r="109" ht="15.75" customHeight="1">
      <c r="A109" s="30">
        <v>601.6</v>
      </c>
      <c r="B109" s="30">
        <f t="shared" si="2"/>
        <v>2.56</v>
      </c>
      <c r="C109" s="30">
        <v>599.6</v>
      </c>
      <c r="D109" s="30">
        <f t="shared" si="3"/>
        <v>0.16</v>
      </c>
      <c r="E109" s="30">
        <v>600.0</v>
      </c>
      <c r="F109" s="30">
        <f t="shared" si="4"/>
        <v>0</v>
      </c>
      <c r="G109" s="30">
        <v>20.0</v>
      </c>
    </row>
    <row r="110" ht="15.75" customHeight="1">
      <c r="A110" s="30">
        <v>601.2</v>
      </c>
      <c r="B110" s="30">
        <f t="shared" si="2"/>
        <v>1.44</v>
      </c>
      <c r="C110" s="30">
        <v>599.4</v>
      </c>
      <c r="D110" s="30">
        <f t="shared" si="3"/>
        <v>0.36</v>
      </c>
      <c r="E110" s="30">
        <v>596.8</v>
      </c>
      <c r="F110" s="30">
        <f t="shared" si="4"/>
        <v>10.24</v>
      </c>
      <c r="G110" s="30">
        <v>20.0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2017-12-12T08:58:28Z</dcterms:created>
  <dc:creator>UT-werkplek x64</dc:creator>
</cp:coreProperties>
</file>