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D6F2113C-B409-4F40-94C6-11A41E186424}" xr6:coauthVersionLast="47" xr6:coauthVersionMax="47" xr10:uidLastSave="{00000000-0000-0000-0000-000000000000}"/>
  <bookViews>
    <workbookView xWindow="-120" yWindow="-120" windowWidth="20730" windowHeight="11040" activeTab="1" xr2:uid="{BB72DFDA-1DB2-40EF-A2A3-0D31AB98DFBC}"/>
  </bookViews>
  <sheets>
    <sheet name="Section_1" sheetId="1" r:id="rId1"/>
    <sheet name="Section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" i="1" l="1"/>
  <c r="E65" i="1"/>
  <c r="C65" i="1"/>
  <c r="F63" i="1"/>
  <c r="F64" i="1"/>
  <c r="F62" i="1"/>
  <c r="D24" i="1"/>
  <c r="E24" i="1"/>
  <c r="C24" i="1"/>
  <c r="F23" i="1"/>
  <c r="F22" i="1"/>
  <c r="F65" i="1" l="1"/>
  <c r="C69" i="1"/>
  <c r="C74" i="1" s="1"/>
  <c r="C68" i="1"/>
  <c r="C73" i="1" s="1"/>
  <c r="E70" i="1"/>
  <c r="E75" i="1" s="1"/>
  <c r="D69" i="1"/>
  <c r="D74" i="1" s="1"/>
  <c r="E69" i="1"/>
  <c r="E74" i="1" s="1"/>
  <c r="D70" i="1"/>
  <c r="D75" i="1" s="1"/>
  <c r="D68" i="1"/>
  <c r="D73" i="1" s="1"/>
  <c r="E68" i="1"/>
  <c r="E73" i="1" s="1"/>
  <c r="C70" i="1"/>
  <c r="C75" i="1" s="1"/>
  <c r="F24" i="1"/>
  <c r="C28" i="1" s="1"/>
  <c r="C34" i="1" s="1"/>
  <c r="C77" i="1" l="1"/>
  <c r="C79" i="1" s="1"/>
  <c r="E29" i="1"/>
  <c r="E35" i="1" s="1"/>
  <c r="E28" i="1"/>
  <c r="E34" i="1" s="1"/>
  <c r="D29" i="1"/>
  <c r="D35" i="1" s="1"/>
  <c r="D28" i="1"/>
  <c r="D34" i="1" s="1"/>
  <c r="C29" i="1"/>
  <c r="C35" i="1" s="1"/>
  <c r="D38" i="1" l="1"/>
  <c r="D41" i="1" s="1"/>
</calcChain>
</file>

<file path=xl/sharedStrings.xml><?xml version="1.0" encoding="utf-8"?>
<sst xmlns="http://schemas.openxmlformats.org/spreadsheetml/2006/main" count="245" uniqueCount="171">
  <si>
    <t>Statistics Project - Hypothesis Testing</t>
  </si>
  <si>
    <t>Ans.</t>
  </si>
  <si>
    <t>Section-A</t>
  </si>
  <si>
    <t>1. Problem Statement: Investigate whether there is a significant association between gender (Male/Female) and the preference for three different types of music genres</t>
  </si>
  <si>
    <t>(Rock, Pop, Classical). Use a dataset of 200 individuals.</t>
  </si>
  <si>
    <t>Data.</t>
  </si>
  <si>
    <t>Gender</t>
  </si>
  <si>
    <t>Rock</t>
  </si>
  <si>
    <t>Pop</t>
  </si>
  <si>
    <t>Classical</t>
  </si>
  <si>
    <t>Male</t>
  </si>
  <si>
    <t>Female</t>
  </si>
  <si>
    <t>Chi-Square</t>
  </si>
  <si>
    <t>Set up hypotheses:</t>
  </si>
  <si>
    <t>Null hypothesis (H0): There is no significant association between gender and music preference.</t>
  </si>
  <si>
    <t>Alternative hypothesis (H1): There is a significant association between gender and music preference.</t>
  </si>
  <si>
    <t>P-Value &gt; 0.05--&gt;Reject Ho</t>
  </si>
  <si>
    <t>P-Value &lt; 0.05--&gt;Accept Ho</t>
  </si>
  <si>
    <t>Row Total</t>
  </si>
  <si>
    <t>Column Total</t>
  </si>
  <si>
    <t>Observed</t>
  </si>
  <si>
    <t>Expected</t>
  </si>
  <si>
    <t>(O-E)^2/E</t>
  </si>
  <si>
    <t>Sum of (O-E)^2/E</t>
  </si>
  <si>
    <t>X Square</t>
  </si>
  <si>
    <t>P-Value</t>
  </si>
  <si>
    <r>
      <t>Source:</t>
    </r>
    <r>
      <rPr>
        <sz val="12"/>
        <color rgb="FF0D0D0D"/>
        <rFont val="Segoe UI"/>
        <family val="2"/>
      </rPr>
      <t xml:space="preserve"> The dataset consists of information from 200 individuals, including their gender and preference for three music genres (Rock, Pop, Classical).</t>
    </r>
  </si>
  <si>
    <r>
      <t>Data Collection Procedures:</t>
    </r>
    <r>
      <rPr>
        <sz val="12"/>
        <color rgb="FF0D0D0D"/>
        <rFont val="Segoe UI"/>
        <family val="2"/>
      </rPr>
      <t xml:space="preserve"> The data collection involved surveying individuals and recording their gender along with their preferred music genres.</t>
    </r>
  </si>
  <si>
    <r>
      <t>Descriptive Statistics:</t>
    </r>
    <r>
      <rPr>
        <sz val="12"/>
        <color rgb="FF0D0D0D"/>
        <rFont val="Segoe UI"/>
        <family val="2"/>
      </rPr>
      <t xml:space="preserve"> The data is summarized in a table format, showcasing the frequency of individuals preferring each music genre based on their gender.</t>
    </r>
  </si>
  <si>
    <t>Null and Alternative Hypotheses:</t>
  </si>
  <si>
    <t>Test Statistic:</t>
  </si>
  <si>
    <t>Chi-square test statistic is utilized to test the association between categorical variables.</t>
  </si>
  <si>
    <t>Assumptions:</t>
  </si>
  <si>
    <t>The chi-square test assumes that the observations are independent and that the expected frequency count for each cell is at least 5.</t>
  </si>
  <si>
    <t>Significance Level (α):</t>
  </si>
  <si>
    <t>We choose a significance level of 0.05.</t>
  </si>
  <si>
    <t>The chi-square test statistic is calculated based on the observed and expected frequencies.</t>
  </si>
  <si>
    <t>The calculated chi-square statistic is compared to the critical value, and the p-value is determined.</t>
  </si>
  <si>
    <t>Based on the hypothesis testing results, we fail to reject the null hypothesis.</t>
  </si>
  <si>
    <t>There is no significant association between gender and music preference at the chosen significance level of 0.05.</t>
  </si>
  <si>
    <t>This suggests that, according to the data, gender does not play a significant role in determining music genre preference among individuals.</t>
  </si>
  <si>
    <t>This section would contain individual reflections on the hypothesis testing process, including challenges faced, unexpected findings, and overall learning outcomes.</t>
  </si>
  <si>
    <t>and the preference for three different types of music genres (Rock, Pop, Classical). The null hypothesis (H0) states that there is no significant association</t>
  </si>
  <si>
    <t xml:space="preserve">between gender and music preference, while the alternative hypothesis (H1) suggests that there is a significant association between gender and music preference. </t>
  </si>
  <si>
    <t>in music, which could have implications for various industries such as music production, marketing, and entertainment.</t>
  </si>
  <si>
    <t>2.Data Description:</t>
  </si>
  <si>
    <t>3.Hypothesis Testing Procedure:</t>
  </si>
  <si>
    <t>4.Hypothesis Testing Results:</t>
  </si>
  <si>
    <t>5.Summary and Conclusions:</t>
  </si>
  <si>
    <t>6."What I learned" Statements:</t>
  </si>
  <si>
    <t>2. Problem Statement: Examine the relationship between educational background (High School, College, Postgraduate) and job satisfaction levels</t>
  </si>
  <si>
    <t>Data-</t>
  </si>
  <si>
    <t>(Low, Medium, High) among a sample of 150 working professionals.</t>
  </si>
  <si>
    <t>Education</t>
  </si>
  <si>
    <t>Low</t>
  </si>
  <si>
    <t>Medium</t>
  </si>
  <si>
    <t>High</t>
  </si>
  <si>
    <t>High School</t>
  </si>
  <si>
    <t>College</t>
  </si>
  <si>
    <t>Postgraduate</t>
  </si>
  <si>
    <t>Ans-</t>
  </si>
  <si>
    <r>
      <t>In this case, the p-value is found to be approximately</t>
    </r>
    <r>
      <rPr>
        <b/>
        <sz val="12"/>
        <color rgb="FF0D0D0D"/>
        <rFont val="Segoe UI"/>
        <family val="2"/>
      </rPr>
      <t xml:space="preserve"> 0.040</t>
    </r>
    <r>
      <rPr>
        <sz val="12"/>
        <color rgb="FF0D0D0D"/>
        <rFont val="Segoe UI"/>
        <family val="2"/>
      </rPr>
      <t>, which is less than the significance level of 0.05.</t>
    </r>
  </si>
  <si>
    <r>
      <rPr>
        <b/>
        <sz val="12"/>
        <color rgb="FF0D0D0D"/>
        <rFont val="Segoe UI"/>
        <family val="2"/>
      </rPr>
      <t>1.Problem Statement:</t>
    </r>
    <r>
      <rPr>
        <sz val="12"/>
        <color rgb="FF0D0D0D"/>
        <rFont val="Segoe UI"/>
        <family val="2"/>
      </rPr>
      <t xml:space="preserve"> In this analysis, we aim to investigate whether there exists a significant association between gender (Male/Female)</t>
    </r>
  </si>
  <si>
    <t>df</t>
  </si>
  <si>
    <t xml:space="preserve">So P-Value is &lt; 0.05 </t>
  </si>
  <si>
    <t>Descriptive Statistics:</t>
  </si>
  <si>
    <t>The model assumes that the sample is representative of the population of working professionals and that there are no systematic biases in the data collection process.</t>
  </si>
  <si>
    <t>Based on the calculations, the chi-square test statistic value is approximately 18.44 with 4 degrees of freedom. The p-value obtained is 0.001014404.</t>
  </si>
  <si>
    <t>1. Problem Statement:</t>
  </si>
  <si>
    <t>Null Hypothesis (H0): There is no significant association between educational background and job satisfaction levels.</t>
  </si>
  <si>
    <t>Alternative Hypothesis (Ha): There is a significant association between educational background and job satisfaction levels.</t>
  </si>
  <si>
    <t>2. Data Description:</t>
  </si>
  <si>
    <t>Total sample size: 150</t>
  </si>
  <si>
    <t>Educational background distribution: Counts for High School, College, and Postgraduate.</t>
  </si>
  <si>
    <t>Job satisfaction level distribution: Counts for Low, Medium, and High.</t>
  </si>
  <si>
    <t>3. Hypothesis Testing Procedure:</t>
  </si>
  <si>
    <t>Test Statistic: Chi-square (χ^2)</t>
  </si>
  <si>
    <t>Significance Level (α): 0.05</t>
  </si>
  <si>
    <t>Independence: Responses from one individual do not influence responses from others.</t>
  </si>
  <si>
    <t>Random Sampling: The sample is randomly selected from the population.</t>
  </si>
  <si>
    <t>Expected Cell Frequency: Each cell in the contingency table has an expected frequency of at least 5.</t>
  </si>
  <si>
    <t>5. Hypothesis Testing Results:</t>
  </si>
  <si>
    <t>6. Summary and Conclusions:</t>
  </si>
  <si>
    <t>7. "What I Learned" Statements:</t>
  </si>
  <si>
    <t>Our investigation aims to examine the relationship between educational background (High School, College, Postgraduate) and job satisfaction levels (Low, Medium, High)</t>
  </si>
  <si>
    <t>among a sample of 150 working professionals.</t>
  </si>
  <si>
    <t xml:space="preserve">This hypothesis is important as it allows us to understand if there's a link between one's level of education and their satisfaction with their job, </t>
  </si>
  <si>
    <t>which can have implications for career counseling, organizational management, and workforce development.</t>
  </si>
  <si>
    <t>The dataset comprises responses from 150 working professionals regarding their educational background and job satisfaction levels. The data collection involved surveys</t>
  </si>
  <si>
    <t>or interviews where participants indicated their highest level of education attained and their current job satisfaction level.</t>
  </si>
  <si>
    <t>We will conduct a chi-square test of independence to determine the relationship between educational background and job satisfaction levels. The chi-square test statistic measures the</t>
  </si>
  <si>
    <t>difference between observed and expected frequencies.</t>
  </si>
  <si>
    <t xml:space="preserve">Since the p-value is less than the significance level of 0.05, we reject the null hypothesis. Therefore, we conclude that there is a significant association between </t>
  </si>
  <si>
    <t>educational background and job satisfaction levels among the working professionals in the sample.</t>
  </si>
  <si>
    <t>The findings of the hypothesis test indicate that educational background is indeed associated with job satisfaction levels. This suggests that individuals with different levels of education</t>
  </si>
  <si>
    <t>may perceive job satisfaction differently. Further analysis and exploration could provide insights into the specific factors influencing this association.</t>
  </si>
  <si>
    <t>Reflections on the hypothesis testing project, including insights gained, challenges faced, and lessons learned during the process. This section provides individual perspectives</t>
  </si>
  <si>
    <t>on the experience of conducting hypothesis testing and interpreting the results.</t>
  </si>
  <si>
    <t>Answer 2</t>
  </si>
  <si>
    <t>Section-2 : Two-sample mean tests (t-tests), two-sample variance tests, and two-sample proportion tests:</t>
  </si>
  <si>
    <t>Data:</t>
  </si>
  <si>
    <t>Method A</t>
  </si>
  <si>
    <t>Method B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</si>
  <si>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</si>
  <si>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</si>
  <si>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</si>
  <si>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</si>
  <si>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</si>
  <si>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</si>
  <si>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</si>
  <si>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</si>
  <si>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</si>
  <si>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</si>
  <si>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</si>
  <si>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1. Problem Statement: Compare the average scores of two teaching methods (Method A and Method B) to see if there is a significant difference.</t>
  </si>
  <si>
    <t>Use datasets of 30 students for each method.</t>
  </si>
  <si>
    <t>Reject H1</t>
  </si>
  <si>
    <t xml:space="preserve">So P-Value is &gt; 0.05 </t>
  </si>
  <si>
    <t>We aim to compare the average scores of two teaching methods, Method A and Method B, to determine if there is a significant difference.</t>
  </si>
  <si>
    <t>The null hypothesis (H0) states that there is no significant difference between the average scores of the two methods,</t>
  </si>
  <si>
    <t xml:space="preserve">while the alternative </t>
  </si>
  <si>
    <t xml:space="preserve">hypothesis (H1) states that there is a significant difference. This comparison is essential for understanding which teaching method may be more </t>
  </si>
  <si>
    <t>effective in improving student performance.</t>
  </si>
  <si>
    <t>The data consists of scores from 30 students for each teaching method, Method A and Method B. The mean and variance of the scores for each method are provided.</t>
  </si>
  <si>
    <t>The t-Test: Two-Sample Assuming Equal Variances was conducted to compare the means of the two methods.</t>
  </si>
  <si>
    <t>We formulated our null hypothesis (H0) and alternative hypothesis (H1) based on the question of whether there is a significant difference between the average scores of</t>
  </si>
  <si>
    <t xml:space="preserve">Method A and Method B. We used the t-Test: Two-Sample Assuming Equal Variances because we had two independent samples and assumed equal </t>
  </si>
  <si>
    <t>variances between the two groups. The significance level (alpha) was set at 0.05.</t>
  </si>
  <si>
    <t>4. Hypothesis Testing Results:</t>
  </si>
  <si>
    <t>The t-statistic calculated was -1.6658, and the corresponding p-value was 0.1013. Since the p-value is greater than the significance level of 0.05, we fail to reject</t>
  </si>
  <si>
    <t xml:space="preserve">the null hypothesis. Therefore, we do not have sufficient evidence to conclude that there is a significant difference between the average </t>
  </si>
  <si>
    <t>scores of Method A and Method B.</t>
  </si>
  <si>
    <t>5. Summary and Conclusions:</t>
  </si>
  <si>
    <t>In summary, based on the hypothesis testing results, we do not find a significant difference between the average scores of Method A and Method B. This suggests that both</t>
  </si>
  <si>
    <t>teaching methods may be equally effective in improving student performance.</t>
  </si>
  <si>
    <t>6. "What I learned" Statements:</t>
  </si>
  <si>
    <t>This project provided insights into hypothesis testing procedures and the interpretation of statistical results. It highlighted the importance of formulating clear hypotheses</t>
  </si>
  <si>
    <t>selecting appropriate statistical tests, and interpreting p-values to make informed conclusions about research questions.</t>
  </si>
  <si>
    <t>Data</t>
  </si>
  <si>
    <t>4. Problem Statement: Examine whether there is a significant difference in the average response times between two</t>
  </si>
  <si>
    <t xml:space="preserve"> software versions (Version 1 and Version 2). Use datasets of 25 users for each version.</t>
  </si>
  <si>
    <t xml:space="preserve"> Conduct a two-sample t-test to compare the means and assess the significance level</t>
  </si>
  <si>
    <t>Version1</t>
  </si>
  <si>
    <t>Problem Statement :</t>
  </si>
  <si>
    <t>Null Hypothesis (H0): There is no significant difference in the average response times between Version 1 and Version 2.</t>
  </si>
  <si>
    <t>Alternative Hypothesis (H1): There is a significant difference in the average response times between Version 1 and Version 2.</t>
  </si>
  <si>
    <t>Version 1: Mean = [mean response time], Standard Deviation = [standard deviation]</t>
  </si>
  <si>
    <t>Version 2: Mean = [mean response time], Standard Deviation = [standard deviation]</t>
  </si>
  <si>
    <t>Reflect on the process of hypothesis testing, any surprises or challenges encountered, and insights gained from the project. Discuss any difficulties in interpreting Excel's hypothesis testing functions, if applicable.]</t>
  </si>
  <si>
    <t>Version2</t>
  </si>
  <si>
    <t>Ans:</t>
  </si>
  <si>
    <t>T-Test: Two-Sample Assuming Equal Variances</t>
  </si>
  <si>
    <t>Variable 1</t>
  </si>
  <si>
    <t>Variable 2</t>
  </si>
  <si>
    <t>Collection Procedures: Response times were recorded for users interacting with both Version 1 and Version 2.</t>
  </si>
  <si>
    <t>Model Assertion: We assume that the response times within each group are approximately normally distributed, which is a common assumption for t-tests.</t>
  </si>
  <si>
    <t>Logic Behind Hypotheses: The null hypothesis assumes no difference in response times between the software versions, while the alternative hypothesis suggests there is a difference.</t>
  </si>
  <si>
    <t>Test Statistic: We will conduct a two-sample t-test since we are comparing the means of two independent samples and assuming normality. The small sample size (n = 25) justifies the use of a t-test over a z-test.</t>
  </si>
  <si>
    <t>Assumptions Satisfaction: We assume that the response times for both software versions are approximately normally distributed and that the samples are independent.</t>
  </si>
  <si>
    <t>Significance Level: We will use a significance level of α = 0.05.</t>
  </si>
  <si>
    <t>Test Results: The two-sample t-test yielded a t-statistic of [t-value] and a p-value of [p-value].</t>
  </si>
  <si>
    <t>Decision: Since the p-value ([p-value]) is [greater than/less than] α = 0.05, we [fail to reject/ reject] the null hypothesis.</t>
  </si>
  <si>
    <t>Summary: The hypothesis test results suggest that there is [sufficient/insufficient] evidence to conclude that there is a significant difference in the average response times between Version 1 and Version 2.</t>
  </si>
  <si>
    <t>Conclusions: [Include concluding statements regarding the hypotheses, results, and implications for software development and user experience.]</t>
  </si>
  <si>
    <t>1.Hypotheses:</t>
  </si>
  <si>
    <t>2.Data Description :</t>
  </si>
  <si>
    <t>3.Descriptive Statistics:</t>
  </si>
  <si>
    <t>4.Hypothesis Testing Procedure :</t>
  </si>
  <si>
    <t>5.Hypothesis Testing Results :</t>
  </si>
  <si>
    <t>6.Summary and Conclusions:</t>
  </si>
  <si>
    <t>7."What I learned" Statements: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</si>
</sst>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2"/>
      <color rgb="FF0D0D0D"/>
      <name val="Segoe UI"/>
      <family val="2"/>
    </font>
    <font>
      <b/>
      <sz val="16"/>
      <color theme="1"/>
      <name val="Aptos Narrow"/>
      <family val="2"/>
      <scheme val="minor"/>
    </font>
    <font>
      <sz val="9.6"/>
      <color rgb="FF0D0D0D"/>
      <name val="Segoe UI"/>
      <family val="2"/>
    </font>
    <font>
      <sz val="9.6"/>
      <color rgb="FF0D0D0D"/>
      <name val="Segoe UI"/>
      <family val="2"/>
    </font>
    <font>
      <sz val="12"/>
      <color rgb="FF0D0D0D"/>
      <name val="Segoe UI"/>
      <family val="2"/>
    </font>
    <font>
      <b/>
      <sz val="11"/>
      <color theme="1"/>
      <name val="Aptos Narrow"/>
      <family val="2"/>
      <scheme val="minor"/>
    </font>
    <font>
      <b/>
      <sz val="12"/>
      <color rgb="FF0D0D0D"/>
      <name val="Segoe UI"/>
      <family val="2"/>
    </font>
    <font>
      <sz val="12"/>
      <color theme="1"/>
      <name val="Aptos Narrow"/>
      <family val="2"/>
      <scheme val="minor"/>
    </font>
    <font>
      <sz val="9.6"/>
      <color rgb="FF0D0D0D"/>
      <name val="Segoe UI"/>
      <family val="2"/>
    </font>
    <font>
      <b/>
      <sz val="12"/>
      <color theme="1"/>
      <name val="Aptos Narrow"/>
      <family val="2"/>
      <scheme val="minor"/>
    </font>
    <font>
      <b/>
      <sz val="9.6"/>
      <color rgb="FF0D0D0D"/>
      <name val="Segoe UI"/>
      <family val="2"/>
    </font>
    <font>
      <b/>
      <sz val="11"/>
      <color rgb="FF0D0D0D"/>
      <name val="Segoe UI"/>
      <family val="2"/>
    </font>
    <font>
      <sz val="12"/>
      <color rgb="FF0D0D0D"/>
      <name val="Segoe UI"/>
      <family val="2"/>
    </font>
    <font>
      <sz val="13.75"/>
      <color rgb="FF0D0D0D"/>
      <name val="Segoe UI"/>
      <family val="2"/>
    </font>
    <font>
      <b/>
      <sz val="14"/>
      <color theme="1"/>
      <name val="Aptos Narrow"/>
      <family val="2"/>
      <scheme val="minor"/>
    </font>
    <font>
      <b/>
      <sz val="14"/>
      <color rgb="FF0D0D0D"/>
      <name val="Segoe UI"/>
      <family val="2"/>
    </font>
    <font>
      <b/>
      <sz val="12"/>
      <color rgb="FF2E95D3"/>
      <name val="Courier New"/>
      <family val="3"/>
    </font>
    <font>
      <sz val="13.75"/>
      <color rgb="FF0D0D0D"/>
      <name val="Segoe UI"/>
      <family val="2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3E3E3"/>
      </left>
      <right/>
      <top/>
      <bottom/>
      <diagonal/>
    </border>
    <border>
      <left style="medium">
        <color rgb="FFE3E3E3"/>
      </left>
      <right style="medium">
        <color rgb="FFE3E3E3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4" fillId="2" borderId="6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9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vertical="center" wrapText="1"/>
    </xf>
    <xf numFmtId="0" fontId="10" fillId="0" borderId="0" xfId="0" applyFont="1"/>
    <xf numFmtId="0" fontId="0" fillId="0" borderId="0" xfId="0" applyAlignment="1">
      <alignment horizontal="left" vertical="center" indent="1"/>
    </xf>
    <xf numFmtId="0" fontId="6" fillId="0" borderId="0" xfId="0" applyFont="1"/>
    <xf numFmtId="0" fontId="6" fillId="0" borderId="5" xfId="0" applyFont="1" applyBorder="1"/>
    <xf numFmtId="0" fontId="0" fillId="0" borderId="5" xfId="0" applyBorder="1"/>
    <xf numFmtId="0" fontId="11" fillId="2" borderId="4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0" borderId="0" xfId="0" applyFont="1" applyAlignment="1">
      <alignment horizontal="left" vertical="center" indent="1"/>
    </xf>
    <xf numFmtId="0" fontId="12" fillId="2" borderId="4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 indent="1"/>
    </xf>
    <xf numFmtId="0" fontId="11" fillId="2" borderId="3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2" borderId="3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6" xfId="0" applyFont="1" applyFill="1" applyBorder="1" applyAlignment="1">
      <alignment vertical="center" wrapText="1"/>
    </xf>
    <xf numFmtId="0" fontId="16" fillId="2" borderId="7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horizontal="center" wrapText="1"/>
    </xf>
    <xf numFmtId="0" fontId="16" fillId="2" borderId="2" xfId="0" applyFont="1" applyFill="1" applyBorder="1" applyAlignment="1">
      <alignment horizontal="center" wrapText="1"/>
    </xf>
    <xf numFmtId="0" fontId="17" fillId="0" borderId="0" xfId="0" applyFont="1"/>
    <xf numFmtId="0" fontId="10" fillId="0" borderId="5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0" fontId="0" fillId="0" borderId="8" xfId="0" applyFill="1" applyBorder="1" applyAlignment="1"/>
    <xf numFmtId="0" fontId="19" fillId="0" borderId="9" xfId="0" applyFont="1" applyFill="1" applyBorder="1" applyAlignment="1">
      <alignment horizontal="center"/>
    </xf>
    <xf numFmtId="0" fontId="6" fillId="0" borderId="0" xfId="0" applyFont="1"/>
    <xf numFmtId="0" fontId="10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/>
    <xf numFmtId="0" fontId="1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E5248-BEE5-48F4-BC28-595DD48B3215}">
  <dimension ref="A2:R122"/>
  <sheetViews>
    <sheetView topLeftCell="A50" workbookViewId="0">
      <selection activeCell="B56" sqref="B56"/>
    </sheetView>
  </sheetViews>
  <sheetFormatPr defaultRowHeight="15" x14ac:dyDescent="0.25"/>
  <cols>
    <col min="1" max="1" width="10" customWidth="1"/>
    <col min="2" max="2" width="30.85546875" customWidth="1"/>
    <col min="3" max="3" width="16.140625" bestFit="1" customWidth="1"/>
    <col min="4" max="4" width="13.42578125" customWidth="1"/>
    <col min="5" max="5" width="11.28515625" bestFit="1" customWidth="1"/>
    <col min="6" max="6" width="10.5703125" customWidth="1"/>
    <col min="7" max="7" width="11.28515625" bestFit="1" customWidth="1"/>
    <col min="8" max="8" width="7.85546875" bestFit="1" customWidth="1"/>
    <col min="9" max="9" width="11.28515625" bestFit="1" customWidth="1"/>
  </cols>
  <sheetData>
    <row r="2" spans="1:18" ht="21" x14ac:dyDescent="0.35">
      <c r="A2" s="2" t="s">
        <v>0</v>
      </c>
      <c r="B2" s="2"/>
      <c r="C2" s="2"/>
      <c r="D2" s="8" t="s">
        <v>2</v>
      </c>
      <c r="O2" s="1" t="s">
        <v>62</v>
      </c>
    </row>
    <row r="3" spans="1:18" ht="17.25" x14ac:dyDescent="0.3">
      <c r="O3" s="1" t="s">
        <v>42</v>
      </c>
    </row>
    <row r="4" spans="1:18" ht="17.25" x14ac:dyDescent="0.3">
      <c r="A4" s="14" t="s">
        <v>12</v>
      </c>
      <c r="O4" s="1" t="s">
        <v>43</v>
      </c>
    </row>
    <row r="5" spans="1:18" ht="18" thickBot="1" x14ac:dyDescent="0.35">
      <c r="A5" s="1"/>
      <c r="O5" s="1" t="s">
        <v>44</v>
      </c>
    </row>
    <row r="6" spans="1:18" ht="21" thickBot="1" x14ac:dyDescent="0.4">
      <c r="A6" s="37" t="s">
        <v>3</v>
      </c>
      <c r="B6" s="42"/>
      <c r="C6" s="43"/>
      <c r="D6" s="37"/>
      <c r="E6" s="37"/>
      <c r="F6" s="37"/>
      <c r="G6" s="37"/>
      <c r="H6" s="37"/>
      <c r="I6" s="37"/>
      <c r="J6" s="37"/>
      <c r="K6" s="37"/>
      <c r="L6" s="37"/>
      <c r="M6" s="37"/>
      <c r="N6" s="9"/>
      <c r="O6" s="9"/>
      <c r="P6" s="9"/>
      <c r="Q6" s="9"/>
    </row>
    <row r="7" spans="1:18" ht="21" thickBot="1" x14ac:dyDescent="0.35">
      <c r="A7" s="37" t="s">
        <v>4</v>
      </c>
      <c r="B7" s="38"/>
      <c r="C7" s="39"/>
      <c r="D7" s="37"/>
      <c r="E7" s="37"/>
      <c r="F7" s="37"/>
      <c r="G7" s="37"/>
      <c r="H7" s="37"/>
      <c r="I7" s="37"/>
      <c r="J7" s="37"/>
      <c r="K7" s="37"/>
      <c r="L7" s="37"/>
      <c r="M7" s="37"/>
      <c r="N7" s="9"/>
      <c r="O7" s="27" t="s">
        <v>45</v>
      </c>
      <c r="P7" s="14"/>
    </row>
    <row r="8" spans="1:18" x14ac:dyDescent="0.25">
      <c r="B8" s="10"/>
      <c r="C8" s="11"/>
      <c r="O8" s="28"/>
    </row>
    <row r="9" spans="1:18" ht="17.25" x14ac:dyDescent="0.25">
      <c r="A9" s="16" t="s">
        <v>5</v>
      </c>
      <c r="B9" s="12" t="s">
        <v>6</v>
      </c>
      <c r="C9" s="12" t="s">
        <v>7</v>
      </c>
      <c r="D9" s="12" t="s">
        <v>8</v>
      </c>
      <c r="E9" s="12" t="s">
        <v>9</v>
      </c>
      <c r="O9" s="29" t="s">
        <v>26</v>
      </c>
    </row>
    <row r="10" spans="1:18" ht="17.25" x14ac:dyDescent="0.25">
      <c r="B10" s="13" t="s">
        <v>10</v>
      </c>
      <c r="C10" s="31">
        <v>50</v>
      </c>
      <c r="D10" s="31">
        <v>30</v>
      </c>
      <c r="E10" s="31">
        <v>20</v>
      </c>
      <c r="O10" s="29" t="s">
        <v>27</v>
      </c>
    </row>
    <row r="11" spans="1:18" ht="17.25" x14ac:dyDescent="0.25">
      <c r="B11" s="13" t="s">
        <v>11</v>
      </c>
      <c r="C11" s="31">
        <v>40</v>
      </c>
      <c r="D11" s="31">
        <v>45</v>
      </c>
      <c r="E11" s="31">
        <v>35</v>
      </c>
      <c r="O11" s="29" t="s">
        <v>28</v>
      </c>
    </row>
    <row r="12" spans="1:18" ht="15.75" thickBot="1" x14ac:dyDescent="0.3">
      <c r="B12" s="3"/>
      <c r="C12" s="4"/>
    </row>
    <row r="13" spans="1:18" ht="18" thickBot="1" x14ac:dyDescent="0.3">
      <c r="A13" s="14" t="s">
        <v>1</v>
      </c>
      <c r="B13" s="26" t="s">
        <v>13</v>
      </c>
      <c r="C13" s="4"/>
      <c r="O13" s="27" t="s">
        <v>46</v>
      </c>
      <c r="P13" s="16"/>
      <c r="Q13" s="16"/>
      <c r="R13" s="16"/>
    </row>
    <row r="14" spans="1:18" ht="15.75" thickBot="1" x14ac:dyDescent="0.3">
      <c r="B14" s="15"/>
      <c r="C14" s="4"/>
      <c r="O14" s="28"/>
    </row>
    <row r="15" spans="1:18" ht="18" thickBot="1" x14ac:dyDescent="0.3">
      <c r="B15" s="24" t="s">
        <v>14</v>
      </c>
      <c r="C15" s="19"/>
      <c r="D15" s="16"/>
      <c r="E15" s="16"/>
      <c r="F15" s="16"/>
      <c r="G15" s="16"/>
      <c r="H15" s="16"/>
      <c r="O15" s="29" t="s">
        <v>29</v>
      </c>
    </row>
    <row r="16" spans="1:18" ht="18" thickBot="1" x14ac:dyDescent="0.3">
      <c r="B16" s="24" t="s">
        <v>15</v>
      </c>
      <c r="C16" s="19"/>
      <c r="D16" s="16"/>
      <c r="E16" s="16"/>
      <c r="F16" s="16"/>
      <c r="G16" s="16"/>
      <c r="H16" s="16"/>
      <c r="O16" s="30" t="s">
        <v>14</v>
      </c>
    </row>
    <row r="17" spans="1:18" ht="18" thickBot="1" x14ac:dyDescent="0.3">
      <c r="B17" s="3"/>
      <c r="C17" s="4"/>
      <c r="O17" s="30" t="s">
        <v>15</v>
      </c>
    </row>
    <row r="18" spans="1:18" ht="16.5" customHeight="1" thickBot="1" x14ac:dyDescent="0.3">
      <c r="B18" s="25" t="s">
        <v>16</v>
      </c>
      <c r="C18" s="4"/>
      <c r="O18" s="29" t="s">
        <v>30</v>
      </c>
    </row>
    <row r="19" spans="1:18" ht="18" thickBot="1" x14ac:dyDescent="0.3">
      <c r="B19" s="25" t="s">
        <v>17</v>
      </c>
      <c r="C19" s="4"/>
      <c r="O19" s="30" t="s">
        <v>31</v>
      </c>
    </row>
    <row r="20" spans="1:18" ht="17.25" x14ac:dyDescent="0.25">
      <c r="B20" s="10"/>
      <c r="C20" s="11"/>
      <c r="O20" s="29" t="s">
        <v>32</v>
      </c>
    </row>
    <row r="21" spans="1:18" ht="17.25" x14ac:dyDescent="0.25">
      <c r="A21" s="16" t="s">
        <v>20</v>
      </c>
      <c r="B21" s="12" t="s">
        <v>6</v>
      </c>
      <c r="C21" s="12" t="s">
        <v>7</v>
      </c>
      <c r="D21" s="12" t="s">
        <v>8</v>
      </c>
      <c r="E21" s="12" t="s">
        <v>9</v>
      </c>
      <c r="F21" s="17" t="s">
        <v>18</v>
      </c>
      <c r="O21" s="30" t="s">
        <v>33</v>
      </c>
    </row>
    <row r="22" spans="1:18" ht="17.25" x14ac:dyDescent="0.25">
      <c r="B22" s="13" t="s">
        <v>10</v>
      </c>
      <c r="C22" s="31">
        <v>50</v>
      </c>
      <c r="D22" s="31">
        <v>30</v>
      </c>
      <c r="E22" s="31">
        <v>20</v>
      </c>
      <c r="F22" s="32">
        <f>SUM(C22:E22)</f>
        <v>100</v>
      </c>
      <c r="O22" s="29" t="s">
        <v>34</v>
      </c>
    </row>
    <row r="23" spans="1:18" ht="17.25" x14ac:dyDescent="0.25">
      <c r="B23" s="13" t="s">
        <v>11</v>
      </c>
      <c r="C23" s="31">
        <v>40</v>
      </c>
      <c r="D23" s="31">
        <v>45</v>
      </c>
      <c r="E23" s="31">
        <v>35</v>
      </c>
      <c r="F23" s="32">
        <f>SUM(C23:E23)</f>
        <v>120</v>
      </c>
      <c r="O23" s="30" t="s">
        <v>35</v>
      </c>
    </row>
    <row r="24" spans="1:18" x14ac:dyDescent="0.25">
      <c r="B24" s="17" t="s">
        <v>19</v>
      </c>
      <c r="C24" s="32">
        <f>SUM(C22:C23)</f>
        <v>90</v>
      </c>
      <c r="D24" s="32">
        <f t="shared" ref="D24:F24" si="0">SUM(D22:D23)</f>
        <v>75</v>
      </c>
      <c r="E24" s="32">
        <f t="shared" si="0"/>
        <v>55</v>
      </c>
      <c r="F24" s="32">
        <f t="shared" si="0"/>
        <v>220</v>
      </c>
    </row>
    <row r="25" spans="1:18" ht="17.25" x14ac:dyDescent="0.25">
      <c r="O25" s="27" t="s">
        <v>47</v>
      </c>
      <c r="P25" s="16"/>
      <c r="Q25" s="16"/>
      <c r="R25" s="16"/>
    </row>
    <row r="26" spans="1:18" x14ac:dyDescent="0.25">
      <c r="O26" s="28"/>
    </row>
    <row r="27" spans="1:18" ht="17.25" x14ac:dyDescent="0.25">
      <c r="A27" s="16" t="s">
        <v>21</v>
      </c>
      <c r="B27" s="12" t="s">
        <v>6</v>
      </c>
      <c r="C27" s="12" t="s">
        <v>7</v>
      </c>
      <c r="D27" s="12" t="s">
        <v>8</v>
      </c>
      <c r="E27" s="12" t="s">
        <v>9</v>
      </c>
      <c r="F27" s="16"/>
      <c r="O27" s="30" t="s">
        <v>36</v>
      </c>
    </row>
    <row r="28" spans="1:18" ht="17.25" x14ac:dyDescent="0.25">
      <c r="B28" s="13" t="s">
        <v>10</v>
      </c>
      <c r="C28" s="13">
        <f>F22*C24/F24</f>
        <v>40.909090909090907</v>
      </c>
      <c r="D28" s="13">
        <f>F22*D24/F24</f>
        <v>34.090909090909093</v>
      </c>
      <c r="E28" s="13">
        <f>F22*E24/F24</f>
        <v>25</v>
      </c>
      <c r="O28" s="30" t="s">
        <v>37</v>
      </c>
    </row>
    <row r="29" spans="1:18" ht="17.25" x14ac:dyDescent="0.25">
      <c r="B29" s="13" t="s">
        <v>11</v>
      </c>
      <c r="C29" s="13">
        <f>F23*C24/F24</f>
        <v>49.090909090909093</v>
      </c>
      <c r="D29" s="13">
        <f>F23*D24/F24</f>
        <v>40.909090909090907</v>
      </c>
      <c r="E29" s="13">
        <f>F23*E24/F24</f>
        <v>30</v>
      </c>
      <c r="O29" s="30" t="s">
        <v>61</v>
      </c>
    </row>
    <row r="30" spans="1:18" x14ac:dyDescent="0.25">
      <c r="B30" s="16"/>
    </row>
    <row r="31" spans="1:18" ht="17.25" x14ac:dyDescent="0.25">
      <c r="O31" s="27" t="s">
        <v>48</v>
      </c>
      <c r="P31" s="16"/>
      <c r="Q31" s="16"/>
      <c r="R31" s="16"/>
    </row>
    <row r="32" spans="1:18" ht="17.25" x14ac:dyDescent="0.25">
      <c r="O32" s="30"/>
    </row>
    <row r="33" spans="1:18" ht="17.25" x14ac:dyDescent="0.25">
      <c r="A33" s="16" t="s">
        <v>22</v>
      </c>
      <c r="B33" s="12" t="s">
        <v>6</v>
      </c>
      <c r="C33" s="12" t="s">
        <v>7</v>
      </c>
      <c r="D33" s="12" t="s">
        <v>8</v>
      </c>
      <c r="E33" s="12" t="s">
        <v>9</v>
      </c>
      <c r="F33" s="16"/>
      <c r="O33" s="30" t="s">
        <v>38</v>
      </c>
    </row>
    <row r="34" spans="1:18" ht="17.25" x14ac:dyDescent="0.25">
      <c r="B34" s="13" t="s">
        <v>10</v>
      </c>
      <c r="C34" s="13">
        <f t="shared" ref="C34:E35" si="1">(C22-C28)^2/C28</f>
        <v>2.0202020202020217</v>
      </c>
      <c r="D34" s="13">
        <f t="shared" si="1"/>
        <v>0.49090909090909152</v>
      </c>
      <c r="E34" s="31">
        <f t="shared" si="1"/>
        <v>1</v>
      </c>
      <c r="O34" s="30" t="s">
        <v>39</v>
      </c>
    </row>
    <row r="35" spans="1:18" ht="17.25" x14ac:dyDescent="0.25">
      <c r="B35" s="13" t="s">
        <v>11</v>
      </c>
      <c r="C35" s="13">
        <f t="shared" si="1"/>
        <v>1.6835016835016845</v>
      </c>
      <c r="D35" s="13">
        <f t="shared" si="1"/>
        <v>0.40909090909090967</v>
      </c>
      <c r="E35" s="13">
        <f t="shared" si="1"/>
        <v>0.83333333333333337</v>
      </c>
      <c r="O35" s="30" t="s">
        <v>40</v>
      </c>
    </row>
    <row r="36" spans="1:18" x14ac:dyDescent="0.25">
      <c r="B36" s="16"/>
    </row>
    <row r="37" spans="1:18" ht="17.25" x14ac:dyDescent="0.25">
      <c r="O37" s="27" t="s">
        <v>49</v>
      </c>
      <c r="P37" s="16"/>
      <c r="Q37" s="16"/>
      <c r="R37" s="16"/>
    </row>
    <row r="38" spans="1:18" x14ac:dyDescent="0.25">
      <c r="B38" t="s">
        <v>23</v>
      </c>
      <c r="C38" s="17" t="s">
        <v>24</v>
      </c>
      <c r="D38" s="33">
        <f>SUM(C34:E35)</f>
        <v>6.4370370370370411</v>
      </c>
      <c r="O38" s="28"/>
    </row>
    <row r="39" spans="1:18" ht="18" thickBot="1" x14ac:dyDescent="0.3">
      <c r="B39" s="3"/>
      <c r="C39" s="20"/>
      <c r="D39" s="33"/>
      <c r="O39" s="30" t="s">
        <v>41</v>
      </c>
    </row>
    <row r="40" spans="1:18" ht="15.75" thickBot="1" x14ac:dyDescent="0.3">
      <c r="B40" s="3"/>
      <c r="C40" s="20" t="s">
        <v>63</v>
      </c>
      <c r="D40" s="33">
        <v>2</v>
      </c>
    </row>
    <row r="41" spans="1:18" ht="15.75" thickBot="1" x14ac:dyDescent="0.3">
      <c r="B41" s="3"/>
      <c r="C41" s="20" t="s">
        <v>25</v>
      </c>
      <c r="D41" s="33">
        <f>_xlfn.CHISQ.DIST.RT(D38,D40)</f>
        <v>4.0014294807647899E-2</v>
      </c>
    </row>
    <row r="42" spans="1:18" ht="15.75" thickBot="1" x14ac:dyDescent="0.3">
      <c r="B42" s="3"/>
      <c r="C42" s="4"/>
    </row>
    <row r="43" spans="1:18" ht="17.25" thickBot="1" x14ac:dyDescent="0.3">
      <c r="B43" s="21" t="s">
        <v>64</v>
      </c>
      <c r="C43" s="22" t="s">
        <v>14</v>
      </c>
      <c r="D43" s="23"/>
      <c r="E43" s="16"/>
      <c r="F43" s="16"/>
      <c r="G43" s="16"/>
      <c r="H43" s="16"/>
      <c r="I43" s="16"/>
      <c r="J43" s="16"/>
      <c r="K43" s="16"/>
      <c r="L43" s="16"/>
    </row>
    <row r="44" spans="1:18" ht="15.75" thickBot="1" x14ac:dyDescent="0.3">
      <c r="B44" s="3"/>
      <c r="C44" s="4"/>
    </row>
    <row r="45" spans="1:18" ht="16.5" thickBot="1" x14ac:dyDescent="0.3">
      <c r="B45" s="3"/>
      <c r="C45" s="4"/>
      <c r="O45" s="14" t="s">
        <v>98</v>
      </c>
    </row>
    <row r="46" spans="1:18" ht="21.75" thickBot="1" x14ac:dyDescent="0.35">
      <c r="A46" s="37" t="s">
        <v>50</v>
      </c>
      <c r="B46" s="38"/>
      <c r="C46" s="39"/>
      <c r="D46" s="37"/>
      <c r="E46" s="37"/>
      <c r="F46" s="37"/>
      <c r="G46" s="37"/>
      <c r="H46" s="37"/>
      <c r="I46" s="37"/>
      <c r="J46" s="37"/>
      <c r="O46" s="36" t="s">
        <v>68</v>
      </c>
    </row>
    <row r="47" spans="1:18" ht="20.25" x14ac:dyDescent="0.3">
      <c r="A47" s="37" t="s">
        <v>52</v>
      </c>
      <c r="B47" s="40"/>
      <c r="C47" s="41"/>
      <c r="D47" s="37"/>
      <c r="E47" s="37"/>
      <c r="F47" s="37"/>
      <c r="G47" s="37"/>
      <c r="H47" s="37"/>
      <c r="I47" s="37"/>
      <c r="J47" s="37"/>
    </row>
    <row r="48" spans="1:18" ht="17.25" x14ac:dyDescent="0.25">
      <c r="A48" t="s">
        <v>51</v>
      </c>
      <c r="B48" s="12" t="s">
        <v>53</v>
      </c>
      <c r="C48" s="12" t="s">
        <v>54</v>
      </c>
      <c r="D48" s="12" t="s">
        <v>55</v>
      </c>
      <c r="E48" s="12" t="s">
        <v>56</v>
      </c>
      <c r="O48" s="30" t="s">
        <v>84</v>
      </c>
    </row>
    <row r="49" spans="1:15" ht="17.25" x14ac:dyDescent="0.3">
      <c r="B49" s="13" t="s">
        <v>57</v>
      </c>
      <c r="C49" s="31">
        <v>20</v>
      </c>
      <c r="D49" s="31">
        <v>30</v>
      </c>
      <c r="E49" s="31">
        <v>10</v>
      </c>
      <c r="O49" s="1" t="s">
        <v>85</v>
      </c>
    </row>
    <row r="50" spans="1:15" ht="17.25" x14ac:dyDescent="0.25">
      <c r="B50" s="13" t="s">
        <v>58</v>
      </c>
      <c r="C50" s="31">
        <v>15</v>
      </c>
      <c r="D50" s="31">
        <v>25</v>
      </c>
      <c r="E50" s="31">
        <v>20</v>
      </c>
      <c r="O50" s="30" t="s">
        <v>69</v>
      </c>
    </row>
    <row r="51" spans="1:15" ht="17.25" x14ac:dyDescent="0.25">
      <c r="B51" s="13" t="s">
        <v>59</v>
      </c>
      <c r="C51" s="31">
        <v>10</v>
      </c>
      <c r="D51" s="31">
        <v>15</v>
      </c>
      <c r="E51" s="31">
        <v>30</v>
      </c>
      <c r="O51" s="30" t="s">
        <v>70</v>
      </c>
    </row>
    <row r="52" spans="1:15" ht="15.75" thickBot="1" x14ac:dyDescent="0.3">
      <c r="B52" s="3"/>
      <c r="C52" s="4"/>
    </row>
    <row r="53" spans="1:15" ht="18" thickBot="1" x14ac:dyDescent="0.35">
      <c r="A53" s="16" t="s">
        <v>60</v>
      </c>
      <c r="B53" s="26" t="s">
        <v>13</v>
      </c>
      <c r="C53" s="4"/>
      <c r="O53" s="1" t="s">
        <v>86</v>
      </c>
    </row>
    <row r="54" spans="1:15" ht="18" thickBot="1" x14ac:dyDescent="0.35">
      <c r="B54" s="15"/>
      <c r="C54" s="4"/>
      <c r="O54" s="1" t="s">
        <v>87</v>
      </c>
    </row>
    <row r="55" spans="1:15" ht="18" thickBot="1" x14ac:dyDescent="0.3">
      <c r="B55" s="24" t="s">
        <v>14</v>
      </c>
      <c r="C55" s="19"/>
      <c r="D55" s="16"/>
      <c r="E55" s="16"/>
      <c r="F55" s="16"/>
      <c r="G55" s="16"/>
      <c r="H55" s="16"/>
    </row>
    <row r="56" spans="1:15" ht="21.75" thickBot="1" x14ac:dyDescent="0.3">
      <c r="B56" s="24" t="s">
        <v>15</v>
      </c>
      <c r="C56" s="19"/>
      <c r="D56" s="16"/>
      <c r="E56" s="16"/>
      <c r="F56" s="16"/>
      <c r="G56" s="16"/>
      <c r="H56" s="16"/>
      <c r="O56" s="36" t="s">
        <v>71</v>
      </c>
    </row>
    <row r="57" spans="1:15" ht="15.75" thickBot="1" x14ac:dyDescent="0.3">
      <c r="B57" s="3"/>
      <c r="C57" s="4"/>
    </row>
    <row r="58" spans="1:15" ht="18" thickBot="1" x14ac:dyDescent="0.3">
      <c r="B58" s="25" t="s">
        <v>16</v>
      </c>
      <c r="C58" s="4"/>
      <c r="O58" s="30" t="s">
        <v>88</v>
      </c>
    </row>
    <row r="59" spans="1:15" ht="18" thickBot="1" x14ac:dyDescent="0.35">
      <c r="B59" s="25" t="s">
        <v>17</v>
      </c>
      <c r="C59" s="4"/>
      <c r="O59" s="1" t="s">
        <v>89</v>
      </c>
    </row>
    <row r="60" spans="1:15" x14ac:dyDescent="0.25">
      <c r="B60" s="10"/>
      <c r="C60" s="11"/>
    </row>
    <row r="61" spans="1:15" ht="17.25" x14ac:dyDescent="0.25">
      <c r="A61" s="16" t="s">
        <v>20</v>
      </c>
      <c r="B61" s="12" t="s">
        <v>53</v>
      </c>
      <c r="C61" s="12" t="s">
        <v>54</v>
      </c>
      <c r="D61" s="12" t="s">
        <v>55</v>
      </c>
      <c r="E61" s="12" t="s">
        <v>56</v>
      </c>
      <c r="F61" s="34" t="s">
        <v>18</v>
      </c>
      <c r="O61" s="30" t="s">
        <v>65</v>
      </c>
    </row>
    <row r="62" spans="1:15" x14ac:dyDescent="0.25">
      <c r="B62" s="13" t="s">
        <v>57</v>
      </c>
      <c r="C62" s="31">
        <v>20</v>
      </c>
      <c r="D62" s="31">
        <v>30</v>
      </c>
      <c r="E62" s="31">
        <v>10</v>
      </c>
      <c r="F62" s="18">
        <f>SUM(C62:E62)</f>
        <v>60</v>
      </c>
      <c r="O62" s="28"/>
    </row>
    <row r="63" spans="1:15" ht="17.25" x14ac:dyDescent="0.25">
      <c r="B63" s="13" t="s">
        <v>58</v>
      </c>
      <c r="C63" s="31">
        <v>15</v>
      </c>
      <c r="D63" s="31">
        <v>25</v>
      </c>
      <c r="E63" s="31">
        <v>20</v>
      </c>
      <c r="F63" s="18">
        <f t="shared" ref="F63:F64" si="2">SUM(C63:E63)</f>
        <v>60</v>
      </c>
      <c r="O63" s="30" t="s">
        <v>72</v>
      </c>
    </row>
    <row r="64" spans="1:15" ht="17.25" x14ac:dyDescent="0.25">
      <c r="B64" s="13" t="s">
        <v>59</v>
      </c>
      <c r="C64" s="31">
        <v>10</v>
      </c>
      <c r="D64" s="31">
        <v>15</v>
      </c>
      <c r="E64" s="31">
        <v>30</v>
      </c>
      <c r="F64" s="18">
        <f t="shared" si="2"/>
        <v>55</v>
      </c>
      <c r="O64" s="30" t="s">
        <v>73</v>
      </c>
    </row>
    <row r="65" spans="1:15" ht="17.25" x14ac:dyDescent="0.25">
      <c r="B65" s="13" t="s">
        <v>19</v>
      </c>
      <c r="C65" s="35">
        <f>SUM(C62:C64)</f>
        <v>45</v>
      </c>
      <c r="D65" s="35">
        <f t="shared" ref="D65:E65" si="3">SUM(D62:D64)</f>
        <v>70</v>
      </c>
      <c r="E65" s="35">
        <f t="shared" si="3"/>
        <v>60</v>
      </c>
      <c r="F65" s="18">
        <f>SUM(F62:F64)</f>
        <v>175</v>
      </c>
      <c r="O65" s="30" t="s">
        <v>74</v>
      </c>
    </row>
    <row r="66" spans="1:15" x14ac:dyDescent="0.25">
      <c r="B66" s="10"/>
      <c r="C66" s="11"/>
    </row>
    <row r="67" spans="1:15" ht="17.25" x14ac:dyDescent="0.25">
      <c r="A67" s="16" t="s">
        <v>21</v>
      </c>
      <c r="B67" s="12" t="s">
        <v>53</v>
      </c>
      <c r="C67" s="12" t="s">
        <v>54</v>
      </c>
      <c r="D67" s="12" t="s">
        <v>55</v>
      </c>
      <c r="E67" s="12" t="s">
        <v>56</v>
      </c>
      <c r="O67" s="30" t="s">
        <v>66</v>
      </c>
    </row>
    <row r="68" spans="1:15" x14ac:dyDescent="0.25">
      <c r="B68" s="13" t="s">
        <v>57</v>
      </c>
      <c r="C68" s="31">
        <f>F62*C65/F65</f>
        <v>15.428571428571429</v>
      </c>
      <c r="D68" s="31">
        <f>F62*D65/F65</f>
        <v>24</v>
      </c>
      <c r="E68" s="31">
        <f>F62*E65/F65</f>
        <v>20.571428571428573</v>
      </c>
    </row>
    <row r="69" spans="1:15" ht="21" x14ac:dyDescent="0.25">
      <c r="B69" s="13" t="s">
        <v>58</v>
      </c>
      <c r="C69" s="31">
        <f>F63*C65/F65</f>
        <v>15.428571428571429</v>
      </c>
      <c r="D69" s="31">
        <f>F63*D65/F65</f>
        <v>24</v>
      </c>
      <c r="E69" s="31">
        <f>F64*E65/F65</f>
        <v>18.857142857142858</v>
      </c>
      <c r="O69" s="36" t="s">
        <v>75</v>
      </c>
    </row>
    <row r="70" spans="1:15" x14ac:dyDescent="0.25">
      <c r="B70" s="13" t="s">
        <v>59</v>
      </c>
      <c r="C70" s="31">
        <f>F64*C65/F65</f>
        <v>14.142857142857142</v>
      </c>
      <c r="D70" s="31">
        <f>F64*D65/F65</f>
        <v>22</v>
      </c>
      <c r="E70" s="31">
        <f>F64*E65/F65</f>
        <v>18.857142857142858</v>
      </c>
    </row>
    <row r="71" spans="1:15" ht="17.25" x14ac:dyDescent="0.25">
      <c r="B71" s="10"/>
      <c r="C71" s="11"/>
      <c r="O71" s="30" t="s">
        <v>90</v>
      </c>
    </row>
    <row r="72" spans="1:15" ht="17.25" x14ac:dyDescent="0.25">
      <c r="A72" s="16" t="s">
        <v>22</v>
      </c>
      <c r="B72" s="12" t="s">
        <v>53</v>
      </c>
      <c r="C72" s="12" t="s">
        <v>54</v>
      </c>
      <c r="D72" s="12" t="s">
        <v>55</v>
      </c>
      <c r="E72" s="12" t="s">
        <v>56</v>
      </c>
      <c r="O72" s="30" t="s">
        <v>91</v>
      </c>
    </row>
    <row r="73" spans="1:15" x14ac:dyDescent="0.25">
      <c r="B73" s="13" t="s">
        <v>57</v>
      </c>
      <c r="C73" s="31">
        <f>(C62-C68)^2/C68</f>
        <v>1.3544973544973544</v>
      </c>
      <c r="D73" s="31">
        <f t="shared" ref="D73:E73" si="4">(D62-D68)^2/D68</f>
        <v>1.5</v>
      </c>
      <c r="E73" s="31">
        <f t="shared" si="4"/>
        <v>5.4325396825396837</v>
      </c>
      <c r="O73" s="28"/>
    </row>
    <row r="74" spans="1:15" ht="17.25" x14ac:dyDescent="0.25">
      <c r="B74" s="13" t="s">
        <v>58</v>
      </c>
      <c r="C74" s="31">
        <f>(C63-C69)^2/C69</f>
        <v>1.1904761904761918E-2</v>
      </c>
      <c r="D74" s="31">
        <f t="shared" ref="D74:E74" si="5">(D63-D69)^2/D69</f>
        <v>4.1666666666666664E-2</v>
      </c>
      <c r="E74" s="31">
        <f t="shared" si="5"/>
        <v>6.9264069264069195E-2</v>
      </c>
      <c r="O74" s="30" t="s">
        <v>76</v>
      </c>
    </row>
    <row r="75" spans="1:15" ht="17.25" x14ac:dyDescent="0.25">
      <c r="B75" s="13" t="s">
        <v>59</v>
      </c>
      <c r="C75" s="31">
        <f>(C64-C70)^2/C70</f>
        <v>1.2135642135642133</v>
      </c>
      <c r="D75" s="31">
        <f t="shared" ref="D75:E75" si="6">(D64-D70)^2/D70</f>
        <v>2.2272727272727271</v>
      </c>
      <c r="E75" s="31">
        <f t="shared" si="6"/>
        <v>6.5844155844155834</v>
      </c>
      <c r="O75" s="30" t="s">
        <v>77</v>
      </c>
    </row>
    <row r="76" spans="1:15" x14ac:dyDescent="0.25">
      <c r="B76" s="10"/>
      <c r="C76" s="11"/>
    </row>
    <row r="77" spans="1:15" ht="17.25" x14ac:dyDescent="0.25">
      <c r="B77" s="17" t="s">
        <v>24</v>
      </c>
      <c r="C77" s="33">
        <f>SUM(C73:E75)</f>
        <v>18.43512506012506</v>
      </c>
      <c r="O77" s="30" t="s">
        <v>32</v>
      </c>
    </row>
    <row r="78" spans="1:15" x14ac:dyDescent="0.25">
      <c r="B78" s="20" t="s">
        <v>63</v>
      </c>
      <c r="C78" s="33">
        <v>4</v>
      </c>
      <c r="O78" s="28"/>
    </row>
    <row r="79" spans="1:15" ht="17.25" x14ac:dyDescent="0.25">
      <c r="B79" s="20" t="s">
        <v>25</v>
      </c>
      <c r="C79" s="33">
        <f>_xlfn.CHISQ.DIST.RT(C77,C78)</f>
        <v>1.0144035509690175E-3</v>
      </c>
      <c r="O79" s="30" t="s">
        <v>78</v>
      </c>
    </row>
    <row r="80" spans="1:15" ht="18" thickBot="1" x14ac:dyDescent="0.3">
      <c r="B80" s="3"/>
      <c r="C80" s="4"/>
      <c r="O80" s="30" t="s">
        <v>79</v>
      </c>
    </row>
    <row r="81" spans="2:15" ht="18" thickBot="1" x14ac:dyDescent="0.3">
      <c r="B81" s="21" t="s">
        <v>64</v>
      </c>
      <c r="C81" s="22" t="s">
        <v>14</v>
      </c>
      <c r="D81" s="23"/>
      <c r="E81" s="16"/>
      <c r="F81" s="16"/>
      <c r="G81" s="16"/>
      <c r="H81" s="16"/>
      <c r="I81" s="16"/>
      <c r="J81" s="16"/>
      <c r="K81" s="16"/>
      <c r="O81" s="30" t="s">
        <v>80</v>
      </c>
    </row>
    <row r="82" spans="2:15" ht="15.75" thickBot="1" x14ac:dyDescent="0.3">
      <c r="B82" s="3"/>
      <c r="C82" s="4"/>
    </row>
    <row r="83" spans="2:15" ht="21.75" thickBot="1" x14ac:dyDescent="0.3">
      <c r="B83" s="3"/>
      <c r="C83" s="4"/>
      <c r="O83" s="36" t="s">
        <v>81</v>
      </c>
    </row>
    <row r="84" spans="2:15" ht="18" thickBot="1" x14ac:dyDescent="0.35">
      <c r="B84" s="3"/>
      <c r="C84" s="4"/>
      <c r="E84" s="5"/>
    </row>
    <row r="85" spans="2:15" ht="18" thickBot="1" x14ac:dyDescent="0.35">
      <c r="B85" s="3"/>
      <c r="C85" s="4"/>
      <c r="E85" s="6"/>
      <c r="F85" s="7"/>
      <c r="G85" s="7"/>
      <c r="H85" s="7"/>
      <c r="I85" s="7"/>
      <c r="J85" s="7"/>
      <c r="K85" s="7"/>
      <c r="L85" s="7"/>
      <c r="M85" s="7"/>
      <c r="N85" s="7"/>
      <c r="O85" s="30" t="s">
        <v>67</v>
      </c>
    </row>
    <row r="86" spans="2:15" ht="18" thickBot="1" x14ac:dyDescent="0.35">
      <c r="B86" s="3"/>
      <c r="C86" s="4"/>
      <c r="E86" s="6"/>
      <c r="F86" s="7"/>
      <c r="G86" s="7"/>
      <c r="H86" s="7"/>
      <c r="I86" s="7"/>
      <c r="J86" s="7"/>
      <c r="K86" s="7"/>
      <c r="L86" s="7"/>
      <c r="M86" s="7"/>
      <c r="N86" s="7"/>
      <c r="O86" s="1" t="s">
        <v>92</v>
      </c>
    </row>
    <row r="87" spans="2:15" ht="18" thickBot="1" x14ac:dyDescent="0.35">
      <c r="B87" s="3"/>
      <c r="C87" s="4"/>
      <c r="E87" s="6"/>
      <c r="F87" s="7"/>
      <c r="G87" s="7"/>
      <c r="H87" s="7"/>
      <c r="I87" s="7"/>
      <c r="J87" s="7"/>
      <c r="K87" s="7"/>
      <c r="L87" s="7"/>
      <c r="M87" s="7"/>
      <c r="N87" s="7"/>
      <c r="O87" s="1" t="s">
        <v>93</v>
      </c>
    </row>
    <row r="88" spans="2:15" ht="18" thickBot="1" x14ac:dyDescent="0.35">
      <c r="B88" s="3"/>
      <c r="C88" s="4"/>
      <c r="E88" s="6"/>
      <c r="F88" s="7"/>
      <c r="G88" s="7"/>
      <c r="H88" s="7"/>
      <c r="I88" s="7"/>
      <c r="J88" s="7"/>
      <c r="K88" s="7"/>
      <c r="L88" s="7"/>
      <c r="M88" s="7"/>
      <c r="N88" s="7"/>
    </row>
    <row r="89" spans="2:15" ht="21.75" thickBot="1" x14ac:dyDescent="0.3">
      <c r="B89" s="3"/>
      <c r="C89" s="4"/>
      <c r="O89" s="36" t="s">
        <v>82</v>
      </c>
    </row>
    <row r="90" spans="2:15" ht="15.75" thickBot="1" x14ac:dyDescent="0.3">
      <c r="B90" s="3"/>
      <c r="C90" s="4"/>
    </row>
    <row r="91" spans="2:15" ht="18" thickBot="1" x14ac:dyDescent="0.3">
      <c r="B91" s="3"/>
      <c r="C91" s="4"/>
      <c r="O91" s="30" t="s">
        <v>94</v>
      </c>
    </row>
    <row r="92" spans="2:15" ht="18" thickBot="1" x14ac:dyDescent="0.35">
      <c r="B92" s="3"/>
      <c r="C92" s="4"/>
      <c r="O92" s="1" t="s">
        <v>95</v>
      </c>
    </row>
    <row r="93" spans="2:15" ht="15.75" thickBot="1" x14ac:dyDescent="0.3">
      <c r="B93" s="3"/>
      <c r="C93" s="4"/>
    </row>
    <row r="94" spans="2:15" ht="21.75" thickBot="1" x14ac:dyDescent="0.3">
      <c r="B94" s="3"/>
      <c r="C94" s="4"/>
      <c r="O94" s="36" t="s">
        <v>83</v>
      </c>
    </row>
    <row r="95" spans="2:15" ht="15.75" thickBot="1" x14ac:dyDescent="0.3">
      <c r="B95" s="3"/>
      <c r="C95" s="4"/>
    </row>
    <row r="96" spans="2:15" ht="18" thickBot="1" x14ac:dyDescent="0.3">
      <c r="B96" s="3"/>
      <c r="C96" s="4"/>
      <c r="O96" s="30" t="s">
        <v>96</v>
      </c>
    </row>
    <row r="97" spans="2:15" ht="18" thickBot="1" x14ac:dyDescent="0.35">
      <c r="B97" s="3"/>
      <c r="C97" s="4"/>
      <c r="O97" s="1" t="s">
        <v>97</v>
      </c>
    </row>
    <row r="98" spans="2:15" ht="15.75" thickBot="1" x14ac:dyDescent="0.3">
      <c r="B98" s="3"/>
      <c r="C98" s="4"/>
    </row>
    <row r="99" spans="2:15" ht="15.75" thickBot="1" x14ac:dyDescent="0.3">
      <c r="B99" s="3"/>
      <c r="C99" s="4"/>
    </row>
    <row r="100" spans="2:15" ht="15.75" thickBot="1" x14ac:dyDescent="0.3">
      <c r="B100" s="3"/>
      <c r="C100" s="4"/>
    </row>
    <row r="101" spans="2:15" ht="15.75" thickBot="1" x14ac:dyDescent="0.3">
      <c r="B101" s="3"/>
      <c r="C101" s="4"/>
    </row>
    <row r="102" spans="2:15" ht="15.75" thickBot="1" x14ac:dyDescent="0.3">
      <c r="B102" s="3"/>
      <c r="C102" s="4"/>
    </row>
    <row r="103" spans="2:15" ht="15.75" thickBot="1" x14ac:dyDescent="0.3">
      <c r="B103" s="3"/>
      <c r="C103" s="4"/>
    </row>
    <row r="104" spans="2:15" ht="15.75" thickBot="1" x14ac:dyDescent="0.3">
      <c r="B104" s="3"/>
      <c r="C104" s="4"/>
    </row>
    <row r="105" spans="2:15" ht="15.75" thickBot="1" x14ac:dyDescent="0.3">
      <c r="B105" s="3"/>
      <c r="C105" s="4"/>
    </row>
    <row r="106" spans="2:15" ht="15.75" thickBot="1" x14ac:dyDescent="0.3">
      <c r="B106" s="3"/>
      <c r="C106" s="4"/>
    </row>
    <row r="107" spans="2:15" ht="15.75" thickBot="1" x14ac:dyDescent="0.3">
      <c r="B107" s="3"/>
      <c r="C107" s="4"/>
    </row>
    <row r="108" spans="2:15" ht="15.75" thickBot="1" x14ac:dyDescent="0.3">
      <c r="B108" s="3"/>
      <c r="C108" s="4"/>
    </row>
    <row r="109" spans="2:15" ht="15.75" thickBot="1" x14ac:dyDescent="0.3">
      <c r="B109" s="3"/>
      <c r="C109" s="4"/>
    </row>
    <row r="110" spans="2:15" ht="15.75" thickBot="1" x14ac:dyDescent="0.3">
      <c r="B110" s="3"/>
      <c r="C110" s="4"/>
    </row>
    <row r="111" spans="2:15" ht="15.75" thickBot="1" x14ac:dyDescent="0.3">
      <c r="B111" s="3"/>
      <c r="C111" s="4"/>
    </row>
    <row r="112" spans="2:15" ht="15.75" thickBot="1" x14ac:dyDescent="0.3">
      <c r="B112" s="3"/>
      <c r="C112" s="4"/>
    </row>
    <row r="113" spans="2:3" ht="15.75" thickBot="1" x14ac:dyDescent="0.3">
      <c r="B113" s="3"/>
      <c r="C113" s="4"/>
    </row>
    <row r="114" spans="2:3" ht="15.75" thickBot="1" x14ac:dyDescent="0.3">
      <c r="B114" s="3"/>
      <c r="C114" s="4"/>
    </row>
    <row r="115" spans="2:3" ht="15.75" thickBot="1" x14ac:dyDescent="0.3">
      <c r="B115" s="3"/>
      <c r="C115" s="4"/>
    </row>
    <row r="116" spans="2:3" ht="15.75" thickBot="1" x14ac:dyDescent="0.3">
      <c r="B116" s="3"/>
      <c r="C116" s="4"/>
    </row>
    <row r="117" spans="2:3" ht="15.75" thickBot="1" x14ac:dyDescent="0.3">
      <c r="B117" s="3"/>
      <c r="C117" s="4"/>
    </row>
    <row r="118" spans="2:3" ht="15.75" thickBot="1" x14ac:dyDescent="0.3">
      <c r="B118" s="3"/>
      <c r="C118" s="4"/>
    </row>
    <row r="119" spans="2:3" ht="15.75" thickBot="1" x14ac:dyDescent="0.3">
      <c r="B119" s="3"/>
      <c r="C119" s="4"/>
    </row>
    <row r="120" spans="2:3" ht="15.75" thickBot="1" x14ac:dyDescent="0.3">
      <c r="B120" s="3"/>
      <c r="C120" s="4"/>
    </row>
    <row r="121" spans="2:3" ht="15.75" thickBot="1" x14ac:dyDescent="0.3">
      <c r="B121" s="3"/>
      <c r="C121" s="4"/>
    </row>
    <row r="122" spans="2:3" ht="15.75" thickBot="1" x14ac:dyDescent="0.3">
      <c r="B122" s="3"/>
      <c r="C12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F55F-4799-401A-8A59-77265066E92E}">
  <dimension ref="A2:AH76"/>
  <sheetViews>
    <sheetView tabSelected="1" topLeftCell="F47" workbookViewId="0">
      <selection activeCell="E46" sqref="E46"/>
    </sheetView>
  </sheetViews>
  <sheetFormatPr defaultRowHeight="15" x14ac:dyDescent="0.25"/>
  <cols>
    <col min="2" max="2" width="21" bestFit="1" customWidth="1"/>
    <col min="3" max="3" width="18.42578125" customWidth="1"/>
    <col min="4" max="4" width="20.5703125" customWidth="1"/>
    <col min="5" max="5" width="20" customWidth="1"/>
    <col min="6" max="6" width="21.7109375" customWidth="1"/>
  </cols>
  <sheetData>
    <row r="2" spans="1:27" ht="21" x14ac:dyDescent="0.3">
      <c r="A2" s="37" t="s">
        <v>99</v>
      </c>
      <c r="B2" s="37"/>
      <c r="C2" s="37"/>
      <c r="D2" s="37"/>
      <c r="E2" s="37"/>
      <c r="F2" s="37"/>
      <c r="G2" s="37"/>
      <c r="H2" s="37"/>
      <c r="I2" s="37"/>
      <c r="J2" s="37"/>
      <c r="K2" s="37"/>
      <c r="N2" s="46" t="s">
        <v>68</v>
      </c>
    </row>
    <row r="4" spans="1:27" ht="17.25" x14ac:dyDescent="0.25">
      <c r="A4" s="14" t="s">
        <v>114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30" t="s">
        <v>118</v>
      </c>
      <c r="O4" s="14"/>
      <c r="P4" s="14"/>
    </row>
    <row r="5" spans="1:27" ht="17.25" x14ac:dyDescent="0.3">
      <c r="A5" s="14" t="s">
        <v>115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" t="s">
        <v>119</v>
      </c>
      <c r="O5" s="14"/>
      <c r="P5" s="14"/>
      <c r="AA5" s="1" t="s">
        <v>120</v>
      </c>
    </row>
    <row r="6" spans="1:27" ht="17.25" x14ac:dyDescent="0.3">
      <c r="A6" s="14" t="s">
        <v>100</v>
      </c>
      <c r="B6" s="44"/>
      <c r="C6" s="14"/>
      <c r="D6" s="14"/>
      <c r="H6" s="14"/>
      <c r="I6" s="14"/>
      <c r="J6" s="14"/>
      <c r="K6" s="14"/>
      <c r="L6" s="14"/>
      <c r="M6" s="14"/>
      <c r="N6" s="1" t="s">
        <v>121</v>
      </c>
      <c r="O6" s="14"/>
      <c r="P6" s="14"/>
    </row>
    <row r="7" spans="1:27" ht="17.25" x14ac:dyDescent="0.3">
      <c r="B7" s="45" t="s">
        <v>101</v>
      </c>
      <c r="C7" s="45" t="s">
        <v>102</v>
      </c>
      <c r="E7" s="18" t="s">
        <v>103</v>
      </c>
      <c r="F7" s="18"/>
      <c r="G7" s="18"/>
      <c r="K7" s="14"/>
      <c r="L7" s="14"/>
      <c r="M7" s="14"/>
      <c r="N7" s="1" t="s">
        <v>122</v>
      </c>
    </row>
    <row r="8" spans="1:27" ht="15.75" x14ac:dyDescent="0.25">
      <c r="B8" s="32">
        <v>75</v>
      </c>
      <c r="C8" s="32">
        <v>82</v>
      </c>
      <c r="E8" s="18"/>
      <c r="F8" s="18"/>
      <c r="G8" s="18"/>
      <c r="K8" s="14"/>
      <c r="L8" s="14"/>
      <c r="M8" s="14"/>
      <c r="N8" s="14"/>
      <c r="O8" s="14"/>
      <c r="P8" s="14"/>
      <c r="Q8" s="14"/>
    </row>
    <row r="9" spans="1:27" ht="21" x14ac:dyDescent="0.25">
      <c r="B9" s="32">
        <v>80</v>
      </c>
      <c r="C9" s="32">
        <v>78</v>
      </c>
      <c r="E9" s="18"/>
      <c r="F9" s="18">
        <v>75</v>
      </c>
      <c r="G9" s="18">
        <v>82</v>
      </c>
      <c r="N9" s="46" t="s">
        <v>71</v>
      </c>
    </row>
    <row r="10" spans="1:27" x14ac:dyDescent="0.25">
      <c r="B10" s="32">
        <v>70</v>
      </c>
      <c r="C10" s="32">
        <v>85</v>
      </c>
      <c r="E10" s="18" t="s">
        <v>104</v>
      </c>
      <c r="F10" s="18">
        <v>78.206896551724142</v>
      </c>
      <c r="G10" s="18">
        <v>80.275862068965523</v>
      </c>
    </row>
    <row r="11" spans="1:27" ht="17.25" x14ac:dyDescent="0.25">
      <c r="B11" s="32">
        <v>85</v>
      </c>
      <c r="C11" s="32">
        <v>79</v>
      </c>
      <c r="E11" s="18" t="s">
        <v>105</v>
      </c>
      <c r="F11" s="18">
        <v>35.669950738916256</v>
      </c>
      <c r="G11" s="18">
        <v>9.0640394088669947</v>
      </c>
      <c r="N11" s="30" t="s">
        <v>123</v>
      </c>
    </row>
    <row r="12" spans="1:27" ht="17.25" x14ac:dyDescent="0.3">
      <c r="B12" s="32">
        <v>78</v>
      </c>
      <c r="C12" s="32">
        <v>81</v>
      </c>
      <c r="E12" s="18" t="s">
        <v>106</v>
      </c>
      <c r="F12" s="18">
        <v>29</v>
      </c>
      <c r="G12" s="18">
        <v>29</v>
      </c>
      <c r="N12" s="1" t="s">
        <v>124</v>
      </c>
    </row>
    <row r="13" spans="1:27" x14ac:dyDescent="0.25">
      <c r="B13" s="32">
        <v>72</v>
      </c>
      <c r="C13" s="32">
        <v>83</v>
      </c>
      <c r="E13" s="18" t="s">
        <v>107</v>
      </c>
      <c r="F13" s="18">
        <v>22.366995073891623</v>
      </c>
      <c r="G13" s="18"/>
    </row>
    <row r="14" spans="1:27" ht="21" x14ac:dyDescent="0.25">
      <c r="B14" s="32">
        <v>90</v>
      </c>
      <c r="C14" s="32">
        <v>80</v>
      </c>
      <c r="E14" s="18" t="s">
        <v>108</v>
      </c>
      <c r="F14" s="18">
        <v>0</v>
      </c>
      <c r="G14" s="18"/>
      <c r="N14" s="46" t="s">
        <v>75</v>
      </c>
    </row>
    <row r="15" spans="1:27" x14ac:dyDescent="0.25">
      <c r="B15" s="32">
        <v>68</v>
      </c>
      <c r="C15" s="32">
        <v>84</v>
      </c>
      <c r="E15" s="18" t="s">
        <v>63</v>
      </c>
      <c r="F15" s="18">
        <v>56</v>
      </c>
      <c r="G15" s="18"/>
    </row>
    <row r="16" spans="1:27" ht="17.25" x14ac:dyDescent="0.25">
      <c r="B16" s="32">
        <v>76</v>
      </c>
      <c r="C16" s="32">
        <v>77</v>
      </c>
      <c r="E16" s="18" t="s">
        <v>109</v>
      </c>
      <c r="F16" s="18">
        <v>-1.6658405617005916</v>
      </c>
      <c r="G16" s="18"/>
      <c r="N16" s="30" t="s">
        <v>125</v>
      </c>
    </row>
    <row r="17" spans="2:14" ht="17.25" x14ac:dyDescent="0.3">
      <c r="B17" s="32">
        <v>82</v>
      </c>
      <c r="C17" s="32">
        <v>75</v>
      </c>
      <c r="E17" s="18" t="s">
        <v>110</v>
      </c>
      <c r="F17" s="18">
        <v>5.066508883865236E-2</v>
      </c>
      <c r="G17" s="18"/>
      <c r="N17" s="1" t="s">
        <v>126</v>
      </c>
    </row>
    <row r="18" spans="2:14" ht="17.25" x14ac:dyDescent="0.3">
      <c r="B18" s="32">
        <v>73</v>
      </c>
      <c r="C18" s="32">
        <v>86</v>
      </c>
      <c r="E18" s="18" t="s">
        <v>111</v>
      </c>
      <c r="F18" s="18">
        <v>1.6725223030755785</v>
      </c>
      <c r="G18" s="18"/>
      <c r="N18" s="1" t="s">
        <v>127</v>
      </c>
    </row>
    <row r="19" spans="2:14" x14ac:dyDescent="0.25">
      <c r="B19" s="32">
        <v>79</v>
      </c>
      <c r="C19" s="32">
        <v>81</v>
      </c>
      <c r="E19" s="18" t="s">
        <v>112</v>
      </c>
      <c r="F19" s="18">
        <v>0.101330177677305</v>
      </c>
      <c r="G19" s="18"/>
    </row>
    <row r="20" spans="2:14" ht="21" x14ac:dyDescent="0.25">
      <c r="B20" s="32">
        <v>81</v>
      </c>
      <c r="C20" s="32">
        <v>76</v>
      </c>
      <c r="E20" s="18" t="s">
        <v>113</v>
      </c>
      <c r="F20" s="18">
        <v>2.0032407188478727</v>
      </c>
      <c r="G20" s="18"/>
      <c r="N20" s="46" t="s">
        <v>128</v>
      </c>
    </row>
    <row r="21" spans="2:14" x14ac:dyDescent="0.25">
      <c r="B21" s="32">
        <v>77</v>
      </c>
      <c r="C21" s="32">
        <v>79</v>
      </c>
    </row>
    <row r="22" spans="2:14" ht="17.25" x14ac:dyDescent="0.25">
      <c r="B22" s="32">
        <v>74</v>
      </c>
      <c r="C22" s="32">
        <v>83</v>
      </c>
      <c r="E22" s="14" t="s">
        <v>117</v>
      </c>
      <c r="F22" s="14" t="s">
        <v>116</v>
      </c>
      <c r="N22" s="30" t="s">
        <v>129</v>
      </c>
    </row>
    <row r="23" spans="2:14" ht="17.25" x14ac:dyDescent="0.3">
      <c r="B23" s="32">
        <v>83</v>
      </c>
      <c r="C23" s="32">
        <v>78</v>
      </c>
      <c r="E23" s="14" t="s">
        <v>15</v>
      </c>
      <c r="F23" s="14"/>
      <c r="G23" s="14"/>
      <c r="H23" s="14"/>
      <c r="I23" s="14"/>
      <c r="J23" s="14"/>
      <c r="K23" s="14"/>
      <c r="N23" s="1" t="s">
        <v>130</v>
      </c>
    </row>
    <row r="24" spans="2:14" ht="17.25" x14ac:dyDescent="0.3">
      <c r="B24" s="32">
        <v>72</v>
      </c>
      <c r="C24" s="32">
        <v>80</v>
      </c>
      <c r="N24" s="1" t="s">
        <v>131</v>
      </c>
    </row>
    <row r="25" spans="2:14" x14ac:dyDescent="0.25">
      <c r="B25" s="32">
        <v>79</v>
      </c>
      <c r="C25" s="32">
        <v>82</v>
      </c>
    </row>
    <row r="26" spans="2:14" ht="21" x14ac:dyDescent="0.25">
      <c r="B26" s="32">
        <v>84</v>
      </c>
      <c r="C26" s="32">
        <v>77</v>
      </c>
      <c r="N26" s="46" t="s">
        <v>132</v>
      </c>
    </row>
    <row r="27" spans="2:14" x14ac:dyDescent="0.25">
      <c r="B27" s="32">
        <v>71</v>
      </c>
      <c r="C27" s="32">
        <v>84</v>
      </c>
    </row>
    <row r="28" spans="2:14" ht="17.25" x14ac:dyDescent="0.25">
      <c r="B28" s="32">
        <v>75</v>
      </c>
      <c r="C28" s="32">
        <v>79</v>
      </c>
      <c r="N28" s="30" t="s">
        <v>133</v>
      </c>
    </row>
    <row r="29" spans="2:14" ht="17.25" x14ac:dyDescent="0.3">
      <c r="B29" s="32">
        <v>87</v>
      </c>
      <c r="C29" s="32">
        <v>81</v>
      </c>
      <c r="N29" s="1" t="s">
        <v>134</v>
      </c>
    </row>
    <row r="30" spans="2:14" x14ac:dyDescent="0.25">
      <c r="B30" s="32">
        <v>80</v>
      </c>
      <c r="C30" s="32">
        <v>76</v>
      </c>
    </row>
    <row r="31" spans="2:14" ht="21" x14ac:dyDescent="0.25">
      <c r="B31" s="32">
        <v>78</v>
      </c>
      <c r="C31" s="32">
        <v>83</v>
      </c>
      <c r="N31" s="46" t="s">
        <v>135</v>
      </c>
    </row>
    <row r="32" spans="2:14" x14ac:dyDescent="0.25">
      <c r="B32" s="32">
        <v>86</v>
      </c>
      <c r="C32" s="32">
        <v>78</v>
      </c>
    </row>
    <row r="33" spans="1:34" ht="17.25" x14ac:dyDescent="0.25">
      <c r="B33" s="32">
        <v>73</v>
      </c>
      <c r="C33" s="32">
        <v>82</v>
      </c>
      <c r="N33" s="30" t="s">
        <v>136</v>
      </c>
    </row>
    <row r="34" spans="1:34" ht="17.25" x14ac:dyDescent="0.3">
      <c r="B34" s="32">
        <v>76</v>
      </c>
      <c r="C34" s="32">
        <v>80</v>
      </c>
      <c r="N34" s="1" t="s">
        <v>137</v>
      </c>
    </row>
    <row r="35" spans="1:34" x14ac:dyDescent="0.25">
      <c r="B35" s="32">
        <v>69</v>
      </c>
      <c r="C35" s="32">
        <v>85</v>
      </c>
    </row>
    <row r="36" spans="1:34" x14ac:dyDescent="0.25">
      <c r="B36" s="32">
        <v>82</v>
      </c>
      <c r="C36" s="32">
        <v>77</v>
      </c>
    </row>
    <row r="37" spans="1:34" x14ac:dyDescent="0.25">
      <c r="B37" s="32">
        <v>88</v>
      </c>
      <c r="C37" s="32">
        <v>79</v>
      </c>
    </row>
    <row r="40" spans="1:34" ht="18.75" x14ac:dyDescent="0.3">
      <c r="N40" s="58" t="s">
        <v>143</v>
      </c>
      <c r="O40" s="59"/>
      <c r="P40" s="55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</row>
    <row r="41" spans="1:34" ht="18.75" x14ac:dyDescent="0.3">
      <c r="A41" s="14" t="s">
        <v>139</v>
      </c>
      <c r="B41" s="14"/>
      <c r="C41" s="14"/>
      <c r="D41" s="14"/>
      <c r="E41" s="14"/>
      <c r="F41" s="14"/>
      <c r="N41" s="58" t="s">
        <v>164</v>
      </c>
      <c r="O41" s="59"/>
      <c r="P41" s="55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</row>
    <row r="42" spans="1:34" ht="15.75" x14ac:dyDescent="0.25">
      <c r="A42" s="14" t="s">
        <v>140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57" t="s">
        <v>144</v>
      </c>
      <c r="O42" s="55"/>
      <c r="P42" s="55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</row>
    <row r="43" spans="1:34" ht="15.75" x14ac:dyDescent="0.25">
      <c r="A43" s="14" t="s">
        <v>141</v>
      </c>
      <c r="B43" s="14"/>
      <c r="C43" s="14"/>
      <c r="D43" s="14"/>
      <c r="E43" s="14"/>
      <c r="F43" s="14"/>
      <c r="N43" s="57" t="s">
        <v>145</v>
      </c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</row>
    <row r="44" spans="1:34" ht="15.75" x14ac:dyDescent="0.25">
      <c r="A44" s="14" t="s">
        <v>138</v>
      </c>
      <c r="B44" s="49" t="s">
        <v>142</v>
      </c>
      <c r="C44" s="49" t="s">
        <v>149</v>
      </c>
      <c r="D44" s="48"/>
      <c r="E44" s="48"/>
      <c r="F44" s="48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</row>
    <row r="45" spans="1:34" ht="18.75" x14ac:dyDescent="0.3">
      <c r="B45" s="49">
        <v>12.5</v>
      </c>
      <c r="C45" s="49">
        <v>14.2</v>
      </c>
      <c r="D45" s="47"/>
      <c r="E45" s="47"/>
      <c r="F45" s="47"/>
      <c r="N45" s="58" t="s">
        <v>165</v>
      </c>
      <c r="O45" s="59"/>
      <c r="P45" s="55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</row>
    <row r="46" spans="1:34" ht="15.75" x14ac:dyDescent="0.25">
      <c r="B46" s="49">
        <v>11.8</v>
      </c>
      <c r="C46" s="49">
        <v>13.9</v>
      </c>
      <c r="D46" s="47"/>
      <c r="E46" s="47"/>
      <c r="F46" s="47"/>
      <c r="N46" s="57" t="s">
        <v>154</v>
      </c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</row>
    <row r="47" spans="1:34" ht="15.75" x14ac:dyDescent="0.25">
      <c r="B47" s="49"/>
      <c r="C47" s="49"/>
      <c r="D47" s="47"/>
      <c r="E47" s="47"/>
      <c r="F47" s="47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</row>
    <row r="48" spans="1:34" ht="18.75" x14ac:dyDescent="0.3">
      <c r="B48" s="47"/>
      <c r="C48" s="47"/>
      <c r="D48" s="47"/>
      <c r="E48" s="47"/>
      <c r="F48" s="47"/>
      <c r="N48" s="58" t="s">
        <v>166</v>
      </c>
      <c r="O48" s="59"/>
      <c r="P48" s="59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</row>
    <row r="49" spans="1:34" ht="15.75" x14ac:dyDescent="0.25">
      <c r="A49" s="54" t="s">
        <v>150</v>
      </c>
      <c r="B49" s="54" t="s">
        <v>151</v>
      </c>
      <c r="C49" s="54"/>
      <c r="D49" s="54"/>
      <c r="E49" s="50"/>
      <c r="F49" s="47"/>
      <c r="N49" s="57" t="s">
        <v>146</v>
      </c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</row>
    <row r="50" spans="1:34" ht="15.75" x14ac:dyDescent="0.25">
      <c r="B50" s="47"/>
      <c r="C50" s="47"/>
      <c r="D50" s="47"/>
      <c r="E50" s="47"/>
      <c r="F50" s="47"/>
      <c r="N50" s="57" t="s">
        <v>147</v>
      </c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</row>
    <row r="51" spans="1:34" ht="15.75" x14ac:dyDescent="0.25">
      <c r="E51" s="47"/>
      <c r="F51" s="47"/>
      <c r="N51" s="57" t="s">
        <v>155</v>
      </c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</row>
    <row r="52" spans="1:34" ht="16.5" thickBot="1" x14ac:dyDescent="0.3">
      <c r="E52" s="47"/>
      <c r="F52" s="47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</row>
    <row r="53" spans="1:34" ht="18.75" x14ac:dyDescent="0.3">
      <c r="B53" s="53"/>
      <c r="C53" s="53" t="s">
        <v>152</v>
      </c>
      <c r="D53" s="53" t="s">
        <v>153</v>
      </c>
      <c r="E53" s="47"/>
      <c r="F53" s="47"/>
      <c r="N53" s="58" t="s">
        <v>167</v>
      </c>
      <c r="O53" s="59"/>
      <c r="P53" s="59"/>
      <c r="Q53" s="59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</row>
    <row r="54" spans="1:34" ht="15.75" x14ac:dyDescent="0.25">
      <c r="B54" s="51" t="s">
        <v>104</v>
      </c>
      <c r="C54" s="51">
        <v>12.15</v>
      </c>
      <c r="D54" s="51">
        <v>14.05</v>
      </c>
      <c r="E54" s="47"/>
      <c r="F54" s="47"/>
      <c r="N54" s="57" t="s">
        <v>156</v>
      </c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</row>
    <row r="55" spans="1:34" ht="15.75" x14ac:dyDescent="0.25">
      <c r="B55" s="51" t="s">
        <v>105</v>
      </c>
      <c r="C55" s="51">
        <v>0.2449999999999995</v>
      </c>
      <c r="D55" s="51">
        <v>4.4999999999999679E-2</v>
      </c>
      <c r="E55" s="47"/>
      <c r="F55" s="47"/>
      <c r="N55" s="57" t="s">
        <v>157</v>
      </c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</row>
    <row r="56" spans="1:34" ht="15.75" x14ac:dyDescent="0.25">
      <c r="B56" s="51" t="s">
        <v>106</v>
      </c>
      <c r="C56" s="51">
        <v>2</v>
      </c>
      <c r="D56" s="51">
        <v>2</v>
      </c>
      <c r="E56" s="47"/>
      <c r="F56" s="47"/>
      <c r="N56" s="57" t="s">
        <v>158</v>
      </c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</row>
    <row r="57" spans="1:34" ht="15.75" x14ac:dyDescent="0.25">
      <c r="B57" s="51" t="s">
        <v>107</v>
      </c>
      <c r="C57" s="51">
        <v>0.14499999999999957</v>
      </c>
      <c r="D57" s="51"/>
      <c r="E57" s="47"/>
      <c r="F57" s="47"/>
      <c r="N57" s="57" t="s">
        <v>159</v>
      </c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</row>
    <row r="58" spans="1:34" ht="15.75" x14ac:dyDescent="0.25">
      <c r="B58" s="51" t="s">
        <v>108</v>
      </c>
      <c r="C58" s="51">
        <v>25</v>
      </c>
      <c r="D58" s="51"/>
      <c r="E58" s="47"/>
      <c r="F58" s="47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</row>
    <row r="59" spans="1:34" ht="15.75" x14ac:dyDescent="0.25">
      <c r="B59" s="51" t="s">
        <v>63</v>
      </c>
      <c r="C59" s="51">
        <v>2</v>
      </c>
      <c r="D59" s="51"/>
      <c r="E59" s="47"/>
      <c r="F59" s="47"/>
      <c r="N59" s="60" t="s">
        <v>168</v>
      </c>
      <c r="O59" s="55"/>
      <c r="P59" s="55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</row>
    <row r="60" spans="1:34" ht="15.75" x14ac:dyDescent="0.25">
      <c r="B60" s="51" t="s">
        <v>109</v>
      </c>
      <c r="C60" s="51">
        <v>-70.64286087853084</v>
      </c>
      <c r="D60" s="51"/>
      <c r="N60" s="57" t="s">
        <v>160</v>
      </c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</row>
    <row r="61" spans="1:34" ht="15.75" x14ac:dyDescent="0.25">
      <c r="B61" s="51" t="s">
        <v>110</v>
      </c>
      <c r="C61" s="51">
        <v>1.0016198711353655E-4</v>
      </c>
      <c r="D61" s="51"/>
      <c r="N61" s="57" t="s">
        <v>161</v>
      </c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</row>
    <row r="62" spans="1:34" ht="15.75" x14ac:dyDescent="0.25">
      <c r="B62" s="51" t="s">
        <v>111</v>
      </c>
      <c r="C62" s="51">
        <v>2.9199855803537269</v>
      </c>
      <c r="D62" s="51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</row>
    <row r="63" spans="1:34" ht="15.75" x14ac:dyDescent="0.25">
      <c r="B63" s="51" t="s">
        <v>112</v>
      </c>
      <c r="C63" s="51">
        <v>2.0032397422707309E-4</v>
      </c>
      <c r="D63" s="51"/>
      <c r="N63" s="60" t="s">
        <v>169</v>
      </c>
      <c r="O63" s="55"/>
      <c r="P63" s="55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</row>
    <row r="64" spans="1:34" ht="16.5" thickBot="1" x14ac:dyDescent="0.3">
      <c r="B64" s="52" t="s">
        <v>113</v>
      </c>
      <c r="C64" s="52">
        <v>4.3026527297494637</v>
      </c>
      <c r="D64" s="52"/>
      <c r="N64" s="57" t="s">
        <v>162</v>
      </c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</row>
    <row r="65" spans="14:34" ht="15.75" x14ac:dyDescent="0.25">
      <c r="N65" s="57" t="s">
        <v>163</v>
      </c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</row>
    <row r="66" spans="14:34" ht="15.75" x14ac:dyDescent="0.25"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</row>
    <row r="67" spans="14:34" ht="15.75" x14ac:dyDescent="0.25">
      <c r="N67" s="60" t="s">
        <v>170</v>
      </c>
      <c r="O67" s="55"/>
      <c r="P67" s="55"/>
      <c r="Q67" s="55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</row>
    <row r="68" spans="14:34" ht="15.75" x14ac:dyDescent="0.25">
      <c r="N68" s="57" t="s">
        <v>148</v>
      </c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</row>
    <row r="69" spans="14:34" ht="15.75" x14ac:dyDescent="0.25"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</row>
    <row r="70" spans="14:34" ht="15.75" x14ac:dyDescent="0.25"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</row>
    <row r="71" spans="14:34" ht="15.75" x14ac:dyDescent="0.25"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</row>
    <row r="72" spans="14:34" ht="15.75" x14ac:dyDescent="0.25"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</row>
    <row r="73" spans="14:34" ht="15.75" x14ac:dyDescent="0.25"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</row>
    <row r="74" spans="14:34" ht="15.75" x14ac:dyDescent="0.25"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</row>
    <row r="75" spans="14:34" ht="15.75" x14ac:dyDescent="0.25"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</row>
    <row r="76" spans="14:34" ht="15.75" x14ac:dyDescent="0.25"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Section_1</vt:lpstr>
      <vt:lpstr>Section_2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Kirti Bagle</dc:creator>
  <cp:lastModifiedBy>Kirti Bagle</cp:lastModifiedBy>
  <dcterms:created xsi:type="dcterms:W3CDTF">2024-04-03T08:39:27Z</dcterms:created>
  <dcterms:modified xsi:type="dcterms:W3CDTF">2024-04-19T13:49:49Z</dcterms:modified>
</cp:coreProperties>
</file>