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kirti\AppData\Local\Temp\Rar$DIa16924.25178\"/>
    </mc:Choice>
  </mc:AlternateContent>
  <xr:revisionPtr revIDLastSave="0" documentId="13_ncr:1_{BF09EC54-008A-4074-B36E-0CD11FE6E5F8}" xr6:coauthVersionLast="47" xr6:coauthVersionMax="47" xr10:uidLastSave="{00000000-0000-0000-0000-000000000000}"/>
  <workbookProtection lockStructure="1"/>
  <bookViews>
    <workbookView xWindow="-120" yWindow="-120" windowWidth="20730" windowHeight="11040" tabRatio="758" firstSheet="1" activeTab="4" xr2:uid="{79EB00AA-E363-4462-86A0-44CFA398920C}"/>
  </bookViews>
  <sheets>
    <sheet name="Question 1" sheetId="2" r:id="rId1"/>
    <sheet name="Question 2" sheetId="6" r:id="rId2"/>
    <sheet name="Question 3" sheetId="10" r:id="rId3"/>
    <sheet name="ANALYSIS" sheetId="7" r:id="rId4"/>
    <sheet name="REPORT" sheetId="11" r:id="rId5"/>
    <sheet name="SPORTSMEN" sheetId="1" r:id="rId6"/>
    <sheet name="SPORT" sheetId="5" r:id="rId7"/>
    <sheet name="LOCATION" sheetId="4" r:id="rId8"/>
  </sheets>
  <definedNames>
    <definedName name="_xlnm._FilterDatabase" localSheetId="3" hidden="1">ANALYSIS!$G$6:$G$54</definedName>
    <definedName name="_xlnm._FilterDatabase" localSheetId="5" hidden="1">SPORTSMEN!$A$1:$S$51</definedName>
  </definedNames>
  <calcPr calcId="191029"/>
  <pivotCaches>
    <pivotCache cacheId="0"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K3" i="1"/>
  <c r="K4" i="1"/>
  <c r="I6" i="7" s="1"/>
  <c r="K5" i="1"/>
  <c r="K6" i="1"/>
  <c r="I5" i="7" s="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2" i="1"/>
  <c r="L3" i="1"/>
  <c r="L4" i="1"/>
  <c r="M4" i="1" s="1"/>
  <c r="L5" i="1"/>
  <c r="M5" i="1" s="1"/>
  <c r="L6" i="1"/>
  <c r="M6" i="1" s="1"/>
  <c r="L7" i="1"/>
  <c r="M7" i="1" s="1"/>
  <c r="L8" i="1"/>
  <c r="M8" i="1" s="1"/>
  <c r="L9" i="1"/>
  <c r="M9" i="1" s="1"/>
  <c r="L10" i="1"/>
  <c r="M10" i="1" s="1"/>
  <c r="L11" i="1"/>
  <c r="M11" i="1" s="1"/>
  <c r="L12" i="1"/>
  <c r="M12" i="1" s="1"/>
  <c r="L13" i="1"/>
  <c r="M13" i="1" s="1"/>
  <c r="L14" i="1"/>
  <c r="M14" i="1" s="1"/>
  <c r="L15" i="1"/>
  <c r="M15" i="1" s="1"/>
  <c r="L16" i="1"/>
  <c r="M16" i="1" s="1"/>
  <c r="L17" i="1"/>
  <c r="M17" i="1" s="1"/>
  <c r="L18" i="1"/>
  <c r="M18" i="1" s="1"/>
  <c r="L19" i="1"/>
  <c r="M19" i="1" s="1"/>
  <c r="L20" i="1"/>
  <c r="M20" i="1" s="1"/>
  <c r="L21" i="1"/>
  <c r="M21" i="1" s="1"/>
  <c r="L22" i="1"/>
  <c r="M22" i="1" s="1"/>
  <c r="L23" i="1"/>
  <c r="M23" i="1" s="1"/>
  <c r="L24" i="1"/>
  <c r="M24" i="1" s="1"/>
  <c r="L25" i="1"/>
  <c r="M25" i="1" s="1"/>
  <c r="L26" i="1"/>
  <c r="M26" i="1" s="1"/>
  <c r="L27" i="1"/>
  <c r="M27" i="1" s="1"/>
  <c r="L28" i="1"/>
  <c r="M28" i="1" s="1"/>
  <c r="L29" i="1"/>
  <c r="M29" i="1" s="1"/>
  <c r="L30" i="1"/>
  <c r="M30" i="1" s="1"/>
  <c r="L31" i="1"/>
  <c r="M31" i="1" s="1"/>
  <c r="L32" i="1"/>
  <c r="M32" i="1" s="1"/>
  <c r="L33" i="1"/>
  <c r="M33" i="1" s="1"/>
  <c r="L34" i="1"/>
  <c r="M34" i="1" s="1"/>
  <c r="L35" i="1"/>
  <c r="M35" i="1" s="1"/>
  <c r="L36" i="1"/>
  <c r="M36" i="1" s="1"/>
  <c r="L37" i="1"/>
  <c r="M37" i="1" s="1"/>
  <c r="L38" i="1"/>
  <c r="M38" i="1" s="1"/>
  <c r="L39" i="1"/>
  <c r="M39" i="1" s="1"/>
  <c r="L40" i="1"/>
  <c r="M40" i="1" s="1"/>
  <c r="L41" i="1"/>
  <c r="M41" i="1" s="1"/>
  <c r="L42" i="1"/>
  <c r="M42" i="1" s="1"/>
  <c r="L43" i="1"/>
  <c r="M43" i="1" s="1"/>
  <c r="L44" i="1"/>
  <c r="M44" i="1" s="1"/>
  <c r="L45" i="1"/>
  <c r="M45" i="1" s="1"/>
  <c r="L46" i="1"/>
  <c r="M46" i="1" s="1"/>
  <c r="L47" i="1"/>
  <c r="M47" i="1" s="1"/>
  <c r="L48" i="1"/>
  <c r="M48" i="1" s="1"/>
  <c r="L49" i="1"/>
  <c r="M49" i="1" s="1"/>
  <c r="L50" i="1"/>
  <c r="M50" i="1" s="1"/>
  <c r="L51" i="1"/>
  <c r="M51" i="1" s="1"/>
  <c r="K2" i="1"/>
  <c r="L2" i="1" s="1"/>
  <c r="M2" i="1" s="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2" i="1"/>
  <c r="H14" i="7" l="1"/>
  <c r="H12" i="7"/>
  <c r="H10" i="7"/>
  <c r="H8" i="7"/>
  <c r="H6" i="7"/>
  <c r="I15" i="7"/>
  <c r="I13" i="7"/>
  <c r="I11" i="7"/>
  <c r="I9" i="7"/>
  <c r="I7" i="7"/>
  <c r="H5" i="7"/>
  <c r="H15" i="7"/>
  <c r="H13" i="7"/>
  <c r="H11" i="7"/>
  <c r="H9" i="7"/>
  <c r="H7" i="7"/>
  <c r="I14" i="7"/>
  <c r="I12" i="7"/>
  <c r="I10" i="7"/>
  <c r="I8" i="7"/>
</calcChain>
</file>

<file path=xl/sharedStrings.xml><?xml version="1.0" encoding="utf-8"?>
<sst xmlns="http://schemas.openxmlformats.org/spreadsheetml/2006/main" count="1058" uniqueCount="424">
  <si>
    <t>PREFIX</t>
  </si>
  <si>
    <t>FIRSTNAME</t>
  </si>
  <si>
    <t>MIDDLENAME</t>
  </si>
  <si>
    <t>LASTNAME</t>
  </si>
  <si>
    <t>BIRTHDATE</t>
  </si>
  <si>
    <t>ZODIAC</t>
  </si>
  <si>
    <t>Ms.</t>
  </si>
  <si>
    <t>Annie</t>
  </si>
  <si>
    <t>Abbott</t>
  </si>
  <si>
    <t>Libra</t>
  </si>
  <si>
    <t>Aurelie</t>
  </si>
  <si>
    <t>Liesuchke</t>
  </si>
  <si>
    <t>Aquarius</t>
  </si>
  <si>
    <t>Sr.</t>
  </si>
  <si>
    <t>Tomas</t>
  </si>
  <si>
    <t>Ferreira</t>
  </si>
  <si>
    <t>Filho</t>
  </si>
  <si>
    <t>Cancer</t>
  </si>
  <si>
    <t>Darby</t>
  </si>
  <si>
    <t>Cruickshank</t>
  </si>
  <si>
    <t>Taurus</t>
  </si>
  <si>
    <t>Dr.</t>
  </si>
  <si>
    <t>Jaydon</t>
  </si>
  <si>
    <t>Borer</t>
  </si>
  <si>
    <t>Mr.</t>
  </si>
  <si>
    <t xml:space="preserve">Moriah </t>
  </si>
  <si>
    <t>Lynch</t>
  </si>
  <si>
    <t>Sagittarius</t>
  </si>
  <si>
    <t>Amiya</t>
  </si>
  <si>
    <t>Eichmann</t>
  </si>
  <si>
    <t>Leo</t>
  </si>
  <si>
    <t>Pierce</t>
  </si>
  <si>
    <t>Rau</t>
  </si>
  <si>
    <t>Amelia</t>
  </si>
  <si>
    <t>Stevens</t>
  </si>
  <si>
    <t>Toby</t>
  </si>
  <si>
    <t>Simpson</t>
  </si>
  <si>
    <t>Sir</t>
  </si>
  <si>
    <t>Ethan</t>
  </si>
  <si>
    <t>Murphy</t>
  </si>
  <si>
    <t>Scorpio</t>
  </si>
  <si>
    <t>Mrs.</t>
  </si>
  <si>
    <t>Ashley</t>
  </si>
  <si>
    <t>Wood</t>
  </si>
  <si>
    <t>Megan</t>
  </si>
  <si>
    <t>Scott</t>
  </si>
  <si>
    <t>Hr.</t>
  </si>
  <si>
    <t>Helmut</t>
  </si>
  <si>
    <t>Weinhae</t>
  </si>
  <si>
    <t>Virgo</t>
  </si>
  <si>
    <t>Prof.</t>
  </si>
  <si>
    <t>Milena</t>
  </si>
  <si>
    <t>Schotin</t>
  </si>
  <si>
    <t>Pisces</t>
  </si>
  <si>
    <t>Lothar</t>
  </si>
  <si>
    <t>Birnbaum</t>
  </si>
  <si>
    <t>Pietro</t>
  </si>
  <si>
    <t>Stolze</t>
  </si>
  <si>
    <t xml:space="preserve">Richard </t>
  </si>
  <si>
    <t>Tlustek</t>
  </si>
  <si>
    <t>Earnestine</t>
  </si>
  <si>
    <t>Raynor</t>
  </si>
  <si>
    <t>Jason</t>
  </si>
  <si>
    <t>Gaylord</t>
  </si>
  <si>
    <t>Capricorn</t>
  </si>
  <si>
    <t>Kendrick</t>
  </si>
  <si>
    <t>Sauer</t>
  </si>
  <si>
    <t>Annabell</t>
  </si>
  <si>
    <t>Olson</t>
  </si>
  <si>
    <t>Aries</t>
  </si>
  <si>
    <t>Jena</t>
  </si>
  <si>
    <t>Upton</t>
  </si>
  <si>
    <t>Shanny</t>
  </si>
  <si>
    <t>Bins</t>
  </si>
  <si>
    <t>Tia</t>
  </si>
  <si>
    <t>Abshire</t>
  </si>
  <si>
    <t>Isabel</t>
  </si>
  <si>
    <t>Runolfsdottir</t>
  </si>
  <si>
    <t>Barney</t>
  </si>
  <si>
    <t>Wesack</t>
  </si>
  <si>
    <t>Baruch</t>
  </si>
  <si>
    <t>Kade</t>
  </si>
  <si>
    <t>Liesbeth</t>
  </si>
  <si>
    <t>Rosemann</t>
  </si>
  <si>
    <t>Mme.</t>
  </si>
  <si>
    <t>Valentine</t>
  </si>
  <si>
    <t>Moreau</t>
  </si>
  <si>
    <t>Paulette</t>
  </si>
  <si>
    <t>Durand</t>
  </si>
  <si>
    <t>Laure-Alix</t>
  </si>
  <si>
    <t>Chevalier</t>
  </si>
  <si>
    <t>M.</t>
  </si>
  <si>
    <t>Claude</t>
  </si>
  <si>
    <t>Toussaint</t>
  </si>
  <si>
    <t>Victor</t>
  </si>
  <si>
    <t>Lenoir</t>
  </si>
  <si>
    <t>Arthur</t>
  </si>
  <si>
    <t>Benjamin</t>
  </si>
  <si>
    <t>Lebrun-Brun</t>
  </si>
  <si>
    <t>Antoine</t>
  </si>
  <si>
    <t>Maillard</t>
  </si>
  <si>
    <t>Bernard</t>
  </si>
  <si>
    <t>Hoarau-Guyon</t>
  </si>
  <si>
    <t>Hidalgo</t>
  </si>
  <si>
    <t>Cantu</t>
  </si>
  <si>
    <t>Tercero</t>
  </si>
  <si>
    <t>Hadalgo</t>
  </si>
  <si>
    <t>Polanco</t>
  </si>
  <si>
    <t>Gemini</t>
  </si>
  <si>
    <t>Sra.</t>
  </si>
  <si>
    <t>Laura</t>
  </si>
  <si>
    <t>Oliviera</t>
  </si>
  <si>
    <t>Ainhoa</t>
  </si>
  <si>
    <t>Garza</t>
  </si>
  <si>
    <t>Banda</t>
  </si>
  <si>
    <t>Carolota</t>
  </si>
  <si>
    <t>Mateos</t>
  </si>
  <si>
    <t>Mw.</t>
  </si>
  <si>
    <t>Elize</t>
  </si>
  <si>
    <t>Prins</t>
  </si>
  <si>
    <t>dhr.</t>
  </si>
  <si>
    <t>Ryan</t>
  </si>
  <si>
    <t>Pham</t>
  </si>
  <si>
    <t>Mw</t>
  </si>
  <si>
    <t>Elise</t>
  </si>
  <si>
    <t>Rotteveel</t>
  </si>
  <si>
    <t>Fru.</t>
  </si>
  <si>
    <t>Mirjam</t>
  </si>
  <si>
    <t>Soderberg</t>
  </si>
  <si>
    <t>H.</t>
  </si>
  <si>
    <t>Berndt</t>
  </si>
  <si>
    <t>Palsson</t>
  </si>
  <si>
    <t>Adriano</t>
  </si>
  <si>
    <t>Pontes</t>
  </si>
  <si>
    <t>Sobrinho</t>
  </si>
  <si>
    <t>S No</t>
  </si>
  <si>
    <t>LANGUAGE</t>
  </si>
  <si>
    <t>COUNTRYCODE</t>
  </si>
  <si>
    <t>Female</t>
  </si>
  <si>
    <t>English</t>
  </si>
  <si>
    <t>USA</t>
  </si>
  <si>
    <t>US</t>
  </si>
  <si>
    <t>Male</t>
  </si>
  <si>
    <t>Portuguese</t>
  </si>
  <si>
    <t>BRAZIL</t>
  </si>
  <si>
    <t>BR</t>
  </si>
  <si>
    <t>UK</t>
  </si>
  <si>
    <t>GB</t>
  </si>
  <si>
    <t>German</t>
  </si>
  <si>
    <t>GERMANY</t>
  </si>
  <si>
    <t>DE</t>
  </si>
  <si>
    <t>AUSTRALIA</t>
  </si>
  <si>
    <t>OZ</t>
  </si>
  <si>
    <t>AUSTRIA</t>
  </si>
  <si>
    <t>AU</t>
  </si>
  <si>
    <t>French</t>
  </si>
  <si>
    <t>FRANCE</t>
  </si>
  <si>
    <t>FR</t>
  </si>
  <si>
    <t>Spanish</t>
  </si>
  <si>
    <t>ARGENTINA</t>
  </si>
  <si>
    <t>AG</t>
  </si>
  <si>
    <t>SPAIN</t>
  </si>
  <si>
    <t>ES</t>
  </si>
  <si>
    <t>Dutch</t>
  </si>
  <si>
    <t>NETHERLANDS</t>
  </si>
  <si>
    <t>DU</t>
  </si>
  <si>
    <t>Swedish</t>
  </si>
  <si>
    <t>SWEDEN</t>
  </si>
  <si>
    <t>SV</t>
  </si>
  <si>
    <t>PR</t>
  </si>
  <si>
    <t>GENDER</t>
  </si>
  <si>
    <t>SPORTS LOCATION</t>
  </si>
  <si>
    <t>SPORTS</t>
  </si>
  <si>
    <t>INDOOR</t>
  </si>
  <si>
    <t>Cycling Track</t>
  </si>
  <si>
    <t>Boxing</t>
  </si>
  <si>
    <t>OUTDOOR</t>
  </si>
  <si>
    <t>Football</t>
  </si>
  <si>
    <t>Alpine Skiing</t>
  </si>
  <si>
    <t>Water Polo</t>
  </si>
  <si>
    <t>Fencing</t>
  </si>
  <si>
    <t>Cycling Road</t>
  </si>
  <si>
    <t>Curling</t>
  </si>
  <si>
    <t>Shooting</t>
  </si>
  <si>
    <t>Freestyle Skiing</t>
  </si>
  <si>
    <t>Archery</t>
  </si>
  <si>
    <t>Rugby</t>
  </si>
  <si>
    <t>Canoe Sprint</t>
  </si>
  <si>
    <t>Cycling BMX</t>
  </si>
  <si>
    <t>Handball</t>
  </si>
  <si>
    <t>Cycling Mountain Bike</t>
  </si>
  <si>
    <t>Short Track Speed Skating</t>
  </si>
  <si>
    <t>Basketball</t>
  </si>
  <si>
    <t>Triathlon</t>
  </si>
  <si>
    <t>Equestrian / Dressage</t>
  </si>
  <si>
    <t>Beach Volleyball</t>
  </si>
  <si>
    <t>Canoe Slalom</t>
  </si>
  <si>
    <t>Volleyball</t>
  </si>
  <si>
    <t>Golf</t>
  </si>
  <si>
    <t>Diving</t>
  </si>
  <si>
    <t>Hockey</t>
  </si>
  <si>
    <t>Sailing</t>
  </si>
  <si>
    <t>Athletics</t>
  </si>
  <si>
    <t>Gymnastics Artistic</t>
  </si>
  <si>
    <t>Judo</t>
  </si>
  <si>
    <t>Biathlon</t>
  </si>
  <si>
    <t>Swimming</t>
  </si>
  <si>
    <t>EYECOLOR</t>
  </si>
  <si>
    <t>BLOODTYPE</t>
  </si>
  <si>
    <t>Green</t>
  </si>
  <si>
    <t>A−</t>
  </si>
  <si>
    <t>Brown</t>
  </si>
  <si>
    <t>O−</t>
  </si>
  <si>
    <t>Amber</t>
  </si>
  <si>
    <t>Blue</t>
  </si>
  <si>
    <t>B−</t>
  </si>
  <si>
    <t>A+</t>
  </si>
  <si>
    <t>O+</t>
  </si>
  <si>
    <t>Gray</t>
  </si>
  <si>
    <t>B+</t>
  </si>
  <si>
    <t>Populate the FULLNAME consisting of the following fields ONLY, in the prescribed format: PREFIX FIRSTNAME LASTNAME. (Note: All UPPERCASE)</t>
  </si>
  <si>
    <t>FULL NAME</t>
  </si>
  <si>
    <t>MEMBER ID</t>
  </si>
  <si>
    <t>COLUMN</t>
  </si>
  <si>
    <t>TASK</t>
  </si>
  <si>
    <t>TASK 1: STANDARDIZING THE DATASET</t>
  </si>
  <si>
    <t>SHEET</t>
  </si>
  <si>
    <t>REPORT</t>
  </si>
  <si>
    <t>COUNTRY NAME</t>
  </si>
  <si>
    <t>Col B</t>
  </si>
  <si>
    <t>Col K</t>
  </si>
  <si>
    <t>Col L</t>
  </si>
  <si>
    <t>We are a part of XYZ Co Pvt Ltd company who is in the business of organizing the sports events at international level. Countries nominate sportsmen from different departments and our team has been given the responsibility to systematize the membership roster and generate different reports as per business requirements.</t>
  </si>
  <si>
    <t>EMAIL</t>
  </si>
  <si>
    <t>SPORTSMEN</t>
  </si>
  <si>
    <t>Get the COUNTRY NAME to which these sportsmen belong to. Make use of LOCATION sheet to get the required data</t>
  </si>
  <si>
    <t>Populate the LANGUAGE spoken by the sportsmen.  Make use of LOCATION sheet to get the required data</t>
  </si>
  <si>
    <t>Col M</t>
  </si>
  <si>
    <t>SPORT LOCATION</t>
  </si>
  <si>
    <t>SALARY</t>
  </si>
  <si>
    <t>Col Q</t>
  </si>
  <si>
    <t>Populate the SPORT LOCATION of the sport played by each player.  Make use of SPORT sheet to get the required data</t>
  </si>
  <si>
    <t>TASK 2: DATA FORMATTING</t>
  </si>
  <si>
    <t>Col A</t>
  </si>
  <si>
    <t>Display MEMBER ID as always 3 digit number (Note: 001, 002…, 020,… etc)</t>
  </si>
  <si>
    <t>Col G</t>
  </si>
  <si>
    <t>WEIGHT</t>
  </si>
  <si>
    <t>Col N</t>
  </si>
  <si>
    <t>Display the units for the WEIGHT column (Prescribed format example: 80 kg)</t>
  </si>
  <si>
    <t>Format the BIRTHDATE as dd mmm' yyyy (Prescribed format example: 09 May' 1986)</t>
  </si>
  <si>
    <t>Col S</t>
  </si>
  <si>
    <r>
      <t xml:space="preserve">Format the SALARY to show the data in thousands. If SALARY is less than 100,000 then display data with 2 decimal places else display data with one decimal place. In both cases units should be thousands (k)
</t>
    </r>
    <r>
      <rPr>
        <u/>
        <sz val="10"/>
        <color theme="2" tint="-0.89999084444715716"/>
        <rFont val="Calibri"/>
        <family val="2"/>
      </rPr>
      <t>e.g.</t>
    </r>
    <r>
      <rPr>
        <sz val="10"/>
        <color theme="2" tint="-0.89999084444715716"/>
        <rFont val="Calibri"/>
        <family val="2"/>
      </rPr>
      <t xml:space="preserve">
87670 --&gt; </t>
    </r>
    <r>
      <rPr>
        <b/>
        <sz val="10"/>
        <color theme="2" tint="-0.89999084444715716"/>
        <rFont val="Calibri"/>
        <family val="2"/>
      </rPr>
      <t>87.67 k</t>
    </r>
    <r>
      <rPr>
        <sz val="10"/>
        <color theme="2" tint="-0.89999084444715716"/>
        <rFont val="Calibri"/>
        <family val="2"/>
      </rPr>
      <t xml:space="preserve"> and 123250 --&gt; </t>
    </r>
    <r>
      <rPr>
        <b/>
        <sz val="10"/>
        <color theme="2" tint="-0.89999084444715716"/>
        <rFont val="Calibri"/>
        <family val="2"/>
      </rPr>
      <t>123.2 k</t>
    </r>
  </si>
  <si>
    <t>STAGE 1
(Data Cleaning)</t>
  </si>
  <si>
    <t>STAGE 2
(Data Analysis)</t>
  </si>
  <si>
    <t>TASK 1: SUMMARIZE DATA - PIVOT TABLE</t>
  </si>
  <si>
    <t>TASK 2: SUMMARIZE DATA - EXCEL FUNCTIONS</t>
  </si>
  <si>
    <t>ANALYSIS</t>
  </si>
  <si>
    <t>RANGE</t>
  </si>
  <si>
    <t>Range B3</t>
  </si>
  <si>
    <t xml:space="preserve">Create a PIVOT table in the worksheet ANALYSIS, starting at cell B3, with the following details: </t>
  </si>
  <si>
    <t>Instructions: Make use of data from SPORTSMEN worksheet after attempting Question 1</t>
  </si>
  <si>
    <t>In COLUMNS; Group : GENDER.</t>
  </si>
  <si>
    <t>In ROWS; Group : COUNTRY (Note: use COUNTRY NAMES)</t>
  </si>
  <si>
    <t>In VALUES; Calculate the count of candidates from each COUNTRY and GENDER type</t>
  </si>
  <si>
    <t>Remove GRAND TOTALs</t>
  </si>
  <si>
    <t>Range G4</t>
  </si>
  <si>
    <t>Range H4:I4</t>
  </si>
  <si>
    <t>Range G5:G16</t>
  </si>
  <si>
    <t>Starting from range RANGE H4; get the distinct GENDER. Use remove duplicates option and transpose the data</t>
  </si>
  <si>
    <t>Starting from range RANGE G5; get the distinct COUNTRY (Note: use COUNTRY NAMES)</t>
  </si>
  <si>
    <t>In the cross table, get the count of candidates from each COUNTRY and GENDER type</t>
  </si>
  <si>
    <t>Range H5:I16</t>
  </si>
  <si>
    <t>STAGE 3
(Generate Report)</t>
  </si>
  <si>
    <t>Create a SUMMARY table in the worksheet ANALYSIS, starting at cell G4, with the following details.</t>
  </si>
  <si>
    <t>Range A3</t>
  </si>
  <si>
    <t>Create a PIVOT table report in the worksheet REPORT, starting at cell A3, with the following information.</t>
  </si>
  <si>
    <t>Change the report layout to TABULAR form</t>
  </si>
  <si>
    <t>Remove expand and collapse buttons</t>
  </si>
  <si>
    <t>Allow user to filter the data by SPORT LOCATION</t>
  </si>
  <si>
    <t>Report should contain MEMBER ID, FULL NAME, EMAIL, GENDER, YEAR OF BIRTH (Note: don't display quarters, months and dates), COUNTRY NAME, LANGUAGE and SPORT played by them</t>
  </si>
  <si>
    <t>Range A1</t>
  </si>
  <si>
    <t>GENERATE REPORT - PIVOT TABLE</t>
  </si>
  <si>
    <r>
      <t xml:space="preserve">Generate the EMAIL ADDRESS for those members, who speak English, in the prescribed format : </t>
    </r>
    <r>
      <rPr>
        <b/>
        <sz val="10"/>
        <color theme="2" tint="-0.89999084444715716"/>
        <rFont val="Calibri"/>
        <family val="2"/>
      </rPr>
      <t>lastname.firstname@xyz.org</t>
    </r>
    <r>
      <rPr>
        <sz val="10"/>
        <color theme="2" tint="-0.89999084444715716"/>
        <rFont val="Calibri"/>
        <family val="2"/>
      </rPr>
      <t xml:space="preserve"> (Note: All lowercase) and for all other members, format should be </t>
    </r>
    <r>
      <rPr>
        <b/>
        <sz val="10"/>
        <color theme="2" tint="-0.89999084444715716"/>
        <rFont val="Calibri"/>
        <family val="2"/>
      </rPr>
      <t xml:space="preserve">lastname.firstname@xyz.com </t>
    </r>
    <r>
      <rPr>
        <sz val="10"/>
        <color theme="2" tint="-0.89999084444715716"/>
        <rFont val="Calibri"/>
        <family val="2"/>
      </rPr>
      <t>(Note: All lowercase)</t>
    </r>
  </si>
  <si>
    <t>Row Labels</t>
  </si>
  <si>
    <t>Column Labels</t>
  </si>
  <si>
    <t>Count of FIRSTNAME</t>
  </si>
  <si>
    <t>Country Name</t>
  </si>
  <si>
    <t>oliviera.laura</t>
  </si>
  <si>
    <t>polanco.hadalgo</t>
  </si>
  <si>
    <t>tercero.hidalgo</t>
  </si>
  <si>
    <t>abshire.tia</t>
  </si>
  <si>
    <t>bins.shanny</t>
  </si>
  <si>
    <t>gaylord.jason</t>
  </si>
  <si>
    <t>olson.annabell</t>
  </si>
  <si>
    <t>raynor.earnestine</t>
  </si>
  <si>
    <t>runolfsdottir.isabel</t>
  </si>
  <si>
    <t>sauer.kendrick</t>
  </si>
  <si>
    <t>upton.jena</t>
  </si>
  <si>
    <t>kade.baruch</t>
  </si>
  <si>
    <t>rosemann.liesbeth</t>
  </si>
  <si>
    <t>wesack.barney</t>
  </si>
  <si>
    <t>filho.tomas</t>
  </si>
  <si>
    <t>sobrinho.adriano</t>
  </si>
  <si>
    <t>chevalier.laure-alix</t>
  </si>
  <si>
    <t>durand.paulette</t>
  </si>
  <si>
    <t>hoarau-guyon.bernard</t>
  </si>
  <si>
    <t>lebrun-brun.benjamin</t>
  </si>
  <si>
    <t>lenoir.arthur</t>
  </si>
  <si>
    <t>lenoir.victor</t>
  </si>
  <si>
    <t>maillard.antoine</t>
  </si>
  <si>
    <t>moreau.valentine</t>
  </si>
  <si>
    <t>toussaint.claude</t>
  </si>
  <si>
    <t>birnbaum.lothar</t>
  </si>
  <si>
    <t>schotin.milena</t>
  </si>
  <si>
    <t>stolze.pietro</t>
  </si>
  <si>
    <t xml:space="preserve">tlustek.richard </t>
  </si>
  <si>
    <t>weinhae.helmut</t>
  </si>
  <si>
    <t>pham.ryan</t>
  </si>
  <si>
    <t>prins.elize</t>
  </si>
  <si>
    <t>rotteveel.elise</t>
  </si>
  <si>
    <t>banda.isabel</t>
  </si>
  <si>
    <t>garza.ainhoa</t>
  </si>
  <si>
    <t>mateos.carolota</t>
  </si>
  <si>
    <t>palsson.berndt</t>
  </si>
  <si>
    <t>soderberg.mirjam</t>
  </si>
  <si>
    <t>murphy.ethan</t>
  </si>
  <si>
    <t>scott.megan</t>
  </si>
  <si>
    <t>simpson.toby</t>
  </si>
  <si>
    <t>stevens.amelia</t>
  </si>
  <si>
    <t>wood.ashley</t>
  </si>
  <si>
    <t>abbott.annie</t>
  </si>
  <si>
    <t>borer.jaydon</t>
  </si>
  <si>
    <t>cruickshank.darby</t>
  </si>
  <si>
    <t>eichmann.amiya</t>
  </si>
  <si>
    <t>liesuchke.aurelie</t>
  </si>
  <si>
    <t xml:space="preserve">lynch.moriah </t>
  </si>
  <si>
    <t>rau.pierce</t>
  </si>
  <si>
    <t>1974</t>
  </si>
  <si>
    <t>1988</t>
  </si>
  <si>
    <t>1984</t>
  </si>
  <si>
    <t>1966</t>
  </si>
  <si>
    <t>1999</t>
  </si>
  <si>
    <t>1976</t>
  </si>
  <si>
    <t>1964</t>
  </si>
  <si>
    <t>1977</t>
  </si>
  <si>
    <t>1978</t>
  </si>
  <si>
    <t>1996</t>
  </si>
  <si>
    <t>1955</t>
  </si>
  <si>
    <t>1982</t>
  </si>
  <si>
    <t>1994</t>
  </si>
  <si>
    <t>1970</t>
  </si>
  <si>
    <t>1969</t>
  </si>
  <si>
    <t>1993</t>
  </si>
  <si>
    <t>1989</t>
  </si>
  <si>
    <t>1983</t>
  </si>
  <si>
    <t>1975</t>
  </si>
  <si>
    <t>1981</t>
  </si>
  <si>
    <t>1986</t>
  </si>
  <si>
    <t>1979</t>
  </si>
  <si>
    <t>1980</t>
  </si>
  <si>
    <t>1965</t>
  </si>
  <si>
    <t>1972</t>
  </si>
  <si>
    <t>1959</t>
  </si>
  <si>
    <t>1973</t>
  </si>
  <si>
    <t>1960</t>
  </si>
  <si>
    <t>1968</t>
  </si>
  <si>
    <t>1990</t>
  </si>
  <si>
    <t>1987</t>
  </si>
  <si>
    <t>1997</t>
  </si>
  <si>
    <t>1971</t>
  </si>
  <si>
    <t>1992</t>
  </si>
  <si>
    <t>1963</t>
  </si>
  <si>
    <t>(All)</t>
  </si>
  <si>
    <t>DHR. RYAN PHAM</t>
  </si>
  <si>
    <t>DR. ANNABELL OLSON</t>
  </si>
  <si>
    <t>DR. EARNESTINE RAYNOR</t>
  </si>
  <si>
    <t>DR. JAYDON BORER</t>
  </si>
  <si>
    <t>DR. JENA UPTON</t>
  </si>
  <si>
    <t>DR. SHANNY BINS</t>
  </si>
  <si>
    <t>DR. TIA ABSHIRE</t>
  </si>
  <si>
    <t>FRU. MIRJAM SODERBERG</t>
  </si>
  <si>
    <t>H. BERNDT PALSSON</t>
  </si>
  <si>
    <t>HR. BARNEY WESACK</t>
  </si>
  <si>
    <t>HR. BARUCH KADE</t>
  </si>
  <si>
    <t>HR. HELMUT WEINHAE</t>
  </si>
  <si>
    <t>HR. LOTHAR BIRNBAUM</t>
  </si>
  <si>
    <t>HR. PIETRO STOLZE</t>
  </si>
  <si>
    <t>HR. RICHARD  TLUSTEK</t>
  </si>
  <si>
    <t>M. ANTOINE MAILLARD</t>
  </si>
  <si>
    <t>M. ARTHUR LENOIR</t>
  </si>
  <si>
    <t>M. BENJAMIN LEBRUN-BRUN</t>
  </si>
  <si>
    <t>M. BERNARD HOARAU-GUYON</t>
  </si>
  <si>
    <t>M. CLAUDE TOUSSAINT</t>
  </si>
  <si>
    <t>M. VICTOR LENOIR</t>
  </si>
  <si>
    <t>MME. LAURE-ALIX CHEVALIER</t>
  </si>
  <si>
    <t>MME. PAULETTE DURAND</t>
  </si>
  <si>
    <t>MME. VALENTINE MOREAU</t>
  </si>
  <si>
    <t>MR. JASON GAYLORD</t>
  </si>
  <si>
    <t>MR. KENDRICK SAUER</t>
  </si>
  <si>
    <t>MR. MORIAH  LYNCH</t>
  </si>
  <si>
    <t>MR. PIERCE RAU</t>
  </si>
  <si>
    <t>MR. TOBY SIMPSON</t>
  </si>
  <si>
    <t>MRS. ASHLEY WOOD</t>
  </si>
  <si>
    <t>MS. AMELIA STEVENS</t>
  </si>
  <si>
    <t>MS. AMIYA EICHMANN</t>
  </si>
  <si>
    <t>MS. ANNIE ABBOTT</t>
  </si>
  <si>
    <t>MS. AURELIE LIESUCHKE</t>
  </si>
  <si>
    <t>MS. DARBY CRUICKSHANK</t>
  </si>
  <si>
    <t>MS. ISABEL RUNOLFSDOTTIR</t>
  </si>
  <si>
    <t>MS. MEGAN SCOTT</t>
  </si>
  <si>
    <t>MW ELISE ROTTEVEEL</t>
  </si>
  <si>
    <t>MW. ELIZE PRINS</t>
  </si>
  <si>
    <t>PROF. LIESBETH ROSEMANN</t>
  </si>
  <si>
    <t>PROF. MILENA SCHOTIN</t>
  </si>
  <si>
    <t>SIR ETHAN MURPHY</t>
  </si>
  <si>
    <t>SR. ADRIANO SOBRINHO</t>
  </si>
  <si>
    <t>SR. HADALGO POLANCO</t>
  </si>
  <si>
    <t>SR. HIDALGO TERCERO</t>
  </si>
  <si>
    <t>SR. TOMAS FILHO</t>
  </si>
  <si>
    <t>SRA. AINHOA GARZA</t>
  </si>
  <si>
    <t>SRA. CAROLOTA MATEOS</t>
  </si>
  <si>
    <t>SRA. ISABEL BANDA</t>
  </si>
  <si>
    <t>SRA. LAURA OLIVIERA</t>
  </si>
  <si>
    <t>Years (BIRTHDATE)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</si>
</sst>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
    <numFmt numFmtId="165" formatCode="000"/>
    <numFmt numFmtId="166" formatCode="dd\ mmm\'\ yyyy"/>
    <numFmt numFmtId="167" formatCode="0\ &quot;kg&quot;"/>
    <numFmt numFmtId="168" formatCode="[&lt;100000]\ 0.00,\k\ ;\ 0.0,\k"/>
  </numFmts>
  <fonts count="14" x14ac:knownFonts="1">
    <font>
      <sz val="11"/>
      <color theme="1"/>
      <name val="Calibri"/>
      <family val="2"/>
      <scheme val="minor"/>
    </font>
    <font>
      <b/>
      <sz val="10"/>
      <color theme="1"/>
      <name val="Calibri"/>
      <family val="2"/>
    </font>
    <font>
      <b/>
      <sz val="10"/>
      <color theme="9" tint="-0.499984740745262"/>
      <name val="Calibri"/>
      <family val="2"/>
    </font>
    <font>
      <b/>
      <sz val="12"/>
      <color theme="1" tint="0.249977111117893"/>
      <name val="Calibri"/>
      <family val="2"/>
    </font>
    <font>
      <b/>
      <sz val="10"/>
      <color theme="1"/>
      <name val="Calibri"/>
      <family val="2"/>
      <scheme val="minor"/>
    </font>
    <font>
      <b/>
      <i/>
      <sz val="12"/>
      <color theme="1"/>
      <name val="Calibri"/>
      <family val="2"/>
      <scheme val="minor"/>
    </font>
    <font>
      <sz val="10"/>
      <color theme="2" tint="-0.89999084444715716"/>
      <name val="Calibri"/>
      <family val="2"/>
      <scheme val="minor"/>
    </font>
    <font>
      <sz val="10"/>
      <color theme="2" tint="-0.89999084444715716"/>
      <name val="Calibri"/>
      <family val="2"/>
    </font>
    <font>
      <u/>
      <sz val="10"/>
      <color theme="2" tint="-0.89999084444715716"/>
      <name val="Calibri"/>
      <family val="2"/>
    </font>
    <font>
      <b/>
      <sz val="10"/>
      <color theme="2" tint="-0.89999084444715716"/>
      <name val="Calibri"/>
      <family val="2"/>
    </font>
    <font>
      <b/>
      <sz val="12"/>
      <color theme="2" tint="-0.89999084444715716"/>
      <name val="Calibri"/>
      <family val="2"/>
      <scheme val="minor"/>
    </font>
    <font>
      <b/>
      <sz val="16"/>
      <color theme="0"/>
      <name val="Calibri"/>
      <family val="2"/>
      <scheme val="minor"/>
    </font>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1" tint="0.499984740745262"/>
        <bgColor indexed="64"/>
      </patternFill>
    </fill>
    <fill>
      <patternFill patternType="solid">
        <fgColor theme="3"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9" tint="-0.249977111117893"/>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right style="medium">
        <color theme="0" tint="-0.34998626667073579"/>
      </right>
      <top/>
      <bottom style="medium">
        <color theme="0" tint="-0.34998626667073579"/>
      </bottom>
      <diagonal/>
    </border>
    <border>
      <left/>
      <right style="medium">
        <color theme="1"/>
      </right>
      <top/>
      <bottom/>
      <diagonal/>
    </border>
    <border>
      <left style="medium">
        <color theme="0" tint="-0.34998626667073579"/>
      </left>
      <right style="thin">
        <color theme="0" tint="-0.34998626667073579"/>
      </right>
      <top style="thin">
        <color theme="0" tint="-0.34998626667073579"/>
      </top>
      <bottom/>
      <diagonal/>
    </border>
    <border>
      <left style="medium">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medium">
        <color theme="0" tint="-0.34998626667073579"/>
      </right>
      <top style="thin">
        <color theme="0" tint="-0.34998626667073579"/>
      </top>
      <bottom style="double">
        <color theme="0" tint="-0.34998626667073579"/>
      </bottom>
      <diagonal/>
    </border>
    <border>
      <left/>
      <right/>
      <top/>
      <bottom style="medium">
        <color theme="0" tint="-0.34998626667073579"/>
      </bottom>
      <diagonal/>
    </border>
    <border>
      <left style="medium">
        <color theme="0" tint="-0.34998626667073579"/>
      </left>
      <right/>
      <top/>
      <bottom style="medium">
        <color theme="0" tint="-0.34998626667073579"/>
      </bottom>
      <diagonal/>
    </border>
    <border>
      <left style="thin">
        <color theme="0" tint="-0.34998626667073579"/>
      </left>
      <right style="thin">
        <color theme="0" tint="-0.34998626667073579"/>
      </right>
      <top/>
      <bottom style="thin">
        <color theme="0" tint="-0.34998626667073579"/>
      </bottom>
      <diagonal/>
    </border>
  </borders>
  <cellStyleXfs count="2">
    <xf numFmtId="0" fontId="0" fillId="0" borderId="0"/>
    <xf numFmtId="43" fontId="12" fillId="0" borderId="0" applyFont="0" applyFill="0" applyBorder="0" applyAlignment="0" applyProtection="0"/>
  </cellStyleXfs>
  <cellXfs count="60">
    <xf numFmtId="0" fontId="0" fillId="0" borderId="0" xfId="0"/>
    <xf numFmtId="0" fontId="0" fillId="0" borderId="0" xfId="0"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xf>
    <xf numFmtId="0" fontId="1" fillId="2" borderId="1" xfId="0" applyFont="1" applyFill="1" applyBorder="1" applyAlignment="1">
      <alignment horizontal="left"/>
    </xf>
    <xf numFmtId="0" fontId="1" fillId="2" borderId="2" xfId="0" applyFont="1" applyFill="1" applyBorder="1" applyAlignment="1">
      <alignment horizontal="left"/>
    </xf>
    <xf numFmtId="164" fontId="1" fillId="2" borderId="1" xfId="0" applyNumberFormat="1" applyFont="1" applyFill="1" applyBorder="1" applyAlignment="1">
      <alignment horizontal="left"/>
    </xf>
    <xf numFmtId="0" fontId="4" fillId="0" borderId="19" xfId="0" applyFont="1" applyBorder="1"/>
    <xf numFmtId="0" fontId="2" fillId="0" borderId="19" xfId="0" applyFont="1" applyBorder="1"/>
    <xf numFmtId="0" fontId="6" fillId="0" borderId="11" xfId="0" applyFont="1" applyBorder="1"/>
    <xf numFmtId="0" fontId="6" fillId="0" borderId="6" xfId="0" applyFont="1" applyBorder="1"/>
    <xf numFmtId="0" fontId="7" fillId="0" borderId="12" xfId="0" applyFont="1" applyBorder="1"/>
    <xf numFmtId="0" fontId="6" fillId="0" borderId="16" xfId="0" applyFont="1" applyBorder="1"/>
    <xf numFmtId="0" fontId="6" fillId="0" borderId="17" xfId="0" applyFont="1" applyBorder="1"/>
    <xf numFmtId="0" fontId="7" fillId="0" borderId="18" xfId="0" applyFont="1" applyBorder="1"/>
    <xf numFmtId="0" fontId="7" fillId="0" borderId="6" xfId="0" applyFont="1" applyBorder="1"/>
    <xf numFmtId="0" fontId="7" fillId="0" borderId="17" xfId="0" applyFont="1" applyBorder="1" applyAlignment="1">
      <alignment horizontal="left" vertical="center" wrapText="1"/>
    </xf>
    <xf numFmtId="0" fontId="6" fillId="0" borderId="21" xfId="0" applyFont="1" applyBorder="1"/>
    <xf numFmtId="0" fontId="10" fillId="6" borderId="7" xfId="0" applyFont="1" applyFill="1" applyBorder="1"/>
    <xf numFmtId="0" fontId="0" fillId="3" borderId="0" xfId="0" applyFill="1"/>
    <xf numFmtId="0" fontId="0" fillId="3" borderId="0" xfId="0" applyFill="1" applyAlignment="1">
      <alignment horizontal="left"/>
    </xf>
    <xf numFmtId="0" fontId="5" fillId="3" borderId="0" xfId="0" applyFont="1" applyFill="1" applyAlignment="1">
      <alignment horizontal="left" vertical="center" indent="1"/>
    </xf>
    <xf numFmtId="14" fontId="1" fillId="2" borderId="1" xfId="0" applyNumberFormat="1" applyFont="1" applyFill="1" applyBorder="1" applyAlignment="1">
      <alignment horizontal="left"/>
    </xf>
    <xf numFmtId="14" fontId="0" fillId="0" borderId="1" xfId="0" applyNumberFormat="1" applyBorder="1" applyAlignment="1">
      <alignment horizontal="right"/>
    </xf>
    <xf numFmtId="14" fontId="0" fillId="0" borderId="0" xfId="0" applyNumberFormat="1"/>
    <xf numFmtId="0" fontId="7" fillId="0" borderId="6" xfId="0" applyFont="1" applyBorder="1" applyAlignment="1">
      <alignment wrapText="1"/>
    </xf>
    <xf numFmtId="0" fontId="6" fillId="0" borderId="5" xfId="0" applyFont="1" applyBorder="1"/>
    <xf numFmtId="0" fontId="6" fillId="0" borderId="15" xfId="0" applyFont="1" applyBorder="1"/>
    <xf numFmtId="0" fontId="7" fillId="0" borderId="5" xfId="0" applyFont="1" applyBorder="1"/>
    <xf numFmtId="0" fontId="7" fillId="0" borderId="12" xfId="0" applyFont="1" applyBorder="1" applyAlignment="1">
      <alignment vertical="center" wrapText="1"/>
    </xf>
    <xf numFmtId="0" fontId="1" fillId="2" borderId="6" xfId="0" applyFont="1" applyFill="1" applyBorder="1"/>
    <xf numFmtId="0" fontId="0" fillId="0" borderId="6" xfId="0" applyBorder="1" applyAlignment="1">
      <alignment horizontal="left"/>
    </xf>
    <xf numFmtId="0" fontId="0" fillId="0" borderId="6" xfId="0" applyBorder="1"/>
    <xf numFmtId="165" fontId="0" fillId="0" borderId="1" xfId="0" applyNumberFormat="1" applyBorder="1"/>
    <xf numFmtId="166" fontId="0" fillId="0" borderId="1" xfId="0" applyNumberFormat="1" applyBorder="1" applyAlignment="1">
      <alignment horizontal="right"/>
    </xf>
    <xf numFmtId="167" fontId="0" fillId="0" borderId="1" xfId="0" applyNumberFormat="1" applyBorder="1"/>
    <xf numFmtId="168" fontId="0" fillId="0" borderId="1" xfId="1" applyNumberFormat="1" applyFont="1" applyBorder="1"/>
    <xf numFmtId="0" fontId="0" fillId="0" borderId="0" xfId="0" pivotButton="1"/>
    <xf numFmtId="165" fontId="0" fillId="0" borderId="0" xfId="0" applyNumberFormat="1"/>
    <xf numFmtId="0" fontId="0" fillId="7" borderId="0" xfId="0" applyFill="1"/>
    <xf numFmtId="0" fontId="0" fillId="0" borderId="1" xfId="0" pivotButton="1" applyBorder="1"/>
    <xf numFmtId="0" fontId="0" fillId="8" borderId="1" xfId="0" applyFill="1" applyBorder="1" applyAlignment="1">
      <alignment horizontal="left"/>
    </xf>
    <xf numFmtId="0" fontId="0" fillId="8" borderId="1" xfId="0" applyFill="1" applyBorder="1"/>
    <xf numFmtId="0" fontId="13" fillId="2" borderId="1" xfId="0" applyFont="1" applyFill="1" applyBorder="1" applyAlignment="1">
      <alignment horizontal="left"/>
    </xf>
    <xf numFmtId="0" fontId="0" fillId="2" borderId="1" xfId="0" applyFill="1" applyBorder="1" applyAlignment="1">
      <alignment horizontal="left"/>
    </xf>
    <xf numFmtId="0" fontId="0" fillId="2" borderId="1" xfId="0" applyFill="1" applyBorder="1"/>
    <xf numFmtId="168" fontId="0" fillId="0" borderId="1" xfId="0" applyNumberFormat="1" applyBorder="1"/>
    <xf numFmtId="0" fontId="3" fillId="6" borderId="0" xfId="0" applyFont="1" applyFill="1" applyAlignment="1">
      <alignment horizontal="left"/>
    </xf>
    <xf numFmtId="0" fontId="3" fillId="6" borderId="14" xfId="0" applyFont="1" applyFill="1" applyBorder="1" applyAlignment="1">
      <alignment horizontal="left"/>
    </xf>
    <xf numFmtId="0" fontId="11" fillId="5" borderId="8" xfId="0" applyFont="1" applyFill="1" applyBorder="1" applyAlignment="1">
      <alignment horizontal="center" vertical="center" wrapTex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20" xfId="0" applyFont="1" applyFill="1" applyBorder="1" applyAlignment="1">
      <alignment horizontal="center" vertical="center" wrapText="1"/>
    </xf>
    <xf numFmtId="0" fontId="11" fillId="5" borderId="19" xfId="0" applyFont="1" applyFill="1" applyBorder="1" applyAlignment="1">
      <alignment horizontal="center" vertical="center" wrapText="1"/>
    </xf>
    <xf numFmtId="0" fontId="11" fillId="5" borderId="13" xfId="0" applyFont="1" applyFill="1" applyBorder="1" applyAlignment="1">
      <alignment horizontal="center" vertical="center" wrapText="1"/>
    </xf>
    <xf numFmtId="0" fontId="5" fillId="4" borderId="3" xfId="0" applyFont="1" applyFill="1" applyBorder="1" applyAlignment="1">
      <alignment horizontal="left" vertical="center" wrapText="1" indent="1"/>
    </xf>
    <xf numFmtId="0" fontId="5" fillId="4" borderId="4" xfId="0" applyFont="1" applyFill="1" applyBorder="1" applyAlignment="1">
      <alignment horizontal="left" vertical="center" wrapText="1" indent="1"/>
    </xf>
    <xf numFmtId="0" fontId="0" fillId="0" borderId="0" xfId="0" applyAlignment="1">
      <alignment horizontal="center"/>
    </xf>
    <xf numFmtId="0" fontId="0" fillId="9" borderId="0" xfId="0" applyFill="1"/>
  </cellXfs>
  <cellStyles count="2">
    <cellStyle name="Comma" xfId="1" builtinId="3"/>
    <cellStyle name="Normal" xfId="0" builtinId="0"/>
  </cellStyles>
  <dxfs count="298">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font>
        <b val="0"/>
      </font>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ti goel" refreshedDate="45106.650954513891" createdVersion="8" refreshedVersion="8" minRefreshableVersion="3" recordCount="50" xr:uid="{070B8034-090C-48B5-A4A2-FAFBC512CA01}">
  <cacheSource type="worksheet">
    <worksheetSource ref="A1:S51" sheet="SPORTSMEN"/>
  </cacheSource>
  <cacheFields count="22">
    <cacheField name="MEMBER ID" numFmtId="165">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FULL NAME" numFmtId="0">
      <sharedItems count="50">
        <s v="MS. ANNIE ABBOTT"/>
        <s v="MS. AURELIE LIESUCHKE"/>
        <s v="SR. TOMAS FILHO"/>
        <s v="MS. DARBY CRUICKSHANK"/>
        <s v="DR. JAYDON BORER"/>
        <s v="MR. MORIAH  LYNCH"/>
        <s v="MS. AMIYA EICHMANN"/>
        <s v="MR. PIERCE RAU"/>
        <s v="MS. AMELIA STEVENS"/>
        <s v="MR. TOBY SIMPSON"/>
        <s v="SIR ETHAN MURPHY"/>
        <s v="MRS. ASHLEY WOOD"/>
        <s v="MS. MEGAN SCOTT"/>
        <s v="HR. HELMUT WEINHAE"/>
        <s v="PROF. MILENA SCHOTIN"/>
        <s v="HR. LOTHAR BIRNBAUM"/>
        <s v="HR. PIETRO STOLZE"/>
        <s v="HR. RICHARD  TLUSTEK"/>
        <s v="DR. EARNESTINE RAYNOR"/>
        <s v="MR. JASON GAYLORD"/>
        <s v="MR. KENDRICK SAUER"/>
        <s v="DR. ANNABELL OLSON"/>
        <s v="DR. JENA UPTON"/>
        <s v="DR. SHANNY BINS"/>
        <s v="DR. TIA ABSHIRE"/>
        <s v="MS. ISABEL RUNOLFSDOTTIR"/>
        <s v="HR. BARNEY WESACK"/>
        <s v="HR. BARUCH KADE"/>
        <s v="PROF. LIESBETH ROSEMANN"/>
        <s v="MME. VALENTINE MOREAU"/>
        <s v="MME. PAULETTE DURAND"/>
        <s v="MME. LAURE-ALIX CHEVALIER"/>
        <s v="M. CLAUDE TOUSSAINT"/>
        <s v="M. VICTOR LENOIR"/>
        <s v="M. ARTHUR LENOIR"/>
        <s v="M. BENJAMIN LEBRUN-BRUN"/>
        <s v="M. ANTOINE MAILLARD"/>
        <s v="M. BERNARD HOARAU-GUYON"/>
        <s v="SR. HIDALGO TERCERO"/>
        <s v="SR. HADALGO POLANCO"/>
        <s v="SRA. LAURA OLIVIERA"/>
        <s v="SRA. AINHOA GARZA"/>
        <s v="SRA. ISABEL BANDA"/>
        <s v="SRA. CAROLOTA MATEOS"/>
        <s v="MW. ELIZE PRINS"/>
        <s v="DHR. RYAN PHAM"/>
        <s v="MW ELISE ROTTEVEEL"/>
        <s v="FRU. MIRJAM SODERBERG"/>
        <s v="H. BERNDT PALSSON"/>
        <s v="SR. ADRIANO SOBRINHO"/>
      </sharedItems>
    </cacheField>
    <cacheField name="PREFIX" numFmtId="0">
      <sharedItems/>
    </cacheField>
    <cacheField name="FIRSTNAME" numFmtId="0">
      <sharedItems count="49">
        <s v="Annie"/>
        <s v="Aurelie"/>
        <s v="Tomas"/>
        <s v="Darby"/>
        <s v="Jaydon"/>
        <s v="Moriah "/>
        <s v="Amiya"/>
        <s v="Pierce"/>
        <s v="Amelia"/>
        <s v="Toby"/>
        <s v="Ethan"/>
        <s v="Ashley"/>
        <s v="Megan"/>
        <s v="Helmut"/>
        <s v="Milena"/>
        <s v="Lothar"/>
        <s v="Pietro"/>
        <s v="Richard "/>
        <s v="Earnestine"/>
        <s v="Jason"/>
        <s v="Kendrick"/>
        <s v="Annabell"/>
        <s v="Jena"/>
        <s v="Shanny"/>
        <s v="Tia"/>
        <s v="Isabel"/>
        <s v="Barney"/>
        <s v="Baruch"/>
        <s v="Liesbeth"/>
        <s v="Valentine"/>
        <s v="Paulette"/>
        <s v="Laure-Alix"/>
        <s v="Claude"/>
        <s v="Victor"/>
        <s v="Arthur"/>
        <s v="Benjamin"/>
        <s v="Antoine"/>
        <s v="Bernard"/>
        <s v="Hidalgo"/>
        <s v="Hadalgo"/>
        <s v="Laura"/>
        <s v="Ainhoa"/>
        <s v="Carolota"/>
        <s v="Elize"/>
        <s v="Ryan"/>
        <s v="Elise"/>
        <s v="Mirjam"/>
        <s v="Berndt"/>
        <s v="Adriano"/>
      </sharedItems>
    </cacheField>
    <cacheField name="MIDDLENAME" numFmtId="0">
      <sharedItems containsBlank="1"/>
    </cacheField>
    <cacheField name="LASTNAME" numFmtId="0">
      <sharedItems/>
    </cacheField>
    <cacheField name="BIRTHDATE" numFmtId="0">
      <sharedItems containsSemiMixedTypes="0" containsNonDate="0" containsDate="1" containsString="0" minDate="1955-07-30T00:00:00" maxDate="1999-08-29T00:00:00" count="50">
        <d v="1997-09-26T00:00:00"/>
        <d v="1992-02-07T00:00:00"/>
        <d v="1969-07-10T00:00:00"/>
        <d v="1975-05-18T00:00:00"/>
        <d v="1970-05-18T00:00:00"/>
        <d v="1992-12-06T00:00:00"/>
        <d v="1999-07-29T00:00:00"/>
        <d v="1963-05-10T00:00:00"/>
        <d v="1971-02-01T00:00:00"/>
        <d v="1964-12-21T00:00:00"/>
        <d v="1986-11-17T00:00:00"/>
        <d v="1977-10-14T00:00:00"/>
        <d v="1977-02-12T00:00:00"/>
        <d v="1959-08-26T00:00:00"/>
        <d v="1965-03-03T00:00:00"/>
        <d v="1969-07-21T00:00:00"/>
        <d v="1972-10-10T00:00:00"/>
        <d v="1959-08-31T00:00:00"/>
        <d v="1977-05-17T00:00:00"/>
        <d v="1976-01-08T00:00:00"/>
        <d v="1996-07-22T00:00:00"/>
        <d v="1964-04-16T00:00:00"/>
        <d v="1955-12-14T00:00:00"/>
        <d v="1999-08-28T00:00:00"/>
        <d v="1966-07-21T00:00:00"/>
        <d v="1978-03-21T00:00:00"/>
        <d v="1970-07-18T00:00:00"/>
        <d v="1982-03-10T00:00:00"/>
        <d v="1994-01-27T00:00:00"/>
        <d v="1979-10-09T00:00:00"/>
        <d v="1989-12-25T00:00:00"/>
        <d v="1970-12-23T00:00:00"/>
        <d v="1980-11-04T00:00:00"/>
        <d v="1981-10-16T00:00:00"/>
        <d v="1955-07-30T00:00:00"/>
        <d v="1975-02-03T00:00:00"/>
        <d v="1986-06-22T00:00:00"/>
        <d v="1983-01-11T00:00:00"/>
        <d v="1984-11-30T00:00:00"/>
        <d v="1988-06-20T00:00:00"/>
        <d v="1974-02-16T00:00:00"/>
        <d v="1990-03-09T00:00:00"/>
        <d v="1960-01-12T00:00:00"/>
        <d v="1965-07-29T00:00:00"/>
        <d v="1960-05-08T00:00:00"/>
        <d v="1973-10-03T00:00:00"/>
        <d v="1968-04-08T00:00:00"/>
        <d v="1997-05-17T00:00:00"/>
        <d v="1987-02-24T00:00:00"/>
        <d v="1993-07-28T00:00:00"/>
      </sharedItems>
      <fieldGroup par="21"/>
    </cacheField>
    <cacheField name="ZODIAC" numFmtId="0">
      <sharedItems/>
    </cacheField>
    <cacheField name="GENDER" numFmtId="0">
      <sharedItems count="2">
        <s v="Female"/>
        <s v="Male"/>
      </sharedItems>
    </cacheField>
    <cacheField name="COUNTRYCODE" numFmtId="0">
      <sharedItems/>
    </cacheField>
    <cacheField name="COUNTRY NAME" numFmtId="0">
      <sharedItems count="11">
        <s v="USA"/>
        <s v="BRAZIL"/>
        <s v="UK"/>
        <s v="GERMANY"/>
        <s v="AUSTRALIA"/>
        <s v="AUSTRIA"/>
        <s v="FRANCE"/>
        <s v="ARGENTINA"/>
        <s v="SPAIN"/>
        <s v="NETHERLANDS"/>
        <s v="SWEDEN"/>
      </sharedItems>
    </cacheField>
    <cacheField name="LANGUAGE" numFmtId="0">
      <sharedItems count="7">
        <s v="English"/>
        <s v="Portuguese"/>
        <s v="German"/>
        <s v="French"/>
        <s v="Spanish"/>
        <s v="Dutch"/>
        <s v="Swedish"/>
      </sharedItems>
    </cacheField>
    <cacheField name="EMAIL" numFmtId="0">
      <sharedItems count="50">
        <s v="abbott.annie"/>
        <s v="liesuchke.aurelie"/>
        <s v="filho.tomas"/>
        <s v="cruickshank.darby"/>
        <s v="borer.jaydon"/>
        <s v="lynch.moriah "/>
        <s v="eichmann.amiya"/>
        <s v="rau.pierce"/>
        <s v="stevens.amelia"/>
        <s v="simpson.toby"/>
        <s v="murphy.ethan"/>
        <s v="wood.ashley"/>
        <s v="scott.megan"/>
        <s v="weinhae.helmut"/>
        <s v="schotin.milena"/>
        <s v="birnbaum.lothar"/>
        <s v="stolze.pietro"/>
        <s v="tlustek.richard "/>
        <s v="raynor.earnestine"/>
        <s v="gaylord.jason"/>
        <s v="sauer.kendrick"/>
        <s v="olson.annabell"/>
        <s v="upton.jena"/>
        <s v="bins.shanny"/>
        <s v="abshire.tia"/>
        <s v="runolfsdottir.isabel"/>
        <s v="wesack.barney"/>
        <s v="kade.baruch"/>
        <s v="rosemann.liesbeth"/>
        <s v="moreau.valentine"/>
        <s v="durand.paulette"/>
        <s v="chevalier.laure-alix"/>
        <s v="toussaint.claude"/>
        <s v="lenoir.victor"/>
        <s v="lenoir.arthur"/>
        <s v="lebrun-brun.benjamin"/>
        <s v="maillard.antoine"/>
        <s v="hoarau-guyon.bernard"/>
        <s v="tercero.hidalgo"/>
        <s v="polanco.hadalgo"/>
        <s v="oliviera.laura"/>
        <s v="garza.ainhoa"/>
        <s v="banda.isabel"/>
        <s v="mateos.carolota"/>
        <s v="prins.elize"/>
        <s v="pham.ryan"/>
        <s v="rotteveel.elise"/>
        <s v="soderberg.mirjam"/>
        <s v="palsson.berndt"/>
        <s v="sobrinho.adriano"/>
      </sharedItems>
    </cacheField>
    <cacheField name="WEIGHT" numFmtId="167">
      <sharedItems containsSemiMixedTypes="0" containsString="0" containsNumber="1" minValue="45.9" maxValue="105.9"/>
    </cacheField>
    <cacheField name="EYECOLOR" numFmtId="0">
      <sharedItems/>
    </cacheField>
    <cacheField name="BLOODTYPE" numFmtId="0">
      <sharedItems/>
    </cacheField>
    <cacheField name="SPORT LOCATION" numFmtId="0">
      <sharedItems count="2">
        <s v="INDOOR"/>
        <s v="OUTDOOR"/>
      </sharedItems>
    </cacheField>
    <cacheField name="SPORTS" numFmtId="0">
      <sharedItems count="32">
        <s v="Cycling Track"/>
        <s v="Boxing"/>
        <s v="Football"/>
        <s v="Alpine Skiing"/>
        <s v="Water Polo"/>
        <s v="Fencing"/>
        <s v="Cycling Road"/>
        <s v="Curling"/>
        <s v="Shooting"/>
        <s v="Freestyle Skiing"/>
        <s v="Archery"/>
        <s v="Rugby"/>
        <s v="Canoe Sprint"/>
        <s v="Cycling BMX"/>
        <s v="Handball"/>
        <s v="Cycling Mountain Bike"/>
        <s v="Short Track Speed Skating"/>
        <s v="Basketball"/>
        <s v="Triathlon"/>
        <s v="Equestrian / Dressage"/>
        <s v="Beach Volleyball"/>
        <s v="Canoe Slalom"/>
        <s v="Volleyball"/>
        <s v="Golf"/>
        <s v="Diving"/>
        <s v="Hockey"/>
        <s v="Sailing"/>
        <s v="Athletics"/>
        <s v="Gymnastics Artistic"/>
        <s v="Judo"/>
        <s v="Biathlon"/>
        <s v="Swimming"/>
      </sharedItems>
    </cacheField>
    <cacheField name="SALARY" numFmtId="0">
      <sharedItems containsSemiMixedTypes="0" containsString="0" containsNumber="1" containsInteger="1" minValue="10241" maxValue="117408"/>
    </cacheField>
    <cacheField name="Months (BIRTHDATE)" numFmtId="0" databaseField="0">
      <fieldGroup base="6">
        <rangePr groupBy="months" startDate="1955-07-30T00:00:00" endDate="1999-08-29T00:00:00"/>
        <groupItems count="14">
          <s v="&lt;30-07-1955"/>
          <s v="Jan"/>
          <s v="Feb"/>
          <s v="Mar"/>
          <s v="Apr"/>
          <s v="May"/>
          <s v="Jun"/>
          <s v="Jul"/>
          <s v="Aug"/>
          <s v="Sep"/>
          <s v="Oct"/>
          <s v="Nov"/>
          <s v="Dec"/>
          <s v="&gt;29-08-1999"/>
        </groupItems>
      </fieldGroup>
    </cacheField>
    <cacheField name="Quarters (BIRTHDATE)" numFmtId="0" databaseField="0">
      <fieldGroup base="6">
        <rangePr groupBy="quarters" startDate="1955-07-30T00:00:00" endDate="1999-08-29T00:00:00"/>
        <groupItems count="6">
          <s v="&lt;30-07-1955"/>
          <s v="Qtr1"/>
          <s v="Qtr2"/>
          <s v="Qtr3"/>
          <s v="Qtr4"/>
          <s v="&gt;29-08-1999"/>
        </groupItems>
      </fieldGroup>
    </cacheField>
    <cacheField name="Years (BIRTHDATE)" numFmtId="0" databaseField="0">
      <fieldGroup base="6">
        <rangePr groupBy="years" startDate="1955-07-30T00:00:00" endDate="1999-08-29T00:00:00"/>
        <groupItems count="47">
          <s v="&lt;30-07-1955"/>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gt;29-08-1999"/>
        </groupItems>
      </fieldGroup>
    </cacheField>
  </cacheFields>
  <extLst>
    <ext xmlns:x14="http://schemas.microsoft.com/office/spreadsheetml/2009/9/main" uri="{725AE2AE-9491-48be-B2B4-4EB974FC3084}">
      <x14:pivotCacheDefinition pivotCacheId="2088727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s v="Ms."/>
    <x v="0"/>
    <m/>
    <s v="Abbott"/>
    <x v="0"/>
    <s v="Libra"/>
    <x v="0"/>
    <s v="US"/>
    <x v="0"/>
    <x v="0"/>
    <x v="0"/>
    <n v="94"/>
    <s v="Green"/>
    <s v="A−"/>
    <x v="0"/>
    <x v="0"/>
    <n v="80727"/>
  </r>
  <r>
    <x v="1"/>
    <x v="1"/>
    <s v="Ms."/>
    <x v="1"/>
    <m/>
    <s v="Liesuchke"/>
    <x v="1"/>
    <s v="Aquarius"/>
    <x v="0"/>
    <s v="US"/>
    <x v="0"/>
    <x v="0"/>
    <x v="1"/>
    <n v="84.2"/>
    <s v="Brown"/>
    <s v="O−"/>
    <x v="0"/>
    <x v="1"/>
    <n v="87471"/>
  </r>
  <r>
    <x v="2"/>
    <x v="2"/>
    <s v="Sr."/>
    <x v="2"/>
    <s v="Ferreira"/>
    <s v="Filho"/>
    <x v="2"/>
    <s v="Cancer"/>
    <x v="1"/>
    <s v="BR"/>
    <x v="1"/>
    <x v="1"/>
    <x v="2"/>
    <n v="52.9"/>
    <s v="Amber"/>
    <s v="A−"/>
    <x v="1"/>
    <x v="2"/>
    <n v="64724"/>
  </r>
  <r>
    <x v="3"/>
    <x v="3"/>
    <s v="Ms."/>
    <x v="3"/>
    <m/>
    <s v="Cruickshank"/>
    <x v="3"/>
    <s v="Taurus"/>
    <x v="0"/>
    <s v="US"/>
    <x v="0"/>
    <x v="0"/>
    <x v="3"/>
    <n v="48.9"/>
    <s v="Green"/>
    <s v="O−"/>
    <x v="1"/>
    <x v="3"/>
    <n v="110823"/>
  </r>
  <r>
    <x v="4"/>
    <x v="4"/>
    <s v="Dr."/>
    <x v="4"/>
    <m/>
    <s v="Borer"/>
    <x v="4"/>
    <s v="Taurus"/>
    <x v="1"/>
    <s v="US"/>
    <x v="0"/>
    <x v="0"/>
    <x v="4"/>
    <n v="84.8"/>
    <s v="Blue"/>
    <s v="B−"/>
    <x v="0"/>
    <x v="4"/>
    <n v="56916"/>
  </r>
  <r>
    <x v="5"/>
    <x v="5"/>
    <s v="Mr."/>
    <x v="5"/>
    <m/>
    <s v="Lynch"/>
    <x v="5"/>
    <s v="Sagittarius"/>
    <x v="1"/>
    <s v="US"/>
    <x v="0"/>
    <x v="0"/>
    <x v="5"/>
    <n v="83.2"/>
    <s v="Blue"/>
    <s v="O−"/>
    <x v="0"/>
    <x v="5"/>
    <n v="51133"/>
  </r>
  <r>
    <x v="6"/>
    <x v="6"/>
    <s v="Ms."/>
    <x v="6"/>
    <m/>
    <s v="Eichmann"/>
    <x v="6"/>
    <s v="Leo"/>
    <x v="0"/>
    <s v="US"/>
    <x v="0"/>
    <x v="0"/>
    <x v="6"/>
    <n v="61.1"/>
    <s v="Blue"/>
    <s v="B−"/>
    <x v="1"/>
    <x v="6"/>
    <n v="65465"/>
  </r>
  <r>
    <x v="7"/>
    <x v="7"/>
    <s v="Mr."/>
    <x v="7"/>
    <m/>
    <s v="Rau"/>
    <x v="7"/>
    <s v="Taurus"/>
    <x v="1"/>
    <s v="US"/>
    <x v="0"/>
    <x v="0"/>
    <x v="7"/>
    <n v="105.7"/>
    <s v="Amber"/>
    <s v="A+"/>
    <x v="0"/>
    <x v="7"/>
    <n v="109885"/>
  </r>
  <r>
    <x v="8"/>
    <x v="8"/>
    <s v="Ms."/>
    <x v="8"/>
    <m/>
    <s v="Stevens"/>
    <x v="8"/>
    <s v="Aquarius"/>
    <x v="0"/>
    <s v="GB"/>
    <x v="2"/>
    <x v="0"/>
    <x v="8"/>
    <n v="65.3"/>
    <s v="Blue"/>
    <s v="A+"/>
    <x v="0"/>
    <x v="8"/>
    <n v="60061"/>
  </r>
  <r>
    <x v="9"/>
    <x v="9"/>
    <s v="Mr."/>
    <x v="9"/>
    <m/>
    <s v="Simpson"/>
    <x v="9"/>
    <s v="Sagittarius"/>
    <x v="1"/>
    <s v="GB"/>
    <x v="2"/>
    <x v="0"/>
    <x v="9"/>
    <n v="62.9"/>
    <s v="Amber"/>
    <s v="O+"/>
    <x v="1"/>
    <x v="6"/>
    <n v="32758"/>
  </r>
  <r>
    <x v="10"/>
    <x v="10"/>
    <s v="Sir"/>
    <x v="10"/>
    <m/>
    <s v="Murphy"/>
    <x v="10"/>
    <s v="Scorpio"/>
    <x v="1"/>
    <s v="GB"/>
    <x v="2"/>
    <x v="0"/>
    <x v="10"/>
    <n v="104.3"/>
    <s v="Brown"/>
    <s v="O+"/>
    <x v="1"/>
    <x v="9"/>
    <n v="99613"/>
  </r>
  <r>
    <x v="11"/>
    <x v="11"/>
    <s v="Mrs."/>
    <x v="11"/>
    <m/>
    <s v="Wood"/>
    <x v="11"/>
    <s v="Libra"/>
    <x v="0"/>
    <s v="GB"/>
    <x v="2"/>
    <x v="0"/>
    <x v="11"/>
    <n v="100.7"/>
    <s v="Brown"/>
    <s v="O+"/>
    <x v="1"/>
    <x v="10"/>
    <n v="56595"/>
  </r>
  <r>
    <x v="12"/>
    <x v="12"/>
    <s v="Ms."/>
    <x v="12"/>
    <m/>
    <s v="Scott"/>
    <x v="12"/>
    <s v="Aquarius"/>
    <x v="0"/>
    <s v="GB"/>
    <x v="2"/>
    <x v="0"/>
    <x v="12"/>
    <n v="70.900000000000006"/>
    <s v="Green"/>
    <s v="A−"/>
    <x v="1"/>
    <x v="11"/>
    <n v="117408"/>
  </r>
  <r>
    <x v="13"/>
    <x v="13"/>
    <s v="Hr."/>
    <x v="13"/>
    <m/>
    <s v="Weinhae"/>
    <x v="13"/>
    <s v="Virgo"/>
    <x v="1"/>
    <s v="DE"/>
    <x v="3"/>
    <x v="2"/>
    <x v="13"/>
    <n v="68.3"/>
    <s v="Gray"/>
    <s v="A+"/>
    <x v="1"/>
    <x v="12"/>
    <n v="64862"/>
  </r>
  <r>
    <x v="14"/>
    <x v="14"/>
    <s v="Prof."/>
    <x v="14"/>
    <m/>
    <s v="Schotin"/>
    <x v="14"/>
    <s v="Pisces"/>
    <x v="0"/>
    <s v="DE"/>
    <x v="3"/>
    <x v="2"/>
    <x v="14"/>
    <n v="105.3"/>
    <s v="Gray"/>
    <s v="O+"/>
    <x v="0"/>
    <x v="13"/>
    <n v="10241"/>
  </r>
  <r>
    <x v="15"/>
    <x v="15"/>
    <s v="Hr."/>
    <x v="15"/>
    <m/>
    <s v="Birnbaum"/>
    <x v="15"/>
    <s v="Cancer"/>
    <x v="1"/>
    <s v="DE"/>
    <x v="3"/>
    <x v="2"/>
    <x v="15"/>
    <n v="48.6"/>
    <s v="Blue"/>
    <s v="O+"/>
    <x v="1"/>
    <x v="3"/>
    <n v="88762"/>
  </r>
  <r>
    <x v="16"/>
    <x v="16"/>
    <s v="Hr."/>
    <x v="16"/>
    <m/>
    <s v="Stolze"/>
    <x v="16"/>
    <s v="Libra"/>
    <x v="1"/>
    <s v="DE"/>
    <x v="3"/>
    <x v="2"/>
    <x v="16"/>
    <n v="105.9"/>
    <s v="Blue"/>
    <s v="A−"/>
    <x v="0"/>
    <x v="14"/>
    <n v="80757"/>
  </r>
  <r>
    <x v="17"/>
    <x v="17"/>
    <s v="Hr."/>
    <x v="17"/>
    <m/>
    <s v="Tlustek"/>
    <x v="17"/>
    <s v="Virgo"/>
    <x v="1"/>
    <s v="DE"/>
    <x v="3"/>
    <x v="2"/>
    <x v="17"/>
    <n v="71.099999999999994"/>
    <s v="Blue"/>
    <s v="A−"/>
    <x v="1"/>
    <x v="15"/>
    <n v="88794"/>
  </r>
  <r>
    <x v="18"/>
    <x v="18"/>
    <s v="Dr."/>
    <x v="18"/>
    <m/>
    <s v="Raynor"/>
    <x v="18"/>
    <s v="Taurus"/>
    <x v="0"/>
    <s v="OZ"/>
    <x v="4"/>
    <x v="0"/>
    <x v="18"/>
    <n v="70.3"/>
    <s v="Blue"/>
    <s v="A+"/>
    <x v="0"/>
    <x v="16"/>
    <n v="63526"/>
  </r>
  <r>
    <x v="19"/>
    <x v="19"/>
    <s v="Mr."/>
    <x v="19"/>
    <m/>
    <s v="Gaylord"/>
    <x v="19"/>
    <s v="Capricorn"/>
    <x v="1"/>
    <s v="OZ"/>
    <x v="4"/>
    <x v="0"/>
    <x v="19"/>
    <n v="54.7"/>
    <s v="Brown"/>
    <s v="O−"/>
    <x v="0"/>
    <x v="17"/>
    <n v="46352"/>
  </r>
  <r>
    <x v="20"/>
    <x v="20"/>
    <s v="Mr."/>
    <x v="20"/>
    <m/>
    <s v="Sauer"/>
    <x v="20"/>
    <s v="Cancer"/>
    <x v="1"/>
    <s v="OZ"/>
    <x v="4"/>
    <x v="0"/>
    <x v="20"/>
    <n v="100.9"/>
    <s v="Blue"/>
    <s v="B−"/>
    <x v="1"/>
    <x v="18"/>
    <n v="106808"/>
  </r>
  <r>
    <x v="21"/>
    <x v="21"/>
    <s v="Dr."/>
    <x v="21"/>
    <m/>
    <s v="Olson"/>
    <x v="21"/>
    <s v="Aries"/>
    <x v="0"/>
    <s v="OZ"/>
    <x v="4"/>
    <x v="0"/>
    <x v="21"/>
    <n v="84.3"/>
    <s v="Green"/>
    <s v="A+"/>
    <x v="1"/>
    <x v="19"/>
    <n v="96468"/>
  </r>
  <r>
    <x v="22"/>
    <x v="22"/>
    <s v="Dr."/>
    <x v="22"/>
    <m/>
    <s v="Upton"/>
    <x v="22"/>
    <s v="Sagittarius"/>
    <x v="0"/>
    <s v="OZ"/>
    <x v="4"/>
    <x v="0"/>
    <x v="22"/>
    <n v="66.8"/>
    <s v="Blue"/>
    <s v="O+"/>
    <x v="1"/>
    <x v="20"/>
    <n v="16526"/>
  </r>
  <r>
    <x v="23"/>
    <x v="23"/>
    <s v="Dr."/>
    <x v="23"/>
    <m/>
    <s v="Bins"/>
    <x v="23"/>
    <s v="Virgo"/>
    <x v="0"/>
    <s v="OZ"/>
    <x v="4"/>
    <x v="0"/>
    <x v="23"/>
    <n v="59.4"/>
    <s v="Amber"/>
    <s v="B−"/>
    <x v="1"/>
    <x v="21"/>
    <n v="21891"/>
  </r>
  <r>
    <x v="24"/>
    <x v="24"/>
    <s v="Dr."/>
    <x v="24"/>
    <m/>
    <s v="Abshire"/>
    <x v="24"/>
    <s v="Cancer"/>
    <x v="0"/>
    <s v="OZ"/>
    <x v="4"/>
    <x v="0"/>
    <x v="24"/>
    <n v="77.8"/>
    <s v="Amber"/>
    <s v="A+"/>
    <x v="1"/>
    <x v="6"/>
    <n v="62037"/>
  </r>
  <r>
    <x v="25"/>
    <x v="25"/>
    <s v="Ms."/>
    <x v="25"/>
    <m/>
    <s v="Runolfsdottir"/>
    <x v="25"/>
    <s v="Aries"/>
    <x v="0"/>
    <s v="OZ"/>
    <x v="4"/>
    <x v="0"/>
    <x v="25"/>
    <n v="85.9"/>
    <s v="Blue"/>
    <s v="B+"/>
    <x v="0"/>
    <x v="0"/>
    <n v="89737"/>
  </r>
  <r>
    <x v="26"/>
    <x v="26"/>
    <s v="Hr."/>
    <x v="26"/>
    <m/>
    <s v="Wesack"/>
    <x v="26"/>
    <s v="Cancer"/>
    <x v="1"/>
    <s v="AU"/>
    <x v="5"/>
    <x v="2"/>
    <x v="26"/>
    <n v="93.4"/>
    <s v="Amber"/>
    <s v="B+"/>
    <x v="0"/>
    <x v="22"/>
    <n v="41039"/>
  </r>
  <r>
    <x v="27"/>
    <x v="27"/>
    <s v="Hr."/>
    <x v="27"/>
    <m/>
    <s v="Kade"/>
    <x v="27"/>
    <s v="Pisces"/>
    <x v="1"/>
    <s v="AU"/>
    <x v="5"/>
    <x v="2"/>
    <x v="27"/>
    <n v="95.5"/>
    <s v="Gray"/>
    <s v="O−"/>
    <x v="1"/>
    <x v="11"/>
    <n v="28458"/>
  </r>
  <r>
    <x v="28"/>
    <x v="28"/>
    <s v="Prof."/>
    <x v="28"/>
    <m/>
    <s v="Rosemann"/>
    <x v="28"/>
    <s v="Aquarius"/>
    <x v="0"/>
    <s v="AU"/>
    <x v="5"/>
    <x v="2"/>
    <x v="28"/>
    <n v="52.2"/>
    <s v="Blue"/>
    <s v="O+"/>
    <x v="1"/>
    <x v="6"/>
    <n v="55007"/>
  </r>
  <r>
    <x v="29"/>
    <x v="29"/>
    <s v="Mme."/>
    <x v="29"/>
    <m/>
    <s v="Moreau"/>
    <x v="29"/>
    <s v="Libra"/>
    <x v="0"/>
    <s v="FR"/>
    <x v="6"/>
    <x v="3"/>
    <x v="29"/>
    <n v="74.599999999999994"/>
    <s v="Blue"/>
    <s v="B+"/>
    <x v="1"/>
    <x v="23"/>
    <n v="69041"/>
  </r>
  <r>
    <x v="30"/>
    <x v="30"/>
    <s v="Mme."/>
    <x v="30"/>
    <m/>
    <s v="Durand"/>
    <x v="30"/>
    <s v="Capricorn"/>
    <x v="0"/>
    <s v="FR"/>
    <x v="6"/>
    <x v="3"/>
    <x v="30"/>
    <n v="81.7"/>
    <s v="Amber"/>
    <s v="O−"/>
    <x v="0"/>
    <x v="22"/>
    <n v="86262"/>
  </r>
  <r>
    <x v="31"/>
    <x v="31"/>
    <s v="Mme."/>
    <x v="31"/>
    <m/>
    <s v="Chevalier"/>
    <x v="31"/>
    <s v="Capricorn"/>
    <x v="0"/>
    <s v="FR"/>
    <x v="6"/>
    <x v="3"/>
    <x v="31"/>
    <n v="78.099999999999994"/>
    <s v="Blue"/>
    <s v="O+"/>
    <x v="1"/>
    <x v="20"/>
    <n v="19234"/>
  </r>
  <r>
    <x v="32"/>
    <x v="32"/>
    <s v="M."/>
    <x v="32"/>
    <m/>
    <s v="Toussaint"/>
    <x v="32"/>
    <s v="Scorpio"/>
    <x v="1"/>
    <s v="FR"/>
    <x v="6"/>
    <x v="3"/>
    <x v="32"/>
    <n v="57.1"/>
    <s v="Green"/>
    <s v="O+"/>
    <x v="0"/>
    <x v="24"/>
    <n v="95123"/>
  </r>
  <r>
    <x v="33"/>
    <x v="33"/>
    <s v="M."/>
    <x v="33"/>
    <m/>
    <s v="Lenoir"/>
    <x v="33"/>
    <s v="Libra"/>
    <x v="1"/>
    <s v="FR"/>
    <x v="6"/>
    <x v="3"/>
    <x v="33"/>
    <n v="56"/>
    <s v="Blue"/>
    <s v="B+"/>
    <x v="1"/>
    <x v="18"/>
    <n v="62761"/>
  </r>
  <r>
    <x v="34"/>
    <x v="34"/>
    <s v="M."/>
    <x v="34"/>
    <m/>
    <s v="Lenoir"/>
    <x v="34"/>
    <s v="Leo"/>
    <x v="1"/>
    <s v="FR"/>
    <x v="6"/>
    <x v="3"/>
    <x v="34"/>
    <n v="88.6"/>
    <s v="Amber"/>
    <s v="O+"/>
    <x v="1"/>
    <x v="25"/>
    <n v="108431"/>
  </r>
  <r>
    <x v="35"/>
    <x v="35"/>
    <s v="M."/>
    <x v="35"/>
    <m/>
    <s v="Lebrun-Brun"/>
    <x v="35"/>
    <s v="Aquarius"/>
    <x v="1"/>
    <s v="FR"/>
    <x v="6"/>
    <x v="3"/>
    <x v="35"/>
    <n v="78.2"/>
    <s v="Brown"/>
    <s v="O−"/>
    <x v="1"/>
    <x v="18"/>
    <n v="66268"/>
  </r>
  <r>
    <x v="36"/>
    <x v="36"/>
    <s v="M."/>
    <x v="36"/>
    <m/>
    <s v="Maillard"/>
    <x v="36"/>
    <s v="Cancer"/>
    <x v="1"/>
    <s v="FR"/>
    <x v="6"/>
    <x v="3"/>
    <x v="36"/>
    <n v="95.8"/>
    <s v="Blue"/>
    <s v="B−"/>
    <x v="1"/>
    <x v="26"/>
    <n v="33970"/>
  </r>
  <r>
    <x v="37"/>
    <x v="37"/>
    <s v="M."/>
    <x v="37"/>
    <m/>
    <s v="Hoarau-Guyon"/>
    <x v="37"/>
    <s v="Capricorn"/>
    <x v="1"/>
    <s v="FR"/>
    <x v="6"/>
    <x v="3"/>
    <x v="37"/>
    <n v="59.7"/>
    <s v="Gray"/>
    <s v="O−"/>
    <x v="0"/>
    <x v="0"/>
    <n v="71352"/>
  </r>
  <r>
    <x v="38"/>
    <x v="38"/>
    <s v="Sr."/>
    <x v="38"/>
    <s v="Cantu"/>
    <s v="Tercero"/>
    <x v="38"/>
    <s v="Sagittarius"/>
    <x v="1"/>
    <s v="AG"/>
    <x v="7"/>
    <x v="4"/>
    <x v="38"/>
    <n v="77.7"/>
    <s v="Gray"/>
    <s v="B−"/>
    <x v="1"/>
    <x v="21"/>
    <n v="116376"/>
  </r>
  <r>
    <x v="39"/>
    <x v="39"/>
    <s v="Sr."/>
    <x v="39"/>
    <m/>
    <s v="Polanco"/>
    <x v="39"/>
    <s v="Gemini"/>
    <x v="1"/>
    <s v="AG"/>
    <x v="7"/>
    <x v="4"/>
    <x v="39"/>
    <n v="98"/>
    <s v="Blue"/>
    <s v="A−"/>
    <x v="1"/>
    <x v="20"/>
    <n v="114144"/>
  </r>
  <r>
    <x v="40"/>
    <x v="40"/>
    <s v="Sra."/>
    <x v="40"/>
    <m/>
    <s v="Oliviera"/>
    <x v="40"/>
    <s v="Aquarius"/>
    <x v="0"/>
    <s v="AG"/>
    <x v="7"/>
    <x v="4"/>
    <x v="40"/>
    <n v="51.9"/>
    <s v="Amber"/>
    <s v="O−"/>
    <x v="1"/>
    <x v="27"/>
    <n v="79872"/>
  </r>
  <r>
    <x v="41"/>
    <x v="41"/>
    <s v="Sra."/>
    <x v="41"/>
    <m/>
    <s v="Garza"/>
    <x v="41"/>
    <s v="Pisces"/>
    <x v="0"/>
    <s v="ES"/>
    <x v="8"/>
    <x v="4"/>
    <x v="41"/>
    <n v="55.6"/>
    <s v="Brown"/>
    <s v="O+"/>
    <x v="0"/>
    <x v="28"/>
    <n v="101969"/>
  </r>
  <r>
    <x v="42"/>
    <x v="42"/>
    <s v="Sra."/>
    <x v="25"/>
    <m/>
    <s v="Banda"/>
    <x v="42"/>
    <s v="Capricorn"/>
    <x v="0"/>
    <s v="ES"/>
    <x v="8"/>
    <x v="4"/>
    <x v="42"/>
    <n v="102.3"/>
    <s v="Amber"/>
    <s v="O+"/>
    <x v="1"/>
    <x v="21"/>
    <n v="50659"/>
  </r>
  <r>
    <x v="43"/>
    <x v="43"/>
    <s v="Sra."/>
    <x v="42"/>
    <m/>
    <s v="Mateos"/>
    <x v="43"/>
    <s v="Leo"/>
    <x v="0"/>
    <s v="ES"/>
    <x v="8"/>
    <x v="4"/>
    <x v="43"/>
    <n v="58.8"/>
    <s v="Gray"/>
    <s v="O−"/>
    <x v="1"/>
    <x v="27"/>
    <n v="58215"/>
  </r>
  <r>
    <x v="44"/>
    <x v="44"/>
    <s v="Mw."/>
    <x v="43"/>
    <m/>
    <s v="Prins"/>
    <x v="44"/>
    <s v="Taurus"/>
    <x v="0"/>
    <s v="DU"/>
    <x v="9"/>
    <x v="5"/>
    <x v="44"/>
    <n v="63.8"/>
    <s v="Blue"/>
    <s v="O+"/>
    <x v="0"/>
    <x v="29"/>
    <n v="39935"/>
  </r>
  <r>
    <x v="45"/>
    <x v="45"/>
    <s v="dhr."/>
    <x v="44"/>
    <m/>
    <s v="Pham"/>
    <x v="45"/>
    <s v="Libra"/>
    <x v="1"/>
    <s v="DU"/>
    <x v="9"/>
    <x v="5"/>
    <x v="45"/>
    <n v="98.6"/>
    <s v="Amber"/>
    <s v="B+"/>
    <x v="1"/>
    <x v="20"/>
    <n v="44865"/>
  </r>
  <r>
    <x v="46"/>
    <x v="46"/>
    <s v="Mw"/>
    <x v="45"/>
    <m/>
    <s v="Rotteveel"/>
    <x v="46"/>
    <s v="Aries"/>
    <x v="0"/>
    <s v="DU"/>
    <x v="9"/>
    <x v="5"/>
    <x v="46"/>
    <n v="61.8"/>
    <s v="Gray"/>
    <s v="O−"/>
    <x v="1"/>
    <x v="20"/>
    <n v="90478"/>
  </r>
  <r>
    <x v="47"/>
    <x v="47"/>
    <s v="Fru."/>
    <x v="46"/>
    <m/>
    <s v="Soderberg"/>
    <x v="47"/>
    <s v="Taurus"/>
    <x v="0"/>
    <s v="SV"/>
    <x v="10"/>
    <x v="6"/>
    <x v="47"/>
    <n v="50"/>
    <s v="Amber"/>
    <s v="O+"/>
    <x v="1"/>
    <x v="2"/>
    <n v="38965"/>
  </r>
  <r>
    <x v="48"/>
    <x v="48"/>
    <s v="H."/>
    <x v="47"/>
    <m/>
    <s v="Palsson"/>
    <x v="48"/>
    <s v="Pisces"/>
    <x v="1"/>
    <s v="SV"/>
    <x v="10"/>
    <x v="6"/>
    <x v="48"/>
    <n v="45.9"/>
    <s v="Blue"/>
    <s v="A−"/>
    <x v="1"/>
    <x v="30"/>
    <n v="35387"/>
  </r>
  <r>
    <x v="49"/>
    <x v="49"/>
    <s v="Sr."/>
    <x v="48"/>
    <s v="Pontes"/>
    <s v="Sobrinho"/>
    <x v="49"/>
    <s v="Leo"/>
    <x v="1"/>
    <s v="PR"/>
    <x v="1"/>
    <x v="1"/>
    <x v="49"/>
    <n v="92.5"/>
    <s v="Green"/>
    <s v="A+"/>
    <x v="0"/>
    <x v="31"/>
    <n v="2053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8A40E4-06D2-4B01-AC33-2FA3CB5122F9}"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B3:D15" firstHeaderRow="1" firstDataRow="2" firstDataCol="1"/>
  <pivotFields count="22">
    <pivotField numFmtId="165" showAll="0"/>
    <pivotField showAll="0"/>
    <pivotField showAll="0"/>
    <pivotField dataField="1" showAll="0">
      <items count="50">
        <item x="48"/>
        <item x="41"/>
        <item x="8"/>
        <item x="6"/>
        <item x="21"/>
        <item x="0"/>
        <item x="36"/>
        <item x="34"/>
        <item x="11"/>
        <item x="1"/>
        <item x="26"/>
        <item x="27"/>
        <item x="35"/>
        <item x="37"/>
        <item x="47"/>
        <item x="42"/>
        <item x="32"/>
        <item x="3"/>
        <item x="18"/>
        <item x="45"/>
        <item x="43"/>
        <item x="10"/>
        <item x="39"/>
        <item x="13"/>
        <item x="38"/>
        <item x="25"/>
        <item x="19"/>
        <item x="4"/>
        <item x="22"/>
        <item x="20"/>
        <item x="40"/>
        <item x="31"/>
        <item x="28"/>
        <item x="15"/>
        <item x="12"/>
        <item x="14"/>
        <item x="46"/>
        <item x="5"/>
        <item x="30"/>
        <item x="7"/>
        <item x="16"/>
        <item x="17"/>
        <item x="44"/>
        <item x="23"/>
        <item x="24"/>
        <item x="9"/>
        <item x="2"/>
        <item x="29"/>
        <item x="33"/>
        <item t="default"/>
      </items>
    </pivotField>
    <pivotField showAll="0"/>
    <pivotField showAll="0"/>
    <pivotField showAll="0">
      <items count="51">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 t="default"/>
      </items>
    </pivotField>
    <pivotField showAll="0"/>
    <pivotField axis="axisCol" showAll="0">
      <items count="3">
        <item x="0"/>
        <item x="1"/>
        <item t="default"/>
      </items>
    </pivotField>
    <pivotField showAll="0"/>
    <pivotField axis="axisRow" showAll="0" sortType="ascending">
      <items count="12">
        <item x="7"/>
        <item x="4"/>
        <item x="5"/>
        <item x="1"/>
        <item x="6"/>
        <item x="3"/>
        <item x="9"/>
        <item x="8"/>
        <item x="10"/>
        <item x="2"/>
        <item x="0"/>
        <item t="default"/>
      </items>
    </pivotField>
    <pivotField showAll="0"/>
    <pivotField showAll="0"/>
    <pivotField numFmtId="167"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t="default"/>
      </items>
    </pivotField>
  </pivotFields>
  <rowFields count="1">
    <field x="10"/>
  </rowFields>
  <rowItems count="11">
    <i>
      <x/>
    </i>
    <i>
      <x v="1"/>
    </i>
    <i>
      <x v="2"/>
    </i>
    <i>
      <x v="3"/>
    </i>
    <i>
      <x v="4"/>
    </i>
    <i>
      <x v="5"/>
    </i>
    <i>
      <x v="6"/>
    </i>
    <i>
      <x v="7"/>
    </i>
    <i>
      <x v="8"/>
    </i>
    <i>
      <x v="9"/>
    </i>
    <i>
      <x v="10"/>
    </i>
  </rowItems>
  <colFields count="1">
    <field x="8"/>
  </colFields>
  <colItems count="2">
    <i>
      <x/>
    </i>
    <i>
      <x v="1"/>
    </i>
  </colItems>
  <dataFields count="1">
    <dataField name="Count of FIRSTNAME" fld="3" subtotal="count" baseField="0" baseItem="0"/>
  </dataFields>
  <formats count="2">
    <format dxfId="297">
      <pivotArea type="all" dataOnly="0" outline="0" fieldPosition="0"/>
    </format>
    <format dxfId="296">
      <pivotArea type="all" dataOnly="0" outline="0" fieldPosition="0"/>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626E9F-8994-4E8E-B98E-698B119BFEB6}" name="PivotTable3"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8" indent="0" compact="0" compactData="0" multipleFieldFilters="0">
  <location ref="A4:H54" firstHeaderRow="1" firstDataRow="1" firstDataCol="8" rowPageCount="1" colPageCount="1"/>
  <pivotFields count="22">
    <pivotField axis="axisRow" compact="0" numFmtId="165" outline="0" showAll="0" defaultSubtota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s>
      <extLst>
        <ext xmlns:x14="http://schemas.microsoft.com/office/spreadsheetml/2009/9/main" uri="{2946ED86-A175-432a-8AC1-64E0C546D7DE}">
          <x14:pivotField fillDownLabels="1"/>
        </ext>
      </extLst>
    </pivotField>
    <pivotField axis="axisRow" compact="0" outline="0" showAll="0" defaultSubtotal="0">
      <items count="50">
        <item x="45"/>
        <item x="21"/>
        <item x="18"/>
        <item x="4"/>
        <item x="22"/>
        <item x="23"/>
        <item x="24"/>
        <item x="47"/>
        <item x="48"/>
        <item x="26"/>
        <item x="27"/>
        <item x="13"/>
        <item x="15"/>
        <item x="16"/>
        <item x="17"/>
        <item x="36"/>
        <item x="34"/>
        <item x="35"/>
        <item x="37"/>
        <item x="32"/>
        <item x="33"/>
        <item x="31"/>
        <item x="30"/>
        <item x="29"/>
        <item x="19"/>
        <item x="20"/>
        <item x="5"/>
        <item x="7"/>
        <item x="9"/>
        <item x="11"/>
        <item x="8"/>
        <item x="6"/>
        <item x="0"/>
        <item x="1"/>
        <item x="3"/>
        <item x="25"/>
        <item x="12"/>
        <item x="46"/>
        <item x="44"/>
        <item x="28"/>
        <item x="14"/>
        <item x="10"/>
        <item x="49"/>
        <item x="39"/>
        <item x="38"/>
        <item x="2"/>
        <item x="41"/>
        <item x="43"/>
        <item x="42"/>
        <item x="4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50">
        <item x="34"/>
        <item x="22"/>
        <item x="13"/>
        <item x="17"/>
        <item x="42"/>
        <item x="44"/>
        <item x="7"/>
        <item x="21"/>
        <item x="9"/>
        <item x="14"/>
        <item x="43"/>
        <item x="24"/>
        <item x="46"/>
        <item x="2"/>
        <item x="15"/>
        <item x="4"/>
        <item x="26"/>
        <item x="31"/>
        <item x="8"/>
        <item x="16"/>
        <item x="45"/>
        <item x="40"/>
        <item x="35"/>
        <item x="3"/>
        <item x="19"/>
        <item x="12"/>
        <item x="18"/>
        <item x="11"/>
        <item x="25"/>
        <item x="29"/>
        <item x="32"/>
        <item x="33"/>
        <item x="27"/>
        <item x="37"/>
        <item x="38"/>
        <item x="36"/>
        <item x="10"/>
        <item x="48"/>
        <item x="39"/>
        <item x="30"/>
        <item x="41"/>
        <item x="1"/>
        <item x="5"/>
        <item x="49"/>
        <item x="28"/>
        <item x="20"/>
        <item x="47"/>
        <item x="0"/>
        <item x="6"/>
        <item x="2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2">
        <item x="0"/>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1">
        <item x="7"/>
        <item x="4"/>
        <item x="5"/>
        <item x="1"/>
        <item x="6"/>
        <item x="3"/>
        <item x="9"/>
        <item x="8"/>
        <item x="10"/>
        <item x="2"/>
        <item x="0"/>
      </items>
      <extLst>
        <ext xmlns:x14="http://schemas.microsoft.com/office/spreadsheetml/2009/9/main" uri="{2946ED86-A175-432a-8AC1-64E0C546D7DE}">
          <x14:pivotField fillDownLabels="1"/>
        </ext>
      </extLst>
    </pivotField>
    <pivotField axis="axisRow" compact="0" outline="0" showAll="0" defaultSubtotal="0">
      <items count="7">
        <item x="5"/>
        <item x="0"/>
        <item x="3"/>
        <item x="2"/>
        <item x="1"/>
        <item x="4"/>
        <item x="6"/>
      </items>
      <extLst>
        <ext xmlns:x14="http://schemas.microsoft.com/office/spreadsheetml/2009/9/main" uri="{2946ED86-A175-432a-8AC1-64E0C546D7DE}">
          <x14:pivotField fillDownLabels="1"/>
        </ext>
      </extLst>
    </pivotField>
    <pivotField axis="axisRow" compact="0" outline="0" showAll="0" defaultSubtotal="0">
      <items count="50">
        <item x="0"/>
        <item x="24"/>
        <item x="42"/>
        <item x="23"/>
        <item x="15"/>
        <item x="4"/>
        <item x="31"/>
        <item x="3"/>
        <item x="30"/>
        <item x="6"/>
        <item x="2"/>
        <item x="41"/>
        <item x="19"/>
        <item x="37"/>
        <item x="27"/>
        <item x="35"/>
        <item x="34"/>
        <item x="33"/>
        <item x="1"/>
        <item x="5"/>
        <item x="36"/>
        <item x="43"/>
        <item x="29"/>
        <item x="10"/>
        <item x="40"/>
        <item x="21"/>
        <item x="48"/>
        <item x="45"/>
        <item x="39"/>
        <item x="44"/>
        <item x="7"/>
        <item x="18"/>
        <item x="28"/>
        <item x="46"/>
        <item x="25"/>
        <item x="20"/>
        <item x="14"/>
        <item x="12"/>
        <item x="9"/>
        <item x="49"/>
        <item x="47"/>
        <item x="8"/>
        <item x="16"/>
        <item x="38"/>
        <item x="17"/>
        <item x="32"/>
        <item x="22"/>
        <item x="13"/>
        <item x="26"/>
        <item x="11"/>
      </items>
      <extLst>
        <ext xmlns:x14="http://schemas.microsoft.com/office/spreadsheetml/2009/9/main" uri="{2946ED86-A175-432a-8AC1-64E0C546D7DE}">
          <x14:pivotField fillDownLabels="1"/>
        </ext>
      </extLst>
    </pivotField>
    <pivotField compact="0" numFmtId="167"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Page" compact="0" outline="0" multipleItemSelectionAllowed="1" showAll="0" defaultSubtotal="0">
      <items count="2">
        <item x="0"/>
        <item x="1"/>
      </items>
      <extLst>
        <ext xmlns:x14="http://schemas.microsoft.com/office/spreadsheetml/2009/9/main" uri="{2946ED86-A175-432a-8AC1-64E0C546D7DE}">
          <x14:pivotField fillDownLabels="1"/>
        </ext>
      </extLst>
    </pivotField>
    <pivotField axis="axisRow" compact="0" outline="0" showAll="0" defaultSubtotal="0">
      <items count="32">
        <item x="3"/>
        <item x="10"/>
        <item x="27"/>
        <item x="17"/>
        <item x="20"/>
        <item x="30"/>
        <item x="1"/>
        <item x="21"/>
        <item x="12"/>
        <item x="7"/>
        <item x="13"/>
        <item x="15"/>
        <item x="6"/>
        <item x="0"/>
        <item x="24"/>
        <item x="19"/>
        <item x="5"/>
        <item x="2"/>
        <item x="9"/>
        <item x="23"/>
        <item x="28"/>
        <item x="14"/>
        <item x="25"/>
        <item x="29"/>
        <item x="11"/>
        <item x="26"/>
        <item x="8"/>
        <item x="16"/>
        <item x="31"/>
        <item x="18"/>
        <item x="22"/>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axis="axisRow" compact="0" outline="0" showAll="0" defaultSubtotal="0">
      <items count="4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s>
      <extLst>
        <ext xmlns:x14="http://schemas.microsoft.com/office/spreadsheetml/2009/9/main" uri="{2946ED86-A175-432a-8AC1-64E0C546D7DE}">
          <x14:pivotField fillDownLabels="1"/>
        </ext>
      </extLst>
    </pivotField>
  </pivotFields>
  <rowFields count="8">
    <field x="0"/>
    <field x="1"/>
    <field x="12"/>
    <field x="8"/>
    <field x="10"/>
    <field x="11"/>
    <field x="17"/>
    <field x="21"/>
  </rowFields>
  <rowItems count="50">
    <i>
      <x/>
      <x v="32"/>
      <x/>
      <x/>
      <x v="10"/>
      <x v="1"/>
      <x v="13"/>
      <x v="43"/>
    </i>
    <i>
      <x v="1"/>
      <x v="33"/>
      <x v="18"/>
      <x/>
      <x v="10"/>
      <x v="1"/>
      <x v="6"/>
      <x v="38"/>
    </i>
    <i>
      <x v="2"/>
      <x v="45"/>
      <x v="10"/>
      <x v="1"/>
      <x v="3"/>
      <x v="4"/>
      <x v="17"/>
      <x v="15"/>
    </i>
    <i>
      <x v="3"/>
      <x v="34"/>
      <x v="7"/>
      <x/>
      <x v="10"/>
      <x v="1"/>
      <x/>
      <x v="21"/>
    </i>
    <i>
      <x v="4"/>
      <x v="3"/>
      <x v="5"/>
      <x v="1"/>
      <x v="10"/>
      <x v="1"/>
      <x v="31"/>
      <x v="16"/>
    </i>
    <i>
      <x v="5"/>
      <x v="26"/>
      <x v="19"/>
      <x v="1"/>
      <x v="10"/>
      <x v="1"/>
      <x v="16"/>
      <x v="38"/>
    </i>
    <i>
      <x v="6"/>
      <x v="31"/>
      <x v="9"/>
      <x/>
      <x v="10"/>
      <x v="1"/>
      <x v="12"/>
      <x v="45"/>
    </i>
    <i>
      <x v="7"/>
      <x v="27"/>
      <x v="30"/>
      <x v="1"/>
      <x v="10"/>
      <x v="1"/>
      <x v="9"/>
      <x v="9"/>
    </i>
    <i>
      <x v="8"/>
      <x v="30"/>
      <x v="41"/>
      <x/>
      <x v="9"/>
      <x v="1"/>
      <x v="26"/>
      <x v="17"/>
    </i>
    <i>
      <x v="9"/>
      <x v="28"/>
      <x v="38"/>
      <x v="1"/>
      <x v="9"/>
      <x v="1"/>
      <x v="12"/>
      <x v="10"/>
    </i>
    <i>
      <x v="10"/>
      <x v="41"/>
      <x v="23"/>
      <x v="1"/>
      <x v="9"/>
      <x v="1"/>
      <x v="18"/>
      <x v="32"/>
    </i>
    <i>
      <x v="11"/>
      <x v="29"/>
      <x v="49"/>
      <x/>
      <x v="9"/>
      <x v="1"/>
      <x v="1"/>
      <x v="23"/>
    </i>
    <i>
      <x v="12"/>
      <x v="36"/>
      <x v="37"/>
      <x/>
      <x v="9"/>
      <x v="1"/>
      <x v="24"/>
      <x v="23"/>
    </i>
    <i>
      <x v="13"/>
      <x v="11"/>
      <x v="47"/>
      <x v="1"/>
      <x v="5"/>
      <x v="3"/>
      <x v="8"/>
      <x v="5"/>
    </i>
    <i>
      <x v="14"/>
      <x v="40"/>
      <x v="36"/>
      <x/>
      <x v="5"/>
      <x v="3"/>
      <x v="10"/>
      <x v="11"/>
    </i>
    <i>
      <x v="15"/>
      <x v="12"/>
      <x v="4"/>
      <x v="1"/>
      <x v="5"/>
      <x v="3"/>
      <x/>
      <x v="15"/>
    </i>
    <i>
      <x v="16"/>
      <x v="13"/>
      <x v="42"/>
      <x v="1"/>
      <x v="5"/>
      <x v="3"/>
      <x v="21"/>
      <x v="18"/>
    </i>
    <i>
      <x v="17"/>
      <x v="14"/>
      <x v="44"/>
      <x v="1"/>
      <x v="5"/>
      <x v="3"/>
      <x v="11"/>
      <x v="5"/>
    </i>
    <i>
      <x v="18"/>
      <x v="2"/>
      <x v="31"/>
      <x/>
      <x v="1"/>
      <x v="1"/>
      <x v="27"/>
      <x v="23"/>
    </i>
    <i>
      <x v="19"/>
      <x v="24"/>
      <x v="12"/>
      <x v="1"/>
      <x v="1"/>
      <x v="1"/>
      <x v="3"/>
      <x v="22"/>
    </i>
    <i>
      <x v="20"/>
      <x v="25"/>
      <x v="35"/>
      <x v="1"/>
      <x v="1"/>
      <x v="1"/>
      <x v="29"/>
      <x v="42"/>
    </i>
    <i>
      <x v="21"/>
      <x v="1"/>
      <x v="25"/>
      <x/>
      <x v="1"/>
      <x v="1"/>
      <x v="15"/>
      <x v="10"/>
    </i>
    <i>
      <x v="22"/>
      <x v="4"/>
      <x v="46"/>
      <x/>
      <x v="1"/>
      <x v="1"/>
      <x v="4"/>
      <x v="1"/>
    </i>
    <i>
      <x v="23"/>
      <x v="5"/>
      <x v="3"/>
      <x/>
      <x v="1"/>
      <x v="1"/>
      <x v="7"/>
      <x v="45"/>
    </i>
    <i>
      <x v="24"/>
      <x v="6"/>
      <x v="1"/>
      <x/>
      <x v="1"/>
      <x v="1"/>
      <x v="12"/>
      <x v="12"/>
    </i>
    <i>
      <x v="25"/>
      <x v="35"/>
      <x v="34"/>
      <x/>
      <x v="1"/>
      <x v="1"/>
      <x v="13"/>
      <x v="24"/>
    </i>
    <i>
      <x v="26"/>
      <x v="9"/>
      <x v="48"/>
      <x v="1"/>
      <x v="2"/>
      <x v="3"/>
      <x v="30"/>
      <x v="16"/>
    </i>
    <i>
      <x v="27"/>
      <x v="10"/>
      <x v="14"/>
      <x v="1"/>
      <x v="2"/>
      <x v="3"/>
      <x v="24"/>
      <x v="28"/>
    </i>
    <i>
      <x v="28"/>
      <x v="39"/>
      <x v="32"/>
      <x/>
      <x v="2"/>
      <x v="3"/>
      <x v="12"/>
      <x v="40"/>
    </i>
    <i>
      <x v="29"/>
      <x v="23"/>
      <x v="22"/>
      <x/>
      <x v="4"/>
      <x v="2"/>
      <x v="19"/>
      <x v="25"/>
    </i>
    <i>
      <x v="30"/>
      <x v="22"/>
      <x v="8"/>
      <x/>
      <x v="4"/>
      <x v="2"/>
      <x v="30"/>
      <x v="35"/>
    </i>
    <i>
      <x v="31"/>
      <x v="21"/>
      <x v="6"/>
      <x/>
      <x v="4"/>
      <x v="2"/>
      <x v="4"/>
      <x v="16"/>
    </i>
    <i>
      <x v="32"/>
      <x v="19"/>
      <x v="45"/>
      <x v="1"/>
      <x v="4"/>
      <x v="2"/>
      <x v="14"/>
      <x v="26"/>
    </i>
    <i>
      <x v="33"/>
      <x v="20"/>
      <x v="17"/>
      <x v="1"/>
      <x v="4"/>
      <x v="2"/>
      <x v="29"/>
      <x v="27"/>
    </i>
    <i>
      <x v="34"/>
      <x v="16"/>
      <x v="16"/>
      <x v="1"/>
      <x v="4"/>
      <x v="2"/>
      <x v="22"/>
      <x v="1"/>
    </i>
    <i>
      <x v="35"/>
      <x v="17"/>
      <x v="15"/>
      <x v="1"/>
      <x v="4"/>
      <x v="2"/>
      <x v="29"/>
      <x v="21"/>
    </i>
    <i>
      <x v="36"/>
      <x v="15"/>
      <x v="20"/>
      <x v="1"/>
      <x v="4"/>
      <x v="2"/>
      <x v="25"/>
      <x v="32"/>
    </i>
    <i>
      <x v="37"/>
      <x v="18"/>
      <x v="13"/>
      <x v="1"/>
      <x v="4"/>
      <x v="2"/>
      <x v="13"/>
      <x v="29"/>
    </i>
    <i>
      <x v="38"/>
      <x v="44"/>
      <x v="43"/>
      <x v="1"/>
      <x/>
      <x v="5"/>
      <x v="7"/>
      <x v="30"/>
    </i>
    <i>
      <x v="39"/>
      <x v="43"/>
      <x v="28"/>
      <x v="1"/>
      <x/>
      <x v="5"/>
      <x v="4"/>
      <x v="34"/>
    </i>
    <i>
      <x v="40"/>
      <x v="49"/>
      <x v="24"/>
      <x/>
      <x/>
      <x v="5"/>
      <x v="2"/>
      <x v="20"/>
    </i>
    <i>
      <x v="41"/>
      <x v="46"/>
      <x v="11"/>
      <x/>
      <x v="7"/>
      <x v="5"/>
      <x v="20"/>
      <x v="36"/>
    </i>
    <i>
      <x v="42"/>
      <x v="48"/>
      <x v="2"/>
      <x/>
      <x v="7"/>
      <x v="5"/>
      <x v="7"/>
      <x v="6"/>
    </i>
    <i>
      <x v="43"/>
      <x v="47"/>
      <x v="21"/>
      <x/>
      <x v="7"/>
      <x v="5"/>
      <x v="2"/>
      <x v="11"/>
    </i>
    <i>
      <x v="44"/>
      <x v="38"/>
      <x v="29"/>
      <x/>
      <x v="6"/>
      <x/>
      <x v="23"/>
      <x v="6"/>
    </i>
    <i>
      <x v="45"/>
      <x/>
      <x v="27"/>
      <x v="1"/>
      <x v="6"/>
      <x/>
      <x v="4"/>
      <x v="19"/>
    </i>
    <i>
      <x v="46"/>
      <x v="37"/>
      <x v="33"/>
      <x/>
      <x v="6"/>
      <x/>
      <x v="4"/>
      <x v="14"/>
    </i>
    <i>
      <x v="47"/>
      <x v="7"/>
      <x v="40"/>
      <x/>
      <x v="8"/>
      <x v="6"/>
      <x v="17"/>
      <x v="43"/>
    </i>
    <i>
      <x v="48"/>
      <x v="8"/>
      <x v="26"/>
      <x v="1"/>
      <x v="8"/>
      <x v="6"/>
      <x v="5"/>
      <x v="33"/>
    </i>
    <i>
      <x v="49"/>
      <x v="42"/>
      <x v="39"/>
      <x v="1"/>
      <x v="3"/>
      <x v="4"/>
      <x v="28"/>
      <x v="39"/>
    </i>
  </rowItems>
  <colItems count="1">
    <i/>
  </colItems>
  <pageFields count="1">
    <pageField fld="16" hier="-1"/>
  </pageFields>
  <formats count="296">
    <format dxfId="295">
      <pivotArea dataOnly="0" labelOnly="1" outline="0" fieldPosition="0">
        <references count="1">
          <reference field="0" count="0"/>
        </references>
      </pivotArea>
    </format>
    <format dxfId="294">
      <pivotArea dataOnly="0" labelOnly="1" outline="0" fieldPosition="0">
        <references count="2">
          <reference field="0" count="1" selected="0">
            <x v="0"/>
          </reference>
          <reference field="1" count="1">
            <x v="32"/>
          </reference>
        </references>
      </pivotArea>
    </format>
    <format dxfId="293">
      <pivotArea dataOnly="0" labelOnly="1" outline="0" fieldPosition="0">
        <references count="2">
          <reference field="0" count="1" selected="0">
            <x v="1"/>
          </reference>
          <reference field="1" count="1">
            <x v="33"/>
          </reference>
        </references>
      </pivotArea>
    </format>
    <format dxfId="292">
      <pivotArea dataOnly="0" labelOnly="1" outline="0" fieldPosition="0">
        <references count="2">
          <reference field="0" count="1" selected="0">
            <x v="2"/>
          </reference>
          <reference field="1" count="1">
            <x v="45"/>
          </reference>
        </references>
      </pivotArea>
    </format>
    <format dxfId="291">
      <pivotArea dataOnly="0" labelOnly="1" outline="0" fieldPosition="0">
        <references count="2">
          <reference field="0" count="1" selected="0">
            <x v="3"/>
          </reference>
          <reference field="1" count="1">
            <x v="34"/>
          </reference>
        </references>
      </pivotArea>
    </format>
    <format dxfId="290">
      <pivotArea dataOnly="0" labelOnly="1" outline="0" fieldPosition="0">
        <references count="2">
          <reference field="0" count="1" selected="0">
            <x v="4"/>
          </reference>
          <reference field="1" count="1">
            <x v="3"/>
          </reference>
        </references>
      </pivotArea>
    </format>
    <format dxfId="289">
      <pivotArea dataOnly="0" labelOnly="1" outline="0" fieldPosition="0">
        <references count="2">
          <reference field="0" count="1" selected="0">
            <x v="5"/>
          </reference>
          <reference field="1" count="1">
            <x v="26"/>
          </reference>
        </references>
      </pivotArea>
    </format>
    <format dxfId="288">
      <pivotArea dataOnly="0" labelOnly="1" outline="0" fieldPosition="0">
        <references count="2">
          <reference field="0" count="1" selected="0">
            <x v="6"/>
          </reference>
          <reference field="1" count="1">
            <x v="31"/>
          </reference>
        </references>
      </pivotArea>
    </format>
    <format dxfId="287">
      <pivotArea dataOnly="0" labelOnly="1" outline="0" fieldPosition="0">
        <references count="2">
          <reference field="0" count="1" selected="0">
            <x v="7"/>
          </reference>
          <reference field="1" count="1">
            <x v="27"/>
          </reference>
        </references>
      </pivotArea>
    </format>
    <format dxfId="286">
      <pivotArea dataOnly="0" labelOnly="1" outline="0" fieldPosition="0">
        <references count="2">
          <reference field="0" count="1" selected="0">
            <x v="8"/>
          </reference>
          <reference field="1" count="1">
            <x v="30"/>
          </reference>
        </references>
      </pivotArea>
    </format>
    <format dxfId="285">
      <pivotArea dataOnly="0" labelOnly="1" outline="0" fieldPosition="0">
        <references count="2">
          <reference field="0" count="1" selected="0">
            <x v="9"/>
          </reference>
          <reference field="1" count="1">
            <x v="28"/>
          </reference>
        </references>
      </pivotArea>
    </format>
    <format dxfId="284">
      <pivotArea dataOnly="0" labelOnly="1" outline="0" fieldPosition="0">
        <references count="2">
          <reference field="0" count="1" selected="0">
            <x v="10"/>
          </reference>
          <reference field="1" count="1">
            <x v="41"/>
          </reference>
        </references>
      </pivotArea>
    </format>
    <format dxfId="283">
      <pivotArea dataOnly="0" labelOnly="1" outline="0" fieldPosition="0">
        <references count="2">
          <reference field="0" count="1" selected="0">
            <x v="11"/>
          </reference>
          <reference field="1" count="1">
            <x v="29"/>
          </reference>
        </references>
      </pivotArea>
    </format>
    <format dxfId="282">
      <pivotArea dataOnly="0" labelOnly="1" outline="0" fieldPosition="0">
        <references count="2">
          <reference field="0" count="1" selected="0">
            <x v="12"/>
          </reference>
          <reference field="1" count="1">
            <x v="36"/>
          </reference>
        </references>
      </pivotArea>
    </format>
    <format dxfId="281">
      <pivotArea dataOnly="0" labelOnly="1" outline="0" fieldPosition="0">
        <references count="2">
          <reference field="0" count="1" selected="0">
            <x v="13"/>
          </reference>
          <reference field="1" count="1">
            <x v="11"/>
          </reference>
        </references>
      </pivotArea>
    </format>
    <format dxfId="280">
      <pivotArea dataOnly="0" labelOnly="1" outline="0" fieldPosition="0">
        <references count="2">
          <reference field="0" count="1" selected="0">
            <x v="14"/>
          </reference>
          <reference field="1" count="1">
            <x v="40"/>
          </reference>
        </references>
      </pivotArea>
    </format>
    <format dxfId="279">
      <pivotArea dataOnly="0" labelOnly="1" outline="0" fieldPosition="0">
        <references count="2">
          <reference field="0" count="1" selected="0">
            <x v="15"/>
          </reference>
          <reference field="1" count="1">
            <x v="12"/>
          </reference>
        </references>
      </pivotArea>
    </format>
    <format dxfId="278">
      <pivotArea dataOnly="0" labelOnly="1" outline="0" fieldPosition="0">
        <references count="2">
          <reference field="0" count="1" selected="0">
            <x v="16"/>
          </reference>
          <reference field="1" count="1">
            <x v="13"/>
          </reference>
        </references>
      </pivotArea>
    </format>
    <format dxfId="277">
      <pivotArea dataOnly="0" labelOnly="1" outline="0" fieldPosition="0">
        <references count="2">
          <reference field="0" count="1" selected="0">
            <x v="17"/>
          </reference>
          <reference field="1" count="1">
            <x v="14"/>
          </reference>
        </references>
      </pivotArea>
    </format>
    <format dxfId="276">
      <pivotArea dataOnly="0" labelOnly="1" outline="0" fieldPosition="0">
        <references count="2">
          <reference field="0" count="1" selected="0">
            <x v="18"/>
          </reference>
          <reference field="1" count="1">
            <x v="2"/>
          </reference>
        </references>
      </pivotArea>
    </format>
    <format dxfId="275">
      <pivotArea dataOnly="0" labelOnly="1" outline="0" fieldPosition="0">
        <references count="2">
          <reference field="0" count="1" selected="0">
            <x v="19"/>
          </reference>
          <reference field="1" count="1">
            <x v="24"/>
          </reference>
        </references>
      </pivotArea>
    </format>
    <format dxfId="274">
      <pivotArea dataOnly="0" labelOnly="1" outline="0" fieldPosition="0">
        <references count="2">
          <reference field="0" count="1" selected="0">
            <x v="20"/>
          </reference>
          <reference field="1" count="1">
            <x v="25"/>
          </reference>
        </references>
      </pivotArea>
    </format>
    <format dxfId="273">
      <pivotArea dataOnly="0" labelOnly="1" outline="0" fieldPosition="0">
        <references count="2">
          <reference field="0" count="1" selected="0">
            <x v="21"/>
          </reference>
          <reference field="1" count="1">
            <x v="1"/>
          </reference>
        </references>
      </pivotArea>
    </format>
    <format dxfId="272">
      <pivotArea dataOnly="0" labelOnly="1" outline="0" fieldPosition="0">
        <references count="2">
          <reference field="0" count="1" selected="0">
            <x v="22"/>
          </reference>
          <reference field="1" count="1">
            <x v="4"/>
          </reference>
        </references>
      </pivotArea>
    </format>
    <format dxfId="271">
      <pivotArea dataOnly="0" labelOnly="1" outline="0" fieldPosition="0">
        <references count="2">
          <reference field="0" count="1" selected="0">
            <x v="23"/>
          </reference>
          <reference field="1" count="1">
            <x v="5"/>
          </reference>
        </references>
      </pivotArea>
    </format>
    <format dxfId="270">
      <pivotArea dataOnly="0" labelOnly="1" outline="0" fieldPosition="0">
        <references count="2">
          <reference field="0" count="1" selected="0">
            <x v="24"/>
          </reference>
          <reference field="1" count="1">
            <x v="6"/>
          </reference>
        </references>
      </pivotArea>
    </format>
    <format dxfId="269">
      <pivotArea dataOnly="0" labelOnly="1" outline="0" fieldPosition="0">
        <references count="2">
          <reference field="0" count="1" selected="0">
            <x v="25"/>
          </reference>
          <reference field="1" count="1">
            <x v="35"/>
          </reference>
        </references>
      </pivotArea>
    </format>
    <format dxfId="268">
      <pivotArea dataOnly="0" labelOnly="1" outline="0" fieldPosition="0">
        <references count="2">
          <reference field="0" count="1" selected="0">
            <x v="26"/>
          </reference>
          <reference field="1" count="1">
            <x v="9"/>
          </reference>
        </references>
      </pivotArea>
    </format>
    <format dxfId="267">
      <pivotArea dataOnly="0" labelOnly="1" outline="0" fieldPosition="0">
        <references count="2">
          <reference field="0" count="1" selected="0">
            <x v="27"/>
          </reference>
          <reference field="1" count="1">
            <x v="10"/>
          </reference>
        </references>
      </pivotArea>
    </format>
    <format dxfId="266">
      <pivotArea dataOnly="0" labelOnly="1" outline="0" fieldPosition="0">
        <references count="2">
          <reference field="0" count="1" selected="0">
            <x v="28"/>
          </reference>
          <reference field="1" count="1">
            <x v="39"/>
          </reference>
        </references>
      </pivotArea>
    </format>
    <format dxfId="265">
      <pivotArea dataOnly="0" labelOnly="1" outline="0" fieldPosition="0">
        <references count="2">
          <reference field="0" count="1" selected="0">
            <x v="29"/>
          </reference>
          <reference field="1" count="1">
            <x v="23"/>
          </reference>
        </references>
      </pivotArea>
    </format>
    <format dxfId="264">
      <pivotArea dataOnly="0" labelOnly="1" outline="0" fieldPosition="0">
        <references count="2">
          <reference field="0" count="1" selected="0">
            <x v="30"/>
          </reference>
          <reference field="1" count="1">
            <x v="22"/>
          </reference>
        </references>
      </pivotArea>
    </format>
    <format dxfId="263">
      <pivotArea dataOnly="0" labelOnly="1" outline="0" fieldPosition="0">
        <references count="2">
          <reference field="0" count="1" selected="0">
            <x v="31"/>
          </reference>
          <reference field="1" count="1">
            <x v="21"/>
          </reference>
        </references>
      </pivotArea>
    </format>
    <format dxfId="262">
      <pivotArea dataOnly="0" labelOnly="1" outline="0" fieldPosition="0">
        <references count="2">
          <reference field="0" count="1" selected="0">
            <x v="32"/>
          </reference>
          <reference field="1" count="1">
            <x v="19"/>
          </reference>
        </references>
      </pivotArea>
    </format>
    <format dxfId="261">
      <pivotArea dataOnly="0" labelOnly="1" outline="0" fieldPosition="0">
        <references count="2">
          <reference field="0" count="1" selected="0">
            <x v="33"/>
          </reference>
          <reference field="1" count="1">
            <x v="20"/>
          </reference>
        </references>
      </pivotArea>
    </format>
    <format dxfId="260">
      <pivotArea dataOnly="0" labelOnly="1" outline="0" fieldPosition="0">
        <references count="2">
          <reference field="0" count="1" selected="0">
            <x v="34"/>
          </reference>
          <reference field="1" count="1">
            <x v="16"/>
          </reference>
        </references>
      </pivotArea>
    </format>
    <format dxfId="259">
      <pivotArea dataOnly="0" labelOnly="1" outline="0" fieldPosition="0">
        <references count="2">
          <reference field="0" count="1" selected="0">
            <x v="35"/>
          </reference>
          <reference field="1" count="1">
            <x v="17"/>
          </reference>
        </references>
      </pivotArea>
    </format>
    <format dxfId="258">
      <pivotArea dataOnly="0" labelOnly="1" outline="0" fieldPosition="0">
        <references count="2">
          <reference field="0" count="1" selected="0">
            <x v="36"/>
          </reference>
          <reference field="1" count="1">
            <x v="15"/>
          </reference>
        </references>
      </pivotArea>
    </format>
    <format dxfId="257">
      <pivotArea dataOnly="0" labelOnly="1" outline="0" fieldPosition="0">
        <references count="2">
          <reference field="0" count="1" selected="0">
            <x v="37"/>
          </reference>
          <reference field="1" count="1">
            <x v="18"/>
          </reference>
        </references>
      </pivotArea>
    </format>
    <format dxfId="256">
      <pivotArea dataOnly="0" labelOnly="1" outline="0" fieldPosition="0">
        <references count="2">
          <reference field="0" count="1" selected="0">
            <x v="38"/>
          </reference>
          <reference field="1" count="1">
            <x v="44"/>
          </reference>
        </references>
      </pivotArea>
    </format>
    <format dxfId="255">
      <pivotArea dataOnly="0" labelOnly="1" outline="0" fieldPosition="0">
        <references count="2">
          <reference field="0" count="1" selected="0">
            <x v="39"/>
          </reference>
          <reference field="1" count="1">
            <x v="43"/>
          </reference>
        </references>
      </pivotArea>
    </format>
    <format dxfId="254">
      <pivotArea dataOnly="0" labelOnly="1" outline="0" fieldPosition="0">
        <references count="2">
          <reference field="0" count="1" selected="0">
            <x v="40"/>
          </reference>
          <reference field="1" count="1">
            <x v="49"/>
          </reference>
        </references>
      </pivotArea>
    </format>
    <format dxfId="253">
      <pivotArea dataOnly="0" labelOnly="1" outline="0" fieldPosition="0">
        <references count="2">
          <reference field="0" count="1" selected="0">
            <x v="41"/>
          </reference>
          <reference field="1" count="1">
            <x v="46"/>
          </reference>
        </references>
      </pivotArea>
    </format>
    <format dxfId="252">
      <pivotArea dataOnly="0" labelOnly="1" outline="0" fieldPosition="0">
        <references count="2">
          <reference field="0" count="1" selected="0">
            <x v="42"/>
          </reference>
          <reference field="1" count="1">
            <x v="48"/>
          </reference>
        </references>
      </pivotArea>
    </format>
    <format dxfId="251">
      <pivotArea dataOnly="0" labelOnly="1" outline="0" fieldPosition="0">
        <references count="2">
          <reference field="0" count="1" selected="0">
            <x v="43"/>
          </reference>
          <reference field="1" count="1">
            <x v="47"/>
          </reference>
        </references>
      </pivotArea>
    </format>
    <format dxfId="250">
      <pivotArea dataOnly="0" labelOnly="1" outline="0" fieldPosition="0">
        <references count="2">
          <reference field="0" count="1" selected="0">
            <x v="44"/>
          </reference>
          <reference field="1" count="1">
            <x v="38"/>
          </reference>
        </references>
      </pivotArea>
    </format>
    <format dxfId="249">
      <pivotArea dataOnly="0" labelOnly="1" outline="0" fieldPosition="0">
        <references count="2">
          <reference field="0" count="1" selected="0">
            <x v="45"/>
          </reference>
          <reference field="1" count="1">
            <x v="0"/>
          </reference>
        </references>
      </pivotArea>
    </format>
    <format dxfId="248">
      <pivotArea dataOnly="0" labelOnly="1" outline="0" fieldPosition="0">
        <references count="2">
          <reference field="0" count="1" selected="0">
            <x v="46"/>
          </reference>
          <reference field="1" count="1">
            <x v="37"/>
          </reference>
        </references>
      </pivotArea>
    </format>
    <format dxfId="247">
      <pivotArea dataOnly="0" labelOnly="1" outline="0" fieldPosition="0">
        <references count="2">
          <reference field="0" count="1" selected="0">
            <x v="47"/>
          </reference>
          <reference field="1" count="1">
            <x v="7"/>
          </reference>
        </references>
      </pivotArea>
    </format>
    <format dxfId="246">
      <pivotArea dataOnly="0" labelOnly="1" outline="0" fieldPosition="0">
        <references count="2">
          <reference field="0" count="1" selected="0">
            <x v="48"/>
          </reference>
          <reference field="1" count="1">
            <x v="8"/>
          </reference>
        </references>
      </pivotArea>
    </format>
    <format dxfId="245">
      <pivotArea dataOnly="0" labelOnly="1" outline="0" fieldPosition="0">
        <references count="2">
          <reference field="0" count="1" selected="0">
            <x v="49"/>
          </reference>
          <reference field="1" count="1">
            <x v="42"/>
          </reference>
        </references>
      </pivotArea>
    </format>
    <format dxfId="244">
      <pivotArea dataOnly="0" labelOnly="1" outline="0" fieldPosition="0">
        <references count="3">
          <reference field="0" count="1" selected="0">
            <x v="0"/>
          </reference>
          <reference field="1" count="1" selected="0">
            <x v="32"/>
          </reference>
          <reference field="12" count="1">
            <x v="0"/>
          </reference>
        </references>
      </pivotArea>
    </format>
    <format dxfId="243">
      <pivotArea dataOnly="0" labelOnly="1" outline="0" fieldPosition="0">
        <references count="3">
          <reference field="0" count="1" selected="0">
            <x v="1"/>
          </reference>
          <reference field="1" count="1" selected="0">
            <x v="33"/>
          </reference>
          <reference field="12" count="1">
            <x v="18"/>
          </reference>
        </references>
      </pivotArea>
    </format>
    <format dxfId="242">
      <pivotArea dataOnly="0" labelOnly="1" outline="0" fieldPosition="0">
        <references count="3">
          <reference field="0" count="1" selected="0">
            <x v="2"/>
          </reference>
          <reference field="1" count="1" selected="0">
            <x v="45"/>
          </reference>
          <reference field="12" count="1">
            <x v="10"/>
          </reference>
        </references>
      </pivotArea>
    </format>
    <format dxfId="241">
      <pivotArea dataOnly="0" labelOnly="1" outline="0" fieldPosition="0">
        <references count="3">
          <reference field="0" count="1" selected="0">
            <x v="3"/>
          </reference>
          <reference field="1" count="1" selected="0">
            <x v="34"/>
          </reference>
          <reference field="12" count="1">
            <x v="7"/>
          </reference>
        </references>
      </pivotArea>
    </format>
    <format dxfId="240">
      <pivotArea dataOnly="0" labelOnly="1" outline="0" fieldPosition="0">
        <references count="3">
          <reference field="0" count="1" selected="0">
            <x v="4"/>
          </reference>
          <reference field="1" count="1" selected="0">
            <x v="3"/>
          </reference>
          <reference field="12" count="1">
            <x v="5"/>
          </reference>
        </references>
      </pivotArea>
    </format>
    <format dxfId="239">
      <pivotArea dataOnly="0" labelOnly="1" outline="0" fieldPosition="0">
        <references count="3">
          <reference field="0" count="1" selected="0">
            <x v="5"/>
          </reference>
          <reference field="1" count="1" selected="0">
            <x v="26"/>
          </reference>
          <reference field="12" count="1">
            <x v="19"/>
          </reference>
        </references>
      </pivotArea>
    </format>
    <format dxfId="238">
      <pivotArea dataOnly="0" labelOnly="1" outline="0" fieldPosition="0">
        <references count="3">
          <reference field="0" count="1" selected="0">
            <x v="6"/>
          </reference>
          <reference field="1" count="1" selected="0">
            <x v="31"/>
          </reference>
          <reference field="12" count="1">
            <x v="9"/>
          </reference>
        </references>
      </pivotArea>
    </format>
    <format dxfId="237">
      <pivotArea dataOnly="0" labelOnly="1" outline="0" fieldPosition="0">
        <references count="3">
          <reference field="0" count="1" selected="0">
            <x v="7"/>
          </reference>
          <reference field="1" count="1" selected="0">
            <x v="27"/>
          </reference>
          <reference field="12" count="1">
            <x v="30"/>
          </reference>
        </references>
      </pivotArea>
    </format>
    <format dxfId="236">
      <pivotArea dataOnly="0" labelOnly="1" outline="0" fieldPosition="0">
        <references count="3">
          <reference field="0" count="1" selected="0">
            <x v="8"/>
          </reference>
          <reference field="1" count="1" selected="0">
            <x v="30"/>
          </reference>
          <reference field="12" count="1">
            <x v="41"/>
          </reference>
        </references>
      </pivotArea>
    </format>
    <format dxfId="235">
      <pivotArea dataOnly="0" labelOnly="1" outline="0" fieldPosition="0">
        <references count="3">
          <reference field="0" count="1" selected="0">
            <x v="9"/>
          </reference>
          <reference field="1" count="1" selected="0">
            <x v="28"/>
          </reference>
          <reference field="12" count="1">
            <x v="38"/>
          </reference>
        </references>
      </pivotArea>
    </format>
    <format dxfId="234">
      <pivotArea dataOnly="0" labelOnly="1" outline="0" fieldPosition="0">
        <references count="3">
          <reference field="0" count="1" selected="0">
            <x v="10"/>
          </reference>
          <reference field="1" count="1" selected="0">
            <x v="41"/>
          </reference>
          <reference field="12" count="1">
            <x v="23"/>
          </reference>
        </references>
      </pivotArea>
    </format>
    <format dxfId="233">
      <pivotArea dataOnly="0" labelOnly="1" outline="0" fieldPosition="0">
        <references count="3">
          <reference field="0" count="1" selected="0">
            <x v="11"/>
          </reference>
          <reference field="1" count="1" selected="0">
            <x v="29"/>
          </reference>
          <reference field="12" count="1">
            <x v="49"/>
          </reference>
        </references>
      </pivotArea>
    </format>
    <format dxfId="232">
      <pivotArea dataOnly="0" labelOnly="1" outline="0" fieldPosition="0">
        <references count="3">
          <reference field="0" count="1" selected="0">
            <x v="12"/>
          </reference>
          <reference field="1" count="1" selected="0">
            <x v="36"/>
          </reference>
          <reference field="12" count="1">
            <x v="37"/>
          </reference>
        </references>
      </pivotArea>
    </format>
    <format dxfId="231">
      <pivotArea dataOnly="0" labelOnly="1" outline="0" fieldPosition="0">
        <references count="3">
          <reference field="0" count="1" selected="0">
            <x v="13"/>
          </reference>
          <reference field="1" count="1" selected="0">
            <x v="11"/>
          </reference>
          <reference field="12" count="1">
            <x v="47"/>
          </reference>
        </references>
      </pivotArea>
    </format>
    <format dxfId="230">
      <pivotArea dataOnly="0" labelOnly="1" outline="0" fieldPosition="0">
        <references count="3">
          <reference field="0" count="1" selected="0">
            <x v="14"/>
          </reference>
          <reference field="1" count="1" selected="0">
            <x v="40"/>
          </reference>
          <reference field="12" count="1">
            <x v="36"/>
          </reference>
        </references>
      </pivotArea>
    </format>
    <format dxfId="229">
      <pivotArea dataOnly="0" labelOnly="1" outline="0" fieldPosition="0">
        <references count="3">
          <reference field="0" count="1" selected="0">
            <x v="15"/>
          </reference>
          <reference field="1" count="1" selected="0">
            <x v="12"/>
          </reference>
          <reference field="12" count="1">
            <x v="4"/>
          </reference>
        </references>
      </pivotArea>
    </format>
    <format dxfId="228">
      <pivotArea dataOnly="0" labelOnly="1" outline="0" fieldPosition="0">
        <references count="3">
          <reference field="0" count="1" selected="0">
            <x v="16"/>
          </reference>
          <reference field="1" count="1" selected="0">
            <x v="13"/>
          </reference>
          <reference field="12" count="1">
            <x v="42"/>
          </reference>
        </references>
      </pivotArea>
    </format>
    <format dxfId="227">
      <pivotArea dataOnly="0" labelOnly="1" outline="0" fieldPosition="0">
        <references count="3">
          <reference field="0" count="1" selected="0">
            <x v="17"/>
          </reference>
          <reference field="1" count="1" selected="0">
            <x v="14"/>
          </reference>
          <reference field="12" count="1">
            <x v="44"/>
          </reference>
        </references>
      </pivotArea>
    </format>
    <format dxfId="226">
      <pivotArea dataOnly="0" labelOnly="1" outline="0" fieldPosition="0">
        <references count="3">
          <reference field="0" count="1" selected="0">
            <x v="18"/>
          </reference>
          <reference field="1" count="1" selected="0">
            <x v="2"/>
          </reference>
          <reference field="12" count="1">
            <x v="31"/>
          </reference>
        </references>
      </pivotArea>
    </format>
    <format dxfId="225">
      <pivotArea dataOnly="0" labelOnly="1" outline="0" fieldPosition="0">
        <references count="3">
          <reference field="0" count="1" selected="0">
            <x v="19"/>
          </reference>
          <reference field="1" count="1" selected="0">
            <x v="24"/>
          </reference>
          <reference field="12" count="1">
            <x v="12"/>
          </reference>
        </references>
      </pivotArea>
    </format>
    <format dxfId="224">
      <pivotArea dataOnly="0" labelOnly="1" outline="0" fieldPosition="0">
        <references count="3">
          <reference field="0" count="1" selected="0">
            <x v="20"/>
          </reference>
          <reference field="1" count="1" selected="0">
            <x v="25"/>
          </reference>
          <reference field="12" count="1">
            <x v="35"/>
          </reference>
        </references>
      </pivotArea>
    </format>
    <format dxfId="223">
      <pivotArea dataOnly="0" labelOnly="1" outline="0" fieldPosition="0">
        <references count="3">
          <reference field="0" count="1" selected="0">
            <x v="21"/>
          </reference>
          <reference field="1" count="1" selected="0">
            <x v="1"/>
          </reference>
          <reference field="12" count="1">
            <x v="25"/>
          </reference>
        </references>
      </pivotArea>
    </format>
    <format dxfId="222">
      <pivotArea dataOnly="0" labelOnly="1" outline="0" fieldPosition="0">
        <references count="3">
          <reference field="0" count="1" selected="0">
            <x v="22"/>
          </reference>
          <reference field="1" count="1" selected="0">
            <x v="4"/>
          </reference>
          <reference field="12" count="1">
            <x v="46"/>
          </reference>
        </references>
      </pivotArea>
    </format>
    <format dxfId="221">
      <pivotArea dataOnly="0" labelOnly="1" outline="0" fieldPosition="0">
        <references count="3">
          <reference field="0" count="1" selected="0">
            <x v="23"/>
          </reference>
          <reference field="1" count="1" selected="0">
            <x v="5"/>
          </reference>
          <reference field="12" count="1">
            <x v="3"/>
          </reference>
        </references>
      </pivotArea>
    </format>
    <format dxfId="220">
      <pivotArea dataOnly="0" labelOnly="1" outline="0" fieldPosition="0">
        <references count="3">
          <reference field="0" count="1" selected="0">
            <x v="24"/>
          </reference>
          <reference field="1" count="1" selected="0">
            <x v="6"/>
          </reference>
          <reference field="12" count="1">
            <x v="1"/>
          </reference>
        </references>
      </pivotArea>
    </format>
    <format dxfId="219">
      <pivotArea dataOnly="0" labelOnly="1" outline="0" fieldPosition="0">
        <references count="3">
          <reference field="0" count="1" selected="0">
            <x v="25"/>
          </reference>
          <reference field="1" count="1" selected="0">
            <x v="35"/>
          </reference>
          <reference field="12" count="1">
            <x v="34"/>
          </reference>
        </references>
      </pivotArea>
    </format>
    <format dxfId="218">
      <pivotArea dataOnly="0" labelOnly="1" outline="0" fieldPosition="0">
        <references count="3">
          <reference field="0" count="1" selected="0">
            <x v="26"/>
          </reference>
          <reference field="1" count="1" selected="0">
            <x v="9"/>
          </reference>
          <reference field="12" count="1">
            <x v="48"/>
          </reference>
        </references>
      </pivotArea>
    </format>
    <format dxfId="217">
      <pivotArea dataOnly="0" labelOnly="1" outline="0" fieldPosition="0">
        <references count="3">
          <reference field="0" count="1" selected="0">
            <x v="27"/>
          </reference>
          <reference field="1" count="1" selected="0">
            <x v="10"/>
          </reference>
          <reference field="12" count="1">
            <x v="14"/>
          </reference>
        </references>
      </pivotArea>
    </format>
    <format dxfId="216">
      <pivotArea dataOnly="0" labelOnly="1" outline="0" fieldPosition="0">
        <references count="3">
          <reference field="0" count="1" selected="0">
            <x v="28"/>
          </reference>
          <reference field="1" count="1" selected="0">
            <x v="39"/>
          </reference>
          <reference field="12" count="1">
            <x v="32"/>
          </reference>
        </references>
      </pivotArea>
    </format>
    <format dxfId="215">
      <pivotArea dataOnly="0" labelOnly="1" outline="0" fieldPosition="0">
        <references count="3">
          <reference field="0" count="1" selected="0">
            <x v="29"/>
          </reference>
          <reference field="1" count="1" selected="0">
            <x v="23"/>
          </reference>
          <reference field="12" count="1">
            <x v="22"/>
          </reference>
        </references>
      </pivotArea>
    </format>
    <format dxfId="214">
      <pivotArea dataOnly="0" labelOnly="1" outline="0" fieldPosition="0">
        <references count="3">
          <reference field="0" count="1" selected="0">
            <x v="30"/>
          </reference>
          <reference field="1" count="1" selected="0">
            <x v="22"/>
          </reference>
          <reference field="12" count="1">
            <x v="8"/>
          </reference>
        </references>
      </pivotArea>
    </format>
    <format dxfId="213">
      <pivotArea dataOnly="0" labelOnly="1" outline="0" fieldPosition="0">
        <references count="3">
          <reference field="0" count="1" selected="0">
            <x v="31"/>
          </reference>
          <reference field="1" count="1" selected="0">
            <x v="21"/>
          </reference>
          <reference field="12" count="1">
            <x v="6"/>
          </reference>
        </references>
      </pivotArea>
    </format>
    <format dxfId="212">
      <pivotArea dataOnly="0" labelOnly="1" outline="0" fieldPosition="0">
        <references count="3">
          <reference field="0" count="1" selected="0">
            <x v="32"/>
          </reference>
          <reference field="1" count="1" selected="0">
            <x v="19"/>
          </reference>
          <reference field="12" count="1">
            <x v="45"/>
          </reference>
        </references>
      </pivotArea>
    </format>
    <format dxfId="211">
      <pivotArea dataOnly="0" labelOnly="1" outline="0" fieldPosition="0">
        <references count="3">
          <reference field="0" count="1" selected="0">
            <x v="33"/>
          </reference>
          <reference field="1" count="1" selected="0">
            <x v="20"/>
          </reference>
          <reference field="12" count="1">
            <x v="17"/>
          </reference>
        </references>
      </pivotArea>
    </format>
    <format dxfId="210">
      <pivotArea dataOnly="0" labelOnly="1" outline="0" fieldPosition="0">
        <references count="3">
          <reference field="0" count="1" selected="0">
            <x v="34"/>
          </reference>
          <reference field="1" count="1" selected="0">
            <x v="16"/>
          </reference>
          <reference field="12" count="1">
            <x v="16"/>
          </reference>
        </references>
      </pivotArea>
    </format>
    <format dxfId="209">
      <pivotArea dataOnly="0" labelOnly="1" outline="0" fieldPosition="0">
        <references count="3">
          <reference field="0" count="1" selected="0">
            <x v="35"/>
          </reference>
          <reference field="1" count="1" selected="0">
            <x v="17"/>
          </reference>
          <reference field="12" count="1">
            <x v="15"/>
          </reference>
        </references>
      </pivotArea>
    </format>
    <format dxfId="208">
      <pivotArea dataOnly="0" labelOnly="1" outline="0" fieldPosition="0">
        <references count="3">
          <reference field="0" count="1" selected="0">
            <x v="36"/>
          </reference>
          <reference field="1" count="1" selected="0">
            <x v="15"/>
          </reference>
          <reference field="12" count="1">
            <x v="20"/>
          </reference>
        </references>
      </pivotArea>
    </format>
    <format dxfId="207">
      <pivotArea dataOnly="0" labelOnly="1" outline="0" fieldPosition="0">
        <references count="3">
          <reference field="0" count="1" selected="0">
            <x v="37"/>
          </reference>
          <reference field="1" count="1" selected="0">
            <x v="18"/>
          </reference>
          <reference field="12" count="1">
            <x v="13"/>
          </reference>
        </references>
      </pivotArea>
    </format>
    <format dxfId="206">
      <pivotArea dataOnly="0" labelOnly="1" outline="0" fieldPosition="0">
        <references count="3">
          <reference field="0" count="1" selected="0">
            <x v="38"/>
          </reference>
          <reference field="1" count="1" selected="0">
            <x v="44"/>
          </reference>
          <reference field="12" count="1">
            <x v="43"/>
          </reference>
        </references>
      </pivotArea>
    </format>
    <format dxfId="205">
      <pivotArea dataOnly="0" labelOnly="1" outline="0" fieldPosition="0">
        <references count="3">
          <reference field="0" count="1" selected="0">
            <x v="39"/>
          </reference>
          <reference field="1" count="1" selected="0">
            <x v="43"/>
          </reference>
          <reference field="12" count="1">
            <x v="28"/>
          </reference>
        </references>
      </pivotArea>
    </format>
    <format dxfId="204">
      <pivotArea dataOnly="0" labelOnly="1" outline="0" fieldPosition="0">
        <references count="3">
          <reference field="0" count="1" selected="0">
            <x v="40"/>
          </reference>
          <reference field="1" count="1" selected="0">
            <x v="49"/>
          </reference>
          <reference field="12" count="1">
            <x v="24"/>
          </reference>
        </references>
      </pivotArea>
    </format>
    <format dxfId="203">
      <pivotArea dataOnly="0" labelOnly="1" outline="0" fieldPosition="0">
        <references count="3">
          <reference field="0" count="1" selected="0">
            <x v="41"/>
          </reference>
          <reference field="1" count="1" selected="0">
            <x v="46"/>
          </reference>
          <reference field="12" count="1">
            <x v="11"/>
          </reference>
        </references>
      </pivotArea>
    </format>
    <format dxfId="202">
      <pivotArea dataOnly="0" labelOnly="1" outline="0" fieldPosition="0">
        <references count="3">
          <reference field="0" count="1" selected="0">
            <x v="42"/>
          </reference>
          <reference field="1" count="1" selected="0">
            <x v="48"/>
          </reference>
          <reference field="12" count="1">
            <x v="2"/>
          </reference>
        </references>
      </pivotArea>
    </format>
    <format dxfId="201">
      <pivotArea dataOnly="0" labelOnly="1" outline="0" fieldPosition="0">
        <references count="3">
          <reference field="0" count="1" selected="0">
            <x v="43"/>
          </reference>
          <reference field="1" count="1" selected="0">
            <x v="47"/>
          </reference>
          <reference field="12" count="1">
            <x v="21"/>
          </reference>
        </references>
      </pivotArea>
    </format>
    <format dxfId="200">
      <pivotArea dataOnly="0" labelOnly="1" outline="0" fieldPosition="0">
        <references count="3">
          <reference field="0" count="1" selected="0">
            <x v="44"/>
          </reference>
          <reference field="1" count="1" selected="0">
            <x v="38"/>
          </reference>
          <reference field="12" count="1">
            <x v="29"/>
          </reference>
        </references>
      </pivotArea>
    </format>
    <format dxfId="199">
      <pivotArea dataOnly="0" labelOnly="1" outline="0" fieldPosition="0">
        <references count="3">
          <reference field="0" count="1" selected="0">
            <x v="45"/>
          </reference>
          <reference field="1" count="1" selected="0">
            <x v="0"/>
          </reference>
          <reference field="12" count="1">
            <x v="27"/>
          </reference>
        </references>
      </pivotArea>
    </format>
    <format dxfId="198">
      <pivotArea dataOnly="0" labelOnly="1" outline="0" fieldPosition="0">
        <references count="3">
          <reference field="0" count="1" selected="0">
            <x v="46"/>
          </reference>
          <reference field="1" count="1" selected="0">
            <x v="37"/>
          </reference>
          <reference field="12" count="1">
            <x v="33"/>
          </reference>
        </references>
      </pivotArea>
    </format>
    <format dxfId="197">
      <pivotArea dataOnly="0" labelOnly="1" outline="0" fieldPosition="0">
        <references count="3">
          <reference field="0" count="1" selected="0">
            <x v="47"/>
          </reference>
          <reference field="1" count="1" selected="0">
            <x v="7"/>
          </reference>
          <reference field="12" count="1">
            <x v="40"/>
          </reference>
        </references>
      </pivotArea>
    </format>
    <format dxfId="196">
      <pivotArea dataOnly="0" labelOnly="1" outline="0" fieldPosition="0">
        <references count="3">
          <reference field="0" count="1" selected="0">
            <x v="48"/>
          </reference>
          <reference field="1" count="1" selected="0">
            <x v="8"/>
          </reference>
          <reference field="12" count="1">
            <x v="26"/>
          </reference>
        </references>
      </pivotArea>
    </format>
    <format dxfId="195">
      <pivotArea dataOnly="0" labelOnly="1" outline="0" fieldPosition="0">
        <references count="3">
          <reference field="0" count="1" selected="0">
            <x v="49"/>
          </reference>
          <reference field="1" count="1" selected="0">
            <x v="42"/>
          </reference>
          <reference field="12" count="1">
            <x v="39"/>
          </reference>
        </references>
      </pivotArea>
    </format>
    <format dxfId="194">
      <pivotArea dataOnly="0" labelOnly="1" outline="0" fieldPosition="0">
        <references count="4">
          <reference field="0" count="1" selected="0">
            <x v="0"/>
          </reference>
          <reference field="1" count="1" selected="0">
            <x v="32"/>
          </reference>
          <reference field="8" count="1">
            <x v="0"/>
          </reference>
          <reference field="12" count="1" selected="0">
            <x v="0"/>
          </reference>
        </references>
      </pivotArea>
    </format>
    <format dxfId="193">
      <pivotArea dataOnly="0" labelOnly="1" outline="0" fieldPosition="0">
        <references count="4">
          <reference field="0" count="1" selected="0">
            <x v="2"/>
          </reference>
          <reference field="1" count="1" selected="0">
            <x v="45"/>
          </reference>
          <reference field="8" count="1">
            <x v="1"/>
          </reference>
          <reference field="12" count="1" selected="0">
            <x v="10"/>
          </reference>
        </references>
      </pivotArea>
    </format>
    <format dxfId="192">
      <pivotArea dataOnly="0" labelOnly="1" outline="0" fieldPosition="0">
        <references count="4">
          <reference field="0" count="1" selected="0">
            <x v="3"/>
          </reference>
          <reference field="1" count="1" selected="0">
            <x v="34"/>
          </reference>
          <reference field="8" count="1">
            <x v="0"/>
          </reference>
          <reference field="12" count="1" selected="0">
            <x v="7"/>
          </reference>
        </references>
      </pivotArea>
    </format>
    <format dxfId="191">
      <pivotArea dataOnly="0" labelOnly="1" outline="0" fieldPosition="0">
        <references count="4">
          <reference field="0" count="1" selected="0">
            <x v="4"/>
          </reference>
          <reference field="1" count="1" selected="0">
            <x v="3"/>
          </reference>
          <reference field="8" count="1">
            <x v="1"/>
          </reference>
          <reference field="12" count="1" selected="0">
            <x v="5"/>
          </reference>
        </references>
      </pivotArea>
    </format>
    <format dxfId="190">
      <pivotArea dataOnly="0" labelOnly="1" outline="0" fieldPosition="0">
        <references count="4">
          <reference field="0" count="1" selected="0">
            <x v="6"/>
          </reference>
          <reference field="1" count="1" selected="0">
            <x v="31"/>
          </reference>
          <reference field="8" count="1">
            <x v="0"/>
          </reference>
          <reference field="12" count="1" selected="0">
            <x v="9"/>
          </reference>
        </references>
      </pivotArea>
    </format>
    <format dxfId="189">
      <pivotArea dataOnly="0" labelOnly="1" outline="0" fieldPosition="0">
        <references count="4">
          <reference field="0" count="1" selected="0">
            <x v="7"/>
          </reference>
          <reference field="1" count="1" selected="0">
            <x v="27"/>
          </reference>
          <reference field="8" count="1">
            <x v="1"/>
          </reference>
          <reference field="12" count="1" selected="0">
            <x v="30"/>
          </reference>
        </references>
      </pivotArea>
    </format>
    <format dxfId="188">
      <pivotArea dataOnly="0" labelOnly="1" outline="0" fieldPosition="0">
        <references count="4">
          <reference field="0" count="1" selected="0">
            <x v="8"/>
          </reference>
          <reference field="1" count="1" selected="0">
            <x v="30"/>
          </reference>
          <reference field="8" count="1">
            <x v="0"/>
          </reference>
          <reference field="12" count="1" selected="0">
            <x v="41"/>
          </reference>
        </references>
      </pivotArea>
    </format>
    <format dxfId="187">
      <pivotArea dataOnly="0" labelOnly="1" outline="0" fieldPosition="0">
        <references count="4">
          <reference field="0" count="1" selected="0">
            <x v="9"/>
          </reference>
          <reference field="1" count="1" selected="0">
            <x v="28"/>
          </reference>
          <reference field="8" count="1">
            <x v="1"/>
          </reference>
          <reference field="12" count="1" selected="0">
            <x v="38"/>
          </reference>
        </references>
      </pivotArea>
    </format>
    <format dxfId="186">
      <pivotArea dataOnly="0" labelOnly="1" outline="0" fieldPosition="0">
        <references count="4">
          <reference field="0" count="1" selected="0">
            <x v="11"/>
          </reference>
          <reference field="1" count="1" selected="0">
            <x v="29"/>
          </reference>
          <reference field="8" count="1">
            <x v="0"/>
          </reference>
          <reference field="12" count="1" selected="0">
            <x v="49"/>
          </reference>
        </references>
      </pivotArea>
    </format>
    <format dxfId="185">
      <pivotArea dataOnly="0" labelOnly="1" outline="0" fieldPosition="0">
        <references count="4">
          <reference field="0" count="1" selected="0">
            <x v="13"/>
          </reference>
          <reference field="1" count="1" selected="0">
            <x v="11"/>
          </reference>
          <reference field="8" count="1">
            <x v="1"/>
          </reference>
          <reference field="12" count="1" selected="0">
            <x v="47"/>
          </reference>
        </references>
      </pivotArea>
    </format>
    <format dxfId="184">
      <pivotArea dataOnly="0" labelOnly="1" outline="0" fieldPosition="0">
        <references count="4">
          <reference field="0" count="1" selected="0">
            <x v="14"/>
          </reference>
          <reference field="1" count="1" selected="0">
            <x v="40"/>
          </reference>
          <reference field="8" count="1">
            <x v="0"/>
          </reference>
          <reference field="12" count="1" selected="0">
            <x v="36"/>
          </reference>
        </references>
      </pivotArea>
    </format>
    <format dxfId="183">
      <pivotArea dataOnly="0" labelOnly="1" outline="0" fieldPosition="0">
        <references count="4">
          <reference field="0" count="1" selected="0">
            <x v="15"/>
          </reference>
          <reference field="1" count="1" selected="0">
            <x v="12"/>
          </reference>
          <reference field="8" count="1">
            <x v="1"/>
          </reference>
          <reference field="12" count="1" selected="0">
            <x v="4"/>
          </reference>
        </references>
      </pivotArea>
    </format>
    <format dxfId="182">
      <pivotArea dataOnly="0" labelOnly="1" outline="0" fieldPosition="0">
        <references count="4">
          <reference field="0" count="1" selected="0">
            <x v="18"/>
          </reference>
          <reference field="1" count="1" selected="0">
            <x v="2"/>
          </reference>
          <reference field="8" count="1">
            <x v="0"/>
          </reference>
          <reference field="12" count="1" selected="0">
            <x v="31"/>
          </reference>
        </references>
      </pivotArea>
    </format>
    <format dxfId="181">
      <pivotArea dataOnly="0" labelOnly="1" outline="0" fieldPosition="0">
        <references count="4">
          <reference field="0" count="1" selected="0">
            <x v="19"/>
          </reference>
          <reference field="1" count="1" selected="0">
            <x v="24"/>
          </reference>
          <reference field="8" count="1">
            <x v="1"/>
          </reference>
          <reference field="12" count="1" selected="0">
            <x v="12"/>
          </reference>
        </references>
      </pivotArea>
    </format>
    <format dxfId="180">
      <pivotArea dataOnly="0" labelOnly="1" outline="0" fieldPosition="0">
        <references count="4">
          <reference field="0" count="1" selected="0">
            <x v="21"/>
          </reference>
          <reference field="1" count="1" selected="0">
            <x v="1"/>
          </reference>
          <reference field="8" count="1">
            <x v="0"/>
          </reference>
          <reference field="12" count="1" selected="0">
            <x v="25"/>
          </reference>
        </references>
      </pivotArea>
    </format>
    <format dxfId="179">
      <pivotArea dataOnly="0" labelOnly="1" outline="0" fieldPosition="0">
        <references count="4">
          <reference field="0" count="1" selected="0">
            <x v="26"/>
          </reference>
          <reference field="1" count="1" selected="0">
            <x v="9"/>
          </reference>
          <reference field="8" count="1">
            <x v="1"/>
          </reference>
          <reference field="12" count="1" selected="0">
            <x v="48"/>
          </reference>
        </references>
      </pivotArea>
    </format>
    <format dxfId="178">
      <pivotArea dataOnly="0" labelOnly="1" outline="0" fieldPosition="0">
        <references count="4">
          <reference field="0" count="1" selected="0">
            <x v="28"/>
          </reference>
          <reference field="1" count="1" selected="0">
            <x v="39"/>
          </reference>
          <reference field="8" count="1">
            <x v="0"/>
          </reference>
          <reference field="12" count="1" selected="0">
            <x v="32"/>
          </reference>
        </references>
      </pivotArea>
    </format>
    <format dxfId="177">
      <pivotArea dataOnly="0" labelOnly="1" outline="0" fieldPosition="0">
        <references count="4">
          <reference field="0" count="1" selected="0">
            <x v="32"/>
          </reference>
          <reference field="1" count="1" selected="0">
            <x v="19"/>
          </reference>
          <reference field="8" count="1">
            <x v="1"/>
          </reference>
          <reference field="12" count="1" selected="0">
            <x v="45"/>
          </reference>
        </references>
      </pivotArea>
    </format>
    <format dxfId="176">
      <pivotArea dataOnly="0" labelOnly="1" outline="0" fieldPosition="0">
        <references count="4">
          <reference field="0" count="1" selected="0">
            <x v="40"/>
          </reference>
          <reference field="1" count="1" selected="0">
            <x v="49"/>
          </reference>
          <reference field="8" count="1">
            <x v="0"/>
          </reference>
          <reference field="12" count="1" selected="0">
            <x v="24"/>
          </reference>
        </references>
      </pivotArea>
    </format>
    <format dxfId="175">
      <pivotArea dataOnly="0" labelOnly="1" outline="0" fieldPosition="0">
        <references count="4">
          <reference field="0" count="1" selected="0">
            <x v="45"/>
          </reference>
          <reference field="1" count="1" selected="0">
            <x v="0"/>
          </reference>
          <reference field="8" count="1">
            <x v="1"/>
          </reference>
          <reference field="12" count="1" selected="0">
            <x v="27"/>
          </reference>
        </references>
      </pivotArea>
    </format>
    <format dxfId="174">
      <pivotArea dataOnly="0" labelOnly="1" outline="0" fieldPosition="0">
        <references count="4">
          <reference field="0" count="1" selected="0">
            <x v="46"/>
          </reference>
          <reference field="1" count="1" selected="0">
            <x v="37"/>
          </reference>
          <reference field="8" count="1">
            <x v="0"/>
          </reference>
          <reference field="12" count="1" selected="0">
            <x v="33"/>
          </reference>
        </references>
      </pivotArea>
    </format>
    <format dxfId="173">
      <pivotArea dataOnly="0" labelOnly="1" outline="0" fieldPosition="0">
        <references count="4">
          <reference field="0" count="1" selected="0">
            <x v="48"/>
          </reference>
          <reference field="1" count="1" selected="0">
            <x v="8"/>
          </reference>
          <reference field="8" count="1">
            <x v="1"/>
          </reference>
          <reference field="12" count="1" selected="0">
            <x v="26"/>
          </reference>
        </references>
      </pivotArea>
    </format>
    <format dxfId="172">
      <pivotArea dataOnly="0" labelOnly="1" outline="0" fieldPosition="0">
        <references count="5">
          <reference field="0" count="1" selected="0">
            <x v="0"/>
          </reference>
          <reference field="1" count="1" selected="0">
            <x v="32"/>
          </reference>
          <reference field="8" count="1" selected="0">
            <x v="0"/>
          </reference>
          <reference field="10" count="1">
            <x v="10"/>
          </reference>
          <reference field="12" count="1" selected="0">
            <x v="0"/>
          </reference>
        </references>
      </pivotArea>
    </format>
    <format dxfId="171">
      <pivotArea dataOnly="0" labelOnly="1" outline="0" fieldPosition="0">
        <references count="5">
          <reference field="0" count="1" selected="0">
            <x v="2"/>
          </reference>
          <reference field="1" count="1" selected="0">
            <x v="45"/>
          </reference>
          <reference field="8" count="1" selected="0">
            <x v="1"/>
          </reference>
          <reference field="10" count="1">
            <x v="3"/>
          </reference>
          <reference field="12" count="1" selected="0">
            <x v="10"/>
          </reference>
        </references>
      </pivotArea>
    </format>
    <format dxfId="170">
      <pivotArea dataOnly="0" labelOnly="1" outline="0" fieldPosition="0">
        <references count="5">
          <reference field="0" count="1" selected="0">
            <x v="3"/>
          </reference>
          <reference field="1" count="1" selected="0">
            <x v="34"/>
          </reference>
          <reference field="8" count="1" selected="0">
            <x v="0"/>
          </reference>
          <reference field="10" count="1">
            <x v="10"/>
          </reference>
          <reference field="12" count="1" selected="0">
            <x v="7"/>
          </reference>
        </references>
      </pivotArea>
    </format>
    <format dxfId="169">
      <pivotArea dataOnly="0" labelOnly="1" outline="0" fieldPosition="0">
        <references count="5">
          <reference field="0" count="1" selected="0">
            <x v="8"/>
          </reference>
          <reference field="1" count="1" selected="0">
            <x v="30"/>
          </reference>
          <reference field="8" count="1" selected="0">
            <x v="0"/>
          </reference>
          <reference field="10" count="1">
            <x v="9"/>
          </reference>
          <reference field="12" count="1" selected="0">
            <x v="41"/>
          </reference>
        </references>
      </pivotArea>
    </format>
    <format dxfId="168">
      <pivotArea dataOnly="0" labelOnly="1" outline="0" fieldPosition="0">
        <references count="5">
          <reference field="0" count="1" selected="0">
            <x v="13"/>
          </reference>
          <reference field="1" count="1" selected="0">
            <x v="11"/>
          </reference>
          <reference field="8" count="1" selected="0">
            <x v="1"/>
          </reference>
          <reference field="10" count="1">
            <x v="5"/>
          </reference>
          <reference field="12" count="1" selected="0">
            <x v="47"/>
          </reference>
        </references>
      </pivotArea>
    </format>
    <format dxfId="167">
      <pivotArea dataOnly="0" labelOnly="1" outline="0" fieldPosition="0">
        <references count="5">
          <reference field="0" count="1" selected="0">
            <x v="18"/>
          </reference>
          <reference field="1" count="1" selected="0">
            <x v="2"/>
          </reference>
          <reference field="8" count="1" selected="0">
            <x v="0"/>
          </reference>
          <reference field="10" count="1">
            <x v="1"/>
          </reference>
          <reference field="12" count="1" selected="0">
            <x v="31"/>
          </reference>
        </references>
      </pivotArea>
    </format>
    <format dxfId="166">
      <pivotArea dataOnly="0" labelOnly="1" outline="0" fieldPosition="0">
        <references count="5">
          <reference field="0" count="1" selected="0">
            <x v="26"/>
          </reference>
          <reference field="1" count="1" selected="0">
            <x v="9"/>
          </reference>
          <reference field="8" count="1" selected="0">
            <x v="1"/>
          </reference>
          <reference field="10" count="1">
            <x v="2"/>
          </reference>
          <reference field="12" count="1" selected="0">
            <x v="48"/>
          </reference>
        </references>
      </pivotArea>
    </format>
    <format dxfId="165">
      <pivotArea dataOnly="0" labelOnly="1" outline="0" fieldPosition="0">
        <references count="5">
          <reference field="0" count="1" selected="0">
            <x v="29"/>
          </reference>
          <reference field="1" count="1" selected="0">
            <x v="23"/>
          </reference>
          <reference field="8" count="1" selected="0">
            <x v="0"/>
          </reference>
          <reference field="10" count="1">
            <x v="4"/>
          </reference>
          <reference field="12" count="1" selected="0">
            <x v="22"/>
          </reference>
        </references>
      </pivotArea>
    </format>
    <format dxfId="164">
      <pivotArea dataOnly="0" labelOnly="1" outline="0" fieldPosition="0">
        <references count="5">
          <reference field="0" count="1" selected="0">
            <x v="38"/>
          </reference>
          <reference field="1" count="1" selected="0">
            <x v="44"/>
          </reference>
          <reference field="8" count="1" selected="0">
            <x v="1"/>
          </reference>
          <reference field="10" count="1">
            <x v="0"/>
          </reference>
          <reference field="12" count="1" selected="0">
            <x v="43"/>
          </reference>
        </references>
      </pivotArea>
    </format>
    <format dxfId="163">
      <pivotArea dataOnly="0" labelOnly="1" outline="0" fieldPosition="0">
        <references count="5">
          <reference field="0" count="1" selected="0">
            <x v="41"/>
          </reference>
          <reference field="1" count="1" selected="0">
            <x v="46"/>
          </reference>
          <reference field="8" count="1" selected="0">
            <x v="0"/>
          </reference>
          <reference field="10" count="1">
            <x v="7"/>
          </reference>
          <reference field="12" count="1" selected="0">
            <x v="11"/>
          </reference>
        </references>
      </pivotArea>
    </format>
    <format dxfId="162">
      <pivotArea dataOnly="0" labelOnly="1" outline="0" fieldPosition="0">
        <references count="5">
          <reference field="0" count="1" selected="0">
            <x v="44"/>
          </reference>
          <reference field="1" count="1" selected="0">
            <x v="38"/>
          </reference>
          <reference field="8" count="1" selected="0">
            <x v="0"/>
          </reference>
          <reference field="10" count="1">
            <x v="6"/>
          </reference>
          <reference field="12" count="1" selected="0">
            <x v="29"/>
          </reference>
        </references>
      </pivotArea>
    </format>
    <format dxfId="161">
      <pivotArea dataOnly="0" labelOnly="1" outline="0" fieldPosition="0">
        <references count="5">
          <reference field="0" count="1" selected="0">
            <x v="47"/>
          </reference>
          <reference field="1" count="1" selected="0">
            <x v="7"/>
          </reference>
          <reference field="8" count="1" selected="0">
            <x v="0"/>
          </reference>
          <reference field="10" count="1">
            <x v="8"/>
          </reference>
          <reference field="12" count="1" selected="0">
            <x v="40"/>
          </reference>
        </references>
      </pivotArea>
    </format>
    <format dxfId="160">
      <pivotArea dataOnly="0" labelOnly="1" outline="0" fieldPosition="0">
        <references count="5">
          <reference field="0" count="1" selected="0">
            <x v="49"/>
          </reference>
          <reference field="1" count="1" selected="0">
            <x v="42"/>
          </reference>
          <reference field="8" count="1" selected="0">
            <x v="1"/>
          </reference>
          <reference field="10" count="1">
            <x v="3"/>
          </reference>
          <reference field="12" count="1" selected="0">
            <x v="39"/>
          </reference>
        </references>
      </pivotArea>
    </format>
    <format dxfId="159">
      <pivotArea dataOnly="0" labelOnly="1" outline="0" fieldPosition="0">
        <references count="6">
          <reference field="0" count="1" selected="0">
            <x v="0"/>
          </reference>
          <reference field="1" count="1" selected="0">
            <x v="32"/>
          </reference>
          <reference field="8" count="1" selected="0">
            <x v="0"/>
          </reference>
          <reference field="10" count="1" selected="0">
            <x v="10"/>
          </reference>
          <reference field="11" count="1">
            <x v="1"/>
          </reference>
          <reference field="12" count="1" selected="0">
            <x v="0"/>
          </reference>
        </references>
      </pivotArea>
    </format>
    <format dxfId="158">
      <pivotArea dataOnly="0" labelOnly="1" outline="0" fieldPosition="0">
        <references count="6">
          <reference field="0" count="1" selected="0">
            <x v="2"/>
          </reference>
          <reference field="1" count="1" selected="0">
            <x v="45"/>
          </reference>
          <reference field="8" count="1" selected="0">
            <x v="1"/>
          </reference>
          <reference field="10" count="1" selected="0">
            <x v="3"/>
          </reference>
          <reference field="11" count="1">
            <x v="4"/>
          </reference>
          <reference field="12" count="1" selected="0">
            <x v="10"/>
          </reference>
        </references>
      </pivotArea>
    </format>
    <format dxfId="157">
      <pivotArea dataOnly="0" labelOnly="1" outline="0" fieldPosition="0">
        <references count="6">
          <reference field="0" count="1" selected="0">
            <x v="3"/>
          </reference>
          <reference field="1" count="1" selected="0">
            <x v="34"/>
          </reference>
          <reference field="8" count="1" selected="0">
            <x v="0"/>
          </reference>
          <reference field="10" count="1" selected="0">
            <x v="10"/>
          </reference>
          <reference field="11" count="1">
            <x v="1"/>
          </reference>
          <reference field="12" count="1" selected="0">
            <x v="7"/>
          </reference>
        </references>
      </pivotArea>
    </format>
    <format dxfId="156">
      <pivotArea dataOnly="0" labelOnly="1" outline="0" fieldPosition="0">
        <references count="6">
          <reference field="0" count="1" selected="0">
            <x v="13"/>
          </reference>
          <reference field="1" count="1" selected="0">
            <x v="11"/>
          </reference>
          <reference field="8" count="1" selected="0">
            <x v="1"/>
          </reference>
          <reference field="10" count="1" selected="0">
            <x v="5"/>
          </reference>
          <reference field="11" count="1">
            <x v="3"/>
          </reference>
          <reference field="12" count="1" selected="0">
            <x v="47"/>
          </reference>
        </references>
      </pivotArea>
    </format>
    <format dxfId="155">
      <pivotArea dataOnly="0" labelOnly="1" outline="0" fieldPosition="0">
        <references count="6">
          <reference field="0" count="1" selected="0">
            <x v="18"/>
          </reference>
          <reference field="1" count="1" selected="0">
            <x v="2"/>
          </reference>
          <reference field="8" count="1" selected="0">
            <x v="0"/>
          </reference>
          <reference field="10" count="1" selected="0">
            <x v="1"/>
          </reference>
          <reference field="11" count="1">
            <x v="1"/>
          </reference>
          <reference field="12" count="1" selected="0">
            <x v="31"/>
          </reference>
        </references>
      </pivotArea>
    </format>
    <format dxfId="154">
      <pivotArea dataOnly="0" labelOnly="1" outline="0" fieldPosition="0">
        <references count="6">
          <reference field="0" count="1" selected="0">
            <x v="26"/>
          </reference>
          <reference field="1" count="1" selected="0">
            <x v="9"/>
          </reference>
          <reference field="8" count="1" selected="0">
            <x v="1"/>
          </reference>
          <reference field="10" count="1" selected="0">
            <x v="2"/>
          </reference>
          <reference field="11" count="1">
            <x v="3"/>
          </reference>
          <reference field="12" count="1" selected="0">
            <x v="48"/>
          </reference>
        </references>
      </pivotArea>
    </format>
    <format dxfId="153">
      <pivotArea dataOnly="0" labelOnly="1" outline="0" fieldPosition="0">
        <references count="6">
          <reference field="0" count="1" selected="0">
            <x v="29"/>
          </reference>
          <reference field="1" count="1" selected="0">
            <x v="23"/>
          </reference>
          <reference field="8" count="1" selected="0">
            <x v="0"/>
          </reference>
          <reference field="10" count="1" selected="0">
            <x v="4"/>
          </reference>
          <reference field="11" count="1">
            <x v="2"/>
          </reference>
          <reference field="12" count="1" selected="0">
            <x v="22"/>
          </reference>
        </references>
      </pivotArea>
    </format>
    <format dxfId="152">
      <pivotArea dataOnly="0" labelOnly="1" outline="0" fieldPosition="0">
        <references count="6">
          <reference field="0" count="1" selected="0">
            <x v="38"/>
          </reference>
          <reference field="1" count="1" selected="0">
            <x v="44"/>
          </reference>
          <reference field="8" count="1" selected="0">
            <x v="1"/>
          </reference>
          <reference field="10" count="1" selected="0">
            <x v="0"/>
          </reference>
          <reference field="11" count="1">
            <x v="5"/>
          </reference>
          <reference field="12" count="1" selected="0">
            <x v="43"/>
          </reference>
        </references>
      </pivotArea>
    </format>
    <format dxfId="151">
      <pivotArea dataOnly="0" labelOnly="1" outline="0" fieldPosition="0">
        <references count="6">
          <reference field="0" count="1" selected="0">
            <x v="44"/>
          </reference>
          <reference field="1" count="1" selected="0">
            <x v="38"/>
          </reference>
          <reference field="8" count="1" selected="0">
            <x v="0"/>
          </reference>
          <reference field="10" count="1" selected="0">
            <x v="6"/>
          </reference>
          <reference field="11" count="1">
            <x v="0"/>
          </reference>
          <reference field="12" count="1" selected="0">
            <x v="29"/>
          </reference>
        </references>
      </pivotArea>
    </format>
    <format dxfId="150">
      <pivotArea dataOnly="0" labelOnly="1" outline="0" fieldPosition="0">
        <references count="6">
          <reference field="0" count="1" selected="0">
            <x v="47"/>
          </reference>
          <reference field="1" count="1" selected="0">
            <x v="7"/>
          </reference>
          <reference field="8" count="1" selected="0">
            <x v="0"/>
          </reference>
          <reference field="10" count="1" selected="0">
            <x v="8"/>
          </reference>
          <reference field="11" count="1">
            <x v="6"/>
          </reference>
          <reference field="12" count="1" selected="0">
            <x v="40"/>
          </reference>
        </references>
      </pivotArea>
    </format>
    <format dxfId="149">
      <pivotArea dataOnly="0" labelOnly="1" outline="0" fieldPosition="0">
        <references count="6">
          <reference field="0" count="1" selected="0">
            <x v="49"/>
          </reference>
          <reference field="1" count="1" selected="0">
            <x v="42"/>
          </reference>
          <reference field="8" count="1" selected="0">
            <x v="1"/>
          </reference>
          <reference field="10" count="1" selected="0">
            <x v="3"/>
          </reference>
          <reference field="11" count="1">
            <x v="4"/>
          </reference>
          <reference field="12" count="1" selected="0">
            <x v="39"/>
          </reference>
        </references>
      </pivotArea>
    </format>
    <format dxfId="148">
      <pivotArea dataOnly="0" labelOnly="1" outline="0" fieldPosition="0">
        <references count="7">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x v="13"/>
          </reference>
        </references>
      </pivotArea>
    </format>
    <format dxfId="147">
      <pivotArea dataOnly="0" labelOnly="1" outline="0" fieldPosition="0">
        <references count="7">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x v="6"/>
          </reference>
        </references>
      </pivotArea>
    </format>
    <format dxfId="146">
      <pivotArea dataOnly="0" labelOnly="1" outline="0" fieldPosition="0">
        <references count="7">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x v="17"/>
          </reference>
        </references>
      </pivotArea>
    </format>
    <format dxfId="145">
      <pivotArea dataOnly="0" labelOnly="1" outline="0" fieldPosition="0">
        <references count="7">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x v="0"/>
          </reference>
        </references>
      </pivotArea>
    </format>
    <format dxfId="144">
      <pivotArea dataOnly="0" labelOnly="1" outline="0" fieldPosition="0">
        <references count="7">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x v="31"/>
          </reference>
        </references>
      </pivotArea>
    </format>
    <format dxfId="143">
      <pivotArea dataOnly="0" labelOnly="1" outline="0" fieldPosition="0">
        <references count="7">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x v="16"/>
          </reference>
        </references>
      </pivotArea>
    </format>
    <format dxfId="142">
      <pivotArea dataOnly="0" labelOnly="1" outline="0" fieldPosition="0">
        <references count="7">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x v="12"/>
          </reference>
        </references>
      </pivotArea>
    </format>
    <format dxfId="141">
      <pivotArea dataOnly="0" labelOnly="1" outline="0" fieldPosition="0">
        <references count="7">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x v="9"/>
          </reference>
        </references>
      </pivotArea>
    </format>
    <format dxfId="140">
      <pivotArea dataOnly="0" labelOnly="1" outline="0" fieldPosition="0">
        <references count="7">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x v="26"/>
          </reference>
        </references>
      </pivotArea>
    </format>
    <format dxfId="139">
      <pivotArea dataOnly="0" labelOnly="1" outline="0" fieldPosition="0">
        <references count="7">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x v="12"/>
          </reference>
        </references>
      </pivotArea>
    </format>
    <format dxfId="138">
      <pivotArea dataOnly="0" labelOnly="1" outline="0" fieldPosition="0">
        <references count="7">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x v="18"/>
          </reference>
        </references>
      </pivotArea>
    </format>
    <format dxfId="137">
      <pivotArea dataOnly="0" labelOnly="1" outline="0" fieldPosition="0">
        <references count="7">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x v="1"/>
          </reference>
        </references>
      </pivotArea>
    </format>
    <format dxfId="136">
      <pivotArea dataOnly="0" labelOnly="1" outline="0" fieldPosition="0">
        <references count="7">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x v="24"/>
          </reference>
        </references>
      </pivotArea>
    </format>
    <format dxfId="135">
      <pivotArea dataOnly="0" labelOnly="1" outline="0" fieldPosition="0">
        <references count="7">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x v="8"/>
          </reference>
        </references>
      </pivotArea>
    </format>
    <format dxfId="134">
      <pivotArea dataOnly="0" labelOnly="1" outline="0" fieldPosition="0">
        <references count="7">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x v="10"/>
          </reference>
        </references>
      </pivotArea>
    </format>
    <format dxfId="133">
      <pivotArea dataOnly="0" labelOnly="1" outline="0" fieldPosition="0">
        <references count="7">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x v="0"/>
          </reference>
        </references>
      </pivotArea>
    </format>
    <format dxfId="132">
      <pivotArea dataOnly="0" labelOnly="1" outline="0" fieldPosition="0">
        <references count="7">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x v="21"/>
          </reference>
        </references>
      </pivotArea>
    </format>
    <format dxfId="131">
      <pivotArea dataOnly="0" labelOnly="1" outline="0" fieldPosition="0">
        <references count="7">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x v="11"/>
          </reference>
        </references>
      </pivotArea>
    </format>
    <format dxfId="130">
      <pivotArea dataOnly="0" labelOnly="1" outline="0" fieldPosition="0">
        <references count="7">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x v="27"/>
          </reference>
        </references>
      </pivotArea>
    </format>
    <format dxfId="129">
      <pivotArea dataOnly="0" labelOnly="1" outline="0" fieldPosition="0">
        <references count="7">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x v="3"/>
          </reference>
        </references>
      </pivotArea>
    </format>
    <format dxfId="128">
      <pivotArea dataOnly="0" labelOnly="1" outline="0" fieldPosition="0">
        <references count="7">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x v="29"/>
          </reference>
        </references>
      </pivotArea>
    </format>
    <format dxfId="127">
      <pivotArea dataOnly="0" labelOnly="1" outline="0" fieldPosition="0">
        <references count="7">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x v="15"/>
          </reference>
        </references>
      </pivotArea>
    </format>
    <format dxfId="126">
      <pivotArea dataOnly="0" labelOnly="1" outline="0" fieldPosition="0">
        <references count="7">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x v="4"/>
          </reference>
        </references>
      </pivotArea>
    </format>
    <format dxfId="125">
      <pivotArea dataOnly="0" labelOnly="1" outline="0" fieldPosition="0">
        <references count="7">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x v="7"/>
          </reference>
        </references>
      </pivotArea>
    </format>
    <format dxfId="124">
      <pivotArea dataOnly="0" labelOnly="1" outline="0" fieldPosition="0">
        <references count="7">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x v="12"/>
          </reference>
        </references>
      </pivotArea>
    </format>
    <format dxfId="123">
      <pivotArea dataOnly="0" labelOnly="1" outline="0" fieldPosition="0">
        <references count="7">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x v="13"/>
          </reference>
        </references>
      </pivotArea>
    </format>
    <format dxfId="122">
      <pivotArea dataOnly="0" labelOnly="1" outline="0" fieldPosition="0">
        <references count="7">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x v="30"/>
          </reference>
        </references>
      </pivotArea>
    </format>
    <format dxfId="121">
      <pivotArea dataOnly="0" labelOnly="1" outline="0" fieldPosition="0">
        <references count="7">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x v="24"/>
          </reference>
        </references>
      </pivotArea>
    </format>
    <format dxfId="120">
      <pivotArea dataOnly="0" labelOnly="1" outline="0" fieldPosition="0">
        <references count="7">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x v="12"/>
          </reference>
        </references>
      </pivotArea>
    </format>
    <format dxfId="119">
      <pivotArea dataOnly="0" labelOnly="1" outline="0" fieldPosition="0">
        <references count="7">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x v="19"/>
          </reference>
        </references>
      </pivotArea>
    </format>
    <format dxfId="118">
      <pivotArea dataOnly="0" labelOnly="1" outline="0" fieldPosition="0">
        <references count="7">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x v="30"/>
          </reference>
        </references>
      </pivotArea>
    </format>
    <format dxfId="117">
      <pivotArea dataOnly="0" labelOnly="1" outline="0" fieldPosition="0">
        <references count="7">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x v="4"/>
          </reference>
        </references>
      </pivotArea>
    </format>
    <format dxfId="116">
      <pivotArea dataOnly="0" labelOnly="1" outline="0" fieldPosition="0">
        <references count="7">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x v="14"/>
          </reference>
        </references>
      </pivotArea>
    </format>
    <format dxfId="115">
      <pivotArea dataOnly="0" labelOnly="1" outline="0" fieldPosition="0">
        <references count="7">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x v="29"/>
          </reference>
        </references>
      </pivotArea>
    </format>
    <format dxfId="114">
      <pivotArea dataOnly="0" labelOnly="1" outline="0" fieldPosition="0">
        <references count="7">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x v="22"/>
          </reference>
        </references>
      </pivotArea>
    </format>
    <format dxfId="113">
      <pivotArea dataOnly="0" labelOnly="1" outline="0" fieldPosition="0">
        <references count="7">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x v="29"/>
          </reference>
        </references>
      </pivotArea>
    </format>
    <format dxfId="112">
      <pivotArea dataOnly="0" labelOnly="1" outline="0" fieldPosition="0">
        <references count="7">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x v="25"/>
          </reference>
        </references>
      </pivotArea>
    </format>
    <format dxfId="111">
      <pivotArea dataOnly="0" labelOnly="1" outline="0" fieldPosition="0">
        <references count="7">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x v="13"/>
          </reference>
        </references>
      </pivotArea>
    </format>
    <format dxfId="110">
      <pivotArea dataOnly="0" labelOnly="1" outline="0" fieldPosition="0">
        <references count="7">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x v="7"/>
          </reference>
        </references>
      </pivotArea>
    </format>
    <format dxfId="109">
      <pivotArea dataOnly="0" labelOnly="1" outline="0" fieldPosition="0">
        <references count="7">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x v="4"/>
          </reference>
        </references>
      </pivotArea>
    </format>
    <format dxfId="108">
      <pivotArea dataOnly="0" labelOnly="1" outline="0" fieldPosition="0">
        <references count="7">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x v="2"/>
          </reference>
        </references>
      </pivotArea>
    </format>
    <format dxfId="107">
      <pivotArea dataOnly="0" labelOnly="1" outline="0" fieldPosition="0">
        <references count="7">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x v="20"/>
          </reference>
        </references>
      </pivotArea>
    </format>
    <format dxfId="106">
      <pivotArea dataOnly="0" labelOnly="1" outline="0" fieldPosition="0">
        <references count="7">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x v="7"/>
          </reference>
        </references>
      </pivotArea>
    </format>
    <format dxfId="105">
      <pivotArea dataOnly="0" labelOnly="1" outline="0" fieldPosition="0">
        <references count="7">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x v="2"/>
          </reference>
        </references>
      </pivotArea>
    </format>
    <format dxfId="104">
      <pivotArea dataOnly="0" labelOnly="1" outline="0" fieldPosition="0">
        <references count="7">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x v="23"/>
          </reference>
        </references>
      </pivotArea>
    </format>
    <format dxfId="103">
      <pivotArea dataOnly="0" labelOnly="1" outline="0" fieldPosition="0">
        <references count="7">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x v="4"/>
          </reference>
        </references>
      </pivotArea>
    </format>
    <format dxfId="102">
      <pivotArea dataOnly="0" labelOnly="1" outline="0" fieldPosition="0">
        <references count="7">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x v="17"/>
          </reference>
        </references>
      </pivotArea>
    </format>
    <format dxfId="101">
      <pivotArea dataOnly="0" labelOnly="1" outline="0" fieldPosition="0">
        <references count="7">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x v="5"/>
          </reference>
        </references>
      </pivotArea>
    </format>
    <format dxfId="100">
      <pivotArea dataOnly="0" labelOnly="1" outline="0" fieldPosition="0">
        <references count="7">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x v="28"/>
          </reference>
        </references>
      </pivotArea>
    </format>
    <format dxfId="9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selected="0">
            <x v="13"/>
          </reference>
          <reference field="21" count="1">
            <x v="43"/>
          </reference>
        </references>
      </pivotArea>
    </format>
    <format dxfId="9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selected="0">
            <x v="6"/>
          </reference>
          <reference field="21" count="1">
            <x v="38"/>
          </reference>
        </references>
      </pivotArea>
    </format>
    <format dxfId="9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selected="0">
            <x v="17"/>
          </reference>
          <reference field="21" count="1">
            <x v="15"/>
          </reference>
        </references>
      </pivotArea>
    </format>
    <format dxfId="9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selected="0">
            <x v="0"/>
          </reference>
          <reference field="21" count="1">
            <x v="21"/>
          </reference>
        </references>
      </pivotArea>
    </format>
    <format dxfId="9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selected="0">
            <x v="31"/>
          </reference>
          <reference field="21" count="1">
            <x v="16"/>
          </reference>
        </references>
      </pivotArea>
    </format>
    <format dxfId="9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selected="0">
            <x v="16"/>
          </reference>
          <reference field="21" count="1">
            <x v="38"/>
          </reference>
        </references>
      </pivotArea>
    </format>
    <format dxfId="9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selected="0">
            <x v="12"/>
          </reference>
          <reference field="21" count="1">
            <x v="45"/>
          </reference>
        </references>
      </pivotArea>
    </format>
    <format dxfId="9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selected="0">
            <x v="9"/>
          </reference>
          <reference field="21" count="1">
            <x v="9"/>
          </reference>
        </references>
      </pivotArea>
    </format>
    <format dxfId="9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selected="0">
            <x v="26"/>
          </reference>
          <reference field="21" count="1">
            <x v="17"/>
          </reference>
        </references>
      </pivotArea>
    </format>
    <format dxfId="9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selected="0">
            <x v="12"/>
          </reference>
          <reference field="21" count="1">
            <x v="10"/>
          </reference>
        </references>
      </pivotArea>
    </format>
    <format dxfId="8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selected="0">
            <x v="18"/>
          </reference>
          <reference field="21" count="1">
            <x v="32"/>
          </reference>
        </references>
      </pivotArea>
    </format>
    <format dxfId="8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selected="0">
            <x v="1"/>
          </reference>
          <reference field="21" count="1">
            <x v="23"/>
          </reference>
        </references>
      </pivotArea>
    </format>
    <format dxfId="8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selected="0">
            <x v="24"/>
          </reference>
          <reference field="21" count="1">
            <x v="23"/>
          </reference>
        </references>
      </pivotArea>
    </format>
    <format dxfId="8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selected="0">
            <x v="8"/>
          </reference>
          <reference field="21" count="1">
            <x v="5"/>
          </reference>
        </references>
      </pivotArea>
    </format>
    <format dxfId="8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selected="0">
            <x v="10"/>
          </reference>
          <reference field="21" count="1">
            <x v="11"/>
          </reference>
        </references>
      </pivotArea>
    </format>
    <format dxfId="8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selected="0">
            <x v="0"/>
          </reference>
          <reference field="21" count="1">
            <x v="15"/>
          </reference>
        </references>
      </pivotArea>
    </format>
    <format dxfId="8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selected="0">
            <x v="21"/>
          </reference>
          <reference field="21" count="1">
            <x v="18"/>
          </reference>
        </references>
      </pivotArea>
    </format>
    <format dxfId="8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selected="0">
            <x v="11"/>
          </reference>
          <reference field="21" count="1">
            <x v="5"/>
          </reference>
        </references>
      </pivotArea>
    </format>
    <format dxfId="8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selected="0">
            <x v="27"/>
          </reference>
          <reference field="21" count="1">
            <x v="23"/>
          </reference>
        </references>
      </pivotArea>
    </format>
    <format dxfId="8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selected="0">
            <x v="3"/>
          </reference>
          <reference field="21" count="1">
            <x v="22"/>
          </reference>
        </references>
      </pivotArea>
    </format>
    <format dxfId="7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selected="0">
            <x v="29"/>
          </reference>
          <reference field="21" count="1">
            <x v="42"/>
          </reference>
        </references>
      </pivotArea>
    </format>
    <format dxfId="7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selected="0">
            <x v="15"/>
          </reference>
          <reference field="21" count="1">
            <x v="10"/>
          </reference>
        </references>
      </pivotArea>
    </format>
    <format dxfId="7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selected="0">
            <x v="4"/>
          </reference>
          <reference field="21" count="1">
            <x v="1"/>
          </reference>
        </references>
      </pivotArea>
    </format>
    <format dxfId="7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selected="0">
            <x v="7"/>
          </reference>
          <reference field="21" count="1">
            <x v="45"/>
          </reference>
        </references>
      </pivotArea>
    </format>
    <format dxfId="7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selected="0">
            <x v="12"/>
          </reference>
          <reference field="21" count="1">
            <x v="12"/>
          </reference>
        </references>
      </pivotArea>
    </format>
    <format dxfId="7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selected="0">
            <x v="13"/>
          </reference>
          <reference field="21" count="1">
            <x v="24"/>
          </reference>
        </references>
      </pivotArea>
    </format>
    <format dxfId="7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selected="0">
            <x v="30"/>
          </reference>
          <reference field="21" count="1">
            <x v="16"/>
          </reference>
        </references>
      </pivotArea>
    </format>
    <format dxfId="7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selected="0">
            <x v="24"/>
          </reference>
          <reference field="21" count="1">
            <x v="28"/>
          </reference>
        </references>
      </pivotArea>
    </format>
    <format dxfId="7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selected="0">
            <x v="12"/>
          </reference>
          <reference field="21" count="1">
            <x v="40"/>
          </reference>
        </references>
      </pivotArea>
    </format>
    <format dxfId="7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selected="0">
            <x v="19"/>
          </reference>
          <reference field="21" count="1">
            <x v="25"/>
          </reference>
        </references>
      </pivotArea>
    </format>
    <format dxfId="6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selected="0">
            <x v="30"/>
          </reference>
          <reference field="21" count="1">
            <x v="35"/>
          </reference>
        </references>
      </pivotArea>
    </format>
    <format dxfId="6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selected="0">
            <x v="4"/>
          </reference>
          <reference field="21" count="1">
            <x v="16"/>
          </reference>
        </references>
      </pivotArea>
    </format>
    <format dxfId="6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selected="0">
            <x v="14"/>
          </reference>
          <reference field="21" count="1">
            <x v="26"/>
          </reference>
        </references>
      </pivotArea>
    </format>
    <format dxfId="6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selected="0">
            <x v="29"/>
          </reference>
          <reference field="21" count="1">
            <x v="27"/>
          </reference>
        </references>
      </pivotArea>
    </format>
    <format dxfId="6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selected="0">
            <x v="22"/>
          </reference>
          <reference field="21" count="1">
            <x v="1"/>
          </reference>
        </references>
      </pivotArea>
    </format>
    <format dxfId="6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selected="0">
            <x v="29"/>
          </reference>
          <reference field="21" count="1">
            <x v="21"/>
          </reference>
        </references>
      </pivotArea>
    </format>
    <format dxfId="6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selected="0">
            <x v="25"/>
          </reference>
          <reference field="21" count="1">
            <x v="32"/>
          </reference>
        </references>
      </pivotArea>
    </format>
    <format dxfId="6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selected="0">
            <x v="13"/>
          </reference>
          <reference field="21" count="1">
            <x v="29"/>
          </reference>
        </references>
      </pivotArea>
    </format>
    <format dxfId="6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selected="0">
            <x v="7"/>
          </reference>
          <reference field="21" count="1">
            <x v="30"/>
          </reference>
        </references>
      </pivotArea>
    </format>
    <format dxfId="6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selected="0">
            <x v="4"/>
          </reference>
          <reference field="21" count="1">
            <x v="34"/>
          </reference>
        </references>
      </pivotArea>
    </format>
    <format dxfId="5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selected="0">
            <x v="2"/>
          </reference>
          <reference field="21" count="1">
            <x v="20"/>
          </reference>
        </references>
      </pivotArea>
    </format>
    <format dxfId="5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selected="0">
            <x v="20"/>
          </reference>
          <reference field="21" count="1">
            <x v="36"/>
          </reference>
        </references>
      </pivotArea>
    </format>
    <format dxfId="5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selected="0">
            <x v="7"/>
          </reference>
          <reference field="21" count="1">
            <x v="6"/>
          </reference>
        </references>
      </pivotArea>
    </format>
    <format dxfId="5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selected="0">
            <x v="2"/>
          </reference>
          <reference field="21" count="1">
            <x v="11"/>
          </reference>
        </references>
      </pivotArea>
    </format>
    <format dxfId="5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selected="0">
            <x v="23"/>
          </reference>
          <reference field="21" count="1">
            <x v="6"/>
          </reference>
        </references>
      </pivotArea>
    </format>
    <format dxfId="5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selected="0">
            <x v="4"/>
          </reference>
          <reference field="21" count="1">
            <x v="19"/>
          </reference>
        </references>
      </pivotArea>
    </format>
    <format dxfId="5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selected="0">
            <x v="4"/>
          </reference>
          <reference field="21" count="1">
            <x v="14"/>
          </reference>
        </references>
      </pivotArea>
    </format>
    <format dxfId="5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selected="0">
            <x v="17"/>
          </reference>
          <reference field="21" count="1">
            <x v="43"/>
          </reference>
        </references>
      </pivotArea>
    </format>
    <format dxfId="5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selected="0">
            <x v="5"/>
          </reference>
          <reference field="21" count="1">
            <x v="33"/>
          </reference>
        </references>
      </pivotArea>
    </format>
    <format dxfId="5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selected="0">
            <x v="28"/>
          </reference>
          <reference field="21" count="1">
            <x v="39"/>
          </reference>
        </references>
      </pivotArea>
    </format>
    <format dxfId="49">
      <pivotArea dataOnly="0" labelOnly="1" outline="0" fieldPosition="0">
        <references count="8">
          <reference field="0" count="1" selected="0">
            <x v="0"/>
          </reference>
          <reference field="1" count="1" selected="0">
            <x v="32"/>
          </reference>
          <reference field="8" count="1" selected="0">
            <x v="0"/>
          </reference>
          <reference field="10" count="1" selected="0">
            <x v="10"/>
          </reference>
          <reference field="11" count="1" selected="0">
            <x v="1"/>
          </reference>
          <reference field="12" count="1" selected="0">
            <x v="0"/>
          </reference>
          <reference field="17" count="1" selected="0">
            <x v="13"/>
          </reference>
          <reference field="21" count="1">
            <x v="43"/>
          </reference>
        </references>
      </pivotArea>
    </format>
    <format dxfId="48">
      <pivotArea dataOnly="0" labelOnly="1" outline="0" fieldPosition="0">
        <references count="8">
          <reference field="0" count="1" selected="0">
            <x v="1"/>
          </reference>
          <reference field="1" count="1" selected="0">
            <x v="33"/>
          </reference>
          <reference field="8" count="1" selected="0">
            <x v="0"/>
          </reference>
          <reference field="10" count="1" selected="0">
            <x v="10"/>
          </reference>
          <reference field="11" count="1" selected="0">
            <x v="1"/>
          </reference>
          <reference field="12" count="1" selected="0">
            <x v="18"/>
          </reference>
          <reference field="17" count="1" selected="0">
            <x v="6"/>
          </reference>
          <reference field="21" count="1">
            <x v="38"/>
          </reference>
        </references>
      </pivotArea>
    </format>
    <format dxfId="47">
      <pivotArea dataOnly="0" labelOnly="1" outline="0" fieldPosition="0">
        <references count="8">
          <reference field="0" count="1" selected="0">
            <x v="2"/>
          </reference>
          <reference field="1" count="1" selected="0">
            <x v="45"/>
          </reference>
          <reference field="8" count="1" selected="0">
            <x v="1"/>
          </reference>
          <reference field="10" count="1" selected="0">
            <x v="3"/>
          </reference>
          <reference field="11" count="1" selected="0">
            <x v="4"/>
          </reference>
          <reference field="12" count="1" selected="0">
            <x v="10"/>
          </reference>
          <reference field="17" count="1" selected="0">
            <x v="17"/>
          </reference>
          <reference field="21" count="1">
            <x v="15"/>
          </reference>
        </references>
      </pivotArea>
    </format>
    <format dxfId="46">
      <pivotArea dataOnly="0" labelOnly="1" outline="0" fieldPosition="0">
        <references count="8">
          <reference field="0" count="1" selected="0">
            <x v="3"/>
          </reference>
          <reference field="1" count="1" selected="0">
            <x v="34"/>
          </reference>
          <reference field="8" count="1" selected="0">
            <x v="0"/>
          </reference>
          <reference field="10" count="1" selected="0">
            <x v="10"/>
          </reference>
          <reference field="11" count="1" selected="0">
            <x v="1"/>
          </reference>
          <reference field="12" count="1" selected="0">
            <x v="7"/>
          </reference>
          <reference field="17" count="1" selected="0">
            <x v="0"/>
          </reference>
          <reference field="21" count="1">
            <x v="21"/>
          </reference>
        </references>
      </pivotArea>
    </format>
    <format dxfId="45">
      <pivotArea dataOnly="0" labelOnly="1" outline="0" fieldPosition="0">
        <references count="8">
          <reference field="0" count="1" selected="0">
            <x v="4"/>
          </reference>
          <reference field="1" count="1" selected="0">
            <x v="3"/>
          </reference>
          <reference field="8" count="1" selected="0">
            <x v="1"/>
          </reference>
          <reference field="10" count="1" selected="0">
            <x v="10"/>
          </reference>
          <reference field="11" count="1" selected="0">
            <x v="1"/>
          </reference>
          <reference field="12" count="1" selected="0">
            <x v="5"/>
          </reference>
          <reference field="17" count="1" selected="0">
            <x v="31"/>
          </reference>
          <reference field="21" count="1">
            <x v="16"/>
          </reference>
        </references>
      </pivotArea>
    </format>
    <format dxfId="44">
      <pivotArea dataOnly="0" labelOnly="1" outline="0" fieldPosition="0">
        <references count="8">
          <reference field="0" count="1" selected="0">
            <x v="5"/>
          </reference>
          <reference field="1" count="1" selected="0">
            <x v="26"/>
          </reference>
          <reference field="8" count="1" selected="0">
            <x v="1"/>
          </reference>
          <reference field="10" count="1" selected="0">
            <x v="10"/>
          </reference>
          <reference field="11" count="1" selected="0">
            <x v="1"/>
          </reference>
          <reference field="12" count="1" selected="0">
            <x v="19"/>
          </reference>
          <reference field="17" count="1" selected="0">
            <x v="16"/>
          </reference>
          <reference field="21" count="1">
            <x v="38"/>
          </reference>
        </references>
      </pivotArea>
    </format>
    <format dxfId="43">
      <pivotArea dataOnly="0" labelOnly="1" outline="0" fieldPosition="0">
        <references count="8">
          <reference field="0" count="1" selected="0">
            <x v="6"/>
          </reference>
          <reference field="1" count="1" selected="0">
            <x v="31"/>
          </reference>
          <reference field="8" count="1" selected="0">
            <x v="0"/>
          </reference>
          <reference field="10" count="1" selected="0">
            <x v="10"/>
          </reference>
          <reference field="11" count="1" selected="0">
            <x v="1"/>
          </reference>
          <reference field="12" count="1" selected="0">
            <x v="9"/>
          </reference>
          <reference field="17" count="1" selected="0">
            <x v="12"/>
          </reference>
          <reference field="21" count="1">
            <x v="45"/>
          </reference>
        </references>
      </pivotArea>
    </format>
    <format dxfId="42">
      <pivotArea dataOnly="0" labelOnly="1" outline="0" fieldPosition="0">
        <references count="8">
          <reference field="0" count="1" selected="0">
            <x v="7"/>
          </reference>
          <reference field="1" count="1" selected="0">
            <x v="27"/>
          </reference>
          <reference field="8" count="1" selected="0">
            <x v="1"/>
          </reference>
          <reference field="10" count="1" selected="0">
            <x v="10"/>
          </reference>
          <reference field="11" count="1" selected="0">
            <x v="1"/>
          </reference>
          <reference field="12" count="1" selected="0">
            <x v="30"/>
          </reference>
          <reference field="17" count="1" selected="0">
            <x v="9"/>
          </reference>
          <reference field="21" count="1">
            <x v="9"/>
          </reference>
        </references>
      </pivotArea>
    </format>
    <format dxfId="41">
      <pivotArea dataOnly="0" labelOnly="1" outline="0" fieldPosition="0">
        <references count="8">
          <reference field="0" count="1" selected="0">
            <x v="8"/>
          </reference>
          <reference field="1" count="1" selected="0">
            <x v="30"/>
          </reference>
          <reference field="8" count="1" selected="0">
            <x v="0"/>
          </reference>
          <reference field="10" count="1" selected="0">
            <x v="9"/>
          </reference>
          <reference field="11" count="1" selected="0">
            <x v="1"/>
          </reference>
          <reference field="12" count="1" selected="0">
            <x v="41"/>
          </reference>
          <reference field="17" count="1" selected="0">
            <x v="26"/>
          </reference>
          <reference field="21" count="1">
            <x v="17"/>
          </reference>
        </references>
      </pivotArea>
    </format>
    <format dxfId="40">
      <pivotArea dataOnly="0" labelOnly="1" outline="0" fieldPosition="0">
        <references count="8">
          <reference field="0" count="1" selected="0">
            <x v="9"/>
          </reference>
          <reference field="1" count="1" selected="0">
            <x v="28"/>
          </reference>
          <reference field="8" count="1" selected="0">
            <x v="1"/>
          </reference>
          <reference field="10" count="1" selected="0">
            <x v="9"/>
          </reference>
          <reference field="11" count="1" selected="0">
            <x v="1"/>
          </reference>
          <reference field="12" count="1" selected="0">
            <x v="38"/>
          </reference>
          <reference field="17" count="1" selected="0">
            <x v="12"/>
          </reference>
          <reference field="21" count="1">
            <x v="10"/>
          </reference>
        </references>
      </pivotArea>
    </format>
    <format dxfId="39">
      <pivotArea dataOnly="0" labelOnly="1" outline="0" fieldPosition="0">
        <references count="8">
          <reference field="0" count="1" selected="0">
            <x v="10"/>
          </reference>
          <reference field="1" count="1" selected="0">
            <x v="41"/>
          </reference>
          <reference field="8" count="1" selected="0">
            <x v="1"/>
          </reference>
          <reference field="10" count="1" selected="0">
            <x v="9"/>
          </reference>
          <reference field="11" count="1" selected="0">
            <x v="1"/>
          </reference>
          <reference field="12" count="1" selected="0">
            <x v="23"/>
          </reference>
          <reference field="17" count="1" selected="0">
            <x v="18"/>
          </reference>
          <reference field="21" count="1">
            <x v="32"/>
          </reference>
        </references>
      </pivotArea>
    </format>
    <format dxfId="38">
      <pivotArea dataOnly="0" labelOnly="1" outline="0" fieldPosition="0">
        <references count="8">
          <reference field="0" count="1" selected="0">
            <x v="11"/>
          </reference>
          <reference field="1" count="1" selected="0">
            <x v="29"/>
          </reference>
          <reference field="8" count="1" selected="0">
            <x v="0"/>
          </reference>
          <reference field="10" count="1" selected="0">
            <x v="9"/>
          </reference>
          <reference field="11" count="1" selected="0">
            <x v="1"/>
          </reference>
          <reference field="12" count="1" selected="0">
            <x v="49"/>
          </reference>
          <reference field="17" count="1" selected="0">
            <x v="1"/>
          </reference>
          <reference field="21" count="1">
            <x v="23"/>
          </reference>
        </references>
      </pivotArea>
    </format>
    <format dxfId="37">
      <pivotArea dataOnly="0" labelOnly="1" outline="0" fieldPosition="0">
        <references count="8">
          <reference field="0" count="1" selected="0">
            <x v="12"/>
          </reference>
          <reference field="1" count="1" selected="0">
            <x v="36"/>
          </reference>
          <reference field="8" count="1" selected="0">
            <x v="0"/>
          </reference>
          <reference field="10" count="1" selected="0">
            <x v="9"/>
          </reference>
          <reference field="11" count="1" selected="0">
            <x v="1"/>
          </reference>
          <reference field="12" count="1" selected="0">
            <x v="37"/>
          </reference>
          <reference field="17" count="1" selected="0">
            <x v="24"/>
          </reference>
          <reference field="21" count="1">
            <x v="23"/>
          </reference>
        </references>
      </pivotArea>
    </format>
    <format dxfId="36">
      <pivotArea dataOnly="0" labelOnly="1" outline="0" fieldPosition="0">
        <references count="8">
          <reference field="0" count="1" selected="0">
            <x v="13"/>
          </reference>
          <reference field="1" count="1" selected="0">
            <x v="11"/>
          </reference>
          <reference field="8" count="1" selected="0">
            <x v="1"/>
          </reference>
          <reference field="10" count="1" selected="0">
            <x v="5"/>
          </reference>
          <reference field="11" count="1" selected="0">
            <x v="3"/>
          </reference>
          <reference field="12" count="1" selected="0">
            <x v="47"/>
          </reference>
          <reference field="17" count="1" selected="0">
            <x v="8"/>
          </reference>
          <reference field="21" count="1">
            <x v="5"/>
          </reference>
        </references>
      </pivotArea>
    </format>
    <format dxfId="35">
      <pivotArea dataOnly="0" labelOnly="1" outline="0" fieldPosition="0">
        <references count="8">
          <reference field="0" count="1" selected="0">
            <x v="14"/>
          </reference>
          <reference field="1" count="1" selected="0">
            <x v="40"/>
          </reference>
          <reference field="8" count="1" selected="0">
            <x v="0"/>
          </reference>
          <reference field="10" count="1" selected="0">
            <x v="5"/>
          </reference>
          <reference field="11" count="1" selected="0">
            <x v="3"/>
          </reference>
          <reference field="12" count="1" selected="0">
            <x v="36"/>
          </reference>
          <reference field="17" count="1" selected="0">
            <x v="10"/>
          </reference>
          <reference field="21" count="1">
            <x v="11"/>
          </reference>
        </references>
      </pivotArea>
    </format>
    <format dxfId="34">
      <pivotArea dataOnly="0" labelOnly="1" outline="0" fieldPosition="0">
        <references count="8">
          <reference field="0" count="1" selected="0">
            <x v="15"/>
          </reference>
          <reference field="1" count="1" selected="0">
            <x v="12"/>
          </reference>
          <reference field="8" count="1" selected="0">
            <x v="1"/>
          </reference>
          <reference field="10" count="1" selected="0">
            <x v="5"/>
          </reference>
          <reference field="11" count="1" selected="0">
            <x v="3"/>
          </reference>
          <reference field="12" count="1" selected="0">
            <x v="4"/>
          </reference>
          <reference field="17" count="1" selected="0">
            <x v="0"/>
          </reference>
          <reference field="21" count="1">
            <x v="15"/>
          </reference>
        </references>
      </pivotArea>
    </format>
    <format dxfId="33">
      <pivotArea dataOnly="0" labelOnly="1" outline="0" fieldPosition="0">
        <references count="8">
          <reference field="0" count="1" selected="0">
            <x v="16"/>
          </reference>
          <reference field="1" count="1" selected="0">
            <x v="13"/>
          </reference>
          <reference field="8" count="1" selected="0">
            <x v="1"/>
          </reference>
          <reference field="10" count="1" selected="0">
            <x v="5"/>
          </reference>
          <reference field="11" count="1" selected="0">
            <x v="3"/>
          </reference>
          <reference field="12" count="1" selected="0">
            <x v="42"/>
          </reference>
          <reference field="17" count="1" selected="0">
            <x v="21"/>
          </reference>
          <reference field="21" count="1">
            <x v="18"/>
          </reference>
        </references>
      </pivotArea>
    </format>
    <format dxfId="32">
      <pivotArea dataOnly="0" labelOnly="1" outline="0" fieldPosition="0">
        <references count="8">
          <reference field="0" count="1" selected="0">
            <x v="17"/>
          </reference>
          <reference field="1" count="1" selected="0">
            <x v="14"/>
          </reference>
          <reference field="8" count="1" selected="0">
            <x v="1"/>
          </reference>
          <reference field="10" count="1" selected="0">
            <x v="5"/>
          </reference>
          <reference field="11" count="1" selected="0">
            <x v="3"/>
          </reference>
          <reference field="12" count="1" selected="0">
            <x v="44"/>
          </reference>
          <reference field="17" count="1" selected="0">
            <x v="11"/>
          </reference>
          <reference field="21" count="1">
            <x v="5"/>
          </reference>
        </references>
      </pivotArea>
    </format>
    <format dxfId="31">
      <pivotArea dataOnly="0" labelOnly="1" outline="0" fieldPosition="0">
        <references count="8">
          <reference field="0" count="1" selected="0">
            <x v="18"/>
          </reference>
          <reference field="1" count="1" selected="0">
            <x v="2"/>
          </reference>
          <reference field="8" count="1" selected="0">
            <x v="0"/>
          </reference>
          <reference field="10" count="1" selected="0">
            <x v="1"/>
          </reference>
          <reference field="11" count="1" selected="0">
            <x v="1"/>
          </reference>
          <reference field="12" count="1" selected="0">
            <x v="31"/>
          </reference>
          <reference field="17" count="1" selected="0">
            <x v="27"/>
          </reference>
          <reference field="21" count="1">
            <x v="23"/>
          </reference>
        </references>
      </pivotArea>
    </format>
    <format dxfId="30">
      <pivotArea dataOnly="0" labelOnly="1" outline="0" fieldPosition="0">
        <references count="8">
          <reference field="0" count="1" selected="0">
            <x v="19"/>
          </reference>
          <reference field="1" count="1" selected="0">
            <x v="24"/>
          </reference>
          <reference field="8" count="1" selected="0">
            <x v="1"/>
          </reference>
          <reference field="10" count="1" selected="0">
            <x v="1"/>
          </reference>
          <reference field="11" count="1" selected="0">
            <x v="1"/>
          </reference>
          <reference field="12" count="1" selected="0">
            <x v="12"/>
          </reference>
          <reference field="17" count="1" selected="0">
            <x v="3"/>
          </reference>
          <reference field="21" count="1">
            <x v="22"/>
          </reference>
        </references>
      </pivotArea>
    </format>
    <format dxfId="29">
      <pivotArea dataOnly="0" labelOnly="1" outline="0" fieldPosition="0">
        <references count="8">
          <reference field="0" count="1" selected="0">
            <x v="20"/>
          </reference>
          <reference field="1" count="1" selected="0">
            <x v="25"/>
          </reference>
          <reference field="8" count="1" selected="0">
            <x v="1"/>
          </reference>
          <reference field="10" count="1" selected="0">
            <x v="1"/>
          </reference>
          <reference field="11" count="1" selected="0">
            <x v="1"/>
          </reference>
          <reference field="12" count="1" selected="0">
            <x v="35"/>
          </reference>
          <reference field="17" count="1" selected="0">
            <x v="29"/>
          </reference>
          <reference field="21" count="1">
            <x v="42"/>
          </reference>
        </references>
      </pivotArea>
    </format>
    <format dxfId="28">
      <pivotArea dataOnly="0" labelOnly="1" outline="0" fieldPosition="0">
        <references count="8">
          <reference field="0" count="1" selected="0">
            <x v="21"/>
          </reference>
          <reference field="1" count="1" selected="0">
            <x v="1"/>
          </reference>
          <reference field="8" count="1" selected="0">
            <x v="0"/>
          </reference>
          <reference field="10" count="1" selected="0">
            <x v="1"/>
          </reference>
          <reference field="11" count="1" selected="0">
            <x v="1"/>
          </reference>
          <reference field="12" count="1" selected="0">
            <x v="25"/>
          </reference>
          <reference field="17" count="1" selected="0">
            <x v="15"/>
          </reference>
          <reference field="21" count="1">
            <x v="10"/>
          </reference>
        </references>
      </pivotArea>
    </format>
    <format dxfId="27">
      <pivotArea dataOnly="0" labelOnly="1" outline="0" fieldPosition="0">
        <references count="8">
          <reference field="0" count="1" selected="0">
            <x v="22"/>
          </reference>
          <reference field="1" count="1" selected="0">
            <x v="4"/>
          </reference>
          <reference field="8" count="1" selected="0">
            <x v="0"/>
          </reference>
          <reference field="10" count="1" selected="0">
            <x v="1"/>
          </reference>
          <reference field="11" count="1" selected="0">
            <x v="1"/>
          </reference>
          <reference field="12" count="1" selected="0">
            <x v="46"/>
          </reference>
          <reference field="17" count="1" selected="0">
            <x v="4"/>
          </reference>
          <reference field="21" count="1">
            <x v="1"/>
          </reference>
        </references>
      </pivotArea>
    </format>
    <format dxfId="26">
      <pivotArea dataOnly="0" labelOnly="1" outline="0" fieldPosition="0">
        <references count="8">
          <reference field="0" count="1" selected="0">
            <x v="23"/>
          </reference>
          <reference field="1" count="1" selected="0">
            <x v="5"/>
          </reference>
          <reference field="8" count="1" selected="0">
            <x v="0"/>
          </reference>
          <reference field="10" count="1" selected="0">
            <x v="1"/>
          </reference>
          <reference field="11" count="1" selected="0">
            <x v="1"/>
          </reference>
          <reference field="12" count="1" selected="0">
            <x v="3"/>
          </reference>
          <reference field="17" count="1" selected="0">
            <x v="7"/>
          </reference>
          <reference field="21" count="1">
            <x v="45"/>
          </reference>
        </references>
      </pivotArea>
    </format>
    <format dxfId="25">
      <pivotArea dataOnly="0" labelOnly="1" outline="0" fieldPosition="0">
        <references count="8">
          <reference field="0" count="1" selected="0">
            <x v="24"/>
          </reference>
          <reference field="1" count="1" selected="0">
            <x v="6"/>
          </reference>
          <reference field="8" count="1" selected="0">
            <x v="0"/>
          </reference>
          <reference field="10" count="1" selected="0">
            <x v="1"/>
          </reference>
          <reference field="11" count="1" selected="0">
            <x v="1"/>
          </reference>
          <reference field="12" count="1" selected="0">
            <x v="1"/>
          </reference>
          <reference field="17" count="1" selected="0">
            <x v="12"/>
          </reference>
          <reference field="21" count="1">
            <x v="12"/>
          </reference>
        </references>
      </pivotArea>
    </format>
    <format dxfId="24">
      <pivotArea dataOnly="0" labelOnly="1" outline="0" fieldPosition="0">
        <references count="8">
          <reference field="0" count="1" selected="0">
            <x v="25"/>
          </reference>
          <reference field="1" count="1" selected="0">
            <x v="35"/>
          </reference>
          <reference field="8" count="1" selected="0">
            <x v="0"/>
          </reference>
          <reference field="10" count="1" selected="0">
            <x v="1"/>
          </reference>
          <reference field="11" count="1" selected="0">
            <x v="1"/>
          </reference>
          <reference field="12" count="1" selected="0">
            <x v="34"/>
          </reference>
          <reference field="17" count="1" selected="0">
            <x v="13"/>
          </reference>
          <reference field="21" count="1">
            <x v="24"/>
          </reference>
        </references>
      </pivotArea>
    </format>
    <format dxfId="23">
      <pivotArea dataOnly="0" labelOnly="1" outline="0" fieldPosition="0">
        <references count="8">
          <reference field="0" count="1" selected="0">
            <x v="26"/>
          </reference>
          <reference field="1" count="1" selected="0">
            <x v="9"/>
          </reference>
          <reference field="8" count="1" selected="0">
            <x v="1"/>
          </reference>
          <reference field="10" count="1" selected="0">
            <x v="2"/>
          </reference>
          <reference field="11" count="1" selected="0">
            <x v="3"/>
          </reference>
          <reference field="12" count="1" selected="0">
            <x v="48"/>
          </reference>
          <reference field="17" count="1" selected="0">
            <x v="30"/>
          </reference>
          <reference field="21" count="1">
            <x v="16"/>
          </reference>
        </references>
      </pivotArea>
    </format>
    <format dxfId="22">
      <pivotArea dataOnly="0" labelOnly="1" outline="0" fieldPosition="0">
        <references count="8">
          <reference field="0" count="1" selected="0">
            <x v="27"/>
          </reference>
          <reference field="1" count="1" selected="0">
            <x v="10"/>
          </reference>
          <reference field="8" count="1" selected="0">
            <x v="1"/>
          </reference>
          <reference field="10" count="1" selected="0">
            <x v="2"/>
          </reference>
          <reference field="11" count="1" selected="0">
            <x v="3"/>
          </reference>
          <reference field="12" count="1" selected="0">
            <x v="14"/>
          </reference>
          <reference field="17" count="1" selected="0">
            <x v="24"/>
          </reference>
          <reference field="21" count="1">
            <x v="28"/>
          </reference>
        </references>
      </pivotArea>
    </format>
    <format dxfId="21">
      <pivotArea dataOnly="0" labelOnly="1" outline="0" fieldPosition="0">
        <references count="8">
          <reference field="0" count="1" selected="0">
            <x v="28"/>
          </reference>
          <reference field="1" count="1" selected="0">
            <x v="39"/>
          </reference>
          <reference field="8" count="1" selected="0">
            <x v="0"/>
          </reference>
          <reference field="10" count="1" selected="0">
            <x v="2"/>
          </reference>
          <reference field="11" count="1" selected="0">
            <x v="3"/>
          </reference>
          <reference field="12" count="1" selected="0">
            <x v="32"/>
          </reference>
          <reference field="17" count="1" selected="0">
            <x v="12"/>
          </reference>
          <reference field="21" count="1">
            <x v="40"/>
          </reference>
        </references>
      </pivotArea>
    </format>
    <format dxfId="20">
      <pivotArea dataOnly="0" labelOnly="1" outline="0" fieldPosition="0">
        <references count="8">
          <reference field="0" count="1" selected="0">
            <x v="29"/>
          </reference>
          <reference field="1" count="1" selected="0">
            <x v="23"/>
          </reference>
          <reference field="8" count="1" selected="0">
            <x v="0"/>
          </reference>
          <reference field="10" count="1" selected="0">
            <x v="4"/>
          </reference>
          <reference field="11" count="1" selected="0">
            <x v="2"/>
          </reference>
          <reference field="12" count="1" selected="0">
            <x v="22"/>
          </reference>
          <reference field="17" count="1" selected="0">
            <x v="19"/>
          </reference>
          <reference field="21" count="1">
            <x v="25"/>
          </reference>
        </references>
      </pivotArea>
    </format>
    <format dxfId="19">
      <pivotArea dataOnly="0" labelOnly="1" outline="0" fieldPosition="0">
        <references count="8">
          <reference field="0" count="1" selected="0">
            <x v="30"/>
          </reference>
          <reference field="1" count="1" selected="0">
            <x v="22"/>
          </reference>
          <reference field="8" count="1" selected="0">
            <x v="0"/>
          </reference>
          <reference field="10" count="1" selected="0">
            <x v="4"/>
          </reference>
          <reference field="11" count="1" selected="0">
            <x v="2"/>
          </reference>
          <reference field="12" count="1" selected="0">
            <x v="8"/>
          </reference>
          <reference field="17" count="1" selected="0">
            <x v="30"/>
          </reference>
          <reference field="21" count="1">
            <x v="35"/>
          </reference>
        </references>
      </pivotArea>
    </format>
    <format dxfId="18">
      <pivotArea dataOnly="0" labelOnly="1" outline="0" fieldPosition="0">
        <references count="8">
          <reference field="0" count="1" selected="0">
            <x v="31"/>
          </reference>
          <reference field="1" count="1" selected="0">
            <x v="21"/>
          </reference>
          <reference field="8" count="1" selected="0">
            <x v="0"/>
          </reference>
          <reference field="10" count="1" selected="0">
            <x v="4"/>
          </reference>
          <reference field="11" count="1" selected="0">
            <x v="2"/>
          </reference>
          <reference field="12" count="1" selected="0">
            <x v="6"/>
          </reference>
          <reference field="17" count="1" selected="0">
            <x v="4"/>
          </reference>
          <reference field="21" count="1">
            <x v="16"/>
          </reference>
        </references>
      </pivotArea>
    </format>
    <format dxfId="17">
      <pivotArea dataOnly="0" labelOnly="1" outline="0" fieldPosition="0">
        <references count="8">
          <reference field="0" count="1" selected="0">
            <x v="32"/>
          </reference>
          <reference field="1" count="1" selected="0">
            <x v="19"/>
          </reference>
          <reference field="8" count="1" selected="0">
            <x v="1"/>
          </reference>
          <reference field="10" count="1" selected="0">
            <x v="4"/>
          </reference>
          <reference field="11" count="1" selected="0">
            <x v="2"/>
          </reference>
          <reference field="12" count="1" selected="0">
            <x v="45"/>
          </reference>
          <reference field="17" count="1" selected="0">
            <x v="14"/>
          </reference>
          <reference field="21" count="1">
            <x v="26"/>
          </reference>
        </references>
      </pivotArea>
    </format>
    <format dxfId="16">
      <pivotArea dataOnly="0" labelOnly="1" outline="0" fieldPosition="0">
        <references count="8">
          <reference field="0" count="1" selected="0">
            <x v="33"/>
          </reference>
          <reference field="1" count="1" selected="0">
            <x v="20"/>
          </reference>
          <reference field="8" count="1" selected="0">
            <x v="1"/>
          </reference>
          <reference field="10" count="1" selected="0">
            <x v="4"/>
          </reference>
          <reference field="11" count="1" selected="0">
            <x v="2"/>
          </reference>
          <reference field="12" count="1" selected="0">
            <x v="17"/>
          </reference>
          <reference field="17" count="1" selected="0">
            <x v="29"/>
          </reference>
          <reference field="21" count="1">
            <x v="27"/>
          </reference>
        </references>
      </pivotArea>
    </format>
    <format dxfId="15">
      <pivotArea dataOnly="0" labelOnly="1" outline="0" fieldPosition="0">
        <references count="8">
          <reference field="0" count="1" selected="0">
            <x v="34"/>
          </reference>
          <reference field="1" count="1" selected="0">
            <x v="16"/>
          </reference>
          <reference field="8" count="1" selected="0">
            <x v="1"/>
          </reference>
          <reference field="10" count="1" selected="0">
            <x v="4"/>
          </reference>
          <reference field="11" count="1" selected="0">
            <x v="2"/>
          </reference>
          <reference field="12" count="1" selected="0">
            <x v="16"/>
          </reference>
          <reference field="17" count="1" selected="0">
            <x v="22"/>
          </reference>
          <reference field="21" count="1">
            <x v="1"/>
          </reference>
        </references>
      </pivotArea>
    </format>
    <format dxfId="14">
      <pivotArea dataOnly="0" labelOnly="1" outline="0" fieldPosition="0">
        <references count="8">
          <reference field="0" count="1" selected="0">
            <x v="35"/>
          </reference>
          <reference field="1" count="1" selected="0">
            <x v="17"/>
          </reference>
          <reference field="8" count="1" selected="0">
            <x v="1"/>
          </reference>
          <reference field="10" count="1" selected="0">
            <x v="4"/>
          </reference>
          <reference field="11" count="1" selected="0">
            <x v="2"/>
          </reference>
          <reference field="12" count="1" selected="0">
            <x v="15"/>
          </reference>
          <reference field="17" count="1" selected="0">
            <x v="29"/>
          </reference>
          <reference field="21" count="1">
            <x v="21"/>
          </reference>
        </references>
      </pivotArea>
    </format>
    <format dxfId="13">
      <pivotArea dataOnly="0" labelOnly="1" outline="0" fieldPosition="0">
        <references count="8">
          <reference field="0" count="1" selected="0">
            <x v="36"/>
          </reference>
          <reference field="1" count="1" selected="0">
            <x v="15"/>
          </reference>
          <reference field="8" count="1" selected="0">
            <x v="1"/>
          </reference>
          <reference field="10" count="1" selected="0">
            <x v="4"/>
          </reference>
          <reference field="11" count="1" selected="0">
            <x v="2"/>
          </reference>
          <reference field="12" count="1" selected="0">
            <x v="20"/>
          </reference>
          <reference field="17" count="1" selected="0">
            <x v="25"/>
          </reference>
          <reference field="21" count="1">
            <x v="32"/>
          </reference>
        </references>
      </pivotArea>
    </format>
    <format dxfId="12">
      <pivotArea dataOnly="0" labelOnly="1" outline="0" fieldPosition="0">
        <references count="8">
          <reference field="0" count="1" selected="0">
            <x v="37"/>
          </reference>
          <reference field="1" count="1" selected="0">
            <x v="18"/>
          </reference>
          <reference field="8" count="1" selected="0">
            <x v="1"/>
          </reference>
          <reference field="10" count="1" selected="0">
            <x v="4"/>
          </reference>
          <reference field="11" count="1" selected="0">
            <x v="2"/>
          </reference>
          <reference field="12" count="1" selected="0">
            <x v="13"/>
          </reference>
          <reference field="17" count="1" selected="0">
            <x v="13"/>
          </reference>
          <reference field="21" count="1">
            <x v="29"/>
          </reference>
        </references>
      </pivotArea>
    </format>
    <format dxfId="11">
      <pivotArea dataOnly="0" labelOnly="1" outline="0" fieldPosition="0">
        <references count="8">
          <reference field="0" count="1" selected="0">
            <x v="38"/>
          </reference>
          <reference field="1" count="1" selected="0">
            <x v="44"/>
          </reference>
          <reference field="8" count="1" selected="0">
            <x v="1"/>
          </reference>
          <reference field="10" count="1" selected="0">
            <x v="0"/>
          </reference>
          <reference field="11" count="1" selected="0">
            <x v="5"/>
          </reference>
          <reference field="12" count="1" selected="0">
            <x v="43"/>
          </reference>
          <reference field="17" count="1" selected="0">
            <x v="7"/>
          </reference>
          <reference field="21" count="1">
            <x v="30"/>
          </reference>
        </references>
      </pivotArea>
    </format>
    <format dxfId="10">
      <pivotArea dataOnly="0" labelOnly="1" outline="0" fieldPosition="0">
        <references count="8">
          <reference field="0" count="1" selected="0">
            <x v="39"/>
          </reference>
          <reference field="1" count="1" selected="0">
            <x v="43"/>
          </reference>
          <reference field="8" count="1" selected="0">
            <x v="1"/>
          </reference>
          <reference field="10" count="1" selected="0">
            <x v="0"/>
          </reference>
          <reference field="11" count="1" selected="0">
            <x v="5"/>
          </reference>
          <reference field="12" count="1" selected="0">
            <x v="28"/>
          </reference>
          <reference field="17" count="1" selected="0">
            <x v="4"/>
          </reference>
          <reference field="21" count="1">
            <x v="34"/>
          </reference>
        </references>
      </pivotArea>
    </format>
    <format dxfId="9">
      <pivotArea dataOnly="0" labelOnly="1" outline="0" fieldPosition="0">
        <references count="8">
          <reference field="0" count="1" selected="0">
            <x v="40"/>
          </reference>
          <reference field="1" count="1" selected="0">
            <x v="49"/>
          </reference>
          <reference field="8" count="1" selected="0">
            <x v="0"/>
          </reference>
          <reference field="10" count="1" selected="0">
            <x v="0"/>
          </reference>
          <reference field="11" count="1" selected="0">
            <x v="5"/>
          </reference>
          <reference field="12" count="1" selected="0">
            <x v="24"/>
          </reference>
          <reference field="17" count="1" selected="0">
            <x v="2"/>
          </reference>
          <reference field="21" count="1">
            <x v="20"/>
          </reference>
        </references>
      </pivotArea>
    </format>
    <format dxfId="8">
      <pivotArea dataOnly="0" labelOnly="1" outline="0" fieldPosition="0">
        <references count="8">
          <reference field="0" count="1" selected="0">
            <x v="41"/>
          </reference>
          <reference field="1" count="1" selected="0">
            <x v="46"/>
          </reference>
          <reference field="8" count="1" selected="0">
            <x v="0"/>
          </reference>
          <reference field="10" count="1" selected="0">
            <x v="7"/>
          </reference>
          <reference field="11" count="1" selected="0">
            <x v="5"/>
          </reference>
          <reference field="12" count="1" selected="0">
            <x v="11"/>
          </reference>
          <reference field="17" count="1" selected="0">
            <x v="20"/>
          </reference>
          <reference field="21" count="1">
            <x v="36"/>
          </reference>
        </references>
      </pivotArea>
    </format>
    <format dxfId="7">
      <pivotArea dataOnly="0" labelOnly="1" outline="0" fieldPosition="0">
        <references count="8">
          <reference field="0" count="1" selected="0">
            <x v="42"/>
          </reference>
          <reference field="1" count="1" selected="0">
            <x v="48"/>
          </reference>
          <reference field="8" count="1" selected="0">
            <x v="0"/>
          </reference>
          <reference field="10" count="1" selected="0">
            <x v="7"/>
          </reference>
          <reference field="11" count="1" selected="0">
            <x v="5"/>
          </reference>
          <reference field="12" count="1" selected="0">
            <x v="2"/>
          </reference>
          <reference field="17" count="1" selected="0">
            <x v="7"/>
          </reference>
          <reference field="21" count="1">
            <x v="6"/>
          </reference>
        </references>
      </pivotArea>
    </format>
    <format dxfId="6">
      <pivotArea dataOnly="0" labelOnly="1" outline="0" fieldPosition="0">
        <references count="8">
          <reference field="0" count="1" selected="0">
            <x v="43"/>
          </reference>
          <reference field="1" count="1" selected="0">
            <x v="47"/>
          </reference>
          <reference field="8" count="1" selected="0">
            <x v="0"/>
          </reference>
          <reference field="10" count="1" selected="0">
            <x v="7"/>
          </reference>
          <reference field="11" count="1" selected="0">
            <x v="5"/>
          </reference>
          <reference field="12" count="1" selected="0">
            <x v="21"/>
          </reference>
          <reference field="17" count="1" selected="0">
            <x v="2"/>
          </reference>
          <reference field="21" count="1">
            <x v="11"/>
          </reference>
        </references>
      </pivotArea>
    </format>
    <format dxfId="5">
      <pivotArea dataOnly="0" labelOnly="1" outline="0" fieldPosition="0">
        <references count="8">
          <reference field="0" count="1" selected="0">
            <x v="44"/>
          </reference>
          <reference field="1" count="1" selected="0">
            <x v="38"/>
          </reference>
          <reference field="8" count="1" selected="0">
            <x v="0"/>
          </reference>
          <reference field="10" count="1" selected="0">
            <x v="6"/>
          </reference>
          <reference field="11" count="1" selected="0">
            <x v="0"/>
          </reference>
          <reference field="12" count="1" selected="0">
            <x v="29"/>
          </reference>
          <reference field="17" count="1" selected="0">
            <x v="23"/>
          </reference>
          <reference field="21" count="1">
            <x v="6"/>
          </reference>
        </references>
      </pivotArea>
    </format>
    <format dxfId="4">
      <pivotArea dataOnly="0" labelOnly="1" outline="0" fieldPosition="0">
        <references count="8">
          <reference field="0" count="1" selected="0">
            <x v="45"/>
          </reference>
          <reference field="1" count="1" selected="0">
            <x v="0"/>
          </reference>
          <reference field="8" count="1" selected="0">
            <x v="1"/>
          </reference>
          <reference field="10" count="1" selected="0">
            <x v="6"/>
          </reference>
          <reference field="11" count="1" selected="0">
            <x v="0"/>
          </reference>
          <reference field="12" count="1" selected="0">
            <x v="27"/>
          </reference>
          <reference field="17" count="1" selected="0">
            <x v="4"/>
          </reference>
          <reference field="21" count="1">
            <x v="19"/>
          </reference>
        </references>
      </pivotArea>
    </format>
    <format dxfId="3">
      <pivotArea dataOnly="0" labelOnly="1" outline="0" fieldPosition="0">
        <references count="8">
          <reference field="0" count="1" selected="0">
            <x v="46"/>
          </reference>
          <reference field="1" count="1" selected="0">
            <x v="37"/>
          </reference>
          <reference field="8" count="1" selected="0">
            <x v="0"/>
          </reference>
          <reference field="10" count="1" selected="0">
            <x v="6"/>
          </reference>
          <reference field="11" count="1" selected="0">
            <x v="0"/>
          </reference>
          <reference field="12" count="1" selected="0">
            <x v="33"/>
          </reference>
          <reference field="17" count="1" selected="0">
            <x v="4"/>
          </reference>
          <reference field="21" count="1">
            <x v="14"/>
          </reference>
        </references>
      </pivotArea>
    </format>
    <format dxfId="2">
      <pivotArea dataOnly="0" labelOnly="1" outline="0" fieldPosition="0">
        <references count="8">
          <reference field="0" count="1" selected="0">
            <x v="47"/>
          </reference>
          <reference field="1" count="1" selected="0">
            <x v="7"/>
          </reference>
          <reference field="8" count="1" selected="0">
            <x v="0"/>
          </reference>
          <reference field="10" count="1" selected="0">
            <x v="8"/>
          </reference>
          <reference field="11" count="1" selected="0">
            <x v="6"/>
          </reference>
          <reference field="12" count="1" selected="0">
            <x v="40"/>
          </reference>
          <reference field="17" count="1" selected="0">
            <x v="17"/>
          </reference>
          <reference field="21" count="1">
            <x v="43"/>
          </reference>
        </references>
      </pivotArea>
    </format>
    <format dxfId="1">
      <pivotArea dataOnly="0" labelOnly="1" outline="0" fieldPosition="0">
        <references count="8">
          <reference field="0" count="1" selected="0">
            <x v="48"/>
          </reference>
          <reference field="1" count="1" selected="0">
            <x v="8"/>
          </reference>
          <reference field="8" count="1" selected="0">
            <x v="1"/>
          </reference>
          <reference field="10" count="1" selected="0">
            <x v="8"/>
          </reference>
          <reference field="11" count="1" selected="0">
            <x v="6"/>
          </reference>
          <reference field="12" count="1" selected="0">
            <x v="26"/>
          </reference>
          <reference field="17" count="1" selected="0">
            <x v="5"/>
          </reference>
          <reference field="21" count="1">
            <x v="33"/>
          </reference>
        </references>
      </pivotArea>
    </format>
    <format dxfId="0">
      <pivotArea dataOnly="0" labelOnly="1" outline="0" fieldPosition="0">
        <references count="8">
          <reference field="0" count="1" selected="0">
            <x v="49"/>
          </reference>
          <reference field="1" count="1" selected="0">
            <x v="42"/>
          </reference>
          <reference field="8" count="1" selected="0">
            <x v="1"/>
          </reference>
          <reference field="10" count="1" selected="0">
            <x v="3"/>
          </reference>
          <reference field="11" count="1" selected="0">
            <x v="4"/>
          </reference>
          <reference field="12" count="1" selected="0">
            <x v="39"/>
          </reference>
          <reference field="17" count="1" selected="0">
            <x v="28"/>
          </reference>
          <reference field="21" count="1">
            <x v="39"/>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C0014-F7B1-460D-B1E9-9CA83663BBBB}">
  <dimension ref="B1:E18"/>
  <sheetViews>
    <sheetView showGridLines="0" topLeftCell="D6"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252</v>
      </c>
      <c r="C2" s="51"/>
      <c r="D2" s="52"/>
      <c r="E2" s="56" t="s">
        <v>232</v>
      </c>
    </row>
    <row r="3" spans="2:5" ht="42" customHeight="1" thickBot="1" x14ac:dyDescent="0.3">
      <c r="B3" s="53"/>
      <c r="C3" s="54"/>
      <c r="D3" s="55"/>
      <c r="E3" s="57"/>
    </row>
    <row r="4" spans="2:5" ht="8.25" customHeight="1" x14ac:dyDescent="0.25"/>
    <row r="5" spans="2:5" ht="19.5" customHeight="1" thickBot="1" x14ac:dyDescent="0.3">
      <c r="C5" s="8" t="s">
        <v>226</v>
      </c>
      <c r="D5" s="8" t="s">
        <v>223</v>
      </c>
      <c r="E5" s="9" t="s">
        <v>224</v>
      </c>
    </row>
    <row r="6" spans="2:5" ht="19.5" customHeight="1" thickBot="1" x14ac:dyDescent="0.3">
      <c r="B6" s="19" t="s">
        <v>135</v>
      </c>
      <c r="C6" s="48" t="s">
        <v>225</v>
      </c>
      <c r="D6" s="48"/>
      <c r="E6" s="49"/>
    </row>
    <row r="7" spans="2:5" x14ac:dyDescent="0.25">
      <c r="B7" s="18">
        <v>1</v>
      </c>
      <c r="C7" s="10" t="s">
        <v>234</v>
      </c>
      <c r="D7" s="11" t="s">
        <v>229</v>
      </c>
      <c r="E7" s="12" t="s">
        <v>220</v>
      </c>
    </row>
    <row r="8" spans="2:5" x14ac:dyDescent="0.25">
      <c r="B8" s="11">
        <v>2</v>
      </c>
      <c r="C8" s="10" t="s">
        <v>234</v>
      </c>
      <c r="D8" s="11" t="s">
        <v>230</v>
      </c>
      <c r="E8" s="12" t="s">
        <v>235</v>
      </c>
    </row>
    <row r="9" spans="2:5" x14ac:dyDescent="0.25">
      <c r="B9" s="11">
        <v>3</v>
      </c>
      <c r="C9" s="10" t="s">
        <v>234</v>
      </c>
      <c r="D9" s="11" t="s">
        <v>231</v>
      </c>
      <c r="E9" s="12" t="s">
        <v>236</v>
      </c>
    </row>
    <row r="10" spans="2:5" ht="25.5" x14ac:dyDescent="0.25">
      <c r="B10" s="11">
        <v>4</v>
      </c>
      <c r="C10" s="10" t="s">
        <v>234</v>
      </c>
      <c r="D10" s="11" t="s">
        <v>237</v>
      </c>
      <c r="E10" s="30" t="s">
        <v>282</v>
      </c>
    </row>
    <row r="11" spans="2:5" ht="15.75" thickBot="1" x14ac:dyDescent="0.3">
      <c r="B11" s="14">
        <v>5</v>
      </c>
      <c r="C11" s="13" t="s">
        <v>234</v>
      </c>
      <c r="D11" s="14" t="s">
        <v>240</v>
      </c>
      <c r="E11" s="15" t="s">
        <v>241</v>
      </c>
    </row>
    <row r="12" spans="2:5" ht="16.5" thickTop="1" thickBot="1" x14ac:dyDescent="0.3"/>
    <row r="13" spans="2:5" ht="19.5" customHeight="1" thickBot="1" x14ac:dyDescent="0.3">
      <c r="B13" s="19" t="s">
        <v>135</v>
      </c>
      <c r="C13" s="48" t="s">
        <v>242</v>
      </c>
      <c r="D13" s="48"/>
      <c r="E13" s="49"/>
    </row>
    <row r="14" spans="2:5" x14ac:dyDescent="0.25">
      <c r="B14" s="18">
        <v>1</v>
      </c>
      <c r="C14" s="11" t="s">
        <v>234</v>
      </c>
      <c r="D14" s="11" t="s">
        <v>243</v>
      </c>
      <c r="E14" s="16" t="s">
        <v>244</v>
      </c>
    </row>
    <row r="15" spans="2:5" x14ac:dyDescent="0.25">
      <c r="B15" s="11">
        <v>2</v>
      </c>
      <c r="C15" s="11" t="s">
        <v>234</v>
      </c>
      <c r="D15" s="11" t="s">
        <v>245</v>
      </c>
      <c r="E15" s="16" t="s">
        <v>249</v>
      </c>
    </row>
    <row r="16" spans="2:5" x14ac:dyDescent="0.25">
      <c r="B16" s="11">
        <v>3</v>
      </c>
      <c r="C16" s="11" t="s">
        <v>234</v>
      </c>
      <c r="D16" s="11" t="s">
        <v>247</v>
      </c>
      <c r="E16" s="16" t="s">
        <v>248</v>
      </c>
    </row>
    <row r="17" spans="2:5" ht="51.75" thickBot="1" x14ac:dyDescent="0.3">
      <c r="B17" s="14">
        <v>4</v>
      </c>
      <c r="C17" s="14" t="s">
        <v>234</v>
      </c>
      <c r="D17" s="14" t="s">
        <v>250</v>
      </c>
      <c r="E17" s="17" t="s">
        <v>251</v>
      </c>
    </row>
    <row r="18" spans="2:5" ht="15.75" thickTop="1" x14ac:dyDescent="0.25"/>
  </sheetData>
  <sheetProtection sheet="1" objects="1" scenarios="1" selectLockedCells="1" selectUnlockedCells="1"/>
  <mergeCells count="4">
    <mergeCell ref="C13:E13"/>
    <mergeCell ref="B2:D3"/>
    <mergeCell ref="C6:E6"/>
    <mergeCell ref="E2:E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2AC1E-DB3A-47CC-B4CD-38E29C26859B}">
  <dimension ref="B1:E19"/>
  <sheetViews>
    <sheetView showGridLines="0" topLeftCell="A6"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253</v>
      </c>
      <c r="C2" s="51"/>
      <c r="D2" s="52"/>
      <c r="E2" s="56" t="s">
        <v>232</v>
      </c>
    </row>
    <row r="3" spans="2:5" ht="42" customHeight="1" thickBot="1" x14ac:dyDescent="0.3">
      <c r="B3" s="53"/>
      <c r="C3" s="54"/>
      <c r="D3" s="55"/>
      <c r="E3" s="5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8" t="s">
        <v>254</v>
      </c>
      <c r="D7" s="48"/>
      <c r="E7" s="49"/>
    </row>
    <row r="8" spans="2:5" x14ac:dyDescent="0.25">
      <c r="B8" s="18">
        <v>1</v>
      </c>
      <c r="C8" s="10" t="s">
        <v>256</v>
      </c>
      <c r="D8" s="11" t="s">
        <v>258</v>
      </c>
      <c r="E8" s="16" t="s">
        <v>259</v>
      </c>
    </row>
    <row r="9" spans="2:5" x14ac:dyDescent="0.25">
      <c r="B9" s="11">
        <v>2</v>
      </c>
      <c r="C9" s="10" t="s">
        <v>256</v>
      </c>
      <c r="D9" s="11"/>
      <c r="E9" s="16" t="s">
        <v>261</v>
      </c>
    </row>
    <row r="10" spans="2:5" x14ac:dyDescent="0.25">
      <c r="B10" s="11">
        <v>3</v>
      </c>
      <c r="C10" s="10" t="s">
        <v>256</v>
      </c>
      <c r="D10" s="11"/>
      <c r="E10" s="16" t="s">
        <v>262</v>
      </c>
    </row>
    <row r="11" spans="2:5" x14ac:dyDescent="0.25">
      <c r="B11" s="11">
        <v>4</v>
      </c>
      <c r="C11" s="10" t="s">
        <v>256</v>
      </c>
      <c r="D11" s="11"/>
      <c r="E11" s="16" t="s">
        <v>263</v>
      </c>
    </row>
    <row r="12" spans="2:5" ht="15.75" thickBot="1" x14ac:dyDescent="0.3">
      <c r="B12" s="14">
        <v>5</v>
      </c>
      <c r="C12" s="13" t="s">
        <v>256</v>
      </c>
      <c r="D12" s="14"/>
      <c r="E12" s="17" t="s">
        <v>264</v>
      </c>
    </row>
    <row r="13" spans="2:5" ht="16.5" thickTop="1" thickBot="1" x14ac:dyDescent="0.3"/>
    <row r="14" spans="2:5" ht="19.5" customHeight="1" thickBot="1" x14ac:dyDescent="0.3">
      <c r="B14" s="19" t="s">
        <v>135</v>
      </c>
      <c r="C14" s="48" t="s">
        <v>255</v>
      </c>
      <c r="D14" s="48"/>
      <c r="E14" s="49"/>
    </row>
    <row r="15" spans="2:5" x14ac:dyDescent="0.25">
      <c r="B15" s="18">
        <v>1</v>
      </c>
      <c r="C15" s="10" t="s">
        <v>256</v>
      </c>
      <c r="D15" s="11" t="s">
        <v>265</v>
      </c>
      <c r="E15" s="16" t="s">
        <v>273</v>
      </c>
    </row>
    <row r="16" spans="2:5" x14ac:dyDescent="0.25">
      <c r="B16" s="11">
        <v>2</v>
      </c>
      <c r="C16" s="10" t="s">
        <v>256</v>
      </c>
      <c r="D16" s="11" t="s">
        <v>266</v>
      </c>
      <c r="E16" s="16" t="s">
        <v>268</v>
      </c>
    </row>
    <row r="17" spans="2:5" x14ac:dyDescent="0.25">
      <c r="B17" s="11">
        <v>3</v>
      </c>
      <c r="C17" s="10" t="s">
        <v>256</v>
      </c>
      <c r="D17" s="11" t="s">
        <v>267</v>
      </c>
      <c r="E17" s="16" t="s">
        <v>269</v>
      </c>
    </row>
    <row r="18" spans="2:5" ht="15.75" thickBot="1" x14ac:dyDescent="0.3">
      <c r="B18" s="14">
        <v>4</v>
      </c>
      <c r="C18" s="13" t="s">
        <v>256</v>
      </c>
      <c r="D18" s="14" t="s">
        <v>271</v>
      </c>
      <c r="E18" s="17" t="s">
        <v>270</v>
      </c>
    </row>
    <row r="19" spans="2:5" ht="15.75" thickTop="1" x14ac:dyDescent="0.25"/>
  </sheetData>
  <sheetProtection sheet="1" objects="1" scenarios="1" selectLockedCells="1" selectUnlockedCells="1"/>
  <mergeCells count="4">
    <mergeCell ref="B2:D3"/>
    <mergeCell ref="E2:E3"/>
    <mergeCell ref="C7:E7"/>
    <mergeCell ref="C14:E1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140BB-DC47-4500-BD2F-DAD1FD744BAF}">
  <dimension ref="B1:E14"/>
  <sheetViews>
    <sheetView showGridLines="0" zoomScaleNormal="100" workbookViewId="0"/>
  </sheetViews>
  <sheetFormatPr defaultRowHeight="15" x14ac:dyDescent="0.25"/>
  <cols>
    <col min="1" max="1" width="1" customWidth="1"/>
    <col min="2" max="2" width="5.5703125" bestFit="1" customWidth="1"/>
    <col min="3" max="3" width="13.42578125" bestFit="1" customWidth="1"/>
    <col min="4" max="4" width="14.42578125" customWidth="1"/>
    <col min="5" max="5" width="145.140625" bestFit="1" customWidth="1"/>
  </cols>
  <sheetData>
    <row r="1" spans="2:5" ht="5.25" customHeight="1" thickBot="1" x14ac:dyDescent="0.3"/>
    <row r="2" spans="2:5" ht="16.5" customHeight="1" x14ac:dyDescent="0.25">
      <c r="B2" s="50" t="s">
        <v>272</v>
      </c>
      <c r="C2" s="51"/>
      <c r="D2" s="52"/>
      <c r="E2" s="56" t="s">
        <v>232</v>
      </c>
    </row>
    <row r="3" spans="2:5" ht="42" customHeight="1" thickBot="1" x14ac:dyDescent="0.3">
      <c r="B3" s="53"/>
      <c r="C3" s="54"/>
      <c r="D3" s="55"/>
      <c r="E3" s="57"/>
    </row>
    <row r="4" spans="2:5" ht="8.25" customHeight="1" x14ac:dyDescent="0.25"/>
    <row r="5" spans="2:5" ht="27" customHeight="1" x14ac:dyDescent="0.25">
      <c r="B5" s="22" t="s">
        <v>260</v>
      </c>
      <c r="C5" s="21"/>
      <c r="D5" s="20"/>
      <c r="E5" s="20"/>
    </row>
    <row r="6" spans="2:5" ht="19.5" customHeight="1" thickBot="1" x14ac:dyDescent="0.3">
      <c r="C6" s="8" t="s">
        <v>226</v>
      </c>
      <c r="D6" s="8" t="s">
        <v>257</v>
      </c>
      <c r="E6" s="9" t="s">
        <v>224</v>
      </c>
    </row>
    <row r="7" spans="2:5" ht="19.5" customHeight="1" thickBot="1" x14ac:dyDescent="0.3">
      <c r="B7" s="19" t="s">
        <v>135</v>
      </c>
      <c r="C7" s="48" t="s">
        <v>281</v>
      </c>
      <c r="D7" s="48"/>
      <c r="E7" s="49"/>
    </row>
    <row r="8" spans="2:5" x14ac:dyDescent="0.25">
      <c r="B8" s="18">
        <v>1</v>
      </c>
      <c r="C8" s="10" t="s">
        <v>227</v>
      </c>
      <c r="D8" s="11" t="s">
        <v>274</v>
      </c>
      <c r="E8" s="16" t="s">
        <v>275</v>
      </c>
    </row>
    <row r="9" spans="2:5" ht="15" customHeight="1" x14ac:dyDescent="0.25">
      <c r="B9" s="11">
        <v>2</v>
      </c>
      <c r="C9" s="10" t="s">
        <v>227</v>
      </c>
      <c r="D9" s="11"/>
      <c r="E9" s="26" t="s">
        <v>279</v>
      </c>
    </row>
    <row r="10" spans="2:5" x14ac:dyDescent="0.25">
      <c r="B10" s="11">
        <v>3</v>
      </c>
      <c r="C10" s="10" t="s">
        <v>227</v>
      </c>
      <c r="D10" s="11"/>
      <c r="E10" s="16" t="s">
        <v>276</v>
      </c>
    </row>
    <row r="11" spans="2:5" x14ac:dyDescent="0.25">
      <c r="B11" s="11">
        <v>4</v>
      </c>
      <c r="C11" s="10" t="s">
        <v>227</v>
      </c>
      <c r="D11" s="11"/>
      <c r="E11" s="16" t="s">
        <v>277</v>
      </c>
    </row>
    <row r="12" spans="2:5" x14ac:dyDescent="0.25">
      <c r="B12" s="27">
        <v>5</v>
      </c>
      <c r="C12" s="28" t="s">
        <v>227</v>
      </c>
      <c r="D12" s="27"/>
      <c r="E12" s="29" t="s">
        <v>264</v>
      </c>
    </row>
    <row r="13" spans="2:5" ht="15.75" thickBot="1" x14ac:dyDescent="0.3">
      <c r="B13" s="14">
        <v>5</v>
      </c>
      <c r="C13" s="13" t="s">
        <v>227</v>
      </c>
      <c r="D13" s="14" t="s">
        <v>280</v>
      </c>
      <c r="E13" s="17" t="s">
        <v>278</v>
      </c>
    </row>
    <row r="14" spans="2:5" ht="15.75" thickTop="1" x14ac:dyDescent="0.25"/>
  </sheetData>
  <sheetProtection sheet="1" objects="1" scenarios="1" selectLockedCells="1" selectUnlockedCells="1"/>
  <mergeCells count="3">
    <mergeCell ref="B2:D3"/>
    <mergeCell ref="E2:E3"/>
    <mergeCell ref="C7:E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62301-3CA7-4FA4-8709-6467A585528B}">
  <sheetPr>
    <tabColor rgb="FFFF0000"/>
  </sheetPr>
  <dimension ref="B3:I15"/>
  <sheetViews>
    <sheetView topLeftCell="B1" workbookViewId="0">
      <selection activeCell="L8" sqref="L8"/>
    </sheetView>
  </sheetViews>
  <sheetFormatPr defaultRowHeight="15" x14ac:dyDescent="0.25"/>
  <cols>
    <col min="2" max="2" width="19.5703125" bestFit="1" customWidth="1"/>
    <col min="3" max="3" width="16.28515625" bestFit="1" customWidth="1"/>
    <col min="4" max="4" width="5.5703125" bestFit="1" customWidth="1"/>
    <col min="5" max="5" width="11.28515625" bestFit="1" customWidth="1"/>
    <col min="7" max="7" width="21.7109375" customWidth="1"/>
  </cols>
  <sheetData>
    <row r="3" spans="2:9" x14ac:dyDescent="0.25">
      <c r="B3" s="41" t="s">
        <v>285</v>
      </c>
      <c r="C3" s="41" t="s">
        <v>284</v>
      </c>
      <c r="D3" s="2"/>
      <c r="G3" s="58"/>
      <c r="H3" s="58"/>
      <c r="I3" s="58"/>
    </row>
    <row r="4" spans="2:9" x14ac:dyDescent="0.25">
      <c r="B4" s="41" t="s">
        <v>283</v>
      </c>
      <c r="C4" s="2" t="s">
        <v>138</v>
      </c>
      <c r="D4" s="2" t="s">
        <v>142</v>
      </c>
      <c r="G4" s="44" t="s">
        <v>286</v>
      </c>
      <c r="H4" s="45" t="s">
        <v>138</v>
      </c>
      <c r="I4" s="46" t="s">
        <v>142</v>
      </c>
    </row>
    <row r="5" spans="2:9" x14ac:dyDescent="0.25">
      <c r="B5" s="3" t="s">
        <v>159</v>
      </c>
      <c r="C5" s="2">
        <v>1</v>
      </c>
      <c r="D5" s="2">
        <v>2</v>
      </c>
      <c r="G5" s="43" t="s">
        <v>159</v>
      </c>
      <c r="H5" s="42">
        <f>COUNTIFS(SPORTSMEN!$I$2:$I$51,ANALYSIS!H$4,SPORTSMEN!$K$2:$K$51,ANALYSIS!$G5)</f>
        <v>1</v>
      </c>
      <c r="I5" s="42">
        <f>COUNTIFS(SPORTSMEN!$I$2:$I$51,ANALYSIS!I$4,SPORTSMEN!$K$2:$K$51,ANALYSIS!$G5)</f>
        <v>2</v>
      </c>
    </row>
    <row r="6" spans="2:9" x14ac:dyDescent="0.25">
      <c r="B6" s="3" t="s">
        <v>151</v>
      </c>
      <c r="C6" s="2">
        <v>6</v>
      </c>
      <c r="D6" s="2">
        <v>2</v>
      </c>
      <c r="G6" s="43" t="s">
        <v>151</v>
      </c>
      <c r="H6" s="42">
        <f>COUNTIFS(SPORTSMEN!$I$2:$I$51,ANALYSIS!H$4,SPORTSMEN!$K$2:$K$51,ANALYSIS!$G6)</f>
        <v>6</v>
      </c>
      <c r="I6" s="42">
        <f>COUNTIFS(SPORTSMEN!$I$2:$I$51,ANALYSIS!I$4,SPORTSMEN!$K$2:$K$51,ANALYSIS!$G6)</f>
        <v>2</v>
      </c>
    </row>
    <row r="7" spans="2:9" x14ac:dyDescent="0.25">
      <c r="B7" s="3" t="s">
        <v>153</v>
      </c>
      <c r="C7" s="2">
        <v>1</v>
      </c>
      <c r="D7" s="2">
        <v>2</v>
      </c>
      <c r="G7" s="43" t="s">
        <v>153</v>
      </c>
      <c r="H7" s="42">
        <f>COUNTIFS(SPORTSMEN!$I$2:$I$51,ANALYSIS!H$4,SPORTSMEN!$K$2:$K$51,ANALYSIS!$G7)</f>
        <v>1</v>
      </c>
      <c r="I7" s="42">
        <f>COUNTIFS(SPORTSMEN!$I$2:$I$51,ANALYSIS!I$4,SPORTSMEN!$K$2:$K$51,ANALYSIS!$G7)</f>
        <v>2</v>
      </c>
    </row>
    <row r="8" spans="2:9" x14ac:dyDescent="0.25">
      <c r="B8" s="3" t="s">
        <v>144</v>
      </c>
      <c r="C8" s="2"/>
      <c r="D8" s="2">
        <v>2</v>
      </c>
      <c r="G8" s="43" t="s">
        <v>144</v>
      </c>
      <c r="H8" s="42">
        <f>COUNTIFS(SPORTSMEN!$I$2:$I$51,ANALYSIS!H$4,SPORTSMEN!$K$2:$K$51,ANALYSIS!$G8)</f>
        <v>0</v>
      </c>
      <c r="I8" s="42">
        <f>COUNTIFS(SPORTSMEN!$I$2:$I$51,ANALYSIS!I$4,SPORTSMEN!$K$2:$K$51,ANALYSIS!$G8)</f>
        <v>2</v>
      </c>
    </row>
    <row r="9" spans="2:9" x14ac:dyDescent="0.25">
      <c r="B9" s="3" t="s">
        <v>156</v>
      </c>
      <c r="C9" s="2">
        <v>3</v>
      </c>
      <c r="D9" s="2">
        <v>6</v>
      </c>
      <c r="G9" s="43" t="s">
        <v>156</v>
      </c>
      <c r="H9" s="42">
        <f>COUNTIFS(SPORTSMEN!$I$2:$I$51,ANALYSIS!H$4,SPORTSMEN!$K$2:$K$51,ANALYSIS!$G9)</f>
        <v>3</v>
      </c>
      <c r="I9" s="42">
        <f>COUNTIFS(SPORTSMEN!$I$2:$I$51,ANALYSIS!I$4,SPORTSMEN!$K$2:$K$51,ANALYSIS!$G9)</f>
        <v>6</v>
      </c>
    </row>
    <row r="10" spans="2:9" x14ac:dyDescent="0.25">
      <c r="B10" s="3" t="s">
        <v>149</v>
      </c>
      <c r="C10" s="2">
        <v>1</v>
      </c>
      <c r="D10" s="2">
        <v>4</v>
      </c>
      <c r="G10" s="43" t="s">
        <v>149</v>
      </c>
      <c r="H10" s="42">
        <f>COUNTIFS(SPORTSMEN!$I$2:$I$51,ANALYSIS!H$4,SPORTSMEN!$K$2:$K$51,ANALYSIS!$G10)</f>
        <v>1</v>
      </c>
      <c r="I10" s="42">
        <f>COUNTIFS(SPORTSMEN!$I$2:$I$51,ANALYSIS!I$4,SPORTSMEN!$K$2:$K$51,ANALYSIS!$G10)</f>
        <v>4</v>
      </c>
    </row>
    <row r="11" spans="2:9" x14ac:dyDescent="0.25">
      <c r="B11" s="3" t="s">
        <v>164</v>
      </c>
      <c r="C11" s="2">
        <v>2</v>
      </c>
      <c r="D11" s="2">
        <v>1</v>
      </c>
      <c r="G11" s="43" t="s">
        <v>164</v>
      </c>
      <c r="H11" s="42">
        <f>COUNTIFS(SPORTSMEN!$I$2:$I$51,ANALYSIS!H$4,SPORTSMEN!$K$2:$K$51,ANALYSIS!$G11)</f>
        <v>2</v>
      </c>
      <c r="I11" s="42">
        <f>COUNTIFS(SPORTSMEN!$I$2:$I$51,ANALYSIS!I$4,SPORTSMEN!$K$2:$K$51,ANALYSIS!$G11)</f>
        <v>1</v>
      </c>
    </row>
    <row r="12" spans="2:9" x14ac:dyDescent="0.25">
      <c r="B12" s="3" t="s">
        <v>161</v>
      </c>
      <c r="C12" s="2">
        <v>3</v>
      </c>
      <c r="D12" s="2"/>
      <c r="G12" s="43" t="s">
        <v>161</v>
      </c>
      <c r="H12" s="42">
        <f>COUNTIFS(SPORTSMEN!$I$2:$I$51,ANALYSIS!H$4,SPORTSMEN!$K$2:$K$51,ANALYSIS!$G12)</f>
        <v>3</v>
      </c>
      <c r="I12" s="42">
        <f>COUNTIFS(SPORTSMEN!$I$2:$I$51,ANALYSIS!I$4,SPORTSMEN!$K$2:$K$51,ANALYSIS!$G12)</f>
        <v>0</v>
      </c>
    </row>
    <row r="13" spans="2:9" x14ac:dyDescent="0.25">
      <c r="B13" s="3" t="s">
        <v>167</v>
      </c>
      <c r="C13" s="2">
        <v>1</v>
      </c>
      <c r="D13" s="2">
        <v>1</v>
      </c>
      <c r="G13" s="43" t="s">
        <v>167</v>
      </c>
      <c r="H13" s="42">
        <f>COUNTIFS(SPORTSMEN!$I$2:$I$51,ANALYSIS!H$4,SPORTSMEN!$K$2:$K$51,ANALYSIS!$G13)</f>
        <v>1</v>
      </c>
      <c r="I13" s="42">
        <f>COUNTIFS(SPORTSMEN!$I$2:$I$51,ANALYSIS!I$4,SPORTSMEN!$K$2:$K$51,ANALYSIS!$G13)</f>
        <v>1</v>
      </c>
    </row>
    <row r="14" spans="2:9" x14ac:dyDescent="0.25">
      <c r="B14" s="3" t="s">
        <v>146</v>
      </c>
      <c r="C14" s="2">
        <v>3</v>
      </c>
      <c r="D14" s="2">
        <v>2</v>
      </c>
      <c r="G14" s="43" t="s">
        <v>146</v>
      </c>
      <c r="H14" s="42">
        <f>COUNTIFS(SPORTSMEN!$I$2:$I$51,ANALYSIS!H$4,SPORTSMEN!$K$2:$K$51,ANALYSIS!$G14)</f>
        <v>3</v>
      </c>
      <c r="I14" s="42">
        <f>COUNTIFS(SPORTSMEN!$I$2:$I$51,ANALYSIS!I$4,SPORTSMEN!$K$2:$K$51,ANALYSIS!$G14)</f>
        <v>2</v>
      </c>
    </row>
    <row r="15" spans="2:9" x14ac:dyDescent="0.25">
      <c r="B15" s="3" t="s">
        <v>140</v>
      </c>
      <c r="C15" s="2">
        <v>4</v>
      </c>
      <c r="D15" s="2">
        <v>3</v>
      </c>
      <c r="G15" s="43" t="s">
        <v>140</v>
      </c>
      <c r="H15" s="42">
        <f>COUNTIFS(SPORTSMEN!$I$2:$I$51,ANALYSIS!H$4,SPORTSMEN!$K$2:$K$51,ANALYSIS!$G15)</f>
        <v>4</v>
      </c>
      <c r="I15" s="42">
        <f>COUNTIFS(SPORTSMEN!$I$2:$I$51,ANALYSIS!I$4,SPORTSMEN!$K$2:$K$51,ANALYSIS!$G15)</f>
        <v>3</v>
      </c>
    </row>
  </sheetData>
  <sortState xmlns:xlrd2="http://schemas.microsoft.com/office/spreadsheetml/2017/richdata2" ref="G5:G15">
    <sortCondition ref="G5:G15"/>
  </sortState>
  <mergeCells count="1">
    <mergeCell ref="G3:I3"/>
  </mergeCell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A2D23-E1C4-424A-ADA0-F63085CC6705}">
  <sheetPr>
    <tabColor rgb="FFFF0000"/>
  </sheetPr>
  <dimension ref="A2:H54"/>
  <sheetViews>
    <sheetView tabSelected="1" workbookViewId="0">
      <selection activeCell="A2" sqref="A2:B2"/>
    </sheetView>
  </sheetViews>
  <sheetFormatPr defaultRowHeight="15" x14ac:dyDescent="0.25"/>
  <cols>
    <col min="1" max="1" width="39.140625" bestFit="1" customWidth="1"/>
    <col min="2" max="2" width="27" customWidth="1"/>
    <col min="3" max="3" width="21.140625" bestFit="1" customWidth="1"/>
    <col min="4" max="4" width="10.5703125" bestFit="1" customWidth="1"/>
    <col min="5" max="5" width="13" bestFit="1" customWidth="1"/>
    <col min="6" max="6" width="18.140625" bestFit="1" customWidth="1"/>
    <col min="7" max="7" width="24" bestFit="1" customWidth="1"/>
    <col min="8" max="8" width="19.85546875" bestFit="1" customWidth="1"/>
    <col min="9" max="9" width="24.42578125" bestFit="1" customWidth="1"/>
    <col min="10" max="10" width="19.140625" bestFit="1" customWidth="1"/>
    <col min="11" max="11" width="19.85546875" bestFit="1" customWidth="1"/>
    <col min="12" max="12" width="17.28515625" bestFit="1" customWidth="1"/>
    <col min="13" max="13" width="21.140625" bestFit="1" customWidth="1"/>
    <col min="14" max="14" width="22.28515625" bestFit="1" customWidth="1"/>
    <col min="15" max="15" width="17.7109375" bestFit="1" customWidth="1"/>
    <col min="16" max="16" width="20.85546875" bestFit="1" customWidth="1"/>
    <col min="17" max="17" width="22" bestFit="1" customWidth="1"/>
    <col min="18" max="18" width="18.28515625" bestFit="1" customWidth="1"/>
    <col min="19" max="19" width="27.140625" bestFit="1" customWidth="1"/>
    <col min="20" max="20" width="28.7109375" bestFit="1" customWidth="1"/>
    <col min="21" max="21" width="21.85546875" bestFit="1" customWidth="1"/>
    <col min="22" max="22" width="17.5703125" bestFit="1" customWidth="1"/>
    <col min="23" max="23" width="27.5703125" bestFit="1" customWidth="1"/>
    <col min="24" max="24" width="24.140625" bestFit="1" customWidth="1"/>
    <col min="25" max="25" width="25.7109375" bestFit="1" customWidth="1"/>
    <col min="26" max="26" width="20.140625" bestFit="1" customWidth="1"/>
    <col min="27" max="27" width="20.42578125" bestFit="1" customWidth="1"/>
    <col min="28" max="28" width="19.5703125" bestFit="1" customWidth="1"/>
    <col min="29" max="29" width="15.42578125" bestFit="1" customWidth="1"/>
    <col min="30" max="30" width="18.85546875" bestFit="1" customWidth="1"/>
    <col min="31" max="31" width="19.42578125" bestFit="1" customWidth="1"/>
    <col min="32" max="32" width="20.140625" bestFit="1" customWidth="1"/>
    <col min="33" max="33" width="21.85546875" bestFit="1" customWidth="1"/>
    <col min="34" max="34" width="18.28515625" bestFit="1" customWidth="1"/>
    <col min="35" max="35" width="22.42578125" bestFit="1" customWidth="1"/>
    <col min="36" max="36" width="24.42578125" bestFit="1" customWidth="1"/>
    <col min="37" max="37" width="26.42578125" bestFit="1" customWidth="1"/>
    <col min="38" max="38" width="18.140625" bestFit="1" customWidth="1"/>
    <col min="39" max="39" width="20.140625" bestFit="1" customWidth="1"/>
    <col min="40" max="40" width="16.140625" bestFit="1" customWidth="1"/>
    <col min="41" max="41" width="26.140625" bestFit="1" customWidth="1"/>
    <col min="42" max="42" width="22.42578125" bestFit="1" customWidth="1"/>
    <col min="43" max="43" width="18.85546875" bestFit="1" customWidth="1"/>
    <col min="44" max="44" width="22.85546875" bestFit="1" customWidth="1"/>
    <col min="45" max="45" width="22.5703125" bestFit="1" customWidth="1"/>
    <col min="46" max="46" width="20.85546875" bestFit="1" customWidth="1"/>
    <col min="47" max="47" width="16.42578125" bestFit="1" customWidth="1"/>
    <col min="48" max="48" width="19.5703125" bestFit="1" customWidth="1"/>
    <col min="49" max="49" width="23.42578125" bestFit="1" customWidth="1"/>
    <col min="50" max="50" width="18.42578125" bestFit="1" customWidth="1"/>
    <col min="51" max="51" width="20.28515625" bestFit="1" customWidth="1"/>
    <col min="52" max="52" width="11.28515625" bestFit="1" customWidth="1"/>
    <col min="53" max="53" width="15.42578125" bestFit="1" customWidth="1"/>
    <col min="54" max="54" width="12.28515625" bestFit="1" customWidth="1"/>
    <col min="55" max="55" width="15.42578125" bestFit="1" customWidth="1"/>
    <col min="56" max="56" width="12.28515625" bestFit="1" customWidth="1"/>
    <col min="57" max="57" width="15.42578125" bestFit="1" customWidth="1"/>
    <col min="58" max="58" width="12.28515625" bestFit="1" customWidth="1"/>
    <col min="59" max="59" width="15.42578125" bestFit="1" customWidth="1"/>
    <col min="60" max="60" width="12.28515625" bestFit="1" customWidth="1"/>
    <col min="61" max="61" width="15.42578125" bestFit="1" customWidth="1"/>
    <col min="62" max="62" width="12.28515625" bestFit="1" customWidth="1"/>
    <col min="63" max="63" width="15.42578125" bestFit="1" customWidth="1"/>
    <col min="64" max="64" width="12.28515625" bestFit="1" customWidth="1"/>
    <col min="65" max="65" width="15.42578125" bestFit="1" customWidth="1"/>
    <col min="66" max="66" width="12.28515625" bestFit="1" customWidth="1"/>
    <col min="67" max="67" width="15.42578125" bestFit="1" customWidth="1"/>
    <col min="68" max="68" width="12.28515625" bestFit="1" customWidth="1"/>
    <col min="69" max="69" width="15.42578125" bestFit="1" customWidth="1"/>
    <col min="70" max="70" width="12.28515625" bestFit="1" customWidth="1"/>
    <col min="71" max="71" width="15.42578125" bestFit="1" customWidth="1"/>
    <col min="72" max="72" width="12.28515625" bestFit="1" customWidth="1"/>
    <col min="73" max="73" width="15.42578125" bestFit="1" customWidth="1"/>
    <col min="74" max="74" width="12.28515625" bestFit="1" customWidth="1"/>
    <col min="75" max="75" width="15.42578125" bestFit="1" customWidth="1"/>
    <col min="76" max="76" width="12.28515625" bestFit="1" customWidth="1"/>
    <col min="77" max="77" width="15.42578125" bestFit="1" customWidth="1"/>
    <col min="78" max="78" width="12.28515625" bestFit="1" customWidth="1"/>
    <col min="79" max="79" width="15.42578125" bestFit="1" customWidth="1"/>
    <col min="80" max="80" width="12.28515625" bestFit="1" customWidth="1"/>
    <col min="81" max="81" width="15.42578125" bestFit="1" customWidth="1"/>
    <col min="82" max="82" width="12.28515625" bestFit="1" customWidth="1"/>
    <col min="83" max="83" width="15.42578125" bestFit="1" customWidth="1"/>
    <col min="84" max="84" width="12.28515625" bestFit="1" customWidth="1"/>
    <col min="85" max="85" width="15.42578125" bestFit="1" customWidth="1"/>
    <col min="86" max="86" width="12.28515625" bestFit="1" customWidth="1"/>
    <col min="87" max="87" width="15.42578125" bestFit="1" customWidth="1"/>
    <col min="88" max="88" width="12.28515625" bestFit="1" customWidth="1"/>
    <col min="89" max="89" width="15.42578125" bestFit="1" customWidth="1"/>
    <col min="90" max="90" width="12.28515625" bestFit="1" customWidth="1"/>
    <col min="91" max="91" width="15.42578125" bestFit="1" customWidth="1"/>
    <col min="92" max="92" width="12.28515625" bestFit="1" customWidth="1"/>
    <col min="93" max="93" width="15.42578125" bestFit="1" customWidth="1"/>
    <col min="94" max="94" width="12.28515625" bestFit="1" customWidth="1"/>
    <col min="95" max="95" width="15.42578125" bestFit="1" customWidth="1"/>
    <col min="96" max="96" width="12.28515625" bestFit="1" customWidth="1"/>
    <col min="97" max="97" width="15.42578125" bestFit="1" customWidth="1"/>
    <col min="98" max="98" width="12.28515625" bestFit="1" customWidth="1"/>
    <col min="99" max="99" width="15.42578125" bestFit="1" customWidth="1"/>
    <col min="100" max="100" width="12.28515625" bestFit="1" customWidth="1"/>
    <col min="101" max="101" width="15.42578125" bestFit="1" customWidth="1"/>
    <col min="102" max="102" width="11.28515625" bestFit="1" customWidth="1"/>
    <col min="103" max="103" width="15.42578125" bestFit="1" customWidth="1"/>
    <col min="104" max="104" width="12.28515625" bestFit="1" customWidth="1"/>
    <col min="105" max="105" width="10.42578125" bestFit="1" customWidth="1"/>
    <col min="106" max="106" width="15.42578125" bestFit="1" customWidth="1"/>
    <col min="107" max="107" width="12.28515625" bestFit="1" customWidth="1"/>
    <col min="108" max="108" width="10.42578125" bestFit="1" customWidth="1"/>
    <col min="109" max="109" width="15.42578125" bestFit="1" customWidth="1"/>
    <col min="110" max="110" width="12.28515625" bestFit="1" customWidth="1"/>
    <col min="111" max="111" width="10.42578125" bestFit="1" customWidth="1"/>
    <col min="112" max="112" width="15.42578125" bestFit="1" customWidth="1"/>
    <col min="113" max="113" width="12.28515625" bestFit="1" customWidth="1"/>
    <col min="114" max="114" width="10.42578125" bestFit="1" customWidth="1"/>
    <col min="115" max="115" width="15.42578125" bestFit="1" customWidth="1"/>
    <col min="116" max="116" width="12.28515625" bestFit="1" customWidth="1"/>
    <col min="117" max="117" width="10.42578125" bestFit="1" customWidth="1"/>
    <col min="118" max="118" width="15.42578125" bestFit="1" customWidth="1"/>
    <col min="119" max="119" width="12.28515625" bestFit="1" customWidth="1"/>
    <col min="120" max="120" width="12.42578125" bestFit="1" customWidth="1"/>
    <col min="121" max="121" width="15.42578125" bestFit="1" customWidth="1"/>
    <col min="122" max="122" width="12.28515625" bestFit="1" customWidth="1"/>
    <col min="123" max="123" width="12.42578125" bestFit="1" customWidth="1"/>
    <col min="124" max="124" width="15.42578125" bestFit="1" customWidth="1"/>
    <col min="125" max="125" width="12.28515625" bestFit="1" customWidth="1"/>
    <col min="126" max="126" width="12.42578125" bestFit="1" customWidth="1"/>
    <col min="127" max="127" width="15.42578125" bestFit="1" customWidth="1"/>
    <col min="128" max="128" width="12.28515625" bestFit="1" customWidth="1"/>
    <col min="129" max="129" width="10.42578125" bestFit="1" customWidth="1"/>
    <col min="130" max="130" width="15.42578125" bestFit="1" customWidth="1"/>
    <col min="131" max="131" width="12.28515625" bestFit="1" customWidth="1"/>
    <col min="132" max="132" width="10.42578125" bestFit="1" customWidth="1"/>
    <col min="133" max="133" width="15.42578125" bestFit="1" customWidth="1"/>
    <col min="134" max="134" width="12.28515625" bestFit="1" customWidth="1"/>
    <col min="135" max="135" width="12.42578125" bestFit="1" customWidth="1"/>
    <col min="136" max="136" width="15.42578125" bestFit="1" customWidth="1"/>
    <col min="137" max="137" width="12.28515625" bestFit="1" customWidth="1"/>
    <col min="138" max="138" width="10.42578125" bestFit="1" customWidth="1"/>
    <col min="139" max="139" width="15.42578125" bestFit="1" customWidth="1"/>
    <col min="140" max="140" width="12.28515625" bestFit="1" customWidth="1"/>
    <col min="141" max="141" width="12.42578125" bestFit="1" customWidth="1"/>
    <col min="142" max="142" width="15.42578125" bestFit="1" customWidth="1"/>
    <col min="143" max="143" width="12.28515625" bestFit="1" customWidth="1"/>
    <col min="144" max="144" width="12.42578125" bestFit="1" customWidth="1"/>
    <col min="145" max="145" width="15.42578125" bestFit="1" customWidth="1"/>
    <col min="146" max="146" width="12.28515625" bestFit="1" customWidth="1"/>
    <col min="147" max="147" width="12.42578125" bestFit="1" customWidth="1"/>
    <col min="148" max="148" width="15.42578125" bestFit="1" customWidth="1"/>
    <col min="149" max="149" width="12.28515625" bestFit="1" customWidth="1"/>
    <col min="150" max="150" width="12.42578125" bestFit="1" customWidth="1"/>
    <col min="151" max="151" width="15.42578125" bestFit="1" customWidth="1"/>
    <col min="152" max="152" width="11.28515625" bestFit="1" customWidth="1"/>
    <col min="153" max="153" width="15.42578125" bestFit="1" customWidth="1"/>
    <col min="154" max="154" width="15.85546875" bestFit="1" customWidth="1"/>
    <col min="155" max="155" width="12.7109375" bestFit="1" customWidth="1"/>
    <col min="156" max="156" width="10.42578125" bestFit="1" customWidth="1"/>
    <col min="157" max="157" width="15.42578125" bestFit="1" customWidth="1"/>
    <col min="158" max="158" width="12.28515625" bestFit="1" customWidth="1"/>
    <col min="159" max="159" width="11.85546875" bestFit="1" customWidth="1"/>
    <col min="160" max="160" width="12.42578125" bestFit="1" customWidth="1"/>
    <col min="161" max="161" width="15.42578125" bestFit="1" customWidth="1"/>
    <col min="162" max="162" width="18.140625" bestFit="1" customWidth="1"/>
    <col min="163" max="163" width="12.7109375" bestFit="1" customWidth="1"/>
    <col min="164" max="164" width="12.42578125" bestFit="1" customWidth="1"/>
    <col min="165" max="165" width="15.42578125" bestFit="1" customWidth="1"/>
    <col min="166" max="166" width="12.28515625" bestFit="1" customWidth="1"/>
    <col min="167" max="167" width="12.140625" bestFit="1" customWidth="1"/>
    <col min="168" max="168" width="12.42578125" bestFit="1" customWidth="1"/>
    <col min="169" max="169" width="15.42578125" bestFit="1" customWidth="1"/>
    <col min="170" max="170" width="12.28515625" bestFit="1" customWidth="1"/>
    <col min="171" max="171" width="12.140625" bestFit="1" customWidth="1"/>
    <col min="172" max="172" width="10.42578125" bestFit="1" customWidth="1"/>
    <col min="173" max="173" width="15.42578125" bestFit="1" customWidth="1"/>
    <col min="174" max="174" width="13" bestFit="1" customWidth="1"/>
    <col min="175" max="175" width="16.140625" bestFit="1" customWidth="1"/>
    <col min="176" max="176" width="10.42578125" bestFit="1" customWidth="1"/>
    <col min="177" max="177" width="15.42578125" bestFit="1" customWidth="1"/>
    <col min="178" max="178" width="12.28515625" bestFit="1" customWidth="1"/>
    <col min="179" max="179" width="13.140625" bestFit="1" customWidth="1"/>
    <col min="180" max="180" width="12.42578125" bestFit="1" customWidth="1"/>
    <col min="181" max="181" width="15.42578125" bestFit="1" customWidth="1"/>
    <col min="182" max="182" width="12.28515625" bestFit="1" customWidth="1"/>
    <col min="183" max="183" width="12.140625" bestFit="1" customWidth="1"/>
    <col min="184" max="184" width="10.42578125" bestFit="1" customWidth="1"/>
    <col min="185" max="185" width="15.42578125" bestFit="1" customWidth="1"/>
    <col min="186" max="186" width="12.28515625" bestFit="1" customWidth="1"/>
    <col min="187" max="187" width="13.42578125" bestFit="1" customWidth="1"/>
    <col min="188" max="188" width="12.42578125" bestFit="1" customWidth="1"/>
    <col min="189" max="189" width="15.42578125" bestFit="1" customWidth="1"/>
    <col min="190" max="190" width="12.28515625" bestFit="1" customWidth="1"/>
    <col min="191" max="191" width="12.140625" bestFit="1" customWidth="1"/>
    <col min="192" max="192" width="12.42578125" bestFit="1" customWidth="1"/>
    <col min="193" max="193" width="15.42578125" bestFit="1" customWidth="1"/>
    <col min="194" max="194" width="12.28515625" bestFit="1" customWidth="1"/>
    <col min="195" max="195" width="12.140625" bestFit="1" customWidth="1"/>
    <col min="196" max="196" width="12.42578125" bestFit="1" customWidth="1"/>
    <col min="197" max="197" width="15.42578125" bestFit="1" customWidth="1"/>
    <col min="198" max="198" width="13.140625" bestFit="1" customWidth="1"/>
    <col min="199" max="199" width="12.140625" bestFit="1" customWidth="1"/>
    <col min="200" max="200" width="12.42578125" bestFit="1" customWidth="1"/>
    <col min="201" max="201" width="15.42578125" bestFit="1" customWidth="1"/>
    <col min="202" max="202" width="11.28515625" bestFit="1" customWidth="1"/>
    <col min="203" max="203" width="23.140625" bestFit="1" customWidth="1"/>
    <col min="204" max="204" width="12.7109375" bestFit="1" customWidth="1"/>
    <col min="205" max="205" width="12.42578125" bestFit="1" customWidth="1"/>
    <col min="206" max="206" width="15.42578125" bestFit="1" customWidth="1"/>
    <col min="207" max="207" width="22.42578125" bestFit="1" customWidth="1"/>
    <col min="208" max="208" width="11.85546875" bestFit="1" customWidth="1"/>
    <col min="209" max="209" width="12.140625" bestFit="1" customWidth="1"/>
    <col min="210" max="210" width="12.42578125" bestFit="1" customWidth="1"/>
    <col min="211" max="211" width="15.42578125" bestFit="1" customWidth="1"/>
    <col min="212" max="212" width="19.5703125" bestFit="1" customWidth="1"/>
    <col min="213" max="213" width="12.7109375" bestFit="1" customWidth="1"/>
    <col min="214" max="214" width="12.140625" bestFit="1" customWidth="1"/>
    <col min="215" max="215" width="10.42578125" bestFit="1" customWidth="1"/>
    <col min="216" max="216" width="15.42578125" bestFit="1" customWidth="1"/>
    <col min="217" max="217" width="22.85546875" bestFit="1" customWidth="1"/>
    <col min="218" max="218" width="15.28515625" bestFit="1" customWidth="1"/>
    <col min="219" max="219" width="16.140625" bestFit="1" customWidth="1"/>
    <col min="220" max="220" width="10.42578125" bestFit="1" customWidth="1"/>
    <col min="221" max="221" width="15.42578125" bestFit="1" customWidth="1"/>
    <col min="222" max="222" width="26.140625" bestFit="1" customWidth="1"/>
    <col min="223" max="223" width="17.28515625" bestFit="1" customWidth="1"/>
    <col min="224" max="224" width="13.140625" bestFit="1" customWidth="1"/>
    <col min="225" max="225" width="12.42578125" bestFit="1" customWidth="1"/>
    <col min="226" max="226" width="15.42578125" bestFit="1" customWidth="1"/>
    <col min="227" max="227" width="20.42578125" bestFit="1" customWidth="1"/>
    <col min="228" max="228" width="14" bestFit="1" customWidth="1"/>
    <col min="229" max="229" width="12.140625" bestFit="1" customWidth="1"/>
    <col min="230" max="230" width="10.42578125" bestFit="1" customWidth="1"/>
    <col min="231" max="231" width="15.42578125" bestFit="1" customWidth="1"/>
    <col min="232" max="232" width="24.42578125" bestFit="1" customWidth="1"/>
    <col min="233" max="233" width="13.28515625" bestFit="1" customWidth="1"/>
    <col min="234" max="234" width="13.42578125" bestFit="1" customWidth="1"/>
    <col min="235" max="235" width="12.42578125" bestFit="1" customWidth="1"/>
    <col min="236" max="236" width="15.42578125" bestFit="1" customWidth="1"/>
    <col min="237" max="237" width="18.28515625" bestFit="1" customWidth="1"/>
    <col min="238" max="238" width="17.42578125" bestFit="1" customWidth="1"/>
    <col min="239" max="239" width="12.140625" bestFit="1" customWidth="1"/>
    <col min="240" max="240" width="12.42578125" bestFit="1" customWidth="1"/>
    <col min="241" max="241" width="15.42578125" bestFit="1" customWidth="1"/>
    <col min="242" max="242" width="21.85546875" bestFit="1" customWidth="1"/>
    <col min="243" max="243" width="17.28515625" bestFit="1" customWidth="1"/>
    <col min="244" max="244" width="12.140625" bestFit="1" customWidth="1"/>
    <col min="245" max="245" width="12.42578125" bestFit="1" customWidth="1"/>
    <col min="246" max="246" width="15.42578125" bestFit="1" customWidth="1"/>
    <col min="247" max="247" width="16.7109375" bestFit="1" customWidth="1"/>
    <col min="248" max="248" width="18.140625" bestFit="1" customWidth="1"/>
    <col min="249" max="249" width="12.140625" bestFit="1" customWidth="1"/>
    <col min="250" max="250" width="12.42578125" bestFit="1" customWidth="1"/>
    <col min="251" max="251" width="15.42578125" bestFit="1" customWidth="1"/>
    <col min="252" max="252" width="11.28515625" bestFit="1" customWidth="1"/>
    <col min="253" max="253" width="15.42578125" bestFit="1" customWidth="1"/>
    <col min="254" max="254" width="19.5703125" bestFit="1" customWidth="1"/>
    <col min="255" max="255" width="9.5703125" bestFit="1" customWidth="1"/>
    <col min="256" max="256" width="12.7109375" bestFit="1" customWidth="1"/>
    <col min="257" max="257" width="12.140625" bestFit="1" customWidth="1"/>
    <col min="258" max="258" width="10.42578125" bestFit="1" customWidth="1"/>
    <col min="259" max="259" width="15.42578125" bestFit="1" customWidth="1"/>
    <col min="260" max="260" width="22.85546875" bestFit="1" customWidth="1"/>
    <col min="261" max="261" width="11.85546875" bestFit="1" customWidth="1"/>
    <col min="262" max="262" width="15.28515625" bestFit="1" customWidth="1"/>
    <col min="263" max="263" width="16.140625" bestFit="1" customWidth="1"/>
    <col min="264" max="264" width="10.42578125" bestFit="1" customWidth="1"/>
    <col min="265" max="265" width="15.42578125" bestFit="1" customWidth="1"/>
    <col min="266" max="266" width="26.140625" bestFit="1" customWidth="1"/>
    <col min="267" max="267" width="13.7109375" bestFit="1" customWidth="1"/>
    <col min="268" max="268" width="17.28515625" bestFit="1" customWidth="1"/>
    <col min="269" max="269" width="13.140625" bestFit="1" customWidth="1"/>
    <col min="270" max="270" width="12.42578125" bestFit="1" customWidth="1"/>
    <col min="271" max="271" width="15.42578125" bestFit="1" customWidth="1"/>
    <col min="272" max="272" width="20.42578125" bestFit="1" customWidth="1"/>
    <col min="273" max="273" width="15.85546875" bestFit="1" customWidth="1"/>
    <col min="274" max="274" width="14" bestFit="1" customWidth="1"/>
    <col min="275" max="275" width="12.140625" bestFit="1" customWidth="1"/>
    <col min="276" max="276" width="10.42578125" bestFit="1" customWidth="1"/>
    <col min="277" max="277" width="15.42578125" bestFit="1" customWidth="1"/>
    <col min="278" max="278" width="24.42578125" bestFit="1" customWidth="1"/>
    <col min="279" max="279" width="13.7109375" bestFit="1" customWidth="1"/>
    <col min="280" max="280" width="13.28515625" bestFit="1" customWidth="1"/>
    <col min="281" max="281" width="13.42578125" bestFit="1" customWidth="1"/>
    <col min="282" max="282" width="12.42578125" bestFit="1" customWidth="1"/>
    <col min="283" max="283" width="15.42578125" bestFit="1" customWidth="1"/>
    <col min="284" max="284" width="18.28515625" bestFit="1" customWidth="1"/>
    <col min="285" max="285" width="9.5703125" bestFit="1" customWidth="1"/>
    <col min="286" max="286" width="17.42578125" bestFit="1" customWidth="1"/>
    <col min="287" max="287" width="12.140625" bestFit="1" customWidth="1"/>
    <col min="288" max="288" width="12.42578125" bestFit="1" customWidth="1"/>
    <col min="289" max="289" width="15.42578125" bestFit="1" customWidth="1"/>
    <col min="290" max="290" width="21.85546875" bestFit="1" customWidth="1"/>
    <col min="291" max="291" width="9.5703125" bestFit="1" customWidth="1"/>
    <col min="292" max="292" width="17.28515625" bestFit="1" customWidth="1"/>
    <col min="293" max="293" width="12.140625" bestFit="1" customWidth="1"/>
    <col min="294" max="294" width="12.42578125" bestFit="1" customWidth="1"/>
    <col min="295" max="295" width="15.42578125" bestFit="1" customWidth="1"/>
    <col min="296" max="296" width="16.7109375" bestFit="1" customWidth="1"/>
    <col min="297" max="297" width="15.85546875" bestFit="1" customWidth="1"/>
    <col min="298" max="298" width="18.140625" bestFit="1" customWidth="1"/>
    <col min="299" max="299" width="12.140625" bestFit="1" customWidth="1"/>
    <col min="300" max="300" width="12.42578125" bestFit="1" customWidth="1"/>
    <col min="301" max="301" width="15.42578125" bestFit="1" customWidth="1"/>
    <col min="302" max="302" width="11.28515625" bestFit="1" customWidth="1"/>
    <col min="303" max="303" width="12.7109375" bestFit="1" customWidth="1"/>
    <col min="304" max="304" width="12.42578125" bestFit="1" customWidth="1"/>
    <col min="305" max="305" width="15.42578125" bestFit="1" customWidth="1"/>
    <col min="306" max="306" width="14" bestFit="1" customWidth="1"/>
    <col min="307" max="307" width="17.28515625" bestFit="1" customWidth="1"/>
    <col min="308" max="308" width="12.140625" bestFit="1" customWidth="1"/>
    <col min="309" max="309" width="12.42578125" bestFit="1" customWidth="1"/>
    <col min="310" max="310" width="15.42578125" bestFit="1" customWidth="1"/>
    <col min="311" max="311" width="17.7109375" bestFit="1" customWidth="1"/>
    <col min="312" max="312" width="20.85546875" bestFit="1" customWidth="1"/>
    <col min="313" max="313" width="11" bestFit="1" customWidth="1"/>
    <col min="314" max="314" width="12.42578125" bestFit="1" customWidth="1"/>
    <col min="315" max="315" width="15.42578125" bestFit="1" customWidth="1"/>
    <col min="316" max="316" width="13" bestFit="1" customWidth="1"/>
    <col min="317" max="317" width="13.28515625" bestFit="1" customWidth="1"/>
    <col min="318" max="318" width="16.140625" bestFit="1" customWidth="1"/>
    <col min="319" max="319" width="10.42578125" bestFit="1" customWidth="1"/>
    <col min="320" max="320" width="15.42578125" bestFit="1" customWidth="1"/>
    <col min="321" max="321" width="14.42578125" bestFit="1" customWidth="1"/>
    <col min="322" max="322" width="17.7109375" bestFit="1" customWidth="1"/>
    <col min="323" max="323" width="13.140625" bestFit="1" customWidth="1"/>
    <col min="324" max="324" width="10.42578125" bestFit="1" customWidth="1"/>
    <col min="325" max="325" width="15.42578125" bestFit="1" customWidth="1"/>
    <col min="326" max="326" width="12.85546875" bestFit="1" customWidth="1"/>
    <col min="327" max="327" width="16" bestFit="1" customWidth="1"/>
    <col min="328" max="328" width="12.140625" bestFit="1" customWidth="1"/>
    <col min="329" max="329" width="10.42578125" bestFit="1" customWidth="1"/>
    <col min="330" max="330" width="15.42578125" bestFit="1" customWidth="1"/>
    <col min="331" max="331" width="12.28515625" bestFit="1" customWidth="1"/>
    <col min="332" max="332" width="15" bestFit="1" customWidth="1"/>
    <col min="333" max="333" width="13.140625" bestFit="1" customWidth="1"/>
    <col min="334" max="334" width="10.42578125" bestFit="1" customWidth="1"/>
    <col min="335" max="335" width="15.42578125" bestFit="1" customWidth="1"/>
    <col min="336" max="336" width="17.7109375" bestFit="1" customWidth="1"/>
    <col min="337" max="337" width="20.85546875" bestFit="1" customWidth="1"/>
    <col min="338" max="338" width="11.85546875" bestFit="1" customWidth="1"/>
    <col min="339" max="339" width="12.42578125" bestFit="1" customWidth="1"/>
    <col min="340" max="340" width="15.42578125" bestFit="1" customWidth="1"/>
    <col min="341" max="341" width="12.28515625" bestFit="1" customWidth="1"/>
    <col min="342" max="342" width="13.85546875" bestFit="1" customWidth="1"/>
    <col min="343" max="343" width="12.140625" bestFit="1" customWidth="1"/>
    <col min="344" max="344" width="12.42578125" bestFit="1" customWidth="1"/>
    <col min="345" max="345" width="15.42578125" bestFit="1" customWidth="1"/>
    <col min="346" max="346" width="12.28515625" bestFit="1" customWidth="1"/>
    <col min="347" max="347" width="13.85546875" bestFit="1" customWidth="1"/>
    <col min="348" max="348" width="13.140625" bestFit="1" customWidth="1"/>
    <col min="349" max="349" width="10.42578125" bestFit="1" customWidth="1"/>
    <col min="350" max="350" width="15.42578125" bestFit="1" customWidth="1"/>
    <col min="351" max="351" width="17.7109375" bestFit="1" customWidth="1"/>
    <col min="352" max="352" width="20.85546875" bestFit="1" customWidth="1"/>
    <col min="353" max="353" width="11" bestFit="1" customWidth="1"/>
    <col min="354" max="354" width="10.42578125" bestFit="1" customWidth="1"/>
    <col min="355" max="355" width="15.42578125" bestFit="1" customWidth="1"/>
    <col min="356" max="356" width="12.28515625" bestFit="1" customWidth="1"/>
    <col min="357" max="357" width="13.85546875" bestFit="1" customWidth="1"/>
    <col min="358" max="358" width="12.7109375" bestFit="1" customWidth="1"/>
    <col min="359" max="359" width="12.42578125" bestFit="1" customWidth="1"/>
    <col min="360" max="360" width="15.42578125" bestFit="1" customWidth="1"/>
    <col min="361" max="361" width="12.28515625" bestFit="1" customWidth="1"/>
    <col min="362" max="362" width="14" bestFit="1" customWidth="1"/>
    <col min="363" max="363" width="11.85546875" bestFit="1" customWidth="1"/>
    <col min="364" max="364" width="10.42578125" bestFit="1" customWidth="1"/>
    <col min="365" max="365" width="15.42578125" bestFit="1" customWidth="1"/>
    <col min="366" max="366" width="14.42578125" bestFit="1" customWidth="1"/>
    <col min="367" max="367" width="17.7109375" bestFit="1" customWidth="1"/>
    <col min="368" max="368" width="12.140625" bestFit="1" customWidth="1"/>
    <col min="369" max="369" width="12.42578125" bestFit="1" customWidth="1"/>
    <col min="370" max="370" width="15.42578125" bestFit="1" customWidth="1"/>
    <col min="371" max="371" width="12.28515625" bestFit="1" customWidth="1"/>
    <col min="372" max="372" width="15.140625" bestFit="1" customWidth="1"/>
    <col min="373" max="373" width="12.140625" bestFit="1" customWidth="1"/>
    <col min="374" max="374" width="10.42578125" bestFit="1" customWidth="1"/>
    <col min="375" max="375" width="15.42578125" bestFit="1" customWidth="1"/>
    <col min="376" max="376" width="12.28515625" bestFit="1" customWidth="1"/>
    <col min="377" max="377" width="11.28515625" bestFit="1" customWidth="1"/>
    <col min="378" max="378" width="12.140625" bestFit="1" customWidth="1"/>
    <col min="379" max="379" width="12.42578125" bestFit="1" customWidth="1"/>
    <col min="380" max="380" width="15.42578125" bestFit="1" customWidth="1"/>
    <col min="381" max="381" width="25.85546875" bestFit="1" customWidth="1"/>
    <col min="382" max="382" width="29" bestFit="1" customWidth="1"/>
    <col min="383" max="383" width="12.140625" bestFit="1" customWidth="1"/>
    <col min="384" max="384" width="12.42578125" bestFit="1" customWidth="1"/>
    <col min="385" max="385" width="15.42578125" bestFit="1" customWidth="1"/>
    <col min="386" max="386" width="12.28515625" bestFit="1" customWidth="1"/>
    <col min="387" max="387" width="12.7109375" bestFit="1" customWidth="1"/>
    <col min="388" max="388" width="12.140625" bestFit="1" customWidth="1"/>
    <col min="389" max="389" width="12.42578125" bestFit="1" customWidth="1"/>
    <col min="390" max="390" width="15.42578125" bestFit="1" customWidth="1"/>
    <col min="391" max="391" width="14.140625" bestFit="1" customWidth="1"/>
    <col min="392" max="392" width="17.42578125" bestFit="1" customWidth="1"/>
    <col min="393" max="393" width="12.140625" bestFit="1" customWidth="1"/>
    <col min="394" max="394" width="12.42578125" bestFit="1" customWidth="1"/>
    <col min="395" max="395" width="15.42578125" bestFit="1" customWidth="1"/>
    <col min="396" max="396" width="12.28515625" bestFit="1" customWidth="1"/>
    <col min="397" max="397" width="9.7109375" bestFit="1" customWidth="1"/>
    <col min="398" max="398" width="11.85546875" bestFit="1" customWidth="1"/>
    <col min="399" max="399" width="12.42578125" bestFit="1" customWidth="1"/>
    <col min="400" max="400" width="15.42578125" bestFit="1" customWidth="1"/>
    <col min="401" max="401" width="12.28515625" bestFit="1" customWidth="1"/>
    <col min="402" max="402" width="11.42578125" bestFit="1" customWidth="1"/>
    <col min="403" max="403" width="11.85546875" bestFit="1" customWidth="1"/>
    <col min="404" max="404" width="10.42578125" bestFit="1" customWidth="1"/>
    <col min="405" max="405" width="15.42578125" bestFit="1" customWidth="1"/>
    <col min="406" max="406" width="12.28515625" bestFit="1" customWidth="1"/>
    <col min="407" max="407" width="14" bestFit="1" customWidth="1"/>
    <col min="408" max="408" width="11.85546875" bestFit="1" customWidth="1"/>
    <col min="409" max="409" width="10.42578125" bestFit="1" customWidth="1"/>
    <col min="410" max="410" width="15.42578125" bestFit="1" customWidth="1"/>
    <col min="411" max="411" width="12.28515625" bestFit="1" customWidth="1"/>
    <col min="412" max="412" width="11.28515625" bestFit="1" customWidth="1"/>
    <col min="413" max="413" width="13.140625" bestFit="1" customWidth="1"/>
    <col min="414" max="414" width="10.42578125" bestFit="1" customWidth="1"/>
    <col min="415" max="415" width="15.42578125" bestFit="1" customWidth="1"/>
    <col min="416" max="416" width="14.140625" bestFit="1" customWidth="1"/>
    <col min="417" max="417" width="17.42578125" bestFit="1" customWidth="1"/>
    <col min="418" max="418" width="11.85546875" bestFit="1" customWidth="1"/>
    <col min="419" max="419" width="10.42578125" bestFit="1" customWidth="1"/>
    <col min="420" max="420" width="15.42578125" bestFit="1" customWidth="1"/>
    <col min="421" max="421" width="15" bestFit="1" customWidth="1"/>
    <col min="422" max="422" width="18.140625" bestFit="1" customWidth="1"/>
    <col min="423" max="423" width="12.7109375" bestFit="1" customWidth="1"/>
    <col min="424" max="424" width="10.42578125" bestFit="1" customWidth="1"/>
    <col min="425" max="425" width="15.42578125" bestFit="1" customWidth="1"/>
    <col min="426" max="426" width="12.28515625" bestFit="1" customWidth="1"/>
    <col min="427" max="427" width="11.7109375" bestFit="1" customWidth="1"/>
    <col min="428" max="428" width="11.85546875" bestFit="1" customWidth="1"/>
    <col min="429" max="429" width="10.42578125" bestFit="1" customWidth="1"/>
    <col min="430" max="430" width="15.42578125" bestFit="1" customWidth="1"/>
    <col min="431" max="431" width="17" bestFit="1" customWidth="1"/>
    <col min="432" max="432" width="20.140625" bestFit="1" customWidth="1"/>
    <col min="433" max="433" width="12.140625" bestFit="1" customWidth="1"/>
    <col min="434" max="434" width="10.42578125" bestFit="1" customWidth="1"/>
    <col min="435" max="435" width="15.42578125" bestFit="1" customWidth="1"/>
    <col min="436" max="436" width="12.28515625" bestFit="1" customWidth="1"/>
    <col min="437" max="438" width="13.42578125" bestFit="1" customWidth="1"/>
    <col min="439" max="439" width="10.42578125" bestFit="1" customWidth="1"/>
    <col min="440" max="440" width="15.42578125" bestFit="1" customWidth="1"/>
    <col min="441" max="441" width="17.7109375" bestFit="1" customWidth="1"/>
    <col min="442" max="442" width="20.85546875" bestFit="1" customWidth="1"/>
    <col min="443" max="443" width="12.7109375" bestFit="1" customWidth="1"/>
    <col min="444" max="444" width="10.42578125" bestFit="1" customWidth="1"/>
    <col min="445" max="445" width="15.42578125" bestFit="1" customWidth="1"/>
    <col min="446" max="446" width="12.28515625" bestFit="1" customWidth="1"/>
    <col min="447" max="447" width="15" bestFit="1" customWidth="1"/>
    <col min="448" max="448" width="11.85546875" bestFit="1" customWidth="1"/>
    <col min="449" max="449" width="12.42578125" bestFit="1" customWidth="1"/>
    <col min="450" max="450" width="15.42578125" bestFit="1" customWidth="1"/>
    <col min="451" max="451" width="20" bestFit="1" customWidth="1"/>
    <col min="452" max="452" width="23.140625" bestFit="1" customWidth="1"/>
    <col min="453" max="453" width="12.7109375" bestFit="1" customWidth="1"/>
    <col min="454" max="454" width="12.42578125" bestFit="1" customWidth="1"/>
    <col min="455" max="455" width="15.42578125" bestFit="1" customWidth="1"/>
    <col min="456" max="456" width="12.28515625" bestFit="1" customWidth="1"/>
    <col min="457" max="457" width="11.85546875" bestFit="1" customWidth="1"/>
    <col min="458" max="458" width="12.140625" bestFit="1" customWidth="1"/>
    <col min="459" max="459" width="12.42578125" bestFit="1" customWidth="1"/>
    <col min="460" max="460" width="15.42578125" bestFit="1" customWidth="1"/>
    <col min="461" max="461" width="12.28515625" bestFit="1" customWidth="1"/>
    <col min="462" max="462" width="12.7109375" bestFit="1" customWidth="1"/>
    <col min="463" max="463" width="12.140625" bestFit="1" customWidth="1"/>
    <col min="464" max="464" width="10.42578125" bestFit="1" customWidth="1"/>
    <col min="465" max="465" width="15.42578125" bestFit="1" customWidth="1"/>
    <col min="466" max="466" width="13" bestFit="1" customWidth="1"/>
    <col min="467" max="467" width="15.28515625" bestFit="1" customWidth="1"/>
    <col min="468" max="468" width="16.140625" bestFit="1" customWidth="1"/>
    <col min="469" max="469" width="10.42578125" bestFit="1" customWidth="1"/>
    <col min="470" max="470" width="15.42578125" bestFit="1" customWidth="1"/>
    <col min="471" max="471" width="14" bestFit="1" customWidth="1"/>
    <col min="472" max="472" width="17.28515625" bestFit="1" customWidth="1"/>
    <col min="473" max="473" width="13.140625" bestFit="1" customWidth="1"/>
    <col min="474" max="474" width="12.42578125" bestFit="1" customWidth="1"/>
    <col min="475" max="475" width="15.42578125" bestFit="1" customWidth="1"/>
    <col min="476" max="476" width="12.28515625" bestFit="1" customWidth="1"/>
    <col min="477" max="477" width="14" bestFit="1" customWidth="1"/>
    <col min="478" max="478" width="12.140625" bestFit="1" customWidth="1"/>
    <col min="479" max="479" width="10.42578125" bestFit="1" customWidth="1"/>
    <col min="480" max="480" width="15.42578125" bestFit="1" customWidth="1"/>
    <col min="481" max="481" width="12.28515625" bestFit="1" customWidth="1"/>
    <col min="482" max="482" width="13.28515625" bestFit="1" customWidth="1"/>
    <col min="483" max="483" width="13.42578125" bestFit="1" customWidth="1"/>
    <col min="484" max="484" width="12.42578125" bestFit="1" customWidth="1"/>
    <col min="485" max="485" width="15.42578125" bestFit="1" customWidth="1"/>
    <col min="486" max="486" width="14.140625" bestFit="1" customWidth="1"/>
    <col min="487" max="487" width="17.42578125" bestFit="1" customWidth="1"/>
    <col min="488" max="488" width="12.140625" bestFit="1" customWidth="1"/>
    <col min="489" max="489" width="12.42578125" bestFit="1" customWidth="1"/>
    <col min="490" max="490" width="15.42578125" bestFit="1" customWidth="1"/>
    <col min="491" max="491" width="14" bestFit="1" customWidth="1"/>
    <col min="492" max="492" width="17.28515625" bestFit="1" customWidth="1"/>
    <col min="493" max="493" width="12.140625" bestFit="1" customWidth="1"/>
    <col min="494" max="494" width="12.42578125" bestFit="1" customWidth="1"/>
    <col min="495" max="495" width="15.42578125" bestFit="1" customWidth="1"/>
    <col min="496" max="496" width="15" bestFit="1" customWidth="1"/>
    <col min="497" max="497" width="18.140625" bestFit="1" customWidth="1"/>
    <col min="498" max="498" width="12.140625" bestFit="1" customWidth="1"/>
    <col min="499" max="499" width="12.42578125" bestFit="1" customWidth="1"/>
    <col min="500" max="500" width="15.42578125" bestFit="1" customWidth="1"/>
    <col min="501" max="501" width="24.42578125" bestFit="1" customWidth="1"/>
    <col min="502" max="502" width="23.140625" bestFit="1" customWidth="1"/>
  </cols>
  <sheetData>
    <row r="2" spans="1:8" x14ac:dyDescent="0.25">
      <c r="A2" s="59" t="s">
        <v>238</v>
      </c>
      <c r="B2" s="59" t="s">
        <v>372</v>
      </c>
    </row>
    <row r="4" spans="1:8" x14ac:dyDescent="0.25">
      <c r="A4" s="38" t="s">
        <v>222</v>
      </c>
      <c r="B4" s="38" t="s">
        <v>221</v>
      </c>
      <c r="C4" s="38" t="s">
        <v>233</v>
      </c>
      <c r="D4" s="38" t="s">
        <v>170</v>
      </c>
      <c r="E4" s="38" t="s">
        <v>228</v>
      </c>
      <c r="F4" s="38" t="s">
        <v>136</v>
      </c>
      <c r="G4" s="38" t="s">
        <v>172</v>
      </c>
      <c r="H4" s="38" t="s">
        <v>423</v>
      </c>
    </row>
    <row r="5" spans="1:8" x14ac:dyDescent="0.25">
      <c r="A5" s="39">
        <v>1</v>
      </c>
      <c r="B5" t="s">
        <v>405</v>
      </c>
      <c r="C5" t="s">
        <v>330</v>
      </c>
      <c r="D5" t="s">
        <v>138</v>
      </c>
      <c r="E5" t="s">
        <v>140</v>
      </c>
      <c r="F5" t="s">
        <v>139</v>
      </c>
      <c r="G5" t="s">
        <v>174</v>
      </c>
      <c r="H5" s="40" t="s">
        <v>368</v>
      </c>
    </row>
    <row r="6" spans="1:8" x14ac:dyDescent="0.25">
      <c r="A6" s="39">
        <v>2</v>
      </c>
      <c r="B6" t="s">
        <v>406</v>
      </c>
      <c r="C6" t="s">
        <v>334</v>
      </c>
      <c r="D6" t="s">
        <v>138</v>
      </c>
      <c r="E6" t="s">
        <v>140</v>
      </c>
      <c r="F6" t="s">
        <v>139</v>
      </c>
      <c r="G6" t="s">
        <v>175</v>
      </c>
      <c r="H6" s="40" t="s">
        <v>370</v>
      </c>
    </row>
    <row r="7" spans="1:8" x14ac:dyDescent="0.25">
      <c r="A7" s="39">
        <v>3</v>
      </c>
      <c r="B7" t="s">
        <v>418</v>
      </c>
      <c r="C7" t="s">
        <v>301</v>
      </c>
      <c r="D7" t="s">
        <v>142</v>
      </c>
      <c r="E7" t="s">
        <v>144</v>
      </c>
      <c r="F7" t="s">
        <v>143</v>
      </c>
      <c r="G7" t="s">
        <v>177</v>
      </c>
      <c r="H7" s="40" t="s">
        <v>351</v>
      </c>
    </row>
    <row r="8" spans="1:8" x14ac:dyDescent="0.25">
      <c r="A8" s="39">
        <v>4</v>
      </c>
      <c r="B8" t="s">
        <v>407</v>
      </c>
      <c r="C8" t="s">
        <v>332</v>
      </c>
      <c r="D8" t="s">
        <v>138</v>
      </c>
      <c r="E8" t="s">
        <v>140</v>
      </c>
      <c r="F8" t="s">
        <v>139</v>
      </c>
      <c r="G8" t="s">
        <v>178</v>
      </c>
      <c r="H8" s="40" t="s">
        <v>355</v>
      </c>
    </row>
    <row r="9" spans="1:8" x14ac:dyDescent="0.25">
      <c r="A9" s="39">
        <v>5</v>
      </c>
      <c r="B9" t="s">
        <v>376</v>
      </c>
      <c r="C9" t="s">
        <v>331</v>
      </c>
      <c r="D9" t="s">
        <v>142</v>
      </c>
      <c r="E9" t="s">
        <v>140</v>
      </c>
      <c r="F9" t="s">
        <v>139</v>
      </c>
      <c r="G9" t="s">
        <v>179</v>
      </c>
      <c r="H9" s="40" t="s">
        <v>350</v>
      </c>
    </row>
    <row r="10" spans="1:8" x14ac:dyDescent="0.25">
      <c r="A10" s="39">
        <v>6</v>
      </c>
      <c r="B10" t="s">
        <v>399</v>
      </c>
      <c r="C10" t="s">
        <v>335</v>
      </c>
      <c r="D10" t="s">
        <v>142</v>
      </c>
      <c r="E10" t="s">
        <v>140</v>
      </c>
      <c r="F10" t="s">
        <v>139</v>
      </c>
      <c r="G10" t="s">
        <v>180</v>
      </c>
      <c r="H10" s="40" t="s">
        <v>370</v>
      </c>
    </row>
    <row r="11" spans="1:8" x14ac:dyDescent="0.25">
      <c r="A11" s="39">
        <v>7</v>
      </c>
      <c r="B11" t="s">
        <v>404</v>
      </c>
      <c r="C11" t="s">
        <v>333</v>
      </c>
      <c r="D11" t="s">
        <v>138</v>
      </c>
      <c r="E11" t="s">
        <v>140</v>
      </c>
      <c r="F11" t="s">
        <v>139</v>
      </c>
      <c r="G11" t="s">
        <v>181</v>
      </c>
      <c r="H11" s="40" t="s">
        <v>341</v>
      </c>
    </row>
    <row r="12" spans="1:8" x14ac:dyDescent="0.25">
      <c r="A12" s="39">
        <v>8</v>
      </c>
      <c r="B12" t="s">
        <v>400</v>
      </c>
      <c r="C12" t="s">
        <v>336</v>
      </c>
      <c r="D12" t="s">
        <v>142</v>
      </c>
      <c r="E12" t="s">
        <v>140</v>
      </c>
      <c r="F12" t="s">
        <v>139</v>
      </c>
      <c r="G12" t="s">
        <v>182</v>
      </c>
      <c r="H12" s="40" t="s">
        <v>371</v>
      </c>
    </row>
    <row r="13" spans="1:8" x14ac:dyDescent="0.25">
      <c r="A13" s="39">
        <v>9</v>
      </c>
      <c r="B13" t="s">
        <v>403</v>
      </c>
      <c r="C13" t="s">
        <v>328</v>
      </c>
      <c r="D13" t="s">
        <v>138</v>
      </c>
      <c r="E13" t="s">
        <v>146</v>
      </c>
      <c r="F13" t="s">
        <v>139</v>
      </c>
      <c r="G13" t="s">
        <v>183</v>
      </c>
      <c r="H13" s="40" t="s">
        <v>369</v>
      </c>
    </row>
    <row r="14" spans="1:8" x14ac:dyDescent="0.25">
      <c r="A14" s="39">
        <v>10</v>
      </c>
      <c r="B14" t="s">
        <v>401</v>
      </c>
      <c r="C14" t="s">
        <v>327</v>
      </c>
      <c r="D14" t="s">
        <v>142</v>
      </c>
      <c r="E14" t="s">
        <v>146</v>
      </c>
      <c r="F14" t="s">
        <v>139</v>
      </c>
      <c r="G14" t="s">
        <v>181</v>
      </c>
      <c r="H14" s="40" t="s">
        <v>343</v>
      </c>
    </row>
    <row r="15" spans="1:8" x14ac:dyDescent="0.25">
      <c r="A15" s="39">
        <v>11</v>
      </c>
      <c r="B15" t="s">
        <v>414</v>
      </c>
      <c r="C15" t="s">
        <v>325</v>
      </c>
      <c r="D15" t="s">
        <v>142</v>
      </c>
      <c r="E15" t="s">
        <v>146</v>
      </c>
      <c r="F15" t="s">
        <v>139</v>
      </c>
      <c r="G15" t="s">
        <v>184</v>
      </c>
      <c r="H15" s="40" t="s">
        <v>357</v>
      </c>
    </row>
    <row r="16" spans="1:8" x14ac:dyDescent="0.25">
      <c r="A16" s="39">
        <v>12</v>
      </c>
      <c r="B16" t="s">
        <v>402</v>
      </c>
      <c r="C16" t="s">
        <v>329</v>
      </c>
      <c r="D16" t="s">
        <v>138</v>
      </c>
      <c r="E16" t="s">
        <v>146</v>
      </c>
      <c r="F16" t="s">
        <v>139</v>
      </c>
      <c r="G16" t="s">
        <v>185</v>
      </c>
      <c r="H16" s="40" t="s">
        <v>344</v>
      </c>
    </row>
    <row r="17" spans="1:8" x14ac:dyDescent="0.25">
      <c r="A17" s="39">
        <v>13</v>
      </c>
      <c r="B17" t="s">
        <v>409</v>
      </c>
      <c r="C17" t="s">
        <v>326</v>
      </c>
      <c r="D17" t="s">
        <v>138</v>
      </c>
      <c r="E17" t="s">
        <v>146</v>
      </c>
      <c r="F17" t="s">
        <v>139</v>
      </c>
      <c r="G17" t="s">
        <v>186</v>
      </c>
      <c r="H17" s="40" t="s">
        <v>344</v>
      </c>
    </row>
    <row r="18" spans="1:8" x14ac:dyDescent="0.25">
      <c r="A18" s="39">
        <v>14</v>
      </c>
      <c r="B18" t="s">
        <v>384</v>
      </c>
      <c r="C18" t="s">
        <v>316</v>
      </c>
      <c r="D18" t="s">
        <v>142</v>
      </c>
      <c r="E18" t="s">
        <v>149</v>
      </c>
      <c r="F18" t="s">
        <v>148</v>
      </c>
      <c r="G18" t="s">
        <v>187</v>
      </c>
      <c r="H18" s="40" t="s">
        <v>362</v>
      </c>
    </row>
    <row r="19" spans="1:8" x14ac:dyDescent="0.25">
      <c r="A19" s="39">
        <v>15</v>
      </c>
      <c r="B19" t="s">
        <v>413</v>
      </c>
      <c r="C19" t="s">
        <v>313</v>
      </c>
      <c r="D19" t="s">
        <v>138</v>
      </c>
      <c r="E19" t="s">
        <v>149</v>
      </c>
      <c r="F19" t="s">
        <v>148</v>
      </c>
      <c r="G19" t="s">
        <v>188</v>
      </c>
      <c r="H19" s="40" t="s">
        <v>360</v>
      </c>
    </row>
    <row r="20" spans="1:8" x14ac:dyDescent="0.25">
      <c r="A20" s="39">
        <v>16</v>
      </c>
      <c r="B20" t="s">
        <v>385</v>
      </c>
      <c r="C20" t="s">
        <v>312</v>
      </c>
      <c r="D20" t="s">
        <v>142</v>
      </c>
      <c r="E20" t="s">
        <v>149</v>
      </c>
      <c r="F20" t="s">
        <v>148</v>
      </c>
      <c r="G20" t="s">
        <v>178</v>
      </c>
      <c r="H20" s="40" t="s">
        <v>351</v>
      </c>
    </row>
    <row r="21" spans="1:8" x14ac:dyDescent="0.25">
      <c r="A21" s="39">
        <v>17</v>
      </c>
      <c r="B21" t="s">
        <v>386</v>
      </c>
      <c r="C21" t="s">
        <v>314</v>
      </c>
      <c r="D21" t="s">
        <v>142</v>
      </c>
      <c r="E21" t="s">
        <v>149</v>
      </c>
      <c r="F21" t="s">
        <v>148</v>
      </c>
      <c r="G21" t="s">
        <v>189</v>
      </c>
      <c r="H21" s="40" t="s">
        <v>361</v>
      </c>
    </row>
    <row r="22" spans="1:8" x14ac:dyDescent="0.25">
      <c r="A22" s="39">
        <v>18</v>
      </c>
      <c r="B22" t="s">
        <v>387</v>
      </c>
      <c r="C22" t="s">
        <v>315</v>
      </c>
      <c r="D22" t="s">
        <v>142</v>
      </c>
      <c r="E22" t="s">
        <v>149</v>
      </c>
      <c r="F22" t="s">
        <v>148</v>
      </c>
      <c r="G22" t="s">
        <v>190</v>
      </c>
      <c r="H22" s="40" t="s">
        <v>362</v>
      </c>
    </row>
    <row r="23" spans="1:8" x14ac:dyDescent="0.25">
      <c r="A23" s="39">
        <v>19</v>
      </c>
      <c r="B23" t="s">
        <v>375</v>
      </c>
      <c r="C23" t="s">
        <v>294</v>
      </c>
      <c r="D23" t="s">
        <v>138</v>
      </c>
      <c r="E23" t="s">
        <v>151</v>
      </c>
      <c r="F23" t="s">
        <v>139</v>
      </c>
      <c r="G23" t="s">
        <v>191</v>
      </c>
      <c r="H23" s="40" t="s">
        <v>344</v>
      </c>
    </row>
    <row r="24" spans="1:8" x14ac:dyDescent="0.25">
      <c r="A24" s="39">
        <v>20</v>
      </c>
      <c r="B24" t="s">
        <v>397</v>
      </c>
      <c r="C24" t="s">
        <v>292</v>
      </c>
      <c r="D24" t="s">
        <v>142</v>
      </c>
      <c r="E24" t="s">
        <v>151</v>
      </c>
      <c r="F24" t="s">
        <v>139</v>
      </c>
      <c r="G24" t="s">
        <v>192</v>
      </c>
      <c r="H24" s="40" t="s">
        <v>342</v>
      </c>
    </row>
    <row r="25" spans="1:8" x14ac:dyDescent="0.25">
      <c r="A25" s="39">
        <v>21</v>
      </c>
      <c r="B25" t="s">
        <v>398</v>
      </c>
      <c r="C25" t="s">
        <v>296</v>
      </c>
      <c r="D25" t="s">
        <v>142</v>
      </c>
      <c r="E25" t="s">
        <v>151</v>
      </c>
      <c r="F25" t="s">
        <v>139</v>
      </c>
      <c r="G25" t="s">
        <v>193</v>
      </c>
      <c r="H25" s="40" t="s">
        <v>346</v>
      </c>
    </row>
    <row r="26" spans="1:8" x14ac:dyDescent="0.25">
      <c r="A26" s="39">
        <v>22</v>
      </c>
      <c r="B26" t="s">
        <v>374</v>
      </c>
      <c r="C26" t="s">
        <v>293</v>
      </c>
      <c r="D26" t="s">
        <v>138</v>
      </c>
      <c r="E26" t="s">
        <v>151</v>
      </c>
      <c r="F26" t="s">
        <v>139</v>
      </c>
      <c r="G26" t="s">
        <v>194</v>
      </c>
      <c r="H26" s="40" t="s">
        <v>343</v>
      </c>
    </row>
    <row r="27" spans="1:8" x14ac:dyDescent="0.25">
      <c r="A27" s="39">
        <v>23</v>
      </c>
      <c r="B27" t="s">
        <v>377</v>
      </c>
      <c r="C27" t="s">
        <v>297</v>
      </c>
      <c r="D27" t="s">
        <v>138</v>
      </c>
      <c r="E27" t="s">
        <v>151</v>
      </c>
      <c r="F27" t="s">
        <v>139</v>
      </c>
      <c r="G27" t="s">
        <v>195</v>
      </c>
      <c r="H27" s="40" t="s">
        <v>347</v>
      </c>
    </row>
    <row r="28" spans="1:8" x14ac:dyDescent="0.25">
      <c r="A28" s="39">
        <v>24</v>
      </c>
      <c r="B28" t="s">
        <v>378</v>
      </c>
      <c r="C28" t="s">
        <v>291</v>
      </c>
      <c r="D28" t="s">
        <v>138</v>
      </c>
      <c r="E28" t="s">
        <v>151</v>
      </c>
      <c r="F28" t="s">
        <v>139</v>
      </c>
      <c r="G28" t="s">
        <v>196</v>
      </c>
      <c r="H28" s="40" t="s">
        <v>341</v>
      </c>
    </row>
    <row r="29" spans="1:8" x14ac:dyDescent="0.25">
      <c r="A29" s="39">
        <v>25</v>
      </c>
      <c r="B29" t="s">
        <v>379</v>
      </c>
      <c r="C29" t="s">
        <v>290</v>
      </c>
      <c r="D29" t="s">
        <v>138</v>
      </c>
      <c r="E29" t="s">
        <v>151</v>
      </c>
      <c r="F29" t="s">
        <v>139</v>
      </c>
      <c r="G29" t="s">
        <v>181</v>
      </c>
      <c r="H29" s="40" t="s">
        <v>340</v>
      </c>
    </row>
    <row r="30" spans="1:8" x14ac:dyDescent="0.25">
      <c r="A30" s="39">
        <v>26</v>
      </c>
      <c r="B30" t="s">
        <v>408</v>
      </c>
      <c r="C30" t="s">
        <v>295</v>
      </c>
      <c r="D30" t="s">
        <v>138</v>
      </c>
      <c r="E30" t="s">
        <v>151</v>
      </c>
      <c r="F30" t="s">
        <v>139</v>
      </c>
      <c r="G30" t="s">
        <v>174</v>
      </c>
      <c r="H30" s="40" t="s">
        <v>345</v>
      </c>
    </row>
    <row r="31" spans="1:8" x14ac:dyDescent="0.25">
      <c r="A31" s="39">
        <v>27</v>
      </c>
      <c r="B31" t="s">
        <v>382</v>
      </c>
      <c r="C31" t="s">
        <v>300</v>
      </c>
      <c r="D31" t="s">
        <v>142</v>
      </c>
      <c r="E31" t="s">
        <v>153</v>
      </c>
      <c r="F31" t="s">
        <v>148</v>
      </c>
      <c r="G31" t="s">
        <v>197</v>
      </c>
      <c r="H31" s="40" t="s">
        <v>350</v>
      </c>
    </row>
    <row r="32" spans="1:8" x14ac:dyDescent="0.25">
      <c r="A32" s="39">
        <v>28</v>
      </c>
      <c r="B32" t="s">
        <v>383</v>
      </c>
      <c r="C32" t="s">
        <v>298</v>
      </c>
      <c r="D32" t="s">
        <v>142</v>
      </c>
      <c r="E32" t="s">
        <v>153</v>
      </c>
      <c r="F32" t="s">
        <v>148</v>
      </c>
      <c r="G32" t="s">
        <v>186</v>
      </c>
      <c r="H32" s="40" t="s">
        <v>348</v>
      </c>
    </row>
    <row r="33" spans="1:8" x14ac:dyDescent="0.25">
      <c r="A33" s="39">
        <v>29</v>
      </c>
      <c r="B33" t="s">
        <v>412</v>
      </c>
      <c r="C33" t="s">
        <v>299</v>
      </c>
      <c r="D33" t="s">
        <v>138</v>
      </c>
      <c r="E33" t="s">
        <v>153</v>
      </c>
      <c r="F33" t="s">
        <v>148</v>
      </c>
      <c r="G33" t="s">
        <v>181</v>
      </c>
      <c r="H33" s="40" t="s">
        <v>349</v>
      </c>
    </row>
    <row r="34" spans="1:8" x14ac:dyDescent="0.25">
      <c r="A34" s="39">
        <v>30</v>
      </c>
      <c r="B34" t="s">
        <v>396</v>
      </c>
      <c r="C34" t="s">
        <v>310</v>
      </c>
      <c r="D34" t="s">
        <v>138</v>
      </c>
      <c r="E34" t="s">
        <v>156</v>
      </c>
      <c r="F34" t="s">
        <v>155</v>
      </c>
      <c r="G34" t="s">
        <v>198</v>
      </c>
      <c r="H34" s="40" t="s">
        <v>358</v>
      </c>
    </row>
    <row r="35" spans="1:8" x14ac:dyDescent="0.25">
      <c r="A35" s="39">
        <v>31</v>
      </c>
      <c r="B35" t="s">
        <v>395</v>
      </c>
      <c r="C35" t="s">
        <v>304</v>
      </c>
      <c r="D35" t="s">
        <v>138</v>
      </c>
      <c r="E35" t="s">
        <v>156</v>
      </c>
      <c r="F35" t="s">
        <v>155</v>
      </c>
      <c r="G35" t="s">
        <v>197</v>
      </c>
      <c r="H35" s="40" t="s">
        <v>353</v>
      </c>
    </row>
    <row r="36" spans="1:8" x14ac:dyDescent="0.25">
      <c r="A36" s="39">
        <v>32</v>
      </c>
      <c r="B36" t="s">
        <v>394</v>
      </c>
      <c r="C36" t="s">
        <v>303</v>
      </c>
      <c r="D36" t="s">
        <v>138</v>
      </c>
      <c r="E36" t="s">
        <v>156</v>
      </c>
      <c r="F36" t="s">
        <v>155</v>
      </c>
      <c r="G36" t="s">
        <v>195</v>
      </c>
      <c r="H36" s="40" t="s">
        <v>350</v>
      </c>
    </row>
    <row r="37" spans="1:8" x14ac:dyDescent="0.25">
      <c r="A37" s="39">
        <v>33</v>
      </c>
      <c r="B37" t="s">
        <v>392</v>
      </c>
      <c r="C37" t="s">
        <v>311</v>
      </c>
      <c r="D37" t="s">
        <v>142</v>
      </c>
      <c r="E37" t="s">
        <v>156</v>
      </c>
      <c r="F37" t="s">
        <v>155</v>
      </c>
      <c r="G37" t="s">
        <v>199</v>
      </c>
      <c r="H37" s="40" t="s">
        <v>359</v>
      </c>
    </row>
    <row r="38" spans="1:8" x14ac:dyDescent="0.25">
      <c r="A38" s="39">
        <v>34</v>
      </c>
      <c r="B38" t="s">
        <v>393</v>
      </c>
      <c r="C38" t="s">
        <v>308</v>
      </c>
      <c r="D38" t="s">
        <v>142</v>
      </c>
      <c r="E38" t="s">
        <v>156</v>
      </c>
      <c r="F38" t="s">
        <v>155</v>
      </c>
      <c r="G38" t="s">
        <v>193</v>
      </c>
      <c r="H38" s="40" t="s">
        <v>356</v>
      </c>
    </row>
    <row r="39" spans="1:8" x14ac:dyDescent="0.25">
      <c r="A39" s="39">
        <v>35</v>
      </c>
      <c r="B39" t="s">
        <v>389</v>
      </c>
      <c r="C39" t="s">
        <v>307</v>
      </c>
      <c r="D39" t="s">
        <v>142</v>
      </c>
      <c r="E39" t="s">
        <v>156</v>
      </c>
      <c r="F39" t="s">
        <v>155</v>
      </c>
      <c r="G39" t="s">
        <v>200</v>
      </c>
      <c r="H39" s="40" t="s">
        <v>347</v>
      </c>
    </row>
    <row r="40" spans="1:8" x14ac:dyDescent="0.25">
      <c r="A40" s="39">
        <v>36</v>
      </c>
      <c r="B40" t="s">
        <v>390</v>
      </c>
      <c r="C40" t="s">
        <v>306</v>
      </c>
      <c r="D40" t="s">
        <v>142</v>
      </c>
      <c r="E40" t="s">
        <v>156</v>
      </c>
      <c r="F40" t="s">
        <v>155</v>
      </c>
      <c r="G40" t="s">
        <v>193</v>
      </c>
      <c r="H40" s="40" t="s">
        <v>355</v>
      </c>
    </row>
    <row r="41" spans="1:8" x14ac:dyDescent="0.25">
      <c r="A41" s="39">
        <v>37</v>
      </c>
      <c r="B41" t="s">
        <v>388</v>
      </c>
      <c r="C41" t="s">
        <v>309</v>
      </c>
      <c r="D41" t="s">
        <v>142</v>
      </c>
      <c r="E41" t="s">
        <v>156</v>
      </c>
      <c r="F41" t="s">
        <v>155</v>
      </c>
      <c r="G41" t="s">
        <v>201</v>
      </c>
      <c r="H41" s="40" t="s">
        <v>357</v>
      </c>
    </row>
    <row r="42" spans="1:8" x14ac:dyDescent="0.25">
      <c r="A42" s="39">
        <v>38</v>
      </c>
      <c r="B42" t="s">
        <v>391</v>
      </c>
      <c r="C42" t="s">
        <v>305</v>
      </c>
      <c r="D42" t="s">
        <v>142</v>
      </c>
      <c r="E42" t="s">
        <v>156</v>
      </c>
      <c r="F42" t="s">
        <v>155</v>
      </c>
      <c r="G42" t="s">
        <v>174</v>
      </c>
      <c r="H42" s="40" t="s">
        <v>354</v>
      </c>
    </row>
    <row r="43" spans="1:8" x14ac:dyDescent="0.25">
      <c r="A43" s="39">
        <v>39</v>
      </c>
      <c r="B43" t="s">
        <v>417</v>
      </c>
      <c r="C43" t="s">
        <v>289</v>
      </c>
      <c r="D43" t="s">
        <v>142</v>
      </c>
      <c r="E43" t="s">
        <v>159</v>
      </c>
      <c r="F43" t="s">
        <v>158</v>
      </c>
      <c r="G43" t="s">
        <v>196</v>
      </c>
      <c r="H43" s="40" t="s">
        <v>339</v>
      </c>
    </row>
    <row r="44" spans="1:8" x14ac:dyDescent="0.25">
      <c r="A44" s="39">
        <v>40</v>
      </c>
      <c r="B44" t="s">
        <v>416</v>
      </c>
      <c r="C44" t="s">
        <v>288</v>
      </c>
      <c r="D44" t="s">
        <v>142</v>
      </c>
      <c r="E44" t="s">
        <v>159</v>
      </c>
      <c r="F44" t="s">
        <v>158</v>
      </c>
      <c r="G44" t="s">
        <v>195</v>
      </c>
      <c r="H44" s="40" t="s">
        <v>338</v>
      </c>
    </row>
    <row r="45" spans="1:8" x14ac:dyDescent="0.25">
      <c r="A45" s="39">
        <v>41</v>
      </c>
      <c r="B45" t="s">
        <v>422</v>
      </c>
      <c r="C45" t="s">
        <v>287</v>
      </c>
      <c r="D45" t="s">
        <v>138</v>
      </c>
      <c r="E45" t="s">
        <v>159</v>
      </c>
      <c r="F45" t="s">
        <v>158</v>
      </c>
      <c r="G45" t="s">
        <v>202</v>
      </c>
      <c r="H45" s="40" t="s">
        <v>337</v>
      </c>
    </row>
    <row r="46" spans="1:8" x14ac:dyDescent="0.25">
      <c r="A46" s="39">
        <v>42</v>
      </c>
      <c r="B46" t="s">
        <v>419</v>
      </c>
      <c r="C46" t="s">
        <v>321</v>
      </c>
      <c r="D46" t="s">
        <v>138</v>
      </c>
      <c r="E46" t="s">
        <v>161</v>
      </c>
      <c r="F46" t="s">
        <v>158</v>
      </c>
      <c r="G46" t="s">
        <v>203</v>
      </c>
      <c r="H46" s="40" t="s">
        <v>366</v>
      </c>
    </row>
    <row r="47" spans="1:8" x14ac:dyDescent="0.25">
      <c r="A47" s="39">
        <v>43</v>
      </c>
      <c r="B47" t="s">
        <v>421</v>
      </c>
      <c r="C47" t="s">
        <v>320</v>
      </c>
      <c r="D47" t="s">
        <v>138</v>
      </c>
      <c r="E47" t="s">
        <v>161</v>
      </c>
      <c r="F47" t="s">
        <v>158</v>
      </c>
      <c r="G47" t="s">
        <v>196</v>
      </c>
      <c r="H47" s="40" t="s">
        <v>364</v>
      </c>
    </row>
    <row r="48" spans="1:8" x14ac:dyDescent="0.25">
      <c r="A48" s="39">
        <v>44</v>
      </c>
      <c r="B48" t="s">
        <v>420</v>
      </c>
      <c r="C48" t="s">
        <v>322</v>
      </c>
      <c r="D48" t="s">
        <v>138</v>
      </c>
      <c r="E48" t="s">
        <v>161</v>
      </c>
      <c r="F48" t="s">
        <v>158</v>
      </c>
      <c r="G48" t="s">
        <v>202</v>
      </c>
      <c r="H48" s="40" t="s">
        <v>360</v>
      </c>
    </row>
    <row r="49" spans="1:8" x14ac:dyDescent="0.25">
      <c r="A49" s="39">
        <v>45</v>
      </c>
      <c r="B49" t="s">
        <v>411</v>
      </c>
      <c r="C49" t="s">
        <v>318</v>
      </c>
      <c r="D49" t="s">
        <v>138</v>
      </c>
      <c r="E49" t="s">
        <v>164</v>
      </c>
      <c r="F49" t="s">
        <v>163</v>
      </c>
      <c r="G49" t="s">
        <v>204</v>
      </c>
      <c r="H49" s="40" t="s">
        <v>364</v>
      </c>
    </row>
    <row r="50" spans="1:8" x14ac:dyDescent="0.25">
      <c r="A50" s="39">
        <v>46</v>
      </c>
      <c r="B50" t="s">
        <v>373</v>
      </c>
      <c r="C50" t="s">
        <v>317</v>
      </c>
      <c r="D50" t="s">
        <v>142</v>
      </c>
      <c r="E50" t="s">
        <v>164</v>
      </c>
      <c r="F50" t="s">
        <v>163</v>
      </c>
      <c r="G50" t="s">
        <v>195</v>
      </c>
      <c r="H50" s="40" t="s">
        <v>363</v>
      </c>
    </row>
    <row r="51" spans="1:8" x14ac:dyDescent="0.25">
      <c r="A51" s="39">
        <v>47</v>
      </c>
      <c r="B51" t="s">
        <v>410</v>
      </c>
      <c r="C51" t="s">
        <v>319</v>
      </c>
      <c r="D51" t="s">
        <v>138</v>
      </c>
      <c r="E51" t="s">
        <v>164</v>
      </c>
      <c r="F51" t="s">
        <v>163</v>
      </c>
      <c r="G51" t="s">
        <v>195</v>
      </c>
      <c r="H51" s="40" t="s">
        <v>365</v>
      </c>
    </row>
    <row r="52" spans="1:8" x14ac:dyDescent="0.25">
      <c r="A52" s="39">
        <v>48</v>
      </c>
      <c r="B52" t="s">
        <v>380</v>
      </c>
      <c r="C52" t="s">
        <v>324</v>
      </c>
      <c r="D52" t="s">
        <v>138</v>
      </c>
      <c r="E52" t="s">
        <v>167</v>
      </c>
      <c r="F52" t="s">
        <v>166</v>
      </c>
      <c r="G52" t="s">
        <v>177</v>
      </c>
      <c r="H52" s="40" t="s">
        <v>368</v>
      </c>
    </row>
    <row r="53" spans="1:8" x14ac:dyDescent="0.25">
      <c r="A53" s="39">
        <v>49</v>
      </c>
      <c r="B53" t="s">
        <v>381</v>
      </c>
      <c r="C53" t="s">
        <v>323</v>
      </c>
      <c r="D53" t="s">
        <v>142</v>
      </c>
      <c r="E53" t="s">
        <v>167</v>
      </c>
      <c r="F53" t="s">
        <v>166</v>
      </c>
      <c r="G53" t="s">
        <v>205</v>
      </c>
      <c r="H53" s="40" t="s">
        <v>367</v>
      </c>
    </row>
    <row r="54" spans="1:8" x14ac:dyDescent="0.25">
      <c r="A54" s="39">
        <v>50</v>
      </c>
      <c r="B54" t="s">
        <v>415</v>
      </c>
      <c r="C54" t="s">
        <v>302</v>
      </c>
      <c r="D54" t="s">
        <v>142</v>
      </c>
      <c r="E54" t="s">
        <v>144</v>
      </c>
      <c r="F54" t="s">
        <v>143</v>
      </c>
      <c r="G54" t="s">
        <v>206</v>
      </c>
      <c r="H54" s="40" t="s">
        <v>352</v>
      </c>
    </row>
  </sheetData>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01092-26DE-45B2-92EB-F750E9754846}">
  <sheetPr>
    <tabColor theme="9" tint="-0.499984740745262"/>
  </sheetPr>
  <dimension ref="A1:S51"/>
  <sheetViews>
    <sheetView workbookViewId="0">
      <pane xSplit="1" ySplit="1" topLeftCell="N2" activePane="bottomRight" state="frozen"/>
      <selection pane="topRight" activeCell="B1" sqref="B1"/>
      <selection pane="bottomLeft" activeCell="A2" sqref="A2"/>
      <selection pane="bottomRight" activeCell="M1" sqref="M1"/>
    </sheetView>
  </sheetViews>
  <sheetFormatPr defaultRowHeight="15" x14ac:dyDescent="0.25"/>
  <cols>
    <col min="1" max="1" width="9.85546875" bestFit="1" customWidth="1"/>
    <col min="2" max="2" width="26" customWidth="1"/>
    <col min="3" max="3" width="8" customWidth="1"/>
    <col min="4" max="4" width="12" customWidth="1"/>
    <col min="5" max="5" width="11.85546875" bestFit="1" customWidth="1"/>
    <col min="6" max="6" width="13.85546875" bestFit="1" customWidth="1"/>
    <col min="7" max="7" width="16.85546875" style="25" customWidth="1"/>
    <col min="8" max="8" width="13.42578125" customWidth="1"/>
    <col min="9" max="9" width="9.140625" customWidth="1"/>
    <col min="10" max="10" width="12.85546875" bestFit="1" customWidth="1"/>
    <col min="11" max="11" width="35.42578125" customWidth="1"/>
    <col min="12" max="12" width="13.85546875" customWidth="1"/>
    <col min="13" max="13" width="26.85546875" customWidth="1"/>
    <col min="14" max="14" width="11.7109375" bestFit="1" customWidth="1"/>
    <col min="15" max="15" width="10.42578125" customWidth="1"/>
    <col min="16" max="16" width="10.28515625" bestFit="1" customWidth="1"/>
    <col min="17" max="17" width="16" customWidth="1"/>
    <col min="18" max="18" width="24" bestFit="1" customWidth="1"/>
    <col min="19" max="19" width="10.85546875" customWidth="1"/>
    <col min="21" max="21" width="38.7109375" customWidth="1"/>
  </cols>
  <sheetData>
    <row r="1" spans="1:19" s="1" customFormat="1" x14ac:dyDescent="0.25">
      <c r="A1" s="5" t="s">
        <v>222</v>
      </c>
      <c r="B1" s="6" t="s">
        <v>221</v>
      </c>
      <c r="C1" s="5" t="s">
        <v>0</v>
      </c>
      <c r="D1" s="5" t="s">
        <v>1</v>
      </c>
      <c r="E1" s="5" t="s">
        <v>2</v>
      </c>
      <c r="F1" s="5" t="s">
        <v>3</v>
      </c>
      <c r="G1" s="23" t="s">
        <v>4</v>
      </c>
      <c r="H1" s="5" t="s">
        <v>5</v>
      </c>
      <c r="I1" s="5" t="s">
        <v>170</v>
      </c>
      <c r="J1" s="5" t="s">
        <v>137</v>
      </c>
      <c r="K1" s="5" t="s">
        <v>228</v>
      </c>
      <c r="L1" s="5" t="s">
        <v>136</v>
      </c>
      <c r="M1" s="5" t="s">
        <v>233</v>
      </c>
      <c r="N1" s="7" t="s">
        <v>246</v>
      </c>
      <c r="O1" s="5" t="s">
        <v>207</v>
      </c>
      <c r="P1" s="5" t="s">
        <v>208</v>
      </c>
      <c r="Q1" s="5" t="s">
        <v>238</v>
      </c>
      <c r="R1" s="5" t="s">
        <v>172</v>
      </c>
      <c r="S1" s="5" t="s">
        <v>239</v>
      </c>
    </row>
    <row r="2" spans="1:19" x14ac:dyDescent="0.25">
      <c r="A2" s="34">
        <v>1</v>
      </c>
      <c r="B2" s="3" t="str">
        <f>UPPER(_xlfn.CONCAT(C2," ",D2, " ",F2))</f>
        <v>MS. ANNIE ABBOTT</v>
      </c>
      <c r="C2" s="3" t="s">
        <v>6</v>
      </c>
      <c r="D2" s="3" t="s">
        <v>7</v>
      </c>
      <c r="E2" s="3"/>
      <c r="F2" s="3" t="s">
        <v>8</v>
      </c>
      <c r="G2" s="24">
        <v>35699</v>
      </c>
      <c r="H2" s="3" t="s">
        <v>9</v>
      </c>
      <c r="I2" s="3" t="s">
        <v>138</v>
      </c>
      <c r="J2" s="4" t="s">
        <v>141</v>
      </c>
      <c r="K2" s="4" t="str">
        <f>HLOOKUP(J2,LOCATION!$A$2:$M$3,2,0)</f>
        <v>USA</v>
      </c>
      <c r="L2" s="4" t="str">
        <f>INDEX(LOCATION!$B$1:$M$3,MATCH(LOCATION!$A$1,LOCATION!$A$1:$A$3,0),MATCH(SPORTSMEN!$K2,LOCATION!$B$3:$M$3,0))</f>
        <v>English</v>
      </c>
      <c r="M2" s="4" t="str">
        <f>IF(L2="English",_xlfn.CONCAT(LOWER(F2),".",LOWER(D2),"@xyz.org"),_xlfn.CONCAT(LOWER(F2),".",LOWER(D2),"@xyz.com"))</f>
        <v>abbott.annie@xyz.org</v>
      </c>
      <c r="N2" s="36">
        <v>94</v>
      </c>
      <c r="O2" s="3" t="s">
        <v>209</v>
      </c>
      <c r="P2" s="3" t="s">
        <v>210</v>
      </c>
      <c r="Q2" s="3" t="str">
        <f>INDEX(SPORT!$A$2:$B$33,MATCH(SPORTSMEN!$R2,SPORT!$B$2:$B$33,0),MATCH(SPORT!$A$1,SPORT!$A$1:$B$1,0))</f>
        <v>INDOOR</v>
      </c>
      <c r="R2" s="3" t="s">
        <v>174</v>
      </c>
      <c r="S2" s="47">
        <v>80727</v>
      </c>
    </row>
    <row r="3" spans="1:19" x14ac:dyDescent="0.25">
      <c r="A3" s="34">
        <v>2</v>
      </c>
      <c r="B3" s="3" t="str">
        <f t="shared" ref="B3:B51" si="0">UPPER(_xlfn.CONCAT(C3," ",D3, " ",F3))</f>
        <v>MS. AURELIE LIESUCHKE</v>
      </c>
      <c r="C3" s="2" t="s">
        <v>6</v>
      </c>
      <c r="D3" s="2" t="s">
        <v>10</v>
      </c>
      <c r="E3" s="2"/>
      <c r="F3" s="2" t="s">
        <v>11</v>
      </c>
      <c r="G3" s="24">
        <v>33641</v>
      </c>
      <c r="H3" s="2" t="s">
        <v>12</v>
      </c>
      <c r="I3" s="2" t="s">
        <v>138</v>
      </c>
      <c r="J3" s="4" t="s">
        <v>141</v>
      </c>
      <c r="K3" s="4" t="str">
        <f>HLOOKUP(J3,LOCATION!$A$2:$M$3,2,0)</f>
        <v>USA</v>
      </c>
      <c r="L3" s="4" t="str">
        <f>INDEX(LOCATION!$B$1:$M$3,MATCH(LOCATION!$A$1,LOCATION!$A$1:$A$3,0),MATCH(SPORTSMEN!$K3,LOCATION!$B$3:$M$3,0))</f>
        <v>English</v>
      </c>
      <c r="M3" s="4" t="str">
        <f t="shared" ref="M3:M51" si="1">IF(L3="English",_xlfn.CONCAT(LOWER(F3),".",LOWER(D3),"@xyz.org"),_xlfn.CONCAT(LOWER(F3),".",LOWER(D3),"@xyz.com"))</f>
        <v>liesuchke.aurelie@xyz.org</v>
      </c>
      <c r="N3" s="36">
        <v>84.2</v>
      </c>
      <c r="O3" s="2" t="s">
        <v>211</v>
      </c>
      <c r="P3" s="2" t="s">
        <v>212</v>
      </c>
      <c r="Q3" s="3" t="str">
        <f>INDEX(SPORT!$A$2:$B$33,MATCH(SPORTSMEN!$R3,SPORT!$B$2:$B$33,0),MATCH(SPORT!$A$1,SPORT!$A$1:$B$1,0))</f>
        <v>INDOOR</v>
      </c>
      <c r="R3" s="2" t="s">
        <v>175</v>
      </c>
      <c r="S3" s="47">
        <v>87471</v>
      </c>
    </row>
    <row r="4" spans="1:19" x14ac:dyDescent="0.25">
      <c r="A4" s="34">
        <v>3</v>
      </c>
      <c r="B4" s="3" t="str">
        <f t="shared" si="0"/>
        <v>SR. TOMAS FILHO</v>
      </c>
      <c r="C4" s="2" t="s">
        <v>13</v>
      </c>
      <c r="D4" s="2" t="s">
        <v>14</v>
      </c>
      <c r="E4" s="2" t="s">
        <v>15</v>
      </c>
      <c r="F4" s="2" t="s">
        <v>16</v>
      </c>
      <c r="G4" s="24">
        <v>25394</v>
      </c>
      <c r="H4" s="2" t="s">
        <v>17</v>
      </c>
      <c r="I4" s="2" t="s">
        <v>142</v>
      </c>
      <c r="J4" s="4" t="s">
        <v>145</v>
      </c>
      <c r="K4" s="4" t="str">
        <f>HLOOKUP(J4,LOCATION!$A$2:$M$3,2,0)</f>
        <v>BRAZIL</v>
      </c>
      <c r="L4" s="4" t="str">
        <f>INDEX(LOCATION!$B$1:$M$3,MATCH(LOCATION!$A$1,LOCATION!$A$1:$A$3,0),MATCH(SPORTSMEN!$K4,LOCATION!$B$3:$M$3,0))</f>
        <v>Portuguese</v>
      </c>
      <c r="M4" s="4" t="str">
        <f t="shared" si="1"/>
        <v>filho.tomas@xyz.com</v>
      </c>
      <c r="N4" s="36">
        <v>52.9</v>
      </c>
      <c r="O4" s="2" t="s">
        <v>213</v>
      </c>
      <c r="P4" s="2" t="s">
        <v>210</v>
      </c>
      <c r="Q4" s="3" t="str">
        <f>INDEX(SPORT!$A$2:$B$33,MATCH(SPORTSMEN!$R4,SPORT!$B$2:$B$33,0),MATCH(SPORT!$A$1,SPORT!$A$1:$B$1,0))</f>
        <v>OUTDOOR</v>
      </c>
      <c r="R4" s="2" t="s">
        <v>177</v>
      </c>
      <c r="S4" s="47">
        <v>64724</v>
      </c>
    </row>
    <row r="5" spans="1:19" x14ac:dyDescent="0.25">
      <c r="A5" s="34">
        <v>4</v>
      </c>
      <c r="B5" s="3" t="str">
        <f t="shared" si="0"/>
        <v>MS. DARBY CRUICKSHANK</v>
      </c>
      <c r="C5" s="2" t="s">
        <v>6</v>
      </c>
      <c r="D5" s="2" t="s">
        <v>18</v>
      </c>
      <c r="E5" s="2"/>
      <c r="F5" s="2" t="s">
        <v>19</v>
      </c>
      <c r="G5" s="24">
        <v>27532</v>
      </c>
      <c r="H5" s="2" t="s">
        <v>20</v>
      </c>
      <c r="I5" s="2" t="s">
        <v>138</v>
      </c>
      <c r="J5" s="4" t="s">
        <v>141</v>
      </c>
      <c r="K5" s="4" t="str">
        <f>HLOOKUP(J5,LOCATION!$A$2:$M$3,2,0)</f>
        <v>USA</v>
      </c>
      <c r="L5" s="4" t="str">
        <f>INDEX(LOCATION!$B$1:$M$3,MATCH(LOCATION!$A$1,LOCATION!$A$1:$A$3,0),MATCH(SPORTSMEN!$K5,LOCATION!$B$3:$M$3,0))</f>
        <v>English</v>
      </c>
      <c r="M5" s="4" t="str">
        <f>IF(L5="English",_xlfn.CONCAT(LOWER(F5),".",LOWER(D5),"@xyz.org"),_xlfn.CONCAT(LOWER(F5),".",LOWER(D5),"@xyz.com"))</f>
        <v>cruickshank.darby@xyz.org</v>
      </c>
      <c r="N5" s="36">
        <v>48.9</v>
      </c>
      <c r="O5" s="2" t="s">
        <v>209</v>
      </c>
      <c r="P5" s="2" t="s">
        <v>212</v>
      </c>
      <c r="Q5" s="3" t="str">
        <f>INDEX(SPORT!$A$2:$B$33,MATCH(SPORTSMEN!$R5,SPORT!$B$2:$B$33,0),MATCH(SPORT!$A$1,SPORT!$A$1:$B$1,0))</f>
        <v>OUTDOOR</v>
      </c>
      <c r="R5" s="2" t="s">
        <v>178</v>
      </c>
      <c r="S5" s="47">
        <v>110823</v>
      </c>
    </row>
    <row r="6" spans="1:19" x14ac:dyDescent="0.25">
      <c r="A6" s="34">
        <v>5</v>
      </c>
      <c r="B6" s="3" t="str">
        <f t="shared" si="0"/>
        <v>DR. JAYDON BORER</v>
      </c>
      <c r="C6" s="2" t="s">
        <v>21</v>
      </c>
      <c r="D6" s="2" t="s">
        <v>22</v>
      </c>
      <c r="E6" s="2"/>
      <c r="F6" s="2" t="s">
        <v>23</v>
      </c>
      <c r="G6" s="24">
        <v>25706</v>
      </c>
      <c r="H6" s="2" t="s">
        <v>20</v>
      </c>
      <c r="I6" s="2" t="s">
        <v>142</v>
      </c>
      <c r="J6" s="4" t="s">
        <v>141</v>
      </c>
      <c r="K6" s="4" t="str">
        <f>HLOOKUP(J6,LOCATION!$A$2:$M$3,2,0)</f>
        <v>USA</v>
      </c>
      <c r="L6" s="4" t="str">
        <f>INDEX(LOCATION!$B$1:$M$3,MATCH(LOCATION!$A$1,LOCATION!$A$1:$A$3,0),MATCH(SPORTSMEN!$K6,LOCATION!$B$3:$M$3,0))</f>
        <v>English</v>
      </c>
      <c r="M6" s="4" t="str">
        <f t="shared" si="1"/>
        <v>borer.jaydon@xyz.org</v>
      </c>
      <c r="N6" s="36">
        <v>84.8</v>
      </c>
      <c r="O6" s="2" t="s">
        <v>214</v>
      </c>
      <c r="P6" s="2" t="s">
        <v>215</v>
      </c>
      <c r="Q6" s="3" t="str">
        <f>INDEX(SPORT!$A$2:$B$33,MATCH(SPORTSMEN!$R6,SPORT!$B$2:$B$33,0),MATCH(SPORT!$A$1,SPORT!$A$1:$B$1,0))</f>
        <v>INDOOR</v>
      </c>
      <c r="R6" s="2" t="s">
        <v>179</v>
      </c>
      <c r="S6" s="47">
        <v>56916</v>
      </c>
    </row>
    <row r="7" spans="1:19" x14ac:dyDescent="0.25">
      <c r="A7" s="34">
        <v>6</v>
      </c>
      <c r="B7" s="3" t="str">
        <f t="shared" si="0"/>
        <v>MR. MORIAH  LYNCH</v>
      </c>
      <c r="C7" s="2" t="s">
        <v>24</v>
      </c>
      <c r="D7" s="2" t="s">
        <v>25</v>
      </c>
      <c r="E7" s="2"/>
      <c r="F7" s="2" t="s">
        <v>26</v>
      </c>
      <c r="G7" s="24">
        <v>33944</v>
      </c>
      <c r="H7" s="2" t="s">
        <v>27</v>
      </c>
      <c r="I7" s="2" t="s">
        <v>142</v>
      </c>
      <c r="J7" s="4" t="s">
        <v>141</v>
      </c>
      <c r="K7" s="4" t="str">
        <f>HLOOKUP(J7,LOCATION!$A$2:$M$3,2,0)</f>
        <v>USA</v>
      </c>
      <c r="L7" s="4" t="str">
        <f>INDEX(LOCATION!$B$1:$M$3,MATCH(LOCATION!$A$1,LOCATION!$A$1:$A$3,0),MATCH(SPORTSMEN!$K7,LOCATION!$B$3:$M$3,0))</f>
        <v>English</v>
      </c>
      <c r="M7" s="4" t="str">
        <f t="shared" si="1"/>
        <v>lynch.moriah @xyz.org</v>
      </c>
      <c r="N7" s="36">
        <v>83.2</v>
      </c>
      <c r="O7" s="2" t="s">
        <v>214</v>
      </c>
      <c r="P7" s="2" t="s">
        <v>212</v>
      </c>
      <c r="Q7" s="3" t="str">
        <f>INDEX(SPORT!$A$2:$B$33,MATCH(SPORTSMEN!$R7,SPORT!$B$2:$B$33,0),MATCH(SPORT!$A$1,SPORT!$A$1:$B$1,0))</f>
        <v>INDOOR</v>
      </c>
      <c r="R7" s="2" t="s">
        <v>180</v>
      </c>
      <c r="S7" s="47">
        <v>51133</v>
      </c>
    </row>
    <row r="8" spans="1:19" x14ac:dyDescent="0.25">
      <c r="A8" s="34">
        <v>7</v>
      </c>
      <c r="B8" s="3" t="str">
        <f t="shared" si="0"/>
        <v>MS. AMIYA EICHMANN</v>
      </c>
      <c r="C8" s="2" t="s">
        <v>6</v>
      </c>
      <c r="D8" s="2" t="s">
        <v>28</v>
      </c>
      <c r="E8" s="2"/>
      <c r="F8" s="2" t="s">
        <v>29</v>
      </c>
      <c r="G8" s="24">
        <v>36370</v>
      </c>
      <c r="H8" s="2" t="s">
        <v>30</v>
      </c>
      <c r="I8" s="2" t="s">
        <v>138</v>
      </c>
      <c r="J8" s="4" t="s">
        <v>141</v>
      </c>
      <c r="K8" s="4" t="str">
        <f>HLOOKUP(J8,LOCATION!$A$2:$M$3,2,0)</f>
        <v>USA</v>
      </c>
      <c r="L8" s="4" t="str">
        <f>INDEX(LOCATION!$B$1:$M$3,MATCH(LOCATION!$A$1,LOCATION!$A$1:$A$3,0),MATCH(SPORTSMEN!$K8,LOCATION!$B$3:$M$3,0))</f>
        <v>English</v>
      </c>
      <c r="M8" s="4" t="str">
        <f t="shared" si="1"/>
        <v>eichmann.amiya@xyz.org</v>
      </c>
      <c r="N8" s="36">
        <v>61.1</v>
      </c>
      <c r="O8" s="2" t="s">
        <v>214</v>
      </c>
      <c r="P8" s="2" t="s">
        <v>215</v>
      </c>
      <c r="Q8" s="3" t="str">
        <f>INDEX(SPORT!$A$2:$B$33,MATCH(SPORTSMEN!$R8,SPORT!$B$2:$B$33,0),MATCH(SPORT!$A$1,SPORT!$A$1:$B$1,0))</f>
        <v>OUTDOOR</v>
      </c>
      <c r="R8" s="2" t="s">
        <v>181</v>
      </c>
      <c r="S8" s="47">
        <v>65465</v>
      </c>
    </row>
    <row r="9" spans="1:19" x14ac:dyDescent="0.25">
      <c r="A9" s="34">
        <v>8</v>
      </c>
      <c r="B9" s="3" t="str">
        <f t="shared" si="0"/>
        <v>MR. PIERCE RAU</v>
      </c>
      <c r="C9" s="2" t="s">
        <v>24</v>
      </c>
      <c r="D9" s="2" t="s">
        <v>31</v>
      </c>
      <c r="E9" s="2"/>
      <c r="F9" s="2" t="s">
        <v>32</v>
      </c>
      <c r="G9" s="24">
        <v>23141</v>
      </c>
      <c r="H9" s="2" t="s">
        <v>20</v>
      </c>
      <c r="I9" s="2" t="s">
        <v>142</v>
      </c>
      <c r="J9" s="4" t="s">
        <v>141</v>
      </c>
      <c r="K9" s="4" t="str">
        <f>HLOOKUP(J9,LOCATION!$A$2:$M$3,2,0)</f>
        <v>USA</v>
      </c>
      <c r="L9" s="4" t="str">
        <f>INDEX(LOCATION!$B$1:$M$3,MATCH(LOCATION!$A$1,LOCATION!$A$1:$A$3,0),MATCH(SPORTSMEN!$K9,LOCATION!$B$3:$M$3,0))</f>
        <v>English</v>
      </c>
      <c r="M9" s="4" t="str">
        <f t="shared" si="1"/>
        <v>rau.pierce@xyz.org</v>
      </c>
      <c r="N9" s="36">
        <v>105.7</v>
      </c>
      <c r="O9" s="2" t="s">
        <v>213</v>
      </c>
      <c r="P9" s="2" t="s">
        <v>216</v>
      </c>
      <c r="Q9" s="3" t="str">
        <f>INDEX(SPORT!$A$2:$B$33,MATCH(SPORTSMEN!$R9,SPORT!$B$2:$B$33,0),MATCH(SPORT!$A$1,SPORT!$A$1:$B$1,0))</f>
        <v>INDOOR</v>
      </c>
      <c r="R9" s="2" t="s">
        <v>182</v>
      </c>
      <c r="S9" s="47">
        <v>109885</v>
      </c>
    </row>
    <row r="10" spans="1:19" x14ac:dyDescent="0.25">
      <c r="A10" s="34">
        <v>9</v>
      </c>
      <c r="B10" s="3" t="str">
        <f t="shared" si="0"/>
        <v>MS. AMELIA STEVENS</v>
      </c>
      <c r="C10" s="2" t="s">
        <v>6</v>
      </c>
      <c r="D10" s="2" t="s">
        <v>33</v>
      </c>
      <c r="E10" s="2"/>
      <c r="F10" s="2" t="s">
        <v>34</v>
      </c>
      <c r="G10" s="24">
        <v>25965</v>
      </c>
      <c r="H10" s="2" t="s">
        <v>12</v>
      </c>
      <c r="I10" s="2" t="s">
        <v>138</v>
      </c>
      <c r="J10" s="4" t="s">
        <v>147</v>
      </c>
      <c r="K10" s="4" t="str">
        <f>HLOOKUP(J10,LOCATION!$A$2:$M$3,2,0)</f>
        <v>UK</v>
      </c>
      <c r="L10" s="4" t="str">
        <f>INDEX(LOCATION!$B$1:$M$3,MATCH(LOCATION!$A$1,LOCATION!$A$1:$A$3,0),MATCH(SPORTSMEN!$K10,LOCATION!$B$3:$M$3,0))</f>
        <v>English</v>
      </c>
      <c r="M10" s="4" t="str">
        <f t="shared" si="1"/>
        <v>stevens.amelia@xyz.org</v>
      </c>
      <c r="N10" s="36">
        <v>65.3</v>
      </c>
      <c r="O10" s="2" t="s">
        <v>214</v>
      </c>
      <c r="P10" s="2" t="s">
        <v>216</v>
      </c>
      <c r="Q10" s="3" t="str">
        <f>INDEX(SPORT!$A$2:$B$33,MATCH(SPORTSMEN!$R10,SPORT!$B$2:$B$33,0),MATCH(SPORT!$A$1,SPORT!$A$1:$B$1,0))</f>
        <v>INDOOR</v>
      </c>
      <c r="R10" s="2" t="s">
        <v>183</v>
      </c>
      <c r="S10" s="47">
        <v>60061</v>
      </c>
    </row>
    <row r="11" spans="1:19" x14ac:dyDescent="0.25">
      <c r="A11" s="34">
        <v>10</v>
      </c>
      <c r="B11" s="3" t="str">
        <f t="shared" si="0"/>
        <v>MR. TOBY SIMPSON</v>
      </c>
      <c r="C11" s="2" t="s">
        <v>24</v>
      </c>
      <c r="D11" s="2" t="s">
        <v>35</v>
      </c>
      <c r="E11" s="2"/>
      <c r="F11" s="2" t="s">
        <v>36</v>
      </c>
      <c r="G11" s="24">
        <v>23732</v>
      </c>
      <c r="H11" s="2" t="s">
        <v>27</v>
      </c>
      <c r="I11" s="2" t="s">
        <v>142</v>
      </c>
      <c r="J11" s="4" t="s">
        <v>147</v>
      </c>
      <c r="K11" s="4" t="str">
        <f>HLOOKUP(J11,LOCATION!$A$2:$M$3,2,0)</f>
        <v>UK</v>
      </c>
      <c r="L11" s="4" t="str">
        <f>INDEX(LOCATION!$B$1:$M$3,MATCH(LOCATION!$A$1,LOCATION!$A$1:$A$3,0),MATCH(SPORTSMEN!$K11,LOCATION!$B$3:$M$3,0))</f>
        <v>English</v>
      </c>
      <c r="M11" s="4" t="str">
        <f t="shared" si="1"/>
        <v>simpson.toby@xyz.org</v>
      </c>
      <c r="N11" s="36">
        <v>62.9</v>
      </c>
      <c r="O11" s="2" t="s">
        <v>213</v>
      </c>
      <c r="P11" s="2" t="s">
        <v>217</v>
      </c>
      <c r="Q11" s="3" t="str">
        <f>INDEX(SPORT!$A$2:$B$33,MATCH(SPORTSMEN!$R11,SPORT!$B$2:$B$33,0),MATCH(SPORT!$A$1,SPORT!$A$1:$B$1,0))</f>
        <v>OUTDOOR</v>
      </c>
      <c r="R11" s="2" t="s">
        <v>181</v>
      </c>
      <c r="S11" s="47">
        <v>32758</v>
      </c>
    </row>
    <row r="12" spans="1:19" x14ac:dyDescent="0.25">
      <c r="A12" s="34">
        <v>11</v>
      </c>
      <c r="B12" s="3" t="str">
        <f t="shared" si="0"/>
        <v>SIR ETHAN MURPHY</v>
      </c>
      <c r="C12" s="2" t="s">
        <v>37</v>
      </c>
      <c r="D12" s="2" t="s">
        <v>38</v>
      </c>
      <c r="E12" s="2"/>
      <c r="F12" s="2" t="s">
        <v>39</v>
      </c>
      <c r="G12" s="24">
        <v>31733</v>
      </c>
      <c r="H12" s="2" t="s">
        <v>40</v>
      </c>
      <c r="I12" s="2" t="s">
        <v>142</v>
      </c>
      <c r="J12" s="4" t="s">
        <v>147</v>
      </c>
      <c r="K12" s="4" t="str">
        <f>HLOOKUP(J12,LOCATION!$A$2:$M$3,2,0)</f>
        <v>UK</v>
      </c>
      <c r="L12" s="4" t="str">
        <f>INDEX(LOCATION!$B$1:$M$3,MATCH(LOCATION!$A$1,LOCATION!$A$1:$A$3,0),MATCH(SPORTSMEN!$K12,LOCATION!$B$3:$M$3,0))</f>
        <v>English</v>
      </c>
      <c r="M12" s="4" t="str">
        <f t="shared" si="1"/>
        <v>murphy.ethan@xyz.org</v>
      </c>
      <c r="N12" s="36">
        <v>104.3</v>
      </c>
      <c r="O12" s="2" t="s">
        <v>211</v>
      </c>
      <c r="P12" s="2" t="s">
        <v>217</v>
      </c>
      <c r="Q12" s="3" t="str">
        <f>INDEX(SPORT!$A$2:$B$33,MATCH(SPORTSMEN!$R12,SPORT!$B$2:$B$33,0),MATCH(SPORT!$A$1,SPORT!$A$1:$B$1,0))</f>
        <v>OUTDOOR</v>
      </c>
      <c r="R12" s="2" t="s">
        <v>184</v>
      </c>
      <c r="S12" s="47">
        <v>99613</v>
      </c>
    </row>
    <row r="13" spans="1:19" x14ac:dyDescent="0.25">
      <c r="A13" s="34">
        <v>12</v>
      </c>
      <c r="B13" s="3" t="str">
        <f t="shared" si="0"/>
        <v>MRS. ASHLEY WOOD</v>
      </c>
      <c r="C13" s="2" t="s">
        <v>41</v>
      </c>
      <c r="D13" s="2" t="s">
        <v>42</v>
      </c>
      <c r="E13" s="2"/>
      <c r="F13" s="2" t="s">
        <v>43</v>
      </c>
      <c r="G13" s="24">
        <v>28412</v>
      </c>
      <c r="H13" s="2" t="s">
        <v>9</v>
      </c>
      <c r="I13" s="2" t="s">
        <v>138</v>
      </c>
      <c r="J13" s="4" t="s">
        <v>147</v>
      </c>
      <c r="K13" s="4" t="str">
        <f>HLOOKUP(J13,LOCATION!$A$2:$M$3,2,0)</f>
        <v>UK</v>
      </c>
      <c r="L13" s="4" t="str">
        <f>INDEX(LOCATION!$B$1:$M$3,MATCH(LOCATION!$A$1,LOCATION!$A$1:$A$3,0),MATCH(SPORTSMEN!$K13,LOCATION!$B$3:$M$3,0))</f>
        <v>English</v>
      </c>
      <c r="M13" s="4" t="str">
        <f t="shared" si="1"/>
        <v>wood.ashley@xyz.org</v>
      </c>
      <c r="N13" s="36">
        <v>100.7</v>
      </c>
      <c r="O13" s="2" t="s">
        <v>211</v>
      </c>
      <c r="P13" s="2" t="s">
        <v>217</v>
      </c>
      <c r="Q13" s="3" t="str">
        <f>INDEX(SPORT!$A$2:$B$33,MATCH(SPORTSMEN!$R13,SPORT!$B$2:$B$33,0),MATCH(SPORT!$A$1,SPORT!$A$1:$B$1,0))</f>
        <v>OUTDOOR</v>
      </c>
      <c r="R13" s="2" t="s">
        <v>185</v>
      </c>
      <c r="S13" s="47">
        <v>56595</v>
      </c>
    </row>
    <row r="14" spans="1:19" x14ac:dyDescent="0.25">
      <c r="A14" s="34">
        <v>13</v>
      </c>
      <c r="B14" s="3" t="str">
        <f t="shared" si="0"/>
        <v>MS. MEGAN SCOTT</v>
      </c>
      <c r="C14" s="2" t="s">
        <v>6</v>
      </c>
      <c r="D14" s="2" t="s">
        <v>44</v>
      </c>
      <c r="E14" s="2"/>
      <c r="F14" s="2" t="s">
        <v>45</v>
      </c>
      <c r="G14" s="24">
        <v>28168</v>
      </c>
      <c r="H14" s="2" t="s">
        <v>12</v>
      </c>
      <c r="I14" s="2" t="s">
        <v>138</v>
      </c>
      <c r="J14" s="4" t="s">
        <v>147</v>
      </c>
      <c r="K14" s="4" t="str">
        <f>HLOOKUP(J14,LOCATION!$A$2:$M$3,2,0)</f>
        <v>UK</v>
      </c>
      <c r="L14" s="4" t="str">
        <f>INDEX(LOCATION!$B$1:$M$3,MATCH(LOCATION!$A$1,LOCATION!$A$1:$A$3,0),MATCH(SPORTSMEN!$K14,LOCATION!$B$3:$M$3,0))</f>
        <v>English</v>
      </c>
      <c r="M14" s="4" t="str">
        <f t="shared" si="1"/>
        <v>scott.megan@xyz.org</v>
      </c>
      <c r="N14" s="36">
        <v>70.900000000000006</v>
      </c>
      <c r="O14" s="2" t="s">
        <v>209</v>
      </c>
      <c r="P14" s="2" t="s">
        <v>210</v>
      </c>
      <c r="Q14" s="3" t="str">
        <f>INDEX(SPORT!$A$2:$B$33,MATCH(SPORTSMEN!$R14,SPORT!$B$2:$B$33,0),MATCH(SPORT!$A$1,SPORT!$A$1:$B$1,0))</f>
        <v>OUTDOOR</v>
      </c>
      <c r="R14" s="2" t="s">
        <v>186</v>
      </c>
      <c r="S14" s="47">
        <v>117408</v>
      </c>
    </row>
    <row r="15" spans="1:19" x14ac:dyDescent="0.25">
      <c r="A15" s="34">
        <v>14</v>
      </c>
      <c r="B15" s="3" t="str">
        <f t="shared" si="0"/>
        <v>HR. HELMUT WEINHAE</v>
      </c>
      <c r="C15" s="2" t="s">
        <v>46</v>
      </c>
      <c r="D15" s="2" t="s">
        <v>47</v>
      </c>
      <c r="E15" s="2"/>
      <c r="F15" s="2" t="s">
        <v>48</v>
      </c>
      <c r="G15" s="24">
        <v>21788</v>
      </c>
      <c r="H15" s="2" t="s">
        <v>49</v>
      </c>
      <c r="I15" s="2" t="s">
        <v>142</v>
      </c>
      <c r="J15" s="4" t="s">
        <v>150</v>
      </c>
      <c r="K15" s="4" t="str">
        <f>HLOOKUP(J15,LOCATION!$A$2:$M$3,2,0)</f>
        <v>GERMANY</v>
      </c>
      <c r="L15" s="4" t="str">
        <f>INDEX(LOCATION!$B$1:$M$3,MATCH(LOCATION!$A$1,LOCATION!$A$1:$A$3,0),MATCH(SPORTSMEN!$K15,LOCATION!$B$3:$M$3,0))</f>
        <v>German</v>
      </c>
      <c r="M15" s="4" t="str">
        <f t="shared" si="1"/>
        <v>weinhae.helmut@xyz.com</v>
      </c>
      <c r="N15" s="36">
        <v>68.3</v>
      </c>
      <c r="O15" s="2" t="s">
        <v>218</v>
      </c>
      <c r="P15" s="2" t="s">
        <v>216</v>
      </c>
      <c r="Q15" s="3" t="str">
        <f>INDEX(SPORT!$A$2:$B$33,MATCH(SPORTSMEN!$R15,SPORT!$B$2:$B$33,0),MATCH(SPORT!$A$1,SPORT!$A$1:$B$1,0))</f>
        <v>OUTDOOR</v>
      </c>
      <c r="R15" s="2" t="s">
        <v>187</v>
      </c>
      <c r="S15" s="47">
        <v>64862</v>
      </c>
    </row>
    <row r="16" spans="1:19" x14ac:dyDescent="0.25">
      <c r="A16" s="34">
        <v>15</v>
      </c>
      <c r="B16" s="3" t="str">
        <f t="shared" si="0"/>
        <v>PROF. MILENA SCHOTIN</v>
      </c>
      <c r="C16" s="2" t="s">
        <v>50</v>
      </c>
      <c r="D16" s="2" t="s">
        <v>51</v>
      </c>
      <c r="E16" s="2"/>
      <c r="F16" s="2" t="s">
        <v>52</v>
      </c>
      <c r="G16" s="24">
        <v>23804</v>
      </c>
      <c r="H16" s="2" t="s">
        <v>53</v>
      </c>
      <c r="I16" s="2" t="s">
        <v>138</v>
      </c>
      <c r="J16" s="4" t="s">
        <v>150</v>
      </c>
      <c r="K16" s="4" t="str">
        <f>HLOOKUP(J16,LOCATION!$A$2:$M$3,2,0)</f>
        <v>GERMANY</v>
      </c>
      <c r="L16" s="4" t="str">
        <f>INDEX(LOCATION!$B$1:$M$3,MATCH(LOCATION!$A$1,LOCATION!$A$1:$A$3,0),MATCH(SPORTSMEN!$K16,LOCATION!$B$3:$M$3,0))</f>
        <v>German</v>
      </c>
      <c r="M16" s="4" t="str">
        <f t="shared" si="1"/>
        <v>schotin.milena@xyz.com</v>
      </c>
      <c r="N16" s="36">
        <v>105.3</v>
      </c>
      <c r="O16" s="2" t="s">
        <v>218</v>
      </c>
      <c r="P16" s="2" t="s">
        <v>217</v>
      </c>
      <c r="Q16" s="3" t="str">
        <f>INDEX(SPORT!$A$2:$B$33,MATCH(SPORTSMEN!$R16,SPORT!$B$2:$B$33,0),MATCH(SPORT!$A$1,SPORT!$A$1:$B$1,0))</f>
        <v>INDOOR</v>
      </c>
      <c r="R16" s="2" t="s">
        <v>188</v>
      </c>
      <c r="S16" s="47">
        <v>10241</v>
      </c>
    </row>
    <row r="17" spans="1:19" x14ac:dyDescent="0.25">
      <c r="A17" s="34">
        <v>16</v>
      </c>
      <c r="B17" s="3" t="str">
        <f t="shared" si="0"/>
        <v>HR. LOTHAR BIRNBAUM</v>
      </c>
      <c r="C17" s="2" t="s">
        <v>46</v>
      </c>
      <c r="D17" s="2" t="s">
        <v>54</v>
      </c>
      <c r="E17" s="2"/>
      <c r="F17" s="2" t="s">
        <v>55</v>
      </c>
      <c r="G17" s="24">
        <v>25405</v>
      </c>
      <c r="H17" s="2" t="s">
        <v>17</v>
      </c>
      <c r="I17" s="2" t="s">
        <v>142</v>
      </c>
      <c r="J17" s="4" t="s">
        <v>150</v>
      </c>
      <c r="K17" s="4" t="str">
        <f>HLOOKUP(J17,LOCATION!$A$2:$M$3,2,0)</f>
        <v>GERMANY</v>
      </c>
      <c r="L17" s="4" t="str">
        <f>INDEX(LOCATION!$B$1:$M$3,MATCH(LOCATION!$A$1,LOCATION!$A$1:$A$3,0),MATCH(SPORTSMEN!$K17,LOCATION!$B$3:$M$3,0))</f>
        <v>German</v>
      </c>
      <c r="M17" s="4" t="str">
        <f t="shared" si="1"/>
        <v>birnbaum.lothar@xyz.com</v>
      </c>
      <c r="N17" s="36">
        <v>48.6</v>
      </c>
      <c r="O17" s="2" t="s">
        <v>214</v>
      </c>
      <c r="P17" s="2" t="s">
        <v>217</v>
      </c>
      <c r="Q17" s="3" t="str">
        <f>INDEX(SPORT!$A$2:$B$33,MATCH(SPORTSMEN!$R17,SPORT!$B$2:$B$33,0),MATCH(SPORT!$A$1,SPORT!$A$1:$B$1,0))</f>
        <v>OUTDOOR</v>
      </c>
      <c r="R17" s="2" t="s">
        <v>178</v>
      </c>
      <c r="S17" s="47">
        <v>88762</v>
      </c>
    </row>
    <row r="18" spans="1:19" x14ac:dyDescent="0.25">
      <c r="A18" s="34">
        <v>17</v>
      </c>
      <c r="B18" s="3" t="str">
        <f t="shared" si="0"/>
        <v>HR. PIETRO STOLZE</v>
      </c>
      <c r="C18" s="2" t="s">
        <v>46</v>
      </c>
      <c r="D18" s="2" t="s">
        <v>56</v>
      </c>
      <c r="E18" s="2"/>
      <c r="F18" s="2" t="s">
        <v>57</v>
      </c>
      <c r="G18" s="24">
        <v>26582</v>
      </c>
      <c r="H18" s="2" t="s">
        <v>9</v>
      </c>
      <c r="I18" s="2" t="s">
        <v>142</v>
      </c>
      <c r="J18" s="4" t="s">
        <v>150</v>
      </c>
      <c r="K18" s="4" t="str">
        <f>HLOOKUP(J18,LOCATION!$A$2:$M$3,2,0)</f>
        <v>GERMANY</v>
      </c>
      <c r="L18" s="4" t="str">
        <f>INDEX(LOCATION!$B$1:$M$3,MATCH(LOCATION!$A$1,LOCATION!$A$1:$A$3,0),MATCH(SPORTSMEN!$K18,LOCATION!$B$3:$M$3,0))</f>
        <v>German</v>
      </c>
      <c r="M18" s="4" t="str">
        <f t="shared" si="1"/>
        <v>stolze.pietro@xyz.com</v>
      </c>
      <c r="N18" s="36">
        <v>105.9</v>
      </c>
      <c r="O18" s="2" t="s">
        <v>214</v>
      </c>
      <c r="P18" s="2" t="s">
        <v>210</v>
      </c>
      <c r="Q18" s="3" t="str">
        <f>INDEX(SPORT!$A$2:$B$33,MATCH(SPORTSMEN!$R18,SPORT!$B$2:$B$33,0),MATCH(SPORT!$A$1,SPORT!$A$1:$B$1,0))</f>
        <v>INDOOR</v>
      </c>
      <c r="R18" s="2" t="s">
        <v>189</v>
      </c>
      <c r="S18" s="47">
        <v>80757</v>
      </c>
    </row>
    <row r="19" spans="1:19" x14ac:dyDescent="0.25">
      <c r="A19" s="34">
        <v>18</v>
      </c>
      <c r="B19" s="3" t="str">
        <f t="shared" si="0"/>
        <v>HR. RICHARD  TLUSTEK</v>
      </c>
      <c r="C19" s="2" t="s">
        <v>46</v>
      </c>
      <c r="D19" s="2" t="s">
        <v>58</v>
      </c>
      <c r="E19" s="2"/>
      <c r="F19" s="2" t="s">
        <v>59</v>
      </c>
      <c r="G19" s="24">
        <v>21793</v>
      </c>
      <c r="H19" s="2" t="s">
        <v>49</v>
      </c>
      <c r="I19" s="2" t="s">
        <v>142</v>
      </c>
      <c r="J19" s="4" t="s">
        <v>150</v>
      </c>
      <c r="K19" s="4" t="str">
        <f>HLOOKUP(J19,LOCATION!$A$2:$M$3,2,0)</f>
        <v>GERMANY</v>
      </c>
      <c r="L19" s="4" t="str">
        <f>INDEX(LOCATION!$B$1:$M$3,MATCH(LOCATION!$A$1,LOCATION!$A$1:$A$3,0),MATCH(SPORTSMEN!$K19,LOCATION!$B$3:$M$3,0))</f>
        <v>German</v>
      </c>
      <c r="M19" s="4" t="str">
        <f t="shared" si="1"/>
        <v>tlustek.richard @xyz.com</v>
      </c>
      <c r="N19" s="36">
        <v>71.099999999999994</v>
      </c>
      <c r="O19" s="2" t="s">
        <v>214</v>
      </c>
      <c r="P19" s="2" t="s">
        <v>210</v>
      </c>
      <c r="Q19" s="3" t="str">
        <f>INDEX(SPORT!$A$2:$B$33,MATCH(SPORTSMEN!$R19,SPORT!$B$2:$B$33,0),MATCH(SPORT!$A$1,SPORT!$A$1:$B$1,0))</f>
        <v>OUTDOOR</v>
      </c>
      <c r="R19" s="2" t="s">
        <v>190</v>
      </c>
      <c r="S19" s="47">
        <v>88794</v>
      </c>
    </row>
    <row r="20" spans="1:19" x14ac:dyDescent="0.25">
      <c r="A20" s="34">
        <v>19</v>
      </c>
      <c r="B20" s="3" t="str">
        <f t="shared" si="0"/>
        <v>DR. EARNESTINE RAYNOR</v>
      </c>
      <c r="C20" s="2" t="s">
        <v>21</v>
      </c>
      <c r="D20" s="2" t="s">
        <v>60</v>
      </c>
      <c r="E20" s="2"/>
      <c r="F20" s="2" t="s">
        <v>61</v>
      </c>
      <c r="G20" s="24">
        <v>28262</v>
      </c>
      <c r="H20" s="2" t="s">
        <v>20</v>
      </c>
      <c r="I20" s="2" t="s">
        <v>138</v>
      </c>
      <c r="J20" s="4" t="s">
        <v>152</v>
      </c>
      <c r="K20" s="4" t="str">
        <f>HLOOKUP(J20,LOCATION!$A$2:$M$3,2,0)</f>
        <v>AUSTRALIA</v>
      </c>
      <c r="L20" s="4" t="str">
        <f>INDEX(LOCATION!$B$1:$M$3,MATCH(LOCATION!$A$1,LOCATION!$A$1:$A$3,0),MATCH(SPORTSMEN!$K20,LOCATION!$B$3:$M$3,0))</f>
        <v>English</v>
      </c>
      <c r="M20" s="4" t="str">
        <f t="shared" si="1"/>
        <v>raynor.earnestine@xyz.org</v>
      </c>
      <c r="N20" s="36">
        <v>70.3</v>
      </c>
      <c r="O20" s="2" t="s">
        <v>214</v>
      </c>
      <c r="P20" s="2" t="s">
        <v>216</v>
      </c>
      <c r="Q20" s="3" t="str">
        <f>INDEX(SPORT!$A$2:$B$33,MATCH(SPORTSMEN!$R20,SPORT!$B$2:$B$33,0),MATCH(SPORT!$A$1,SPORT!$A$1:$B$1,0))</f>
        <v>INDOOR</v>
      </c>
      <c r="R20" s="2" t="s">
        <v>191</v>
      </c>
      <c r="S20" s="47">
        <v>63526</v>
      </c>
    </row>
    <row r="21" spans="1:19" x14ac:dyDescent="0.25">
      <c r="A21" s="34">
        <v>20</v>
      </c>
      <c r="B21" s="3" t="str">
        <f t="shared" si="0"/>
        <v>MR. JASON GAYLORD</v>
      </c>
      <c r="C21" s="2" t="s">
        <v>24</v>
      </c>
      <c r="D21" s="2" t="s">
        <v>62</v>
      </c>
      <c r="E21" s="2"/>
      <c r="F21" s="2" t="s">
        <v>63</v>
      </c>
      <c r="G21" s="35">
        <v>27767</v>
      </c>
      <c r="H21" s="2" t="s">
        <v>64</v>
      </c>
      <c r="I21" s="2" t="s">
        <v>142</v>
      </c>
      <c r="J21" s="4" t="s">
        <v>152</v>
      </c>
      <c r="K21" s="4" t="str">
        <f>HLOOKUP(J21,LOCATION!$A$2:$M$3,2,0)</f>
        <v>AUSTRALIA</v>
      </c>
      <c r="L21" s="4" t="str">
        <f>INDEX(LOCATION!$B$1:$M$3,MATCH(LOCATION!$A$1,LOCATION!$A$1:$A$3,0),MATCH(SPORTSMEN!$K21,LOCATION!$B$3:$M$3,0))</f>
        <v>English</v>
      </c>
      <c r="M21" s="4" t="str">
        <f t="shared" si="1"/>
        <v>gaylord.jason@xyz.org</v>
      </c>
      <c r="N21" s="36">
        <v>54.7</v>
      </c>
      <c r="O21" s="2" t="s">
        <v>211</v>
      </c>
      <c r="P21" s="2" t="s">
        <v>212</v>
      </c>
      <c r="Q21" s="3" t="str">
        <f>INDEX(SPORT!$A$2:$B$33,MATCH(SPORTSMEN!$R21,SPORT!$B$2:$B$33,0),MATCH(SPORT!$A$1,SPORT!$A$1:$B$1,0))</f>
        <v>INDOOR</v>
      </c>
      <c r="R21" s="2" t="s">
        <v>192</v>
      </c>
      <c r="S21" s="47">
        <v>46352</v>
      </c>
    </row>
    <row r="22" spans="1:19" x14ac:dyDescent="0.25">
      <c r="A22" s="34">
        <v>21</v>
      </c>
      <c r="B22" s="3" t="str">
        <f t="shared" si="0"/>
        <v>MR. KENDRICK SAUER</v>
      </c>
      <c r="C22" s="2" t="s">
        <v>24</v>
      </c>
      <c r="D22" s="2" t="s">
        <v>65</v>
      </c>
      <c r="E22" s="2"/>
      <c r="F22" s="2" t="s">
        <v>66</v>
      </c>
      <c r="G22" s="35">
        <v>35268</v>
      </c>
      <c r="H22" s="2" t="s">
        <v>17</v>
      </c>
      <c r="I22" s="2" t="s">
        <v>142</v>
      </c>
      <c r="J22" s="4" t="s">
        <v>152</v>
      </c>
      <c r="K22" s="4" t="str">
        <f>HLOOKUP(J22,LOCATION!$A$2:$M$3,2,0)</f>
        <v>AUSTRALIA</v>
      </c>
      <c r="L22" s="4" t="str">
        <f>INDEX(LOCATION!$B$1:$M$3,MATCH(LOCATION!$A$1,LOCATION!$A$1:$A$3,0),MATCH(SPORTSMEN!$K22,LOCATION!$B$3:$M$3,0))</f>
        <v>English</v>
      </c>
      <c r="M22" s="4" t="str">
        <f t="shared" si="1"/>
        <v>sauer.kendrick@xyz.org</v>
      </c>
      <c r="N22" s="36">
        <v>100.9</v>
      </c>
      <c r="O22" s="2" t="s">
        <v>214</v>
      </c>
      <c r="P22" s="2" t="s">
        <v>215</v>
      </c>
      <c r="Q22" s="3" t="str">
        <f>INDEX(SPORT!$A$2:$B$33,MATCH(SPORTSMEN!$R22,SPORT!$B$2:$B$33,0),MATCH(SPORT!$A$1,SPORT!$A$1:$B$1,0))</f>
        <v>OUTDOOR</v>
      </c>
      <c r="R22" s="2" t="s">
        <v>193</v>
      </c>
      <c r="S22" s="47">
        <v>106808</v>
      </c>
    </row>
    <row r="23" spans="1:19" x14ac:dyDescent="0.25">
      <c r="A23" s="34">
        <v>22</v>
      </c>
      <c r="B23" s="3" t="str">
        <f t="shared" si="0"/>
        <v>DR. ANNABELL OLSON</v>
      </c>
      <c r="C23" s="2" t="s">
        <v>21</v>
      </c>
      <c r="D23" s="2" t="s">
        <v>67</v>
      </c>
      <c r="E23" s="2"/>
      <c r="F23" s="2" t="s">
        <v>68</v>
      </c>
      <c r="G23" s="35">
        <v>23483</v>
      </c>
      <c r="H23" s="2" t="s">
        <v>69</v>
      </c>
      <c r="I23" s="2" t="s">
        <v>138</v>
      </c>
      <c r="J23" s="4" t="s">
        <v>152</v>
      </c>
      <c r="K23" s="4" t="str">
        <f>HLOOKUP(J23,LOCATION!$A$2:$M$3,2,0)</f>
        <v>AUSTRALIA</v>
      </c>
      <c r="L23" s="4" t="str">
        <f>INDEX(LOCATION!$B$1:$M$3,MATCH(LOCATION!$A$1,LOCATION!$A$1:$A$3,0),MATCH(SPORTSMEN!$K23,LOCATION!$B$3:$M$3,0))</f>
        <v>English</v>
      </c>
      <c r="M23" s="4" t="str">
        <f t="shared" si="1"/>
        <v>olson.annabell@xyz.org</v>
      </c>
      <c r="N23" s="36">
        <v>84.3</v>
      </c>
      <c r="O23" s="2" t="s">
        <v>209</v>
      </c>
      <c r="P23" s="2" t="s">
        <v>216</v>
      </c>
      <c r="Q23" s="3" t="str">
        <f>INDEX(SPORT!$A$2:$B$33,MATCH(SPORTSMEN!$R23,SPORT!$B$2:$B$33,0),MATCH(SPORT!$A$1,SPORT!$A$1:$B$1,0))</f>
        <v>OUTDOOR</v>
      </c>
      <c r="R23" s="2" t="s">
        <v>194</v>
      </c>
      <c r="S23" s="47">
        <v>96468</v>
      </c>
    </row>
    <row r="24" spans="1:19" x14ac:dyDescent="0.25">
      <c r="A24" s="34">
        <v>23</v>
      </c>
      <c r="B24" s="3" t="str">
        <f t="shared" si="0"/>
        <v>DR. JENA UPTON</v>
      </c>
      <c r="C24" s="2" t="s">
        <v>21</v>
      </c>
      <c r="D24" s="2" t="s">
        <v>70</v>
      </c>
      <c r="E24" s="2"/>
      <c r="F24" s="2" t="s">
        <v>71</v>
      </c>
      <c r="G24" s="35">
        <v>20437</v>
      </c>
      <c r="H24" s="2" t="s">
        <v>27</v>
      </c>
      <c r="I24" s="2" t="s">
        <v>138</v>
      </c>
      <c r="J24" s="4" t="s">
        <v>152</v>
      </c>
      <c r="K24" s="4" t="str">
        <f>HLOOKUP(J24,LOCATION!$A$2:$M$3,2,0)</f>
        <v>AUSTRALIA</v>
      </c>
      <c r="L24" s="4" t="str">
        <f>INDEX(LOCATION!$B$1:$M$3,MATCH(LOCATION!$A$1,LOCATION!$A$1:$A$3,0),MATCH(SPORTSMEN!$K24,LOCATION!$B$3:$M$3,0))</f>
        <v>English</v>
      </c>
      <c r="M24" s="4" t="str">
        <f t="shared" si="1"/>
        <v>upton.jena@xyz.org</v>
      </c>
      <c r="N24" s="36">
        <v>66.8</v>
      </c>
      <c r="O24" s="2" t="s">
        <v>214</v>
      </c>
      <c r="P24" s="2" t="s">
        <v>217</v>
      </c>
      <c r="Q24" s="3" t="str">
        <f>INDEX(SPORT!$A$2:$B$33,MATCH(SPORTSMEN!$R24,SPORT!$B$2:$B$33,0),MATCH(SPORT!$A$1,SPORT!$A$1:$B$1,0))</f>
        <v>OUTDOOR</v>
      </c>
      <c r="R24" s="2" t="s">
        <v>195</v>
      </c>
      <c r="S24" s="47">
        <v>16526</v>
      </c>
    </row>
    <row r="25" spans="1:19" x14ac:dyDescent="0.25">
      <c r="A25" s="34">
        <v>24</v>
      </c>
      <c r="B25" s="3" t="str">
        <f t="shared" si="0"/>
        <v>DR. SHANNY BINS</v>
      </c>
      <c r="C25" s="2" t="s">
        <v>21</v>
      </c>
      <c r="D25" s="2" t="s">
        <v>72</v>
      </c>
      <c r="E25" s="2"/>
      <c r="F25" s="2" t="s">
        <v>73</v>
      </c>
      <c r="G25" s="35">
        <v>36400</v>
      </c>
      <c r="H25" s="2" t="s">
        <v>49</v>
      </c>
      <c r="I25" s="2" t="s">
        <v>138</v>
      </c>
      <c r="J25" s="4" t="s">
        <v>152</v>
      </c>
      <c r="K25" s="4" t="str">
        <f>HLOOKUP(J25,LOCATION!$A$2:$M$3,2,0)</f>
        <v>AUSTRALIA</v>
      </c>
      <c r="L25" s="4" t="str">
        <f>INDEX(LOCATION!$B$1:$M$3,MATCH(LOCATION!$A$1,LOCATION!$A$1:$A$3,0),MATCH(SPORTSMEN!$K25,LOCATION!$B$3:$M$3,0))</f>
        <v>English</v>
      </c>
      <c r="M25" s="4" t="str">
        <f t="shared" si="1"/>
        <v>bins.shanny@xyz.org</v>
      </c>
      <c r="N25" s="36">
        <v>59.4</v>
      </c>
      <c r="O25" s="2" t="s">
        <v>213</v>
      </c>
      <c r="P25" s="2" t="s">
        <v>215</v>
      </c>
      <c r="Q25" s="3" t="str">
        <f>INDEX(SPORT!$A$2:$B$33,MATCH(SPORTSMEN!$R25,SPORT!$B$2:$B$33,0),MATCH(SPORT!$A$1,SPORT!$A$1:$B$1,0))</f>
        <v>OUTDOOR</v>
      </c>
      <c r="R25" s="2" t="s">
        <v>196</v>
      </c>
      <c r="S25" s="47">
        <v>21891</v>
      </c>
    </row>
    <row r="26" spans="1:19" x14ac:dyDescent="0.25">
      <c r="A26" s="34">
        <v>25</v>
      </c>
      <c r="B26" s="3" t="str">
        <f t="shared" si="0"/>
        <v>DR. TIA ABSHIRE</v>
      </c>
      <c r="C26" s="2" t="s">
        <v>21</v>
      </c>
      <c r="D26" s="2" t="s">
        <v>74</v>
      </c>
      <c r="E26" s="2"/>
      <c r="F26" s="2" t="s">
        <v>75</v>
      </c>
      <c r="G26" s="35">
        <v>24309</v>
      </c>
      <c r="H26" s="2" t="s">
        <v>17</v>
      </c>
      <c r="I26" s="2" t="s">
        <v>138</v>
      </c>
      <c r="J26" s="4" t="s">
        <v>152</v>
      </c>
      <c r="K26" s="4" t="str">
        <f>HLOOKUP(J26,LOCATION!$A$2:$M$3,2,0)</f>
        <v>AUSTRALIA</v>
      </c>
      <c r="L26" s="4" t="str">
        <f>INDEX(LOCATION!$B$1:$M$3,MATCH(LOCATION!$A$1,LOCATION!$A$1:$A$3,0),MATCH(SPORTSMEN!$K26,LOCATION!$B$3:$M$3,0))</f>
        <v>English</v>
      </c>
      <c r="M26" s="4" t="str">
        <f t="shared" si="1"/>
        <v>abshire.tia@xyz.org</v>
      </c>
      <c r="N26" s="36">
        <v>77.8</v>
      </c>
      <c r="O26" s="2" t="s">
        <v>213</v>
      </c>
      <c r="P26" s="2" t="s">
        <v>216</v>
      </c>
      <c r="Q26" s="3" t="str">
        <f>INDEX(SPORT!$A$2:$B$33,MATCH(SPORTSMEN!$R26,SPORT!$B$2:$B$33,0),MATCH(SPORT!$A$1,SPORT!$A$1:$B$1,0))</f>
        <v>OUTDOOR</v>
      </c>
      <c r="R26" s="2" t="s">
        <v>181</v>
      </c>
      <c r="S26" s="47">
        <v>62037</v>
      </c>
    </row>
    <row r="27" spans="1:19" x14ac:dyDescent="0.25">
      <c r="A27" s="34">
        <v>26</v>
      </c>
      <c r="B27" s="3" t="str">
        <f t="shared" si="0"/>
        <v>MS. ISABEL RUNOLFSDOTTIR</v>
      </c>
      <c r="C27" s="2" t="s">
        <v>6</v>
      </c>
      <c r="D27" s="2" t="s">
        <v>76</v>
      </c>
      <c r="E27" s="2"/>
      <c r="F27" s="2" t="s">
        <v>77</v>
      </c>
      <c r="G27" s="35">
        <v>28570</v>
      </c>
      <c r="H27" s="2" t="s">
        <v>69</v>
      </c>
      <c r="I27" s="2" t="s">
        <v>138</v>
      </c>
      <c r="J27" s="4" t="s">
        <v>152</v>
      </c>
      <c r="K27" s="4" t="str">
        <f>HLOOKUP(J27,LOCATION!$A$2:$M$3,2,0)</f>
        <v>AUSTRALIA</v>
      </c>
      <c r="L27" s="4" t="str">
        <f>INDEX(LOCATION!$B$1:$M$3,MATCH(LOCATION!$A$1,LOCATION!$A$1:$A$3,0),MATCH(SPORTSMEN!$K27,LOCATION!$B$3:$M$3,0))</f>
        <v>English</v>
      </c>
      <c r="M27" s="4" t="str">
        <f t="shared" si="1"/>
        <v>runolfsdottir.isabel@xyz.org</v>
      </c>
      <c r="N27" s="36">
        <v>85.9</v>
      </c>
      <c r="O27" s="2" t="s">
        <v>214</v>
      </c>
      <c r="P27" s="2" t="s">
        <v>219</v>
      </c>
      <c r="Q27" s="3" t="str">
        <f>INDEX(SPORT!$A$2:$B$33,MATCH(SPORTSMEN!$R27,SPORT!$B$2:$B$33,0),MATCH(SPORT!$A$1,SPORT!$A$1:$B$1,0))</f>
        <v>INDOOR</v>
      </c>
      <c r="R27" s="2" t="s">
        <v>174</v>
      </c>
      <c r="S27" s="47">
        <v>89737</v>
      </c>
    </row>
    <row r="28" spans="1:19" x14ac:dyDescent="0.25">
      <c r="A28" s="34">
        <v>27</v>
      </c>
      <c r="B28" s="3" t="str">
        <f t="shared" si="0"/>
        <v>HR. BARNEY WESACK</v>
      </c>
      <c r="C28" s="2" t="s">
        <v>46</v>
      </c>
      <c r="D28" s="2" t="s">
        <v>78</v>
      </c>
      <c r="E28" s="2"/>
      <c r="F28" s="2" t="s">
        <v>79</v>
      </c>
      <c r="G28" s="35">
        <v>25767</v>
      </c>
      <c r="H28" s="2" t="s">
        <v>17</v>
      </c>
      <c r="I28" s="2" t="s">
        <v>142</v>
      </c>
      <c r="J28" s="4" t="s">
        <v>154</v>
      </c>
      <c r="K28" s="4" t="str">
        <f>HLOOKUP(J28,LOCATION!$A$2:$M$3,2,0)</f>
        <v>AUSTRIA</v>
      </c>
      <c r="L28" s="4" t="str">
        <f>INDEX(LOCATION!$B$1:$M$3,MATCH(LOCATION!$A$1,LOCATION!$A$1:$A$3,0),MATCH(SPORTSMEN!$K28,LOCATION!$B$3:$M$3,0))</f>
        <v>German</v>
      </c>
      <c r="M28" s="4" t="str">
        <f t="shared" si="1"/>
        <v>wesack.barney@xyz.com</v>
      </c>
      <c r="N28" s="36">
        <v>93.4</v>
      </c>
      <c r="O28" s="2" t="s">
        <v>213</v>
      </c>
      <c r="P28" s="2" t="s">
        <v>219</v>
      </c>
      <c r="Q28" s="3" t="str">
        <f>INDEX(SPORT!$A$2:$B$33,MATCH(SPORTSMEN!$R28,SPORT!$B$2:$B$33,0),MATCH(SPORT!$A$1,SPORT!$A$1:$B$1,0))</f>
        <v>INDOOR</v>
      </c>
      <c r="R28" s="2" t="s">
        <v>197</v>
      </c>
      <c r="S28" s="47">
        <v>41039</v>
      </c>
    </row>
    <row r="29" spans="1:19" x14ac:dyDescent="0.25">
      <c r="A29" s="34">
        <v>28</v>
      </c>
      <c r="B29" s="3" t="str">
        <f t="shared" si="0"/>
        <v>HR. BARUCH KADE</v>
      </c>
      <c r="C29" s="2" t="s">
        <v>46</v>
      </c>
      <c r="D29" s="2" t="s">
        <v>80</v>
      </c>
      <c r="E29" s="2"/>
      <c r="F29" s="2" t="s">
        <v>81</v>
      </c>
      <c r="G29" s="35">
        <v>30020</v>
      </c>
      <c r="H29" s="2" t="s">
        <v>53</v>
      </c>
      <c r="I29" s="2" t="s">
        <v>142</v>
      </c>
      <c r="J29" s="4" t="s">
        <v>154</v>
      </c>
      <c r="K29" s="4" t="str">
        <f>HLOOKUP(J29,LOCATION!$A$2:$M$3,2,0)</f>
        <v>AUSTRIA</v>
      </c>
      <c r="L29" s="4" t="str">
        <f>INDEX(LOCATION!$B$1:$M$3,MATCH(LOCATION!$A$1,LOCATION!$A$1:$A$3,0),MATCH(SPORTSMEN!$K29,LOCATION!$B$3:$M$3,0))</f>
        <v>German</v>
      </c>
      <c r="M29" s="4" t="str">
        <f t="shared" si="1"/>
        <v>kade.baruch@xyz.com</v>
      </c>
      <c r="N29" s="36">
        <v>95.5</v>
      </c>
      <c r="O29" s="2" t="s">
        <v>218</v>
      </c>
      <c r="P29" s="2" t="s">
        <v>212</v>
      </c>
      <c r="Q29" s="3" t="str">
        <f>INDEX(SPORT!$A$2:$B$33,MATCH(SPORTSMEN!$R29,SPORT!$B$2:$B$33,0),MATCH(SPORT!$A$1,SPORT!$A$1:$B$1,0))</f>
        <v>OUTDOOR</v>
      </c>
      <c r="R29" s="2" t="s">
        <v>186</v>
      </c>
      <c r="S29" s="47">
        <v>28458</v>
      </c>
    </row>
    <row r="30" spans="1:19" x14ac:dyDescent="0.25">
      <c r="A30" s="34">
        <v>29</v>
      </c>
      <c r="B30" s="3" t="str">
        <f t="shared" si="0"/>
        <v>PROF. LIESBETH ROSEMANN</v>
      </c>
      <c r="C30" s="2" t="s">
        <v>50</v>
      </c>
      <c r="D30" s="2" t="s">
        <v>82</v>
      </c>
      <c r="E30" s="2"/>
      <c r="F30" s="2" t="s">
        <v>83</v>
      </c>
      <c r="G30" s="35">
        <v>34361</v>
      </c>
      <c r="H30" s="2" t="s">
        <v>12</v>
      </c>
      <c r="I30" s="2" t="s">
        <v>138</v>
      </c>
      <c r="J30" s="4" t="s">
        <v>154</v>
      </c>
      <c r="K30" s="4" t="str">
        <f>HLOOKUP(J30,LOCATION!$A$2:$M$3,2,0)</f>
        <v>AUSTRIA</v>
      </c>
      <c r="L30" s="4" t="str">
        <f>INDEX(LOCATION!$B$1:$M$3,MATCH(LOCATION!$A$1,LOCATION!$A$1:$A$3,0),MATCH(SPORTSMEN!$K30,LOCATION!$B$3:$M$3,0))</f>
        <v>German</v>
      </c>
      <c r="M30" s="4" t="str">
        <f t="shared" si="1"/>
        <v>rosemann.liesbeth@xyz.com</v>
      </c>
      <c r="N30" s="36">
        <v>52.2</v>
      </c>
      <c r="O30" s="2" t="s">
        <v>214</v>
      </c>
      <c r="P30" s="2" t="s">
        <v>217</v>
      </c>
      <c r="Q30" s="3" t="str">
        <f>INDEX(SPORT!$A$2:$B$33,MATCH(SPORTSMEN!$R30,SPORT!$B$2:$B$33,0),MATCH(SPORT!$A$1,SPORT!$A$1:$B$1,0))</f>
        <v>OUTDOOR</v>
      </c>
      <c r="R30" s="2" t="s">
        <v>181</v>
      </c>
      <c r="S30" s="47">
        <v>55007</v>
      </c>
    </row>
    <row r="31" spans="1:19" x14ac:dyDescent="0.25">
      <c r="A31" s="34">
        <v>30</v>
      </c>
      <c r="B31" s="3" t="str">
        <f t="shared" si="0"/>
        <v>MME. VALENTINE MOREAU</v>
      </c>
      <c r="C31" s="2" t="s">
        <v>84</v>
      </c>
      <c r="D31" s="2" t="s">
        <v>85</v>
      </c>
      <c r="E31" s="2"/>
      <c r="F31" s="2" t="s">
        <v>86</v>
      </c>
      <c r="G31" s="35">
        <v>29137</v>
      </c>
      <c r="H31" s="2" t="s">
        <v>9</v>
      </c>
      <c r="I31" s="2" t="s">
        <v>138</v>
      </c>
      <c r="J31" s="4" t="s">
        <v>157</v>
      </c>
      <c r="K31" s="4" t="str">
        <f>HLOOKUP(J31,LOCATION!$A$2:$M$3,2,0)</f>
        <v>FRANCE</v>
      </c>
      <c r="L31" s="4" t="str">
        <f>INDEX(LOCATION!$B$1:$M$3,MATCH(LOCATION!$A$1,LOCATION!$A$1:$A$3,0),MATCH(SPORTSMEN!$K31,LOCATION!$B$3:$M$3,0))</f>
        <v>French</v>
      </c>
      <c r="M31" s="4" t="str">
        <f t="shared" si="1"/>
        <v>moreau.valentine@xyz.com</v>
      </c>
      <c r="N31" s="36">
        <v>74.599999999999994</v>
      </c>
      <c r="O31" s="2" t="s">
        <v>214</v>
      </c>
      <c r="P31" s="2" t="s">
        <v>219</v>
      </c>
      <c r="Q31" s="3" t="str">
        <f>INDEX(SPORT!$A$2:$B$33,MATCH(SPORTSMEN!$R31,SPORT!$B$2:$B$33,0),MATCH(SPORT!$A$1,SPORT!$A$1:$B$1,0))</f>
        <v>OUTDOOR</v>
      </c>
      <c r="R31" s="2" t="s">
        <v>198</v>
      </c>
      <c r="S31" s="47">
        <v>69041</v>
      </c>
    </row>
    <row r="32" spans="1:19" x14ac:dyDescent="0.25">
      <c r="A32" s="34">
        <v>31</v>
      </c>
      <c r="B32" s="3" t="str">
        <f t="shared" si="0"/>
        <v>MME. PAULETTE DURAND</v>
      </c>
      <c r="C32" s="2" t="s">
        <v>84</v>
      </c>
      <c r="D32" s="2" t="s">
        <v>87</v>
      </c>
      <c r="E32" s="2"/>
      <c r="F32" s="2" t="s">
        <v>88</v>
      </c>
      <c r="G32" s="35">
        <v>32867</v>
      </c>
      <c r="H32" s="2" t="s">
        <v>64</v>
      </c>
      <c r="I32" s="2" t="s">
        <v>138</v>
      </c>
      <c r="J32" s="4" t="s">
        <v>157</v>
      </c>
      <c r="K32" s="4" t="str">
        <f>HLOOKUP(J32,LOCATION!$A$2:$M$3,2,0)</f>
        <v>FRANCE</v>
      </c>
      <c r="L32" s="4" t="str">
        <f>INDEX(LOCATION!$B$1:$M$3,MATCH(LOCATION!$A$1,LOCATION!$A$1:$A$3,0),MATCH(SPORTSMEN!$K32,LOCATION!$B$3:$M$3,0))</f>
        <v>French</v>
      </c>
      <c r="M32" s="4" t="str">
        <f t="shared" si="1"/>
        <v>durand.paulette@xyz.com</v>
      </c>
      <c r="N32" s="36">
        <v>81.7</v>
      </c>
      <c r="O32" s="2" t="s">
        <v>213</v>
      </c>
      <c r="P32" s="2" t="s">
        <v>212</v>
      </c>
      <c r="Q32" s="3" t="str">
        <f>INDEX(SPORT!$A$2:$B$33,MATCH(SPORTSMEN!$R32,SPORT!$B$2:$B$33,0),MATCH(SPORT!$A$1,SPORT!$A$1:$B$1,0))</f>
        <v>INDOOR</v>
      </c>
      <c r="R32" s="2" t="s">
        <v>197</v>
      </c>
      <c r="S32" s="47">
        <v>86262</v>
      </c>
    </row>
    <row r="33" spans="1:19" x14ac:dyDescent="0.25">
      <c r="A33" s="34">
        <v>32</v>
      </c>
      <c r="B33" s="3" t="str">
        <f t="shared" si="0"/>
        <v>MME. LAURE-ALIX CHEVALIER</v>
      </c>
      <c r="C33" s="2" t="s">
        <v>84</v>
      </c>
      <c r="D33" s="2" t="s">
        <v>89</v>
      </c>
      <c r="E33" s="2"/>
      <c r="F33" s="2" t="s">
        <v>90</v>
      </c>
      <c r="G33" s="35">
        <v>25925</v>
      </c>
      <c r="H33" s="2" t="s">
        <v>64</v>
      </c>
      <c r="I33" s="2" t="s">
        <v>138</v>
      </c>
      <c r="J33" s="4" t="s">
        <v>157</v>
      </c>
      <c r="K33" s="4" t="str">
        <f>HLOOKUP(J33,LOCATION!$A$2:$M$3,2,0)</f>
        <v>FRANCE</v>
      </c>
      <c r="L33" s="4" t="str">
        <f>INDEX(LOCATION!$B$1:$M$3,MATCH(LOCATION!$A$1,LOCATION!$A$1:$A$3,0),MATCH(SPORTSMEN!$K33,LOCATION!$B$3:$M$3,0))</f>
        <v>French</v>
      </c>
      <c r="M33" s="4" t="str">
        <f t="shared" si="1"/>
        <v>chevalier.laure-alix@xyz.com</v>
      </c>
      <c r="N33" s="36">
        <v>78.099999999999994</v>
      </c>
      <c r="O33" s="2" t="s">
        <v>214</v>
      </c>
      <c r="P33" s="2" t="s">
        <v>217</v>
      </c>
      <c r="Q33" s="3" t="str">
        <f>INDEX(SPORT!$A$2:$B$33,MATCH(SPORTSMEN!$R33,SPORT!$B$2:$B$33,0),MATCH(SPORT!$A$1,SPORT!$A$1:$B$1,0))</f>
        <v>OUTDOOR</v>
      </c>
      <c r="R33" s="2" t="s">
        <v>195</v>
      </c>
      <c r="S33" s="37">
        <v>19234</v>
      </c>
    </row>
    <row r="34" spans="1:19" x14ac:dyDescent="0.25">
      <c r="A34" s="34">
        <v>33</v>
      </c>
      <c r="B34" s="3" t="str">
        <f t="shared" si="0"/>
        <v>M. CLAUDE TOUSSAINT</v>
      </c>
      <c r="C34" s="2" t="s">
        <v>91</v>
      </c>
      <c r="D34" s="2" t="s">
        <v>92</v>
      </c>
      <c r="E34" s="2"/>
      <c r="F34" s="2" t="s">
        <v>93</v>
      </c>
      <c r="G34" s="35">
        <v>29529</v>
      </c>
      <c r="H34" s="2" t="s">
        <v>40</v>
      </c>
      <c r="I34" s="2" t="s">
        <v>142</v>
      </c>
      <c r="J34" s="4" t="s">
        <v>157</v>
      </c>
      <c r="K34" s="4" t="str">
        <f>HLOOKUP(J34,LOCATION!$A$2:$M$3,2,0)</f>
        <v>FRANCE</v>
      </c>
      <c r="L34" s="4" t="str">
        <f>INDEX(LOCATION!$B$1:$M$3,MATCH(LOCATION!$A$1,LOCATION!$A$1:$A$3,0),MATCH(SPORTSMEN!$K34,LOCATION!$B$3:$M$3,0))</f>
        <v>French</v>
      </c>
      <c r="M34" s="4" t="str">
        <f t="shared" si="1"/>
        <v>toussaint.claude@xyz.com</v>
      </c>
      <c r="N34" s="36">
        <v>57.1</v>
      </c>
      <c r="O34" s="2" t="s">
        <v>209</v>
      </c>
      <c r="P34" s="2" t="s">
        <v>217</v>
      </c>
      <c r="Q34" s="3" t="str">
        <f>INDEX(SPORT!$A$2:$B$33,MATCH(SPORTSMEN!$R34,SPORT!$B$2:$B$33,0),MATCH(SPORT!$A$1,SPORT!$A$1:$B$1,0))</f>
        <v>INDOOR</v>
      </c>
      <c r="R34" s="2" t="s">
        <v>199</v>
      </c>
      <c r="S34" s="37">
        <v>95123</v>
      </c>
    </row>
    <row r="35" spans="1:19" x14ac:dyDescent="0.25">
      <c r="A35" s="34">
        <v>34</v>
      </c>
      <c r="B35" s="3" t="str">
        <f t="shared" si="0"/>
        <v>M. VICTOR LENOIR</v>
      </c>
      <c r="C35" s="2" t="s">
        <v>91</v>
      </c>
      <c r="D35" s="2" t="s">
        <v>94</v>
      </c>
      <c r="E35" s="2"/>
      <c r="F35" s="2" t="s">
        <v>95</v>
      </c>
      <c r="G35" s="35">
        <v>29875</v>
      </c>
      <c r="H35" s="2" t="s">
        <v>9</v>
      </c>
      <c r="I35" s="2" t="s">
        <v>142</v>
      </c>
      <c r="J35" s="4" t="s">
        <v>157</v>
      </c>
      <c r="K35" s="4" t="str">
        <f>HLOOKUP(J35,LOCATION!$A$2:$M$3,2,0)</f>
        <v>FRANCE</v>
      </c>
      <c r="L35" s="4" t="str">
        <f>INDEX(LOCATION!$B$1:$M$3,MATCH(LOCATION!$A$1,LOCATION!$A$1:$A$3,0),MATCH(SPORTSMEN!$K35,LOCATION!$B$3:$M$3,0))</f>
        <v>French</v>
      </c>
      <c r="M35" s="4" t="str">
        <f t="shared" si="1"/>
        <v>lenoir.victor@xyz.com</v>
      </c>
      <c r="N35" s="36">
        <v>56</v>
      </c>
      <c r="O35" s="2" t="s">
        <v>214</v>
      </c>
      <c r="P35" s="2" t="s">
        <v>219</v>
      </c>
      <c r="Q35" s="3" t="str">
        <f>INDEX(SPORT!$A$2:$B$33,MATCH(SPORTSMEN!$R35,SPORT!$B$2:$B$33,0),MATCH(SPORT!$A$1,SPORT!$A$1:$B$1,0))</f>
        <v>OUTDOOR</v>
      </c>
      <c r="R35" s="2" t="s">
        <v>193</v>
      </c>
      <c r="S35" s="37">
        <v>62761</v>
      </c>
    </row>
    <row r="36" spans="1:19" x14ac:dyDescent="0.25">
      <c r="A36" s="34">
        <v>35</v>
      </c>
      <c r="B36" s="3" t="str">
        <f t="shared" si="0"/>
        <v>M. ARTHUR LENOIR</v>
      </c>
      <c r="C36" s="2" t="s">
        <v>91</v>
      </c>
      <c r="D36" s="2" t="s">
        <v>96</v>
      </c>
      <c r="E36" s="2"/>
      <c r="F36" s="2" t="s">
        <v>95</v>
      </c>
      <c r="G36" s="35">
        <v>20300</v>
      </c>
      <c r="H36" s="2" t="s">
        <v>30</v>
      </c>
      <c r="I36" s="2" t="s">
        <v>142</v>
      </c>
      <c r="J36" s="4" t="s">
        <v>157</v>
      </c>
      <c r="K36" s="4" t="str">
        <f>HLOOKUP(J36,LOCATION!$A$2:$M$3,2,0)</f>
        <v>FRANCE</v>
      </c>
      <c r="L36" s="4" t="str">
        <f>INDEX(LOCATION!$B$1:$M$3,MATCH(LOCATION!$A$1,LOCATION!$A$1:$A$3,0),MATCH(SPORTSMEN!$K36,LOCATION!$B$3:$M$3,0))</f>
        <v>French</v>
      </c>
      <c r="M36" s="4" t="str">
        <f t="shared" si="1"/>
        <v>lenoir.arthur@xyz.com</v>
      </c>
      <c r="N36" s="36">
        <v>88.6</v>
      </c>
      <c r="O36" s="2" t="s">
        <v>213</v>
      </c>
      <c r="P36" s="2" t="s">
        <v>217</v>
      </c>
      <c r="Q36" s="3" t="str">
        <f>INDEX(SPORT!$A$2:$B$33,MATCH(SPORTSMEN!$R36,SPORT!$B$2:$B$33,0),MATCH(SPORT!$A$1,SPORT!$A$1:$B$1,0))</f>
        <v>OUTDOOR</v>
      </c>
      <c r="R36" s="2" t="s">
        <v>200</v>
      </c>
      <c r="S36" s="37">
        <v>108431</v>
      </c>
    </row>
    <row r="37" spans="1:19" x14ac:dyDescent="0.25">
      <c r="A37" s="34">
        <v>36</v>
      </c>
      <c r="B37" s="3" t="str">
        <f t="shared" si="0"/>
        <v>M. BENJAMIN LEBRUN-BRUN</v>
      </c>
      <c r="C37" s="2" t="s">
        <v>91</v>
      </c>
      <c r="D37" s="2" t="s">
        <v>97</v>
      </c>
      <c r="E37" s="2"/>
      <c r="F37" s="2" t="s">
        <v>98</v>
      </c>
      <c r="G37" s="35">
        <v>27428</v>
      </c>
      <c r="H37" s="2" t="s">
        <v>12</v>
      </c>
      <c r="I37" s="2" t="s">
        <v>142</v>
      </c>
      <c r="J37" s="4" t="s">
        <v>157</v>
      </c>
      <c r="K37" s="4" t="str">
        <f>HLOOKUP(J37,LOCATION!$A$2:$M$3,2,0)</f>
        <v>FRANCE</v>
      </c>
      <c r="L37" s="4" t="str">
        <f>INDEX(LOCATION!$B$1:$M$3,MATCH(LOCATION!$A$1,LOCATION!$A$1:$A$3,0),MATCH(SPORTSMEN!$K37,LOCATION!$B$3:$M$3,0))</f>
        <v>French</v>
      </c>
      <c r="M37" s="4" t="str">
        <f t="shared" si="1"/>
        <v>lebrun-brun.benjamin@xyz.com</v>
      </c>
      <c r="N37" s="36">
        <v>78.2</v>
      </c>
      <c r="O37" s="2" t="s">
        <v>211</v>
      </c>
      <c r="P37" s="2" t="s">
        <v>212</v>
      </c>
      <c r="Q37" s="3" t="str">
        <f>INDEX(SPORT!$A$2:$B$33,MATCH(SPORTSMEN!$R37,SPORT!$B$2:$B$33,0),MATCH(SPORT!$A$1,SPORT!$A$1:$B$1,0))</f>
        <v>OUTDOOR</v>
      </c>
      <c r="R37" s="2" t="s">
        <v>193</v>
      </c>
      <c r="S37" s="37">
        <v>66268</v>
      </c>
    </row>
    <row r="38" spans="1:19" x14ac:dyDescent="0.25">
      <c r="A38" s="34">
        <v>37</v>
      </c>
      <c r="B38" s="3" t="str">
        <f t="shared" si="0"/>
        <v>M. ANTOINE MAILLARD</v>
      </c>
      <c r="C38" s="2" t="s">
        <v>91</v>
      </c>
      <c r="D38" s="2" t="s">
        <v>99</v>
      </c>
      <c r="E38" s="2"/>
      <c r="F38" s="2" t="s">
        <v>100</v>
      </c>
      <c r="G38" s="35">
        <v>31585</v>
      </c>
      <c r="H38" s="2" t="s">
        <v>17</v>
      </c>
      <c r="I38" s="2" t="s">
        <v>142</v>
      </c>
      <c r="J38" s="4" t="s">
        <v>157</v>
      </c>
      <c r="K38" s="4" t="str">
        <f>HLOOKUP(J38,LOCATION!$A$2:$M$3,2,0)</f>
        <v>FRANCE</v>
      </c>
      <c r="L38" s="4" t="str">
        <f>INDEX(LOCATION!$B$1:$M$3,MATCH(LOCATION!$A$1,LOCATION!$A$1:$A$3,0),MATCH(SPORTSMEN!$K38,LOCATION!$B$3:$M$3,0))</f>
        <v>French</v>
      </c>
      <c r="M38" s="4" t="str">
        <f t="shared" si="1"/>
        <v>maillard.antoine@xyz.com</v>
      </c>
      <c r="N38" s="36">
        <v>95.8</v>
      </c>
      <c r="O38" s="2" t="s">
        <v>214</v>
      </c>
      <c r="P38" s="2" t="s">
        <v>215</v>
      </c>
      <c r="Q38" s="3" t="str">
        <f>INDEX(SPORT!$A$2:$B$33,MATCH(SPORTSMEN!$R38,SPORT!$B$2:$B$33,0),MATCH(SPORT!$A$1,SPORT!$A$1:$B$1,0))</f>
        <v>OUTDOOR</v>
      </c>
      <c r="R38" s="2" t="s">
        <v>201</v>
      </c>
      <c r="S38" s="37">
        <v>33970</v>
      </c>
    </row>
    <row r="39" spans="1:19" x14ac:dyDescent="0.25">
      <c r="A39" s="34">
        <v>38</v>
      </c>
      <c r="B39" s="3" t="str">
        <f t="shared" si="0"/>
        <v>M. BERNARD HOARAU-GUYON</v>
      </c>
      <c r="C39" s="2" t="s">
        <v>91</v>
      </c>
      <c r="D39" s="2" t="s">
        <v>101</v>
      </c>
      <c r="E39" s="2"/>
      <c r="F39" s="2" t="s">
        <v>102</v>
      </c>
      <c r="G39" s="35">
        <v>30327</v>
      </c>
      <c r="H39" s="2" t="s">
        <v>64</v>
      </c>
      <c r="I39" s="2" t="s">
        <v>142</v>
      </c>
      <c r="J39" s="4" t="s">
        <v>157</v>
      </c>
      <c r="K39" s="4" t="str">
        <f>HLOOKUP(J39,LOCATION!$A$2:$M$3,2,0)</f>
        <v>FRANCE</v>
      </c>
      <c r="L39" s="4" t="str">
        <f>INDEX(LOCATION!$B$1:$M$3,MATCH(LOCATION!$A$1,LOCATION!$A$1:$A$3,0),MATCH(SPORTSMEN!$K39,LOCATION!$B$3:$M$3,0))</f>
        <v>French</v>
      </c>
      <c r="M39" s="4" t="str">
        <f t="shared" si="1"/>
        <v>hoarau-guyon.bernard@xyz.com</v>
      </c>
      <c r="N39" s="36">
        <v>59.7</v>
      </c>
      <c r="O39" s="2" t="s">
        <v>218</v>
      </c>
      <c r="P39" s="2" t="s">
        <v>212</v>
      </c>
      <c r="Q39" s="3" t="str">
        <f>INDEX(SPORT!$A$2:$B$33,MATCH(SPORTSMEN!$R39,SPORT!$B$2:$B$33,0),MATCH(SPORT!$A$1,SPORT!$A$1:$B$1,0))</f>
        <v>INDOOR</v>
      </c>
      <c r="R39" s="2" t="s">
        <v>174</v>
      </c>
      <c r="S39" s="37">
        <v>71352</v>
      </c>
    </row>
    <row r="40" spans="1:19" x14ac:dyDescent="0.25">
      <c r="A40" s="34">
        <v>39</v>
      </c>
      <c r="B40" s="3" t="str">
        <f t="shared" si="0"/>
        <v>SR. HIDALGO TERCERO</v>
      </c>
      <c r="C40" s="2" t="s">
        <v>13</v>
      </c>
      <c r="D40" s="2" t="s">
        <v>103</v>
      </c>
      <c r="E40" s="2" t="s">
        <v>104</v>
      </c>
      <c r="F40" s="2" t="s">
        <v>105</v>
      </c>
      <c r="G40" s="35">
        <v>31016</v>
      </c>
      <c r="H40" s="2" t="s">
        <v>27</v>
      </c>
      <c r="I40" s="2" t="s">
        <v>142</v>
      </c>
      <c r="J40" s="4" t="s">
        <v>160</v>
      </c>
      <c r="K40" s="4" t="str">
        <f>HLOOKUP(J40,LOCATION!$A$2:$M$3,2,0)</f>
        <v>ARGENTINA</v>
      </c>
      <c r="L40" s="4" t="str">
        <f>INDEX(LOCATION!$B$1:$M$3,MATCH(LOCATION!$A$1,LOCATION!$A$1:$A$3,0),MATCH(SPORTSMEN!$K40,LOCATION!$B$3:$M$3,0))</f>
        <v>Spanish</v>
      </c>
      <c r="M40" s="4" t="str">
        <f t="shared" si="1"/>
        <v>tercero.hidalgo@xyz.com</v>
      </c>
      <c r="N40" s="36">
        <v>77.7</v>
      </c>
      <c r="O40" s="2" t="s">
        <v>218</v>
      </c>
      <c r="P40" s="2" t="s">
        <v>215</v>
      </c>
      <c r="Q40" s="3" t="str">
        <f>INDEX(SPORT!$A$2:$B$33,MATCH(SPORTSMEN!$R40,SPORT!$B$2:$B$33,0),MATCH(SPORT!$A$1,SPORT!$A$1:$B$1,0))</f>
        <v>OUTDOOR</v>
      </c>
      <c r="R40" s="2" t="s">
        <v>196</v>
      </c>
      <c r="S40" s="37">
        <v>116376</v>
      </c>
    </row>
    <row r="41" spans="1:19" x14ac:dyDescent="0.25">
      <c r="A41" s="34">
        <v>40</v>
      </c>
      <c r="B41" s="3" t="str">
        <f t="shared" si="0"/>
        <v>SR. HADALGO POLANCO</v>
      </c>
      <c r="C41" s="2" t="s">
        <v>13</v>
      </c>
      <c r="D41" s="2" t="s">
        <v>106</v>
      </c>
      <c r="E41" s="2"/>
      <c r="F41" s="2" t="s">
        <v>107</v>
      </c>
      <c r="G41" s="35">
        <v>32314</v>
      </c>
      <c r="H41" s="2" t="s">
        <v>108</v>
      </c>
      <c r="I41" s="2" t="s">
        <v>142</v>
      </c>
      <c r="J41" s="4" t="s">
        <v>160</v>
      </c>
      <c r="K41" s="4" t="str">
        <f>HLOOKUP(J41,LOCATION!$A$2:$M$3,2,0)</f>
        <v>ARGENTINA</v>
      </c>
      <c r="L41" s="4" t="str">
        <f>INDEX(LOCATION!$B$1:$M$3,MATCH(LOCATION!$A$1,LOCATION!$A$1:$A$3,0),MATCH(SPORTSMEN!$K41,LOCATION!$B$3:$M$3,0))</f>
        <v>Spanish</v>
      </c>
      <c r="M41" s="4" t="str">
        <f t="shared" si="1"/>
        <v>polanco.hadalgo@xyz.com</v>
      </c>
      <c r="N41" s="36">
        <v>98</v>
      </c>
      <c r="O41" s="2" t="s">
        <v>214</v>
      </c>
      <c r="P41" s="2" t="s">
        <v>210</v>
      </c>
      <c r="Q41" s="3" t="str">
        <f>INDEX(SPORT!$A$2:$B$33,MATCH(SPORTSMEN!$R41,SPORT!$B$2:$B$33,0),MATCH(SPORT!$A$1,SPORT!$A$1:$B$1,0))</f>
        <v>OUTDOOR</v>
      </c>
      <c r="R41" s="2" t="s">
        <v>195</v>
      </c>
      <c r="S41" s="37">
        <v>114144</v>
      </c>
    </row>
    <row r="42" spans="1:19" x14ac:dyDescent="0.25">
      <c r="A42" s="34">
        <v>41</v>
      </c>
      <c r="B42" s="3" t="str">
        <f t="shared" si="0"/>
        <v>SRA. LAURA OLIVIERA</v>
      </c>
      <c r="C42" s="2" t="s">
        <v>109</v>
      </c>
      <c r="D42" s="2" t="s">
        <v>110</v>
      </c>
      <c r="E42" s="2"/>
      <c r="F42" s="2" t="s">
        <v>111</v>
      </c>
      <c r="G42" s="35">
        <v>27076</v>
      </c>
      <c r="H42" s="2" t="s">
        <v>12</v>
      </c>
      <c r="I42" s="2" t="s">
        <v>138</v>
      </c>
      <c r="J42" s="4" t="s">
        <v>160</v>
      </c>
      <c r="K42" s="4" t="str">
        <f>HLOOKUP(J42,LOCATION!$A$2:$M$3,2,0)</f>
        <v>ARGENTINA</v>
      </c>
      <c r="L42" s="4" t="str">
        <f>INDEX(LOCATION!$B$1:$M$3,MATCH(LOCATION!$A$1,LOCATION!$A$1:$A$3,0),MATCH(SPORTSMEN!$K42,LOCATION!$B$3:$M$3,0))</f>
        <v>Spanish</v>
      </c>
      <c r="M42" s="4" t="str">
        <f t="shared" si="1"/>
        <v>oliviera.laura@xyz.com</v>
      </c>
      <c r="N42" s="36">
        <v>51.9</v>
      </c>
      <c r="O42" s="2" t="s">
        <v>213</v>
      </c>
      <c r="P42" s="2" t="s">
        <v>212</v>
      </c>
      <c r="Q42" s="3" t="str">
        <f>INDEX(SPORT!$A$2:$B$33,MATCH(SPORTSMEN!$R42,SPORT!$B$2:$B$33,0),MATCH(SPORT!$A$1,SPORT!$A$1:$B$1,0))</f>
        <v>OUTDOOR</v>
      </c>
      <c r="R42" s="2" t="s">
        <v>202</v>
      </c>
      <c r="S42" s="37">
        <v>79872</v>
      </c>
    </row>
    <row r="43" spans="1:19" x14ac:dyDescent="0.25">
      <c r="A43" s="34">
        <v>42</v>
      </c>
      <c r="B43" s="3" t="str">
        <f t="shared" si="0"/>
        <v>SRA. AINHOA GARZA</v>
      </c>
      <c r="C43" s="2" t="s">
        <v>109</v>
      </c>
      <c r="D43" s="2" t="s">
        <v>112</v>
      </c>
      <c r="E43" s="2"/>
      <c r="F43" s="2" t="s">
        <v>113</v>
      </c>
      <c r="G43" s="35">
        <v>32941</v>
      </c>
      <c r="H43" s="2" t="s">
        <v>53</v>
      </c>
      <c r="I43" s="2" t="s">
        <v>138</v>
      </c>
      <c r="J43" s="4" t="s">
        <v>162</v>
      </c>
      <c r="K43" s="4" t="str">
        <f>HLOOKUP(J43,LOCATION!$A$2:$M$3,2,0)</f>
        <v>SPAIN</v>
      </c>
      <c r="L43" s="4" t="str">
        <f>INDEX(LOCATION!$B$1:$M$3,MATCH(LOCATION!$A$1,LOCATION!$A$1:$A$3,0),MATCH(SPORTSMEN!$K43,LOCATION!$B$3:$M$3,0))</f>
        <v>Spanish</v>
      </c>
      <c r="M43" s="4" t="str">
        <f t="shared" si="1"/>
        <v>garza.ainhoa@xyz.com</v>
      </c>
      <c r="N43" s="36">
        <v>55.6</v>
      </c>
      <c r="O43" s="2" t="s">
        <v>211</v>
      </c>
      <c r="P43" s="2" t="s">
        <v>217</v>
      </c>
      <c r="Q43" s="3" t="str">
        <f>INDEX(SPORT!$A$2:$B$33,MATCH(SPORTSMEN!$R43,SPORT!$B$2:$B$33,0),MATCH(SPORT!$A$1,SPORT!$A$1:$B$1,0))</f>
        <v>INDOOR</v>
      </c>
      <c r="R43" s="2" t="s">
        <v>203</v>
      </c>
      <c r="S43" s="37">
        <v>101969</v>
      </c>
    </row>
    <row r="44" spans="1:19" x14ac:dyDescent="0.25">
      <c r="A44" s="34">
        <v>43</v>
      </c>
      <c r="B44" s="3" t="str">
        <f t="shared" si="0"/>
        <v>SRA. ISABEL BANDA</v>
      </c>
      <c r="C44" s="2" t="s">
        <v>109</v>
      </c>
      <c r="D44" s="2" t="s">
        <v>76</v>
      </c>
      <c r="E44" s="2"/>
      <c r="F44" s="2" t="s">
        <v>114</v>
      </c>
      <c r="G44" s="35">
        <v>21927</v>
      </c>
      <c r="H44" s="2" t="s">
        <v>64</v>
      </c>
      <c r="I44" s="2" t="s">
        <v>138</v>
      </c>
      <c r="J44" s="4" t="s">
        <v>162</v>
      </c>
      <c r="K44" s="4" t="str">
        <f>HLOOKUP(J44,LOCATION!$A$2:$M$3,2,0)</f>
        <v>SPAIN</v>
      </c>
      <c r="L44" s="4" t="str">
        <f>INDEX(LOCATION!$B$1:$M$3,MATCH(LOCATION!$A$1,LOCATION!$A$1:$A$3,0),MATCH(SPORTSMEN!$K44,LOCATION!$B$3:$M$3,0))</f>
        <v>Spanish</v>
      </c>
      <c r="M44" s="4" t="str">
        <f t="shared" si="1"/>
        <v>banda.isabel@xyz.com</v>
      </c>
      <c r="N44" s="36">
        <v>102.3</v>
      </c>
      <c r="O44" s="2" t="s">
        <v>213</v>
      </c>
      <c r="P44" s="2" t="s">
        <v>217</v>
      </c>
      <c r="Q44" s="3" t="str">
        <f>INDEX(SPORT!$A$2:$B$33,MATCH(SPORTSMEN!$R44,SPORT!$B$2:$B$33,0),MATCH(SPORT!$A$1,SPORT!$A$1:$B$1,0))</f>
        <v>OUTDOOR</v>
      </c>
      <c r="R44" s="2" t="s">
        <v>196</v>
      </c>
      <c r="S44" s="37">
        <v>50659</v>
      </c>
    </row>
    <row r="45" spans="1:19" x14ac:dyDescent="0.25">
      <c r="A45" s="34">
        <v>44</v>
      </c>
      <c r="B45" s="3" t="str">
        <f t="shared" si="0"/>
        <v>SRA. CAROLOTA MATEOS</v>
      </c>
      <c r="C45" s="2" t="s">
        <v>109</v>
      </c>
      <c r="D45" s="2" t="s">
        <v>115</v>
      </c>
      <c r="E45" s="2"/>
      <c r="F45" s="2" t="s">
        <v>116</v>
      </c>
      <c r="G45" s="35">
        <v>23952</v>
      </c>
      <c r="H45" s="2" t="s">
        <v>30</v>
      </c>
      <c r="I45" s="2" t="s">
        <v>138</v>
      </c>
      <c r="J45" s="4" t="s">
        <v>162</v>
      </c>
      <c r="K45" s="4" t="str">
        <f>HLOOKUP(J45,LOCATION!$A$2:$M$3,2,0)</f>
        <v>SPAIN</v>
      </c>
      <c r="L45" s="4" t="str">
        <f>INDEX(LOCATION!$B$1:$M$3,MATCH(LOCATION!$A$1,LOCATION!$A$1:$A$3,0),MATCH(SPORTSMEN!$K45,LOCATION!$B$3:$M$3,0))</f>
        <v>Spanish</v>
      </c>
      <c r="M45" s="4" t="str">
        <f t="shared" si="1"/>
        <v>mateos.carolota@xyz.com</v>
      </c>
      <c r="N45" s="36">
        <v>58.8</v>
      </c>
      <c r="O45" s="2" t="s">
        <v>218</v>
      </c>
      <c r="P45" s="2" t="s">
        <v>212</v>
      </c>
      <c r="Q45" s="3" t="str">
        <f>INDEX(SPORT!$A$2:$B$33,MATCH(SPORTSMEN!$R45,SPORT!$B$2:$B$33,0),MATCH(SPORT!$A$1,SPORT!$A$1:$B$1,0))</f>
        <v>OUTDOOR</v>
      </c>
      <c r="R45" s="2" t="s">
        <v>202</v>
      </c>
      <c r="S45" s="37">
        <v>58215</v>
      </c>
    </row>
    <row r="46" spans="1:19" x14ac:dyDescent="0.25">
      <c r="A46" s="34">
        <v>45</v>
      </c>
      <c r="B46" s="3" t="str">
        <f t="shared" si="0"/>
        <v>MW. ELIZE PRINS</v>
      </c>
      <c r="C46" s="2" t="s">
        <v>117</v>
      </c>
      <c r="D46" s="2" t="s">
        <v>118</v>
      </c>
      <c r="E46" s="2"/>
      <c r="F46" s="2" t="s">
        <v>119</v>
      </c>
      <c r="G46" s="35">
        <v>22044</v>
      </c>
      <c r="H46" s="2" t="s">
        <v>20</v>
      </c>
      <c r="I46" s="2" t="s">
        <v>138</v>
      </c>
      <c r="J46" s="4" t="s">
        <v>165</v>
      </c>
      <c r="K46" s="4" t="str">
        <f>HLOOKUP(J46,LOCATION!$A$2:$M$3,2,0)</f>
        <v>NETHERLANDS</v>
      </c>
      <c r="L46" s="4" t="str">
        <f>INDEX(LOCATION!$B$1:$M$3,MATCH(LOCATION!$A$1,LOCATION!$A$1:$A$3,0),MATCH(SPORTSMEN!$K46,LOCATION!$B$3:$M$3,0))</f>
        <v>Dutch</v>
      </c>
      <c r="M46" s="4" t="str">
        <f t="shared" si="1"/>
        <v>prins.elize@xyz.com</v>
      </c>
      <c r="N46" s="36">
        <v>63.8</v>
      </c>
      <c r="O46" s="2" t="s">
        <v>214</v>
      </c>
      <c r="P46" s="2" t="s">
        <v>217</v>
      </c>
      <c r="Q46" s="3" t="str">
        <f>INDEX(SPORT!$A$2:$B$33,MATCH(SPORTSMEN!$R46,SPORT!$B$2:$B$33,0),MATCH(SPORT!$A$1,SPORT!$A$1:$B$1,0))</f>
        <v>INDOOR</v>
      </c>
      <c r="R46" s="2" t="s">
        <v>204</v>
      </c>
      <c r="S46" s="37">
        <v>39935</v>
      </c>
    </row>
    <row r="47" spans="1:19" x14ac:dyDescent="0.25">
      <c r="A47" s="34">
        <v>46</v>
      </c>
      <c r="B47" s="3" t="str">
        <f t="shared" si="0"/>
        <v>DHR. RYAN PHAM</v>
      </c>
      <c r="C47" s="2" t="s">
        <v>120</v>
      </c>
      <c r="D47" s="2" t="s">
        <v>121</v>
      </c>
      <c r="E47" s="2"/>
      <c r="F47" s="2" t="s">
        <v>122</v>
      </c>
      <c r="G47" s="35">
        <v>26940</v>
      </c>
      <c r="H47" s="2" t="s">
        <v>9</v>
      </c>
      <c r="I47" s="2" t="s">
        <v>142</v>
      </c>
      <c r="J47" s="4" t="s">
        <v>165</v>
      </c>
      <c r="K47" s="4" t="str">
        <f>HLOOKUP(J47,LOCATION!$A$2:$M$3,2,0)</f>
        <v>NETHERLANDS</v>
      </c>
      <c r="L47" s="4" t="str">
        <f>INDEX(LOCATION!$B$1:$M$3,MATCH(LOCATION!$A$1,LOCATION!$A$1:$A$3,0),MATCH(SPORTSMEN!$K47,LOCATION!$B$3:$M$3,0))</f>
        <v>Dutch</v>
      </c>
      <c r="M47" s="4" t="str">
        <f t="shared" si="1"/>
        <v>pham.ryan@xyz.com</v>
      </c>
      <c r="N47" s="36">
        <v>98.6</v>
      </c>
      <c r="O47" s="2" t="s">
        <v>213</v>
      </c>
      <c r="P47" s="2" t="s">
        <v>219</v>
      </c>
      <c r="Q47" s="3" t="str">
        <f>INDEX(SPORT!$A$2:$B$33,MATCH(SPORTSMEN!$R47,SPORT!$B$2:$B$33,0),MATCH(SPORT!$A$1,SPORT!$A$1:$B$1,0))</f>
        <v>OUTDOOR</v>
      </c>
      <c r="R47" s="2" t="s">
        <v>195</v>
      </c>
      <c r="S47" s="37">
        <v>44865</v>
      </c>
    </row>
    <row r="48" spans="1:19" x14ac:dyDescent="0.25">
      <c r="A48" s="34">
        <v>47</v>
      </c>
      <c r="B48" s="3" t="str">
        <f t="shared" si="0"/>
        <v>MW ELISE ROTTEVEEL</v>
      </c>
      <c r="C48" s="2" t="s">
        <v>123</v>
      </c>
      <c r="D48" s="2" t="s">
        <v>124</v>
      </c>
      <c r="E48" s="2"/>
      <c r="F48" s="2" t="s">
        <v>125</v>
      </c>
      <c r="G48" s="35">
        <v>24936</v>
      </c>
      <c r="H48" s="2" t="s">
        <v>69</v>
      </c>
      <c r="I48" s="2" t="s">
        <v>138</v>
      </c>
      <c r="J48" s="4" t="s">
        <v>165</v>
      </c>
      <c r="K48" s="4" t="str">
        <f>HLOOKUP(J48,LOCATION!$A$2:$M$3,2,0)</f>
        <v>NETHERLANDS</v>
      </c>
      <c r="L48" s="4" t="str">
        <f>INDEX(LOCATION!$B$1:$M$3,MATCH(LOCATION!$A$1,LOCATION!$A$1:$A$3,0),MATCH(SPORTSMEN!$K48,LOCATION!$B$3:$M$3,0))</f>
        <v>Dutch</v>
      </c>
      <c r="M48" s="4" t="str">
        <f t="shared" si="1"/>
        <v>rotteveel.elise@xyz.com</v>
      </c>
      <c r="N48" s="36">
        <v>61.8</v>
      </c>
      <c r="O48" s="2" t="s">
        <v>218</v>
      </c>
      <c r="P48" s="2" t="s">
        <v>212</v>
      </c>
      <c r="Q48" s="3" t="str">
        <f>INDEX(SPORT!$A$2:$B$33,MATCH(SPORTSMEN!$R48,SPORT!$B$2:$B$33,0),MATCH(SPORT!$A$1,SPORT!$A$1:$B$1,0))</f>
        <v>OUTDOOR</v>
      </c>
      <c r="R48" s="2" t="s">
        <v>195</v>
      </c>
      <c r="S48" s="37">
        <v>90478</v>
      </c>
    </row>
    <row r="49" spans="1:19" x14ac:dyDescent="0.25">
      <c r="A49" s="34">
        <v>48</v>
      </c>
      <c r="B49" s="3" t="str">
        <f t="shared" si="0"/>
        <v>FRU. MIRJAM SODERBERG</v>
      </c>
      <c r="C49" s="2" t="s">
        <v>126</v>
      </c>
      <c r="D49" s="2" t="s">
        <v>127</v>
      </c>
      <c r="E49" s="2"/>
      <c r="F49" s="2" t="s">
        <v>128</v>
      </c>
      <c r="G49" s="35">
        <v>35567</v>
      </c>
      <c r="H49" s="2" t="s">
        <v>20</v>
      </c>
      <c r="I49" s="2" t="s">
        <v>138</v>
      </c>
      <c r="J49" s="4" t="s">
        <v>168</v>
      </c>
      <c r="K49" s="4" t="str">
        <f>HLOOKUP(J49,LOCATION!$A$2:$M$3,2,0)</f>
        <v>SWEDEN</v>
      </c>
      <c r="L49" s="4" t="str">
        <f>INDEX(LOCATION!$B$1:$M$3,MATCH(LOCATION!$A$1,LOCATION!$A$1:$A$3,0),MATCH(SPORTSMEN!$K49,LOCATION!$B$3:$M$3,0))</f>
        <v>Swedish</v>
      </c>
      <c r="M49" s="4" t="str">
        <f t="shared" si="1"/>
        <v>soderberg.mirjam@xyz.com</v>
      </c>
      <c r="N49" s="36">
        <v>50</v>
      </c>
      <c r="O49" s="2" t="s">
        <v>213</v>
      </c>
      <c r="P49" s="2" t="s">
        <v>217</v>
      </c>
      <c r="Q49" s="3" t="str">
        <f>INDEX(SPORT!$A$2:$B$33,MATCH(SPORTSMEN!$R49,SPORT!$B$2:$B$33,0),MATCH(SPORT!$A$1,SPORT!$A$1:$B$1,0))</f>
        <v>OUTDOOR</v>
      </c>
      <c r="R49" s="2" t="s">
        <v>177</v>
      </c>
      <c r="S49" s="37">
        <v>38965</v>
      </c>
    </row>
    <row r="50" spans="1:19" x14ac:dyDescent="0.25">
      <c r="A50" s="34">
        <v>49</v>
      </c>
      <c r="B50" s="3" t="str">
        <f t="shared" si="0"/>
        <v>H. BERNDT PALSSON</v>
      </c>
      <c r="C50" s="2" t="s">
        <v>129</v>
      </c>
      <c r="D50" s="2" t="s">
        <v>130</v>
      </c>
      <c r="E50" s="2"/>
      <c r="F50" s="2" t="s">
        <v>131</v>
      </c>
      <c r="G50" s="35">
        <v>31832</v>
      </c>
      <c r="H50" s="2" t="s">
        <v>53</v>
      </c>
      <c r="I50" s="2" t="s">
        <v>142</v>
      </c>
      <c r="J50" s="4" t="s">
        <v>168</v>
      </c>
      <c r="K50" s="4" t="str">
        <f>HLOOKUP(J50,LOCATION!$A$2:$M$3,2,0)</f>
        <v>SWEDEN</v>
      </c>
      <c r="L50" s="4" t="str">
        <f>INDEX(LOCATION!$B$1:$M$3,MATCH(LOCATION!$A$1,LOCATION!$A$1:$A$3,0),MATCH(SPORTSMEN!$K50,LOCATION!$B$3:$M$3,0))</f>
        <v>Swedish</v>
      </c>
      <c r="M50" s="4" t="str">
        <f t="shared" si="1"/>
        <v>palsson.berndt@xyz.com</v>
      </c>
      <c r="N50" s="36">
        <v>45.9</v>
      </c>
      <c r="O50" s="2" t="s">
        <v>214</v>
      </c>
      <c r="P50" s="2" t="s">
        <v>210</v>
      </c>
      <c r="Q50" s="3" t="str">
        <f>INDEX(SPORT!$A$2:$B$33,MATCH(SPORTSMEN!$R50,SPORT!$B$2:$B$33,0),MATCH(SPORT!$A$1,SPORT!$A$1:$B$1,0))</f>
        <v>OUTDOOR</v>
      </c>
      <c r="R50" s="2" t="s">
        <v>205</v>
      </c>
      <c r="S50" s="37">
        <v>35387</v>
      </c>
    </row>
    <row r="51" spans="1:19" x14ac:dyDescent="0.25">
      <c r="A51" s="34">
        <v>50</v>
      </c>
      <c r="B51" s="3" t="str">
        <f t="shared" si="0"/>
        <v>SR. ADRIANO SOBRINHO</v>
      </c>
      <c r="C51" s="2" t="s">
        <v>13</v>
      </c>
      <c r="D51" s="2" t="s">
        <v>132</v>
      </c>
      <c r="E51" s="2" t="s">
        <v>133</v>
      </c>
      <c r="F51" s="2" t="s">
        <v>134</v>
      </c>
      <c r="G51" s="35">
        <v>34178</v>
      </c>
      <c r="H51" s="2" t="s">
        <v>30</v>
      </c>
      <c r="I51" s="2" t="s">
        <v>142</v>
      </c>
      <c r="J51" s="4" t="s">
        <v>169</v>
      </c>
      <c r="K51" s="4" t="str">
        <f>HLOOKUP(J51,LOCATION!$A$2:$M$3,2,0)</f>
        <v>BRAZIL</v>
      </c>
      <c r="L51" s="4" t="str">
        <f>INDEX(LOCATION!$B$1:$M$3,MATCH(LOCATION!$A$1,LOCATION!$A$1:$A$3,0),MATCH(SPORTSMEN!$K51,LOCATION!$B$3:$M$3,0))</f>
        <v>Portuguese</v>
      </c>
      <c r="M51" s="4" t="str">
        <f t="shared" si="1"/>
        <v>sobrinho.adriano@xyz.com</v>
      </c>
      <c r="N51" s="36">
        <v>92.5</v>
      </c>
      <c r="O51" s="2" t="s">
        <v>209</v>
      </c>
      <c r="P51" s="2" t="s">
        <v>216</v>
      </c>
      <c r="Q51" s="3" t="str">
        <f>INDEX(SPORT!$A$2:$B$33,MATCH(SPORTSMEN!$R51,SPORT!$B$2:$B$33,0),MATCH(SPORT!$A$1,SPORT!$A$1:$B$1,0))</f>
        <v>INDOOR</v>
      </c>
      <c r="R51" s="2" t="s">
        <v>206</v>
      </c>
      <c r="S51" s="37">
        <v>20532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41F15-BCC8-4721-80B6-3F46BA3BB35F}">
  <sheetPr>
    <tabColor theme="9" tint="-0.499984740745262"/>
  </sheetPr>
  <dimension ref="A1:B33"/>
  <sheetViews>
    <sheetView showGridLines="0" workbookViewId="0">
      <selection activeCell="B6" sqref="B6"/>
    </sheetView>
  </sheetViews>
  <sheetFormatPr defaultRowHeight="15" x14ac:dyDescent="0.25"/>
  <cols>
    <col min="1" max="1" width="15.5703125" bestFit="1" customWidth="1"/>
    <col min="2" max="2" width="24" bestFit="1" customWidth="1"/>
  </cols>
  <sheetData>
    <row r="1" spans="1:2" x14ac:dyDescent="0.25">
      <c r="A1" s="31" t="s">
        <v>171</v>
      </c>
      <c r="B1" s="31" t="s">
        <v>172</v>
      </c>
    </row>
    <row r="2" spans="1:2" x14ac:dyDescent="0.25">
      <c r="A2" s="32" t="s">
        <v>173</v>
      </c>
      <c r="B2" s="32" t="s">
        <v>174</v>
      </c>
    </row>
    <row r="3" spans="1:2" x14ac:dyDescent="0.25">
      <c r="A3" s="33" t="s">
        <v>173</v>
      </c>
      <c r="B3" s="33" t="s">
        <v>175</v>
      </c>
    </row>
    <row r="4" spans="1:2" x14ac:dyDescent="0.25">
      <c r="A4" s="33" t="s">
        <v>176</v>
      </c>
      <c r="B4" s="33" t="s">
        <v>177</v>
      </c>
    </row>
    <row r="5" spans="1:2" x14ac:dyDescent="0.25">
      <c r="A5" s="33" t="s">
        <v>176</v>
      </c>
      <c r="B5" s="33" t="s">
        <v>178</v>
      </c>
    </row>
    <row r="6" spans="1:2" x14ac:dyDescent="0.25">
      <c r="A6" s="33" t="s">
        <v>173</v>
      </c>
      <c r="B6" s="33" t="s">
        <v>179</v>
      </c>
    </row>
    <row r="7" spans="1:2" x14ac:dyDescent="0.25">
      <c r="A7" s="33" t="s">
        <v>173</v>
      </c>
      <c r="B7" s="33" t="s">
        <v>180</v>
      </c>
    </row>
    <row r="8" spans="1:2" x14ac:dyDescent="0.25">
      <c r="A8" s="33" t="s">
        <v>176</v>
      </c>
      <c r="B8" s="33" t="s">
        <v>181</v>
      </c>
    </row>
    <row r="9" spans="1:2" x14ac:dyDescent="0.25">
      <c r="A9" s="33" t="s">
        <v>173</v>
      </c>
      <c r="B9" s="33" t="s">
        <v>182</v>
      </c>
    </row>
    <row r="10" spans="1:2" x14ac:dyDescent="0.25">
      <c r="A10" s="33" t="s">
        <v>173</v>
      </c>
      <c r="B10" s="33" t="s">
        <v>183</v>
      </c>
    </row>
    <row r="11" spans="1:2" x14ac:dyDescent="0.25">
      <c r="A11" s="33" t="s">
        <v>176</v>
      </c>
      <c r="B11" s="33" t="s">
        <v>184</v>
      </c>
    </row>
    <row r="12" spans="1:2" x14ac:dyDescent="0.25">
      <c r="A12" s="33" t="s">
        <v>176</v>
      </c>
      <c r="B12" s="33" t="s">
        <v>185</v>
      </c>
    </row>
    <row r="13" spans="1:2" x14ac:dyDescent="0.25">
      <c r="A13" s="33" t="s">
        <v>176</v>
      </c>
      <c r="B13" s="33" t="s">
        <v>186</v>
      </c>
    </row>
    <row r="14" spans="1:2" x14ac:dyDescent="0.25">
      <c r="A14" s="33" t="s">
        <v>176</v>
      </c>
      <c r="B14" s="33" t="s">
        <v>187</v>
      </c>
    </row>
    <row r="15" spans="1:2" x14ac:dyDescent="0.25">
      <c r="A15" s="33" t="s">
        <v>173</v>
      </c>
      <c r="B15" s="33" t="s">
        <v>188</v>
      </c>
    </row>
    <row r="16" spans="1:2" x14ac:dyDescent="0.25">
      <c r="A16" s="33" t="s">
        <v>173</v>
      </c>
      <c r="B16" s="33" t="s">
        <v>189</v>
      </c>
    </row>
    <row r="17" spans="1:2" x14ac:dyDescent="0.25">
      <c r="A17" s="33" t="s">
        <v>176</v>
      </c>
      <c r="B17" s="33" t="s">
        <v>190</v>
      </c>
    </row>
    <row r="18" spans="1:2" x14ac:dyDescent="0.25">
      <c r="A18" s="33" t="s">
        <v>173</v>
      </c>
      <c r="B18" s="33" t="s">
        <v>191</v>
      </c>
    </row>
    <row r="19" spans="1:2" x14ac:dyDescent="0.25">
      <c r="A19" s="33" t="s">
        <v>173</v>
      </c>
      <c r="B19" s="33" t="s">
        <v>192</v>
      </c>
    </row>
    <row r="20" spans="1:2" x14ac:dyDescent="0.25">
      <c r="A20" s="33" t="s">
        <v>176</v>
      </c>
      <c r="B20" s="33" t="s">
        <v>193</v>
      </c>
    </row>
    <row r="21" spans="1:2" x14ac:dyDescent="0.25">
      <c r="A21" s="33" t="s">
        <v>176</v>
      </c>
      <c r="B21" s="33" t="s">
        <v>194</v>
      </c>
    </row>
    <row r="22" spans="1:2" x14ac:dyDescent="0.25">
      <c r="A22" s="33" t="s">
        <v>176</v>
      </c>
      <c r="B22" s="33" t="s">
        <v>195</v>
      </c>
    </row>
    <row r="23" spans="1:2" x14ac:dyDescent="0.25">
      <c r="A23" s="33" t="s">
        <v>176</v>
      </c>
      <c r="B23" s="33" t="s">
        <v>196</v>
      </c>
    </row>
    <row r="24" spans="1:2" x14ac:dyDescent="0.25">
      <c r="A24" s="33" t="s">
        <v>173</v>
      </c>
      <c r="B24" s="33" t="s">
        <v>197</v>
      </c>
    </row>
    <row r="25" spans="1:2" x14ac:dyDescent="0.25">
      <c r="A25" s="33" t="s">
        <v>176</v>
      </c>
      <c r="B25" s="33" t="s">
        <v>198</v>
      </c>
    </row>
    <row r="26" spans="1:2" x14ac:dyDescent="0.25">
      <c r="A26" s="33" t="s">
        <v>173</v>
      </c>
      <c r="B26" s="33" t="s">
        <v>199</v>
      </c>
    </row>
    <row r="27" spans="1:2" x14ac:dyDescent="0.25">
      <c r="A27" s="33" t="s">
        <v>176</v>
      </c>
      <c r="B27" s="33" t="s">
        <v>200</v>
      </c>
    </row>
    <row r="28" spans="1:2" x14ac:dyDescent="0.25">
      <c r="A28" s="33" t="s">
        <v>176</v>
      </c>
      <c r="B28" s="33" t="s">
        <v>201</v>
      </c>
    </row>
    <row r="29" spans="1:2" x14ac:dyDescent="0.25">
      <c r="A29" s="33" t="s">
        <v>176</v>
      </c>
      <c r="B29" s="33" t="s">
        <v>202</v>
      </c>
    </row>
    <row r="30" spans="1:2" x14ac:dyDescent="0.25">
      <c r="A30" s="33" t="s">
        <v>173</v>
      </c>
      <c r="B30" s="33" t="s">
        <v>203</v>
      </c>
    </row>
    <row r="31" spans="1:2" x14ac:dyDescent="0.25">
      <c r="A31" s="33" t="s">
        <v>173</v>
      </c>
      <c r="B31" s="33" t="s">
        <v>204</v>
      </c>
    </row>
    <row r="32" spans="1:2" x14ac:dyDescent="0.25">
      <c r="A32" s="33" t="s">
        <v>176</v>
      </c>
      <c r="B32" s="33" t="s">
        <v>205</v>
      </c>
    </row>
    <row r="33" spans="1:2" x14ac:dyDescent="0.25">
      <c r="A33" s="33" t="s">
        <v>173</v>
      </c>
      <c r="B33" s="33" t="s">
        <v>206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30F04-6D2F-4C80-B7CE-FB044638AC57}">
  <sheetPr>
    <tabColor theme="9" tint="-0.499984740745262"/>
  </sheetPr>
  <dimension ref="A1:M3"/>
  <sheetViews>
    <sheetView showGridLines="0" workbookViewId="0">
      <selection activeCell="F18" sqref="F18"/>
    </sheetView>
  </sheetViews>
  <sheetFormatPr defaultRowHeight="15" x14ac:dyDescent="0.25"/>
  <cols>
    <col min="1" max="13" width="13.7109375" style="1" customWidth="1"/>
  </cols>
  <sheetData>
    <row r="1" spans="1:13" x14ac:dyDescent="0.25">
      <c r="A1" s="5" t="s">
        <v>136</v>
      </c>
      <c r="B1" s="3" t="s">
        <v>139</v>
      </c>
      <c r="C1" s="3" t="s">
        <v>143</v>
      </c>
      <c r="D1" s="3" t="s">
        <v>139</v>
      </c>
      <c r="E1" s="3" t="s">
        <v>148</v>
      </c>
      <c r="F1" s="3" t="s">
        <v>139</v>
      </c>
      <c r="G1" s="3" t="s">
        <v>148</v>
      </c>
      <c r="H1" s="3" t="s">
        <v>155</v>
      </c>
      <c r="I1" s="3" t="s">
        <v>158</v>
      </c>
      <c r="J1" s="3" t="s">
        <v>158</v>
      </c>
      <c r="K1" s="3" t="s">
        <v>163</v>
      </c>
      <c r="L1" s="3" t="s">
        <v>166</v>
      </c>
      <c r="M1" s="3" t="s">
        <v>143</v>
      </c>
    </row>
    <row r="2" spans="1:13" x14ac:dyDescent="0.25">
      <c r="A2" s="5" t="s">
        <v>137</v>
      </c>
      <c r="B2" s="3" t="s">
        <v>141</v>
      </c>
      <c r="C2" s="3" t="s">
        <v>145</v>
      </c>
      <c r="D2" s="3" t="s">
        <v>147</v>
      </c>
      <c r="E2" s="3" t="s">
        <v>150</v>
      </c>
      <c r="F2" s="3" t="s">
        <v>152</v>
      </c>
      <c r="G2" s="3" t="s">
        <v>154</v>
      </c>
      <c r="H2" s="3" t="s">
        <v>157</v>
      </c>
      <c r="I2" s="3" t="s">
        <v>160</v>
      </c>
      <c r="J2" s="3" t="s">
        <v>162</v>
      </c>
      <c r="K2" s="3" t="s">
        <v>165</v>
      </c>
      <c r="L2" s="3" t="s">
        <v>168</v>
      </c>
      <c r="M2" s="3" t="s">
        <v>169</v>
      </c>
    </row>
    <row r="3" spans="1:13" x14ac:dyDescent="0.25">
      <c r="A3" s="5" t="s">
        <v>228</v>
      </c>
      <c r="B3" s="3" t="s">
        <v>140</v>
      </c>
      <c r="C3" s="3" t="s">
        <v>144</v>
      </c>
      <c r="D3" s="3" t="s">
        <v>146</v>
      </c>
      <c r="E3" s="3" t="s">
        <v>149</v>
      </c>
      <c r="F3" s="3" t="s">
        <v>151</v>
      </c>
      <c r="G3" s="3" t="s">
        <v>153</v>
      </c>
      <c r="H3" s="3" t="s">
        <v>156</v>
      </c>
      <c r="I3" s="3" t="s">
        <v>159</v>
      </c>
      <c r="J3" s="3" t="s">
        <v>161</v>
      </c>
      <c r="K3" s="3" t="s">
        <v>164</v>
      </c>
      <c r="L3" s="3" t="s">
        <v>167</v>
      </c>
      <c r="M3" s="3"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ANALYSIS</vt:lpstr>
      <vt:lpstr>REPORT</vt:lpstr>
      <vt:lpstr>SPORTSMEN</vt:lpstr>
      <vt:lpstr>SPORT</vt:lpstr>
      <vt:lpstr>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kirti goel</cp:lastModifiedBy>
  <dcterms:created xsi:type="dcterms:W3CDTF">2019-05-28T07:07:38Z</dcterms:created>
  <dcterms:modified xsi:type="dcterms:W3CDTF">2023-07-17T05:47:09Z</dcterms:modified>
</cp:coreProperties>
</file>