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db-capstone-project-\Other\"/>
    </mc:Choice>
  </mc:AlternateContent>
  <xr:revisionPtr revIDLastSave="0" documentId="13_ncr:1_{F61117C1-8525-4A15-852D-896013BDE929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Customers" sheetId="1" r:id="rId1"/>
    <sheet name="Employees" sheetId="2" r:id="rId2"/>
    <sheet name="Bookings" sheetId="4" r:id="rId3"/>
    <sheet name="Menu" sheetId="3" r:id="rId4"/>
    <sheet name="Menu Items" sheetId="8" r:id="rId5"/>
    <sheet name="Orders" sheetId="5" r:id="rId6"/>
    <sheet name="Delivery" sheetId="7" r:id="rId7"/>
  </sheets>
  <definedNames>
    <definedName name="_xlnm._FilterDatabase" localSheetId="5" hidden="1">Orders!$A$1:$F$49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E3" i="8"/>
  <c r="E4" i="8"/>
  <c r="E5" i="8"/>
  <c r="E6" i="8"/>
  <c r="E7" i="8"/>
  <c r="E8" i="8"/>
  <c r="E9" i="8"/>
  <c r="E10" i="8"/>
  <c r="E11" i="8"/>
  <c r="E12" i="8"/>
  <c r="E13" i="8"/>
  <c r="E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9" i="7"/>
  <c r="E10" i="7"/>
  <c r="E17" i="7"/>
  <c r="E18" i="7"/>
  <c r="E25" i="7"/>
  <c r="E26" i="7"/>
  <c r="E2" i="7"/>
  <c r="E28" i="7"/>
  <c r="E27" i="7"/>
  <c r="E24" i="7"/>
  <c r="E23" i="7"/>
  <c r="E22" i="7"/>
  <c r="E21" i="7"/>
  <c r="E20" i="7"/>
  <c r="E19" i="7"/>
  <c r="E16" i="7"/>
  <c r="E15" i="7"/>
  <c r="E14" i="7"/>
  <c r="E13" i="7"/>
  <c r="E12" i="7"/>
  <c r="E11" i="7"/>
  <c r="E8" i="7"/>
  <c r="E7" i="7"/>
  <c r="E6" i="7"/>
  <c r="E5" i="7"/>
  <c r="E4" i="7"/>
  <c r="E3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<sst xmlns="http://schemas.openxmlformats.org/spreadsheetml/2006/main" count="478" uniqueCount="326">
  <si>
    <t>CustomerID</t>
  </si>
  <si>
    <t>CustomerName</t>
  </si>
  <si>
    <t>ContactNumber</t>
  </si>
  <si>
    <t>C1</t>
  </si>
  <si>
    <t>Rowe Maciaszek</t>
  </si>
  <si>
    <t>C2</t>
  </si>
  <si>
    <t>Saree MacGilfoyle</t>
  </si>
  <si>
    <t>C3</t>
  </si>
  <si>
    <t>Brinn McCullum</t>
  </si>
  <si>
    <t>C4</t>
  </si>
  <si>
    <t>Rowena Theobold</t>
  </si>
  <si>
    <t>C5</t>
  </si>
  <si>
    <t>Aldin Wendover</t>
  </si>
  <si>
    <t>C6</t>
  </si>
  <si>
    <t>Julie Tallyn</t>
  </si>
  <si>
    <t>C7</t>
  </si>
  <si>
    <t>Xaviera Du Plantier</t>
  </si>
  <si>
    <t>C8</t>
  </si>
  <si>
    <t>Nanette Trinkwon</t>
  </si>
  <si>
    <t>C9</t>
  </si>
  <si>
    <t>Karena Jenicke</t>
  </si>
  <si>
    <t>C10</t>
  </si>
  <si>
    <t>Nicolle Lardge</t>
  </si>
  <si>
    <t>C11</t>
  </si>
  <si>
    <t>Willabella Farlambe</t>
  </si>
  <si>
    <t>C12</t>
  </si>
  <si>
    <t>Idalina Prudence</t>
  </si>
  <si>
    <t>C13</t>
  </si>
  <si>
    <t>Katey Methuen</t>
  </si>
  <si>
    <t>C14</t>
  </si>
  <si>
    <t>Trixie Queen</t>
  </si>
  <si>
    <t>C15</t>
  </si>
  <si>
    <t>EmployeeID</t>
  </si>
  <si>
    <t>EmployeeName</t>
  </si>
  <si>
    <t>Role</t>
  </si>
  <si>
    <t>Salary</t>
  </si>
  <si>
    <t>E1</t>
  </si>
  <si>
    <t>Martino Ogers</t>
  </si>
  <si>
    <t>E2</t>
  </si>
  <si>
    <t>Lauri Woolhouse</t>
  </si>
  <si>
    <t>E3</t>
  </si>
  <si>
    <t>Johnnie Manoch</t>
  </si>
  <si>
    <t>E4</t>
  </si>
  <si>
    <t>Leonhard Duffill</t>
  </si>
  <si>
    <t>E5</t>
  </si>
  <si>
    <t>Reina Jirousek</t>
  </si>
  <si>
    <t>E6</t>
  </si>
  <si>
    <t>Celestyn Allsop</t>
  </si>
  <si>
    <t>E7</t>
  </si>
  <si>
    <t>Belinda Flockhart</t>
  </si>
  <si>
    <t>E8</t>
  </si>
  <si>
    <t>Christoper Death</t>
  </si>
  <si>
    <t>Cuisine</t>
  </si>
  <si>
    <t>ItemName</t>
  </si>
  <si>
    <t>Price</t>
  </si>
  <si>
    <t>Greek</t>
  </si>
  <si>
    <t>Greek yoghurt</t>
  </si>
  <si>
    <t>Greek salad</t>
  </si>
  <si>
    <t>Olives</t>
  </si>
  <si>
    <t>Athens White wine</t>
  </si>
  <si>
    <t>Italian</t>
  </si>
  <si>
    <t>Pizza</t>
  </si>
  <si>
    <t>Minestrone</t>
  </si>
  <si>
    <t>Corfu Red Wine</t>
  </si>
  <si>
    <t>Cheesecake</t>
  </si>
  <si>
    <t>Turkish</t>
  </si>
  <si>
    <t>Turkish Coffee</t>
  </si>
  <si>
    <t>Falafel</t>
  </si>
  <si>
    <t>Ice cream</t>
  </si>
  <si>
    <t>Hummus</t>
  </si>
  <si>
    <t>MenuID</t>
  </si>
  <si>
    <t>BookingID</t>
  </si>
  <si>
    <t>Date</t>
  </si>
  <si>
    <t>TableNumber</t>
  </si>
  <si>
    <t>2023-10-11</t>
  </si>
  <si>
    <t>2021-02-19</t>
  </si>
  <si>
    <t>2021-01-17</t>
  </si>
  <si>
    <t>2022-04-22</t>
  </si>
  <si>
    <t>2021-03-02</t>
  </si>
  <si>
    <t>2022-05-14</t>
  </si>
  <si>
    <t>2022-08-10</t>
  </si>
  <si>
    <t>2021-02-10</t>
  </si>
  <si>
    <t>2023-10-13</t>
  </si>
  <si>
    <t>2021-06-10</t>
  </si>
  <si>
    <t>2023-11-17</t>
  </si>
  <si>
    <t>2023-02-23</t>
  </si>
  <si>
    <t>2021-04-30</t>
  </si>
  <si>
    <t>2023-10-22</t>
  </si>
  <si>
    <t>2022-04-03</t>
  </si>
  <si>
    <t>2022-03-02</t>
  </si>
  <si>
    <t>2023-09-25</t>
  </si>
  <si>
    <t>2021-03-19</t>
  </si>
  <si>
    <t>2021-08-09</t>
  </si>
  <si>
    <t>2023-07-23</t>
  </si>
  <si>
    <t>2022-03-11</t>
  </si>
  <si>
    <t>2022-12-31</t>
  </si>
  <si>
    <t>2021-08-11</t>
  </si>
  <si>
    <t>2021-05-27</t>
  </si>
  <si>
    <t>2022-08-28</t>
  </si>
  <si>
    <t>2023-12-14</t>
  </si>
  <si>
    <t>2021-06-12</t>
  </si>
  <si>
    <t>2021-11-30</t>
  </si>
  <si>
    <t>2022-04-06</t>
  </si>
  <si>
    <t>2021-06-05</t>
  </si>
  <si>
    <t>OrderID</t>
  </si>
  <si>
    <t>OrderDate</t>
  </si>
  <si>
    <t>Quantity</t>
  </si>
  <si>
    <t>TotalCost</t>
  </si>
  <si>
    <t>2022-09-20</t>
  </si>
  <si>
    <t>2023-06-25</t>
  </si>
  <si>
    <t>2022-08-07</t>
  </si>
  <si>
    <t>2023-05-28</t>
  </si>
  <si>
    <t>2022-06-05</t>
  </si>
  <si>
    <t>2022-07-10</t>
  </si>
  <si>
    <t>2022-11-01</t>
  </si>
  <si>
    <t>2022-12-25</t>
  </si>
  <si>
    <t>2022-03-05</t>
  </si>
  <si>
    <t>2021-10-13</t>
  </si>
  <si>
    <t>2023-06-13</t>
  </si>
  <si>
    <t>2023-01-27</t>
  </si>
  <si>
    <t>2023-11-29</t>
  </si>
  <si>
    <t>2022-09-26</t>
  </si>
  <si>
    <t>2022-08-20</t>
  </si>
  <si>
    <t>2021-07-21</t>
  </si>
  <si>
    <t>2021-08-22</t>
  </si>
  <si>
    <t>2022-10-28</t>
  </si>
  <si>
    <t>2023-05-16</t>
  </si>
  <si>
    <t>2022-03-25</t>
  </si>
  <si>
    <t>2023-12-06</t>
  </si>
  <si>
    <t>2022-07-12</t>
  </si>
  <si>
    <t>2023-02-27</t>
  </si>
  <si>
    <t>2022-07-11</t>
  </si>
  <si>
    <t>2023-03-14</t>
  </si>
  <si>
    <t>2021-10-18</t>
  </si>
  <si>
    <t>2023-11-08</t>
  </si>
  <si>
    <t>2023-06-30</t>
  </si>
  <si>
    <t>2022-07-23</t>
  </si>
  <si>
    <t>2022-03-31</t>
  </si>
  <si>
    <t>2022-06-28</t>
  </si>
  <si>
    <t>2022-11-28</t>
  </si>
  <si>
    <t>2021-01-25</t>
  </si>
  <si>
    <t>2023-11-16</t>
  </si>
  <si>
    <t>2022-06-04</t>
  </si>
  <si>
    <t>2023-05-06</t>
  </si>
  <si>
    <t>2022-07-08</t>
  </si>
  <si>
    <t>2022-12-17</t>
  </si>
  <si>
    <t>2022-08-31</t>
  </si>
  <si>
    <t>2022-08-01</t>
  </si>
  <si>
    <t>2023-07-25</t>
  </si>
  <si>
    <t>2023-02-11</t>
  </si>
  <si>
    <t>2021-08-13</t>
  </si>
  <si>
    <t>2021-01-07</t>
  </si>
  <si>
    <t>2022-02-03</t>
  </si>
  <si>
    <t>DeliveryID</t>
  </si>
  <si>
    <t>DeliveryDate</t>
  </si>
  <si>
    <t>Status</t>
  </si>
  <si>
    <t>Ready To Deliver</t>
  </si>
  <si>
    <t>Delivered</t>
  </si>
  <si>
    <t>In Progress</t>
  </si>
  <si>
    <t>Populate Format</t>
  </si>
  <si>
    <t>Manager</t>
  </si>
  <si>
    <t>Assisstant Manager</t>
  </si>
  <si>
    <t>Head Chef</t>
  </si>
  <si>
    <t>Assisstant Chef</t>
  </si>
  <si>
    <t>Head Waiter</t>
  </si>
  <si>
    <t>Intern Waiter</t>
  </si>
  <si>
    <t>Waiter</t>
  </si>
  <si>
    <t>Receptionist</t>
  </si>
  <si>
    <t>('E1', 'Martino Ogers', 'Head Chef', 57745)</t>
  </si>
  <si>
    <t>('E2', 'Lauri Woolhouse', 'Head Waiter', 41907)</t>
  </si>
  <si>
    <t>('E3', 'Johnnie Manoch', 'Assisstant Chef', 45528)</t>
  </si>
  <si>
    <t>('E4', 'Leonhard Duffill', 'Waiter', 36717)</t>
  </si>
  <si>
    <t>('E5', 'Reina Jirousek', 'Receptionist', 41902)</t>
  </si>
  <si>
    <t>('E6', 'Celestyn Allsop', 'Manager', 85438)</t>
  </si>
  <si>
    <t>('E7', 'Belinda Flockhart', 'Assisstant Manager', 64295)</t>
  </si>
  <si>
    <t>('E8', 'Christoper Death', 'Intern Waiter', 17189)</t>
  </si>
  <si>
    <t>(1, '2023-10-11', 4, 'C12', 'E8')</t>
  </si>
  <si>
    <t>(2, '2021-02-19', 3, 'C7', 'E7')</t>
  </si>
  <si>
    <t>(3, '2021-01-17', 1, 'C3', 'E6')</t>
  </si>
  <si>
    <t>(4, '2022-04-22', 6, 'C15', 'E6')</t>
  </si>
  <si>
    <t>(5, '2021-03-02', 3, 'C1', 'E1')</t>
  </si>
  <si>
    <t>(6, '2022-05-14', 6, 'C9', 'E1')</t>
  </si>
  <si>
    <t>(7, '2022-08-10', 7, 'C6', 'E4')</t>
  </si>
  <si>
    <t>(8, '2021-02-10', 4, 'C9', 'E2')</t>
  </si>
  <si>
    <t>(9, '2023-10-13', 2, 'C11', 'E4')</t>
  </si>
  <si>
    <t>(10, '2021-06-10', 4, 'C10', 'E4')</t>
  </si>
  <si>
    <t>(11, '2023-11-17', 7, 'C9', 'E5')</t>
  </si>
  <si>
    <t>(12, '2023-02-23', 1, 'C5', 'E1')</t>
  </si>
  <si>
    <t>(13, '2021-04-30', 2, 'C13', 'E3')</t>
  </si>
  <si>
    <t>(14, '2023-10-22', 4, 'C14', 'E6')</t>
  </si>
  <si>
    <t>(15, '2022-04-03', 6, 'C15', 'E8')</t>
  </si>
  <si>
    <t>(16, '2022-03-02', 4, 'C7', 'E1')</t>
  </si>
  <si>
    <t>(17, '2023-09-25', 2, 'C8', 'E2')</t>
  </si>
  <si>
    <t>(18, '2021-03-19', 6, 'C3', 'E3')</t>
  </si>
  <si>
    <t>(19, '2021-08-09', 6, 'C1', 'E4')</t>
  </si>
  <si>
    <t>(20, '2023-07-23', 1, 'C11', 'E8')</t>
  </si>
  <si>
    <t>(21, '2022-03-11', 2, 'C1', 'E1')</t>
  </si>
  <si>
    <t>(22, '2022-12-31', 2, 'C12', 'E5')</t>
  </si>
  <si>
    <t>(23, '2021-08-11', 4, 'C2', 'E6')</t>
  </si>
  <si>
    <t>(24, '2021-05-27', 6, 'C5', 'E4')</t>
  </si>
  <si>
    <t>(25, '2022-08-28', 2, 'C5', 'E6')</t>
  </si>
  <si>
    <t>(26, '2023-12-14', 5, 'C1', 'E7')</t>
  </si>
  <si>
    <t>(27, '2021-06-12', 4, 'C12', 'E8')</t>
  </si>
  <si>
    <t>(28, '2021-11-30', 5, 'C3', 'E3')</t>
  </si>
  <si>
    <t>(29, '2022-04-06', 5, 'C4', 'E3')</t>
  </si>
  <si>
    <t>(30, '2021-06-05', 7, 'C12', 'E1')</t>
  </si>
  <si>
    <t>(1, '2022-09-20', 3, 30, 3, 21)</t>
  </si>
  <si>
    <t>(2, '2023-06-25', 7, 49, 2, 25)</t>
  </si>
  <si>
    <t>(3, '2021-03-02', 2, 14, 2, 13)</t>
  </si>
  <si>
    <t>(4, '2022-08-07', 5, 60, 5, 15)</t>
  </si>
  <si>
    <t>(5, '2023-05-28', 1, 12, 5, 29)</t>
  </si>
  <si>
    <t>(6, '2022-06-05', 4, 24, 1, 15)</t>
  </si>
  <si>
    <t>(7, '2022-07-10', 6, 60, 3, 3)</t>
  </si>
  <si>
    <t>(8, '2022-11-01', 2, 22, 12, 26)</t>
  </si>
  <si>
    <t>(9, '2022-12-25', 7, 70, 3, 10)</t>
  </si>
  <si>
    <t>(10, '2022-03-05', 2, 26, 4, 7)</t>
  </si>
  <si>
    <t>(11, '2021-10-13', 5, 35, 2, 19)</t>
  </si>
  <si>
    <t>(12, '2023-06-13', 7, 77, 12, 2)</t>
  </si>
  <si>
    <t>(13, '2023-01-27', 5, 35, 2, 8)</t>
  </si>
  <si>
    <t>(14, '2023-11-29', 1, 17, 10, 23)</t>
  </si>
  <si>
    <t>(15, '2022-09-26', 3, 21, 2, 13)</t>
  </si>
  <si>
    <t>(16, '2022-08-20', 2, 42, 7, 15)</t>
  </si>
  <si>
    <t>(17, '2021-07-21', 5, 30, 1, 26)</t>
  </si>
  <si>
    <t>(18, '2021-08-22', 1, 6, 1, 2)</t>
  </si>
  <si>
    <t>(19, '2022-10-28', 3, 39, 8, 15)</t>
  </si>
  <si>
    <t>(20, '2023-05-16', 2, 20, 3, 17)</t>
  </si>
  <si>
    <t>(21, '2022-03-25', 2, 34, 10, 14)</t>
  </si>
  <si>
    <t>(22, '2023-12-06', 4, 40, 3, 9)</t>
  </si>
  <si>
    <t>(23, '2022-07-12', 2, 30, 11, 3)</t>
  </si>
  <si>
    <t>(24, '2023-02-27', 3, 63, 7, 28)</t>
  </si>
  <si>
    <t>(25, '2022-07-11', 6, 42, 9, 16)</t>
  </si>
  <si>
    <t>(26, '2023-03-14', 1, 13, 4, 20)</t>
  </si>
  <si>
    <t>(27, '2021-10-18', 4, 52, 4, 15)</t>
  </si>
  <si>
    <t>(28, '2023-11-08', 6, 36, 1, 2)</t>
  </si>
  <si>
    <t>(29, '2023-06-30', 1, 17, 10, 8)</t>
  </si>
  <si>
    <t>(30, '2022-07-23', 7, 91, 8, 15)</t>
  </si>
  <si>
    <t>(31, '2022-03-31', 5, 65, 4, 7)</t>
  </si>
  <si>
    <t>(32, '2022-06-28', 1, 7, 9, 27)</t>
  </si>
  <si>
    <t>(33, '2022-11-28', 2, 22, 6, 19)</t>
  </si>
  <si>
    <t>(34, '2021-01-25', 3, 30, 3, 27)</t>
  </si>
  <si>
    <t>(35, '2023-11-16', 4, 24, 1, 4)</t>
  </si>
  <si>
    <t>(36, '2022-06-04', 5, 30, 1, 3)</t>
  </si>
  <si>
    <t>(37, '2023-06-25', 5, 55, 6, 7)</t>
  </si>
  <si>
    <t>(38, '2023-05-06', 3, 18, 1, 15)</t>
  </si>
  <si>
    <t>(39, '2022-07-08', 6, 42, 2, 26)</t>
  </si>
  <si>
    <t>(40, '2022-12-17', 4, 24, 1, 11)</t>
  </si>
  <si>
    <t>(41, '2022-08-31', 5, 85, 10, 17)</t>
  </si>
  <si>
    <t>(42, '2022-08-01', 2, 22, 6, 26)</t>
  </si>
  <si>
    <t>(43, '2023-07-25', 2, 22, 12, 26)</t>
  </si>
  <si>
    <t>(44, '2023-02-11', 1, 10, 3, 13)</t>
  </si>
  <si>
    <t>(45, '2021-08-13', 7, 119, 10, 14)</t>
  </si>
  <si>
    <t>(46, '2022-04-22', 5, 75, 11, 4)</t>
  </si>
  <si>
    <t>(47, '2021-01-07', 1, 21, 7, 16)</t>
  </si>
  <si>
    <t>(48, '2022-02-03', 7, 77, 6, 22)</t>
  </si>
  <si>
    <t>(1, 7, '2022-07-13', 'Ready To Deliver')</t>
  </si>
  <si>
    <t>(2, 47, '2021-01-10', 'In Progress')</t>
  </si>
  <si>
    <t>(3, 38, '2023-05-09', 'In Progress')</t>
  </si>
  <si>
    <t>(4, 34, '2021-01-28', 'Delivered')</t>
  </si>
  <si>
    <t>(5, 46, '2022-04-25', 'Ready To Deliver')</t>
  </si>
  <si>
    <t>(6, 35, '2023-11-19', 'Delivered')</t>
  </si>
  <si>
    <t>(7, 18, '2021-08-25', 'In Progress')</t>
  </si>
  <si>
    <t>(8, 6, '2022-06-08', 'Ready To Deliver')</t>
  </si>
  <si>
    <t>(9, 40, '2022-12-20', 'In Progress')</t>
  </si>
  <si>
    <t>(10, 31, '2022-04-03', 'Delivered')</t>
  </si>
  <si>
    <t>(11, 5, '2023-05-31', 'Ready To Deliver')</t>
  </si>
  <si>
    <t>(12, 48, '2022-02-05', 'In Progress')</t>
  </si>
  <si>
    <t>(13, 41, '2022-09-03', 'Ready To Deliver')</t>
  </si>
  <si>
    <t>(14, 39, '2022-07-11', 'Ready To Deliver')</t>
  </si>
  <si>
    <t>(15, 25, '2022-07-14', 'Delivered')</t>
  </si>
  <si>
    <t>(16, 26, '2023-03-17', 'Delivered')</t>
  </si>
  <si>
    <t>(17, 8, '2022-11-04', 'Delivered')</t>
  </si>
  <si>
    <t>(18, 17, '2021-07-24', 'Ready To Deliver')</t>
  </si>
  <si>
    <t>(19, 14, '2023-12-02', 'Ready To Deliver')</t>
  </si>
  <si>
    <t>(20, 36, '2022-06-07', 'Ready To Deliver')</t>
  </si>
  <si>
    <t>(21, 9, '2022-12-28', 'Delivered')</t>
  </si>
  <si>
    <t>(22, 19, '2022-10-31', 'Delivered')</t>
  </si>
  <si>
    <t>(23, 11, '2021-10-16', 'Ready To Deliver')</t>
  </si>
  <si>
    <t>(24, 44, '2023-02-14', 'Ready To Deliver')</t>
  </si>
  <si>
    <t>(25, 21, '2022-03-28', 'In Progress')</t>
  </si>
  <si>
    <t>(26, 3, '2021-03-05', 'Ready To Deliver')</t>
  </si>
  <si>
    <t>(27, 29, '2023-07-03', 'Ready To Deliver')</t>
  </si>
  <si>
    <t>Adolpho De Emanuele</t>
  </si>
  <si>
    <t>('C1', 'Rowe Maciaszek', 4203493)</t>
  </si>
  <si>
    <t>('C2', 'Saree MacGilfoyle', 4516885)</t>
  </si>
  <si>
    <t>('C3', 'Brinn McCullum', 1251464)</t>
  </si>
  <si>
    <t>('C4', 'Rowena Theobold', 5108826)</t>
  </si>
  <si>
    <t>('C5', 'Aldin Wendover', 2186652)</t>
  </si>
  <si>
    <t>('C6', 'Julie Tallyn', 3228539)</t>
  </si>
  <si>
    <t>('C7', 'Xaviera Du Plantier', 2687532)</t>
  </si>
  <si>
    <t>('C8', 'Nanette Trinkwon', 1167555)</t>
  </si>
  <si>
    <t>('C9', 'Karena Jenicke', 8338349)</t>
  </si>
  <si>
    <t>('C10', 'Nicolle Lardge', 9476459)</t>
  </si>
  <si>
    <t>('C11', 'Willabella Farlambe', 6785267)</t>
  </si>
  <si>
    <t>('C12', 'Idalina Prudence', 3755652)</t>
  </si>
  <si>
    <t>('C13', 'Katey Methuen', 6024510)</t>
  </si>
  <si>
    <t>('C14', 'Trixie Queen', 6245809)</t>
  </si>
  <si>
    <t>('C15', 'Adolpho De Emanuele', 8486297)</t>
  </si>
  <si>
    <t>ItemID</t>
  </si>
  <si>
    <t>Type</t>
  </si>
  <si>
    <t>Starter</t>
  </si>
  <si>
    <t>Main Courses</t>
  </si>
  <si>
    <t>Desserts</t>
  </si>
  <si>
    <t>(1, 'Greek yoghurt', 'Starter', 6)</t>
  </si>
  <si>
    <t>(2, 'Greek salad', 'Starter', 7)</t>
  </si>
  <si>
    <t>(3, 'Olives', 'Main Courses', 10)</t>
  </si>
  <si>
    <t>(4, 'Athens White wine', 'Desserts', 13)</t>
  </si>
  <si>
    <t>(5, 'Pizza', 'Main Courses', 12)</t>
  </si>
  <si>
    <t>(6, 'Minestrone', 'Starter', 11)</t>
  </si>
  <si>
    <t>(7, 'Corfu Red Wine', 'Starter', 21)</t>
  </si>
  <si>
    <t>(8, 'Cheesecake', 'Main Courses', 13)</t>
  </si>
  <si>
    <t>(9, 'Turkish Coffee', 'Desserts', 7)</t>
  </si>
  <si>
    <t>(10, 'Falafel', 'Starter', 17)</t>
  </si>
  <si>
    <t>(11, 'Ice cream', 'Starter', 15)</t>
  </si>
  <si>
    <t>(12, 'Hummus', 'Main Courses', 11)</t>
  </si>
  <si>
    <t>(1, 1, 'Greek')</t>
  </si>
  <si>
    <t>(1, 2, 'Greek')</t>
  </si>
  <si>
    <t>(1, 3, 'Greek')</t>
  </si>
  <si>
    <t>(1, 4, 'Greek')</t>
  </si>
  <si>
    <t>(2, 5, 'Italian')</t>
  </si>
  <si>
    <t>(2, 6, 'Italian')</t>
  </si>
  <si>
    <t>(2, 7, 'Italian')</t>
  </si>
  <si>
    <t>(2, 8, 'Italian')</t>
  </si>
  <si>
    <t>(3, 9, 'Turkish')</t>
  </si>
  <si>
    <t>(3, 10, 'Turkish')</t>
  </si>
  <si>
    <t>(3, 11, 'Turkish')</t>
  </si>
  <si>
    <t>(3, 12, 'Turkish')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</si>
</sst>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18" sqref="C18"/>
    </sheetView>
  </sheetViews>
  <sheetFormatPr defaultRowHeight="14.5" x14ac:dyDescent="0.35"/>
  <cols>
    <col min="1" max="1" width="10.7265625" bestFit="1" customWidth="1"/>
    <col min="2" max="2" width="18.54296875" bestFit="1" customWidth="1"/>
    <col min="3" max="3" width="14.08984375" bestFit="1" customWidth="1"/>
    <col min="4" max="4" width="14.08984375" customWidth="1"/>
    <col min="5" max="5" width="36.90625" bestFit="1" customWidth="1"/>
    <col min="7" max="7" width="36.90625" bestFit="1" customWidth="1"/>
  </cols>
  <sheetData>
    <row r="1" spans="1:7" x14ac:dyDescent="0.35">
      <c r="A1" t="s">
        <v>0</v>
      </c>
      <c r="B1" t="s">
        <v>1</v>
      </c>
      <c r="C1" t="s">
        <v>2</v>
      </c>
      <c r="E1" s="1" t="s">
        <v>159</v>
      </c>
      <c r="G1" t="s">
        <v>159</v>
      </c>
    </row>
    <row r="2" spans="1:7" x14ac:dyDescent="0.35">
      <c r="A2" t="s">
        <v>3</v>
      </c>
      <c r="B2" t="s">
        <v>4</v>
      </c>
      <c r="C2">
        <v>4203493623</v>
      </c>
      <c r="D2" t="str">
        <f>LEFT($C2,7)</f>
        <v>4203493</v>
      </c>
      <c r="E2" s="1" t="str">
        <f>_xlfn.CONCAT("(", "'",$A2,"'", ", ", "'", $B2, "'", ", ", $D2, ")")</f>
        <v>('C1', 'Rowe Maciaszek', 4203493)</v>
      </c>
      <c r="G2" t="s">
        <v>282</v>
      </c>
    </row>
    <row r="3" spans="1:7" x14ac:dyDescent="0.35">
      <c r="A3" t="s">
        <v>5</v>
      </c>
      <c r="B3" t="s">
        <v>6</v>
      </c>
      <c r="C3">
        <v>4516885250</v>
      </c>
      <c r="D3" t="str">
        <f t="shared" ref="D3:D16" si="0">LEFT($C3,7)</f>
        <v>4516885</v>
      </c>
      <c r="E3" s="1" t="str">
        <f t="shared" ref="E3:E16" si="1">_xlfn.CONCAT("(", "'",$A3,"'", ", ", "'", $B3, "'", ", ", $D3, ")")</f>
        <v>('C2', 'Saree MacGilfoyle', 4516885)</v>
      </c>
      <c r="G3" t="s">
        <v>283</v>
      </c>
    </row>
    <row r="4" spans="1:7" x14ac:dyDescent="0.35">
      <c r="A4" t="s">
        <v>7</v>
      </c>
      <c r="B4" t="s">
        <v>8</v>
      </c>
      <c r="C4">
        <v>1251464708</v>
      </c>
      <c r="D4" t="str">
        <f t="shared" si="0"/>
        <v>1251464</v>
      </c>
      <c r="E4" s="1" t="str">
        <f t="shared" si="1"/>
        <v>('C3', 'Brinn McCullum', 1251464)</v>
      </c>
      <c r="G4" t="s">
        <v>284</v>
      </c>
    </row>
    <row r="5" spans="1:7" x14ac:dyDescent="0.35">
      <c r="A5" t="s">
        <v>9</v>
      </c>
      <c r="B5" t="s">
        <v>10</v>
      </c>
      <c r="C5">
        <v>5108826698</v>
      </c>
      <c r="D5" t="str">
        <f t="shared" si="0"/>
        <v>5108826</v>
      </c>
      <c r="E5" s="1" t="str">
        <f t="shared" si="1"/>
        <v>('C4', 'Rowena Theobold', 5108826)</v>
      </c>
      <c r="G5" t="s">
        <v>285</v>
      </c>
    </row>
    <row r="6" spans="1:7" x14ac:dyDescent="0.35">
      <c r="A6" t="s">
        <v>11</v>
      </c>
      <c r="B6" t="s">
        <v>12</v>
      </c>
      <c r="C6">
        <v>2186652861</v>
      </c>
      <c r="D6" t="str">
        <f t="shared" si="0"/>
        <v>2186652</v>
      </c>
      <c r="E6" s="1" t="str">
        <f t="shared" si="1"/>
        <v>('C5', 'Aldin Wendover', 2186652)</v>
      </c>
      <c r="G6" t="s">
        <v>286</v>
      </c>
    </row>
    <row r="7" spans="1:7" x14ac:dyDescent="0.35">
      <c r="A7" t="s">
        <v>13</v>
      </c>
      <c r="B7" t="s">
        <v>14</v>
      </c>
      <c r="C7">
        <v>3228539657</v>
      </c>
      <c r="D7" t="str">
        <f t="shared" si="0"/>
        <v>3228539</v>
      </c>
      <c r="E7" s="1" t="str">
        <f t="shared" si="1"/>
        <v>('C6', 'Julie Tallyn', 3228539)</v>
      </c>
      <c r="G7" t="s">
        <v>287</v>
      </c>
    </row>
    <row r="8" spans="1:7" x14ac:dyDescent="0.35">
      <c r="A8" t="s">
        <v>15</v>
      </c>
      <c r="B8" t="s">
        <v>16</v>
      </c>
      <c r="C8">
        <v>2687532886</v>
      </c>
      <c r="D8" t="str">
        <f t="shared" si="0"/>
        <v>2687532</v>
      </c>
      <c r="E8" s="1" t="str">
        <f t="shared" si="1"/>
        <v>('C7', 'Xaviera Du Plantier', 2687532)</v>
      </c>
      <c r="G8" t="s">
        <v>288</v>
      </c>
    </row>
    <row r="9" spans="1:7" x14ac:dyDescent="0.35">
      <c r="A9" t="s">
        <v>17</v>
      </c>
      <c r="B9" t="s">
        <v>18</v>
      </c>
      <c r="C9">
        <v>1167555055</v>
      </c>
      <c r="D9" t="str">
        <f t="shared" si="0"/>
        <v>1167555</v>
      </c>
      <c r="E9" s="1" t="str">
        <f t="shared" si="1"/>
        <v>('C8', 'Nanette Trinkwon', 1167555)</v>
      </c>
      <c r="G9" t="s">
        <v>289</v>
      </c>
    </row>
    <row r="10" spans="1:7" x14ac:dyDescent="0.35">
      <c r="A10" t="s">
        <v>19</v>
      </c>
      <c r="B10" t="s">
        <v>20</v>
      </c>
      <c r="C10">
        <v>8338349863</v>
      </c>
      <c r="D10" t="str">
        <f t="shared" si="0"/>
        <v>8338349</v>
      </c>
      <c r="E10" s="1" t="str">
        <f t="shared" si="1"/>
        <v>('C9', 'Karena Jenicke', 8338349)</v>
      </c>
      <c r="G10" t="s">
        <v>290</v>
      </c>
    </row>
    <row r="11" spans="1:7" x14ac:dyDescent="0.35">
      <c r="A11" t="s">
        <v>21</v>
      </c>
      <c r="B11" t="s">
        <v>22</v>
      </c>
      <c r="C11">
        <v>9476459967</v>
      </c>
      <c r="D11" t="str">
        <f t="shared" si="0"/>
        <v>9476459</v>
      </c>
      <c r="E11" s="1" t="str">
        <f t="shared" si="1"/>
        <v>('C10', 'Nicolle Lardge', 9476459)</v>
      </c>
      <c r="G11" t="s">
        <v>291</v>
      </c>
    </row>
    <row r="12" spans="1:7" x14ac:dyDescent="0.35">
      <c r="A12" t="s">
        <v>23</v>
      </c>
      <c r="B12" t="s">
        <v>24</v>
      </c>
      <c r="C12">
        <v>6785267161</v>
      </c>
      <c r="D12" t="str">
        <f t="shared" si="0"/>
        <v>6785267</v>
      </c>
      <c r="E12" s="1" t="str">
        <f t="shared" si="1"/>
        <v>('C11', 'Willabella Farlambe', 6785267)</v>
      </c>
      <c r="G12" t="s">
        <v>292</v>
      </c>
    </row>
    <row r="13" spans="1:7" x14ac:dyDescent="0.35">
      <c r="A13" t="s">
        <v>25</v>
      </c>
      <c r="B13" t="s">
        <v>26</v>
      </c>
      <c r="C13">
        <v>3755652974</v>
      </c>
      <c r="D13" t="str">
        <f t="shared" si="0"/>
        <v>3755652</v>
      </c>
      <c r="E13" s="1" t="str">
        <f t="shared" si="1"/>
        <v>('C12', 'Idalina Prudence', 3755652)</v>
      </c>
      <c r="G13" t="s">
        <v>293</v>
      </c>
    </row>
    <row r="14" spans="1:7" x14ac:dyDescent="0.35">
      <c r="A14" t="s">
        <v>27</v>
      </c>
      <c r="B14" t="s">
        <v>28</v>
      </c>
      <c r="C14">
        <v>6024510603</v>
      </c>
      <c r="D14" t="str">
        <f t="shared" si="0"/>
        <v>6024510</v>
      </c>
      <c r="E14" s="1" t="str">
        <f t="shared" si="1"/>
        <v>('C13', 'Katey Methuen', 6024510)</v>
      </c>
      <c r="G14" t="s">
        <v>294</v>
      </c>
    </row>
    <row r="15" spans="1:7" x14ac:dyDescent="0.35">
      <c r="A15" t="s">
        <v>29</v>
      </c>
      <c r="B15" t="s">
        <v>30</v>
      </c>
      <c r="C15">
        <v>6245809278</v>
      </c>
      <c r="D15" t="str">
        <f t="shared" si="0"/>
        <v>6245809</v>
      </c>
      <c r="E15" s="1" t="str">
        <f t="shared" si="1"/>
        <v>('C14', 'Trixie Queen', 6245809)</v>
      </c>
      <c r="G15" t="s">
        <v>295</v>
      </c>
    </row>
    <row r="16" spans="1:7" x14ac:dyDescent="0.35">
      <c r="A16" t="s">
        <v>31</v>
      </c>
      <c r="B16" t="s">
        <v>281</v>
      </c>
      <c r="C16">
        <v>8486297662</v>
      </c>
      <c r="D16" t="str">
        <f t="shared" si="0"/>
        <v>8486297</v>
      </c>
      <c r="E16" s="1" t="str">
        <f t="shared" si="1"/>
        <v>('C15', 'Adolpho De Emanuele', 8486297)</v>
      </c>
      <c r="G16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97CE-26B0-4ABB-8BAB-D68A7C58122A}">
  <dimension ref="A1:G9"/>
  <sheetViews>
    <sheetView workbookViewId="0">
      <selection activeCell="D17" sqref="D17"/>
    </sheetView>
  </sheetViews>
  <sheetFormatPr defaultRowHeight="14.5" x14ac:dyDescent="0.35"/>
  <cols>
    <col min="1" max="1" width="10.81640625" bestFit="1" customWidth="1"/>
    <col min="2" max="2" width="15.1796875" bestFit="1" customWidth="1"/>
    <col min="3" max="3" width="24" bestFit="1" customWidth="1"/>
    <col min="4" max="4" width="8.36328125" customWidth="1"/>
    <col min="5" max="5" width="50.90625" bestFit="1" customWidth="1"/>
    <col min="7" max="7" width="45.81640625" bestFit="1" customWidth="1"/>
  </cols>
  <sheetData>
    <row r="1" spans="1:7" x14ac:dyDescent="0.35">
      <c r="A1" t="s">
        <v>32</v>
      </c>
      <c r="B1" t="s">
        <v>33</v>
      </c>
      <c r="C1" t="s">
        <v>34</v>
      </c>
      <c r="D1" t="s">
        <v>35</v>
      </c>
      <c r="E1" s="1" t="s">
        <v>159</v>
      </c>
      <c r="G1" t="s">
        <v>159</v>
      </c>
    </row>
    <row r="2" spans="1:7" x14ac:dyDescent="0.35">
      <c r="A2" t="s">
        <v>36</v>
      </c>
      <c r="B2" t="s">
        <v>37</v>
      </c>
      <c r="C2" t="s">
        <v>162</v>
      </c>
      <c r="D2">
        <v>57745</v>
      </c>
      <c r="E2" s="1" t="str">
        <f>_xlfn.CONCAT("(", "'", A2, "'", ", ", "'", B2, "'", ", ", "'", C2, "'", ", ", D2, ")")</f>
        <v>('E1', 'Martino Ogers', 'Head Chef', 57745)</v>
      </c>
      <c r="G2" t="s">
        <v>168</v>
      </c>
    </row>
    <row r="3" spans="1:7" x14ac:dyDescent="0.35">
      <c r="A3" t="s">
        <v>38</v>
      </c>
      <c r="B3" t="s">
        <v>39</v>
      </c>
      <c r="C3" t="s">
        <v>164</v>
      </c>
      <c r="D3">
        <v>41907</v>
      </c>
      <c r="E3" s="1" t="str">
        <f t="shared" ref="E3:E9" si="0">_xlfn.CONCAT("(", "'", A3, "'", ", ", "'", B3, "'", ", ", "'", C3, "'", ", ", D3, ")")</f>
        <v>('E2', 'Lauri Woolhouse', 'Head Waiter', 41907)</v>
      </c>
      <c r="G3" t="s">
        <v>169</v>
      </c>
    </row>
    <row r="4" spans="1:7" x14ac:dyDescent="0.35">
      <c r="A4" t="s">
        <v>40</v>
      </c>
      <c r="B4" t="s">
        <v>41</v>
      </c>
      <c r="C4" t="s">
        <v>163</v>
      </c>
      <c r="D4">
        <v>45528</v>
      </c>
      <c r="E4" s="1" t="str">
        <f t="shared" si="0"/>
        <v>('E3', 'Johnnie Manoch', 'Assisstant Chef', 45528)</v>
      </c>
      <c r="G4" t="s">
        <v>170</v>
      </c>
    </row>
    <row r="5" spans="1:7" x14ac:dyDescent="0.35">
      <c r="A5" t="s">
        <v>42</v>
      </c>
      <c r="B5" t="s">
        <v>43</v>
      </c>
      <c r="C5" t="s">
        <v>166</v>
      </c>
      <c r="D5">
        <v>36717</v>
      </c>
      <c r="E5" s="1" t="str">
        <f t="shared" si="0"/>
        <v>('E4', 'Leonhard Duffill', 'Waiter', 36717)</v>
      </c>
      <c r="G5" t="s">
        <v>171</v>
      </c>
    </row>
    <row r="6" spans="1:7" x14ac:dyDescent="0.35">
      <c r="A6" t="s">
        <v>44</v>
      </c>
      <c r="B6" t="s">
        <v>45</v>
      </c>
      <c r="C6" t="s">
        <v>167</v>
      </c>
      <c r="D6">
        <v>41902</v>
      </c>
      <c r="E6" s="1" t="str">
        <f t="shared" si="0"/>
        <v>('E5', 'Reina Jirousek', 'Receptionist', 41902)</v>
      </c>
      <c r="G6" t="s">
        <v>172</v>
      </c>
    </row>
    <row r="7" spans="1:7" x14ac:dyDescent="0.35">
      <c r="A7" t="s">
        <v>46</v>
      </c>
      <c r="B7" t="s">
        <v>47</v>
      </c>
      <c r="C7" t="s">
        <v>160</v>
      </c>
      <c r="D7">
        <v>85438</v>
      </c>
      <c r="E7" s="1" t="str">
        <f t="shared" si="0"/>
        <v>('E6', 'Celestyn Allsop', 'Manager', 85438)</v>
      </c>
      <c r="G7" t="s">
        <v>173</v>
      </c>
    </row>
    <row r="8" spans="1:7" x14ac:dyDescent="0.35">
      <c r="A8" t="s">
        <v>48</v>
      </c>
      <c r="B8" t="s">
        <v>49</v>
      </c>
      <c r="C8" t="s">
        <v>161</v>
      </c>
      <c r="D8">
        <v>64295</v>
      </c>
      <c r="E8" s="1" t="str">
        <f t="shared" si="0"/>
        <v>('E7', 'Belinda Flockhart', 'Assisstant Manager', 64295)</v>
      </c>
      <c r="G8" t="s">
        <v>174</v>
      </c>
    </row>
    <row r="9" spans="1:7" x14ac:dyDescent="0.35">
      <c r="A9" t="s">
        <v>50</v>
      </c>
      <c r="B9" t="s">
        <v>51</v>
      </c>
      <c r="C9" t="s">
        <v>165</v>
      </c>
      <c r="D9">
        <v>17189</v>
      </c>
      <c r="E9" s="1" t="str">
        <f t="shared" si="0"/>
        <v>('E8', 'Christoper Death', 'Intern Waiter', 17189)</v>
      </c>
      <c r="G9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DA00-9BEC-4DBD-9713-7DDC0F231C24}">
  <dimension ref="A1:H31"/>
  <sheetViews>
    <sheetView workbookViewId="0">
      <selection activeCell="H5" sqref="H5"/>
    </sheetView>
  </sheetViews>
  <sheetFormatPr defaultRowHeight="14.5" x14ac:dyDescent="0.35"/>
  <cols>
    <col min="1" max="1" width="9.26953125" bestFit="1" customWidth="1"/>
    <col min="2" max="2" width="10.08984375" bestFit="1" customWidth="1"/>
    <col min="3" max="3" width="12.1796875" bestFit="1" customWidth="1"/>
    <col min="4" max="4" width="10.7265625" bestFit="1" customWidth="1"/>
    <col min="5" max="5" width="10.81640625" bestFit="1" customWidth="1"/>
    <col min="6" max="6" width="25.1796875" bestFit="1" customWidth="1"/>
    <col min="8" max="8" width="26.1796875" bestFit="1" customWidth="1"/>
  </cols>
  <sheetData>
    <row r="1" spans="1:8" x14ac:dyDescent="0.35">
      <c r="A1" t="s">
        <v>71</v>
      </c>
      <c r="B1" t="s">
        <v>72</v>
      </c>
      <c r="C1" t="s">
        <v>73</v>
      </c>
      <c r="D1" t="s">
        <v>0</v>
      </c>
      <c r="E1" t="s">
        <v>32</v>
      </c>
      <c r="F1" s="1" t="s">
        <v>159</v>
      </c>
      <c r="H1" t="s">
        <v>159</v>
      </c>
    </row>
    <row r="2" spans="1:8" x14ac:dyDescent="0.35">
      <c r="A2">
        <v>1</v>
      </c>
      <c r="B2" t="s">
        <v>74</v>
      </c>
      <c r="C2">
        <v>4</v>
      </c>
      <c r="D2" t="s">
        <v>25</v>
      </c>
      <c r="E2" t="s">
        <v>50</v>
      </c>
      <c r="F2" s="1" t="str">
        <f>_xlfn.CONCAT("(",A2, ", ", "'", B2, "'", ", ", C2, ", ", "'", D2, "'", ", ", "'",E2,"'", ")")</f>
        <v>(1, '2023-10-11', 4, 'C12', 'E8')</v>
      </c>
      <c r="H2" t="s">
        <v>176</v>
      </c>
    </row>
    <row r="3" spans="1:8" x14ac:dyDescent="0.35">
      <c r="A3">
        <v>2</v>
      </c>
      <c r="B3" t="s">
        <v>75</v>
      </c>
      <c r="C3">
        <v>3</v>
      </c>
      <c r="D3" t="s">
        <v>15</v>
      </c>
      <c r="E3" t="s">
        <v>48</v>
      </c>
      <c r="F3" s="1" t="str">
        <f t="shared" ref="F3:F31" si="0">_xlfn.CONCAT("(",A3, ", ", "'", B3, "'", ", ", C3, ", ", "'", D3, "'", ", ", "'",E3,"'", ")")</f>
        <v>(2, '2021-02-19', 3, 'C7', 'E7')</v>
      </c>
      <c r="H3" t="s">
        <v>177</v>
      </c>
    </row>
    <row r="4" spans="1:8" x14ac:dyDescent="0.35">
      <c r="A4">
        <v>3</v>
      </c>
      <c r="B4" t="s">
        <v>76</v>
      </c>
      <c r="C4">
        <v>1</v>
      </c>
      <c r="D4" t="s">
        <v>7</v>
      </c>
      <c r="E4" t="s">
        <v>46</v>
      </c>
      <c r="F4" s="1" t="str">
        <f t="shared" si="0"/>
        <v>(3, '2021-01-17', 1, 'C3', 'E6')</v>
      </c>
      <c r="H4" t="s">
        <v>178</v>
      </c>
    </row>
    <row r="5" spans="1:8" x14ac:dyDescent="0.35">
      <c r="A5">
        <v>4</v>
      </c>
      <c r="B5" t="s">
        <v>77</v>
      </c>
      <c r="C5">
        <v>6</v>
      </c>
      <c r="D5" t="s">
        <v>31</v>
      </c>
      <c r="E5" t="s">
        <v>46</v>
      </c>
      <c r="F5" s="1" t="str">
        <f t="shared" si="0"/>
        <v>(4, '2022-04-22', 6, 'C15', 'E6')</v>
      </c>
      <c r="H5" t="s">
        <v>179</v>
      </c>
    </row>
    <row r="6" spans="1:8" x14ac:dyDescent="0.35">
      <c r="A6">
        <v>5</v>
      </c>
      <c r="B6" t="s">
        <v>78</v>
      </c>
      <c r="C6">
        <v>3</v>
      </c>
      <c r="D6" t="s">
        <v>3</v>
      </c>
      <c r="E6" t="s">
        <v>36</v>
      </c>
      <c r="F6" s="1" t="str">
        <f t="shared" si="0"/>
        <v>(5, '2021-03-02', 3, 'C1', 'E1')</v>
      </c>
      <c r="H6" t="s">
        <v>180</v>
      </c>
    </row>
    <row r="7" spans="1:8" x14ac:dyDescent="0.35">
      <c r="A7">
        <v>6</v>
      </c>
      <c r="B7" t="s">
        <v>79</v>
      </c>
      <c r="C7">
        <v>6</v>
      </c>
      <c r="D7" t="s">
        <v>19</v>
      </c>
      <c r="E7" t="s">
        <v>36</v>
      </c>
      <c r="F7" s="1" t="str">
        <f t="shared" si="0"/>
        <v>(6, '2022-05-14', 6, 'C9', 'E1')</v>
      </c>
      <c r="H7" t="s">
        <v>181</v>
      </c>
    </row>
    <row r="8" spans="1:8" x14ac:dyDescent="0.35">
      <c r="A8">
        <v>7</v>
      </c>
      <c r="B8" t="s">
        <v>80</v>
      </c>
      <c r="C8">
        <v>7</v>
      </c>
      <c r="D8" t="s">
        <v>13</v>
      </c>
      <c r="E8" t="s">
        <v>42</v>
      </c>
      <c r="F8" s="1" t="str">
        <f t="shared" si="0"/>
        <v>(7, '2022-08-10', 7, 'C6', 'E4')</v>
      </c>
      <c r="H8" t="s">
        <v>182</v>
      </c>
    </row>
    <row r="9" spans="1:8" x14ac:dyDescent="0.35">
      <c r="A9">
        <v>8</v>
      </c>
      <c r="B9" t="s">
        <v>81</v>
      </c>
      <c r="C9">
        <v>4</v>
      </c>
      <c r="D9" t="s">
        <v>19</v>
      </c>
      <c r="E9" t="s">
        <v>38</v>
      </c>
      <c r="F9" s="1" t="str">
        <f t="shared" si="0"/>
        <v>(8, '2021-02-10', 4, 'C9', 'E2')</v>
      </c>
      <c r="H9" t="s">
        <v>183</v>
      </c>
    </row>
    <row r="10" spans="1:8" x14ac:dyDescent="0.35">
      <c r="A10">
        <v>9</v>
      </c>
      <c r="B10" t="s">
        <v>82</v>
      </c>
      <c r="C10">
        <v>2</v>
      </c>
      <c r="D10" t="s">
        <v>23</v>
      </c>
      <c r="E10" t="s">
        <v>42</v>
      </c>
      <c r="F10" s="1" t="str">
        <f t="shared" si="0"/>
        <v>(9, '2023-10-13', 2, 'C11', 'E4')</v>
      </c>
      <c r="H10" t="s">
        <v>184</v>
      </c>
    </row>
    <row r="11" spans="1:8" x14ac:dyDescent="0.35">
      <c r="A11">
        <v>10</v>
      </c>
      <c r="B11" t="s">
        <v>83</v>
      </c>
      <c r="C11">
        <v>4</v>
      </c>
      <c r="D11" t="s">
        <v>21</v>
      </c>
      <c r="E11" t="s">
        <v>42</v>
      </c>
      <c r="F11" s="1" t="str">
        <f t="shared" si="0"/>
        <v>(10, '2021-06-10', 4, 'C10', 'E4')</v>
      </c>
      <c r="H11" t="s">
        <v>185</v>
      </c>
    </row>
    <row r="12" spans="1:8" x14ac:dyDescent="0.35">
      <c r="A12">
        <v>11</v>
      </c>
      <c r="B12" t="s">
        <v>84</v>
      </c>
      <c r="C12">
        <v>7</v>
      </c>
      <c r="D12" t="s">
        <v>19</v>
      </c>
      <c r="E12" t="s">
        <v>44</v>
      </c>
      <c r="F12" s="1" t="str">
        <f t="shared" si="0"/>
        <v>(11, '2023-11-17', 7, 'C9', 'E5')</v>
      </c>
      <c r="H12" t="s">
        <v>186</v>
      </c>
    </row>
    <row r="13" spans="1:8" x14ac:dyDescent="0.35">
      <c r="A13">
        <v>12</v>
      </c>
      <c r="B13" t="s">
        <v>85</v>
      </c>
      <c r="C13">
        <v>1</v>
      </c>
      <c r="D13" t="s">
        <v>11</v>
      </c>
      <c r="E13" t="s">
        <v>36</v>
      </c>
      <c r="F13" s="1" t="str">
        <f t="shared" si="0"/>
        <v>(12, '2023-02-23', 1, 'C5', 'E1')</v>
      </c>
      <c r="H13" t="s">
        <v>187</v>
      </c>
    </row>
    <row r="14" spans="1:8" x14ac:dyDescent="0.35">
      <c r="A14">
        <v>13</v>
      </c>
      <c r="B14" t="s">
        <v>86</v>
      </c>
      <c r="C14">
        <v>2</v>
      </c>
      <c r="D14" t="s">
        <v>27</v>
      </c>
      <c r="E14" t="s">
        <v>40</v>
      </c>
      <c r="F14" s="1" t="str">
        <f t="shared" si="0"/>
        <v>(13, '2021-04-30', 2, 'C13', 'E3')</v>
      </c>
      <c r="H14" t="s">
        <v>188</v>
      </c>
    </row>
    <row r="15" spans="1:8" x14ac:dyDescent="0.35">
      <c r="A15">
        <v>14</v>
      </c>
      <c r="B15" t="s">
        <v>87</v>
      </c>
      <c r="C15">
        <v>4</v>
      </c>
      <c r="D15" t="s">
        <v>29</v>
      </c>
      <c r="E15" t="s">
        <v>46</v>
      </c>
      <c r="F15" s="1" t="str">
        <f t="shared" si="0"/>
        <v>(14, '2023-10-22', 4, 'C14', 'E6')</v>
      </c>
      <c r="H15" t="s">
        <v>189</v>
      </c>
    </row>
    <row r="16" spans="1:8" x14ac:dyDescent="0.35">
      <c r="A16">
        <v>15</v>
      </c>
      <c r="B16" t="s">
        <v>88</v>
      </c>
      <c r="C16">
        <v>6</v>
      </c>
      <c r="D16" t="s">
        <v>31</v>
      </c>
      <c r="E16" t="s">
        <v>50</v>
      </c>
      <c r="F16" s="1" t="str">
        <f t="shared" si="0"/>
        <v>(15, '2022-04-03', 6, 'C15', 'E8')</v>
      </c>
      <c r="H16" t="s">
        <v>190</v>
      </c>
    </row>
    <row r="17" spans="1:8" x14ac:dyDescent="0.35">
      <c r="A17">
        <v>16</v>
      </c>
      <c r="B17" t="s">
        <v>89</v>
      </c>
      <c r="C17">
        <v>4</v>
      </c>
      <c r="D17" t="s">
        <v>15</v>
      </c>
      <c r="E17" t="s">
        <v>36</v>
      </c>
      <c r="F17" s="1" t="str">
        <f t="shared" si="0"/>
        <v>(16, '2022-03-02', 4, 'C7', 'E1')</v>
      </c>
      <c r="H17" t="s">
        <v>191</v>
      </c>
    </row>
    <row r="18" spans="1:8" x14ac:dyDescent="0.35">
      <c r="A18">
        <v>17</v>
      </c>
      <c r="B18" t="s">
        <v>90</v>
      </c>
      <c r="C18">
        <v>2</v>
      </c>
      <c r="D18" t="s">
        <v>17</v>
      </c>
      <c r="E18" t="s">
        <v>38</v>
      </c>
      <c r="F18" s="1" t="str">
        <f t="shared" si="0"/>
        <v>(17, '2023-09-25', 2, 'C8', 'E2')</v>
      </c>
      <c r="H18" t="s">
        <v>192</v>
      </c>
    </row>
    <row r="19" spans="1:8" x14ac:dyDescent="0.35">
      <c r="A19">
        <v>18</v>
      </c>
      <c r="B19" t="s">
        <v>91</v>
      </c>
      <c r="C19">
        <v>6</v>
      </c>
      <c r="D19" t="s">
        <v>7</v>
      </c>
      <c r="E19" t="s">
        <v>40</v>
      </c>
      <c r="F19" s="1" t="str">
        <f t="shared" si="0"/>
        <v>(18, '2021-03-19', 6, 'C3', 'E3')</v>
      </c>
      <c r="H19" t="s">
        <v>193</v>
      </c>
    </row>
    <row r="20" spans="1:8" x14ac:dyDescent="0.35">
      <c r="A20">
        <v>19</v>
      </c>
      <c r="B20" t="s">
        <v>92</v>
      </c>
      <c r="C20">
        <v>6</v>
      </c>
      <c r="D20" t="s">
        <v>3</v>
      </c>
      <c r="E20" t="s">
        <v>42</v>
      </c>
      <c r="F20" s="1" t="str">
        <f t="shared" si="0"/>
        <v>(19, '2021-08-09', 6, 'C1', 'E4')</v>
      </c>
      <c r="H20" t="s">
        <v>194</v>
      </c>
    </row>
    <row r="21" spans="1:8" x14ac:dyDescent="0.35">
      <c r="A21">
        <v>20</v>
      </c>
      <c r="B21" t="s">
        <v>93</v>
      </c>
      <c r="C21">
        <v>1</v>
      </c>
      <c r="D21" t="s">
        <v>23</v>
      </c>
      <c r="E21" t="s">
        <v>50</v>
      </c>
      <c r="F21" s="1" t="str">
        <f t="shared" si="0"/>
        <v>(20, '2023-07-23', 1, 'C11', 'E8')</v>
      </c>
      <c r="H21" t="s">
        <v>195</v>
      </c>
    </row>
    <row r="22" spans="1:8" x14ac:dyDescent="0.35">
      <c r="A22">
        <v>21</v>
      </c>
      <c r="B22" t="s">
        <v>94</v>
      </c>
      <c r="C22">
        <v>2</v>
      </c>
      <c r="D22" t="s">
        <v>3</v>
      </c>
      <c r="E22" t="s">
        <v>36</v>
      </c>
      <c r="F22" s="1" t="str">
        <f t="shared" si="0"/>
        <v>(21, '2022-03-11', 2, 'C1', 'E1')</v>
      </c>
      <c r="H22" t="s">
        <v>196</v>
      </c>
    </row>
    <row r="23" spans="1:8" x14ac:dyDescent="0.35">
      <c r="A23">
        <v>22</v>
      </c>
      <c r="B23" t="s">
        <v>95</v>
      </c>
      <c r="C23">
        <v>2</v>
      </c>
      <c r="D23" t="s">
        <v>25</v>
      </c>
      <c r="E23" t="s">
        <v>44</v>
      </c>
      <c r="F23" s="1" t="str">
        <f t="shared" si="0"/>
        <v>(22, '2022-12-31', 2, 'C12', 'E5')</v>
      </c>
      <c r="H23" t="s">
        <v>197</v>
      </c>
    </row>
    <row r="24" spans="1:8" x14ac:dyDescent="0.35">
      <c r="A24">
        <v>23</v>
      </c>
      <c r="B24" t="s">
        <v>96</v>
      </c>
      <c r="C24">
        <v>4</v>
      </c>
      <c r="D24" t="s">
        <v>5</v>
      </c>
      <c r="E24" t="s">
        <v>46</v>
      </c>
      <c r="F24" s="1" t="str">
        <f t="shared" si="0"/>
        <v>(23, '2021-08-11', 4, 'C2', 'E6')</v>
      </c>
      <c r="H24" t="s">
        <v>198</v>
      </c>
    </row>
    <row r="25" spans="1:8" x14ac:dyDescent="0.35">
      <c r="A25">
        <v>24</v>
      </c>
      <c r="B25" t="s">
        <v>97</v>
      </c>
      <c r="C25">
        <v>6</v>
      </c>
      <c r="D25" t="s">
        <v>11</v>
      </c>
      <c r="E25" t="s">
        <v>42</v>
      </c>
      <c r="F25" s="1" t="str">
        <f t="shared" si="0"/>
        <v>(24, '2021-05-27', 6, 'C5', 'E4')</v>
      </c>
      <c r="H25" t="s">
        <v>199</v>
      </c>
    </row>
    <row r="26" spans="1:8" x14ac:dyDescent="0.35">
      <c r="A26">
        <v>25</v>
      </c>
      <c r="B26" t="s">
        <v>98</v>
      </c>
      <c r="C26">
        <v>2</v>
      </c>
      <c r="D26" t="s">
        <v>11</v>
      </c>
      <c r="E26" t="s">
        <v>46</v>
      </c>
      <c r="F26" s="1" t="str">
        <f t="shared" si="0"/>
        <v>(25, '2022-08-28', 2, 'C5', 'E6')</v>
      </c>
      <c r="H26" t="s">
        <v>200</v>
      </c>
    </row>
    <row r="27" spans="1:8" x14ac:dyDescent="0.35">
      <c r="A27">
        <v>26</v>
      </c>
      <c r="B27" t="s">
        <v>99</v>
      </c>
      <c r="C27">
        <v>5</v>
      </c>
      <c r="D27" t="s">
        <v>3</v>
      </c>
      <c r="E27" t="s">
        <v>48</v>
      </c>
      <c r="F27" s="1" t="str">
        <f t="shared" si="0"/>
        <v>(26, '2023-12-14', 5, 'C1', 'E7')</v>
      </c>
      <c r="H27" t="s">
        <v>201</v>
      </c>
    </row>
    <row r="28" spans="1:8" x14ac:dyDescent="0.35">
      <c r="A28">
        <v>27</v>
      </c>
      <c r="B28" t="s">
        <v>100</v>
      </c>
      <c r="C28">
        <v>4</v>
      </c>
      <c r="D28" t="s">
        <v>25</v>
      </c>
      <c r="E28" t="s">
        <v>50</v>
      </c>
      <c r="F28" s="1" t="str">
        <f t="shared" si="0"/>
        <v>(27, '2021-06-12', 4, 'C12', 'E8')</v>
      </c>
      <c r="H28" t="s">
        <v>202</v>
      </c>
    </row>
    <row r="29" spans="1:8" x14ac:dyDescent="0.35">
      <c r="A29">
        <v>28</v>
      </c>
      <c r="B29" t="s">
        <v>101</v>
      </c>
      <c r="C29">
        <v>5</v>
      </c>
      <c r="D29" t="s">
        <v>7</v>
      </c>
      <c r="E29" t="s">
        <v>40</v>
      </c>
      <c r="F29" s="1" t="str">
        <f t="shared" si="0"/>
        <v>(28, '2021-11-30', 5, 'C3', 'E3')</v>
      </c>
      <c r="H29" t="s">
        <v>203</v>
      </c>
    </row>
    <row r="30" spans="1:8" x14ac:dyDescent="0.35">
      <c r="A30">
        <v>29</v>
      </c>
      <c r="B30" t="s">
        <v>102</v>
      </c>
      <c r="C30">
        <v>5</v>
      </c>
      <c r="D30" t="s">
        <v>9</v>
      </c>
      <c r="E30" t="s">
        <v>40</v>
      </c>
      <c r="F30" s="1" t="str">
        <f t="shared" si="0"/>
        <v>(29, '2022-04-06', 5, 'C4', 'E3')</v>
      </c>
      <c r="H30" t="s">
        <v>204</v>
      </c>
    </row>
    <row r="31" spans="1:8" x14ac:dyDescent="0.35">
      <c r="A31">
        <v>30</v>
      </c>
      <c r="B31" t="s">
        <v>103</v>
      </c>
      <c r="C31">
        <v>7</v>
      </c>
      <c r="D31" t="s">
        <v>25</v>
      </c>
      <c r="E31" t="s">
        <v>36</v>
      </c>
      <c r="F31" s="1" t="str">
        <f t="shared" si="0"/>
        <v>(30, '2021-06-05', 7, 'C12', 'E1')</v>
      </c>
      <c r="H31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7F20-079F-4084-B4AA-6EC7A8E4A23A}">
  <dimension ref="A1:G13"/>
  <sheetViews>
    <sheetView workbookViewId="0">
      <selection activeCell="F18" sqref="F18"/>
    </sheetView>
  </sheetViews>
  <sheetFormatPr defaultRowHeight="14.5" x14ac:dyDescent="0.35"/>
  <cols>
    <col min="1" max="1" width="7.54296875" bestFit="1" customWidth="1"/>
    <col min="2" max="2" width="6.453125" bestFit="1" customWidth="1"/>
    <col min="3" max="3" width="7.54296875" bestFit="1" customWidth="1"/>
    <col min="5" max="5" width="30.7265625" bestFit="1" customWidth="1"/>
    <col min="7" max="7" width="30.7265625" bestFit="1" customWidth="1"/>
  </cols>
  <sheetData>
    <row r="1" spans="1:7" x14ac:dyDescent="0.35">
      <c r="A1" t="s">
        <v>70</v>
      </c>
      <c r="B1" t="s">
        <v>297</v>
      </c>
      <c r="C1" t="s">
        <v>70</v>
      </c>
      <c r="D1" t="s">
        <v>52</v>
      </c>
      <c r="E1" s="1" t="s">
        <v>159</v>
      </c>
      <c r="G1" t="s">
        <v>159</v>
      </c>
    </row>
    <row r="2" spans="1:7" x14ac:dyDescent="0.35">
      <c r="A2">
        <v>1</v>
      </c>
      <c r="B2">
        <v>1</v>
      </c>
      <c r="C2">
        <v>1</v>
      </c>
      <c r="D2" t="s">
        <v>55</v>
      </c>
      <c r="E2" s="1" t="str">
        <f t="shared" ref="E2:E13" si="0">_xlfn.CONCAT("(", A2, ", ", B2,", ", "'",D2, "'",")")</f>
        <v>(1, 1, 'Greek')</v>
      </c>
      <c r="G2" t="s">
        <v>314</v>
      </c>
    </row>
    <row r="3" spans="1:7" x14ac:dyDescent="0.35">
      <c r="A3">
        <v>1</v>
      </c>
      <c r="B3">
        <v>2</v>
      </c>
      <c r="C3">
        <v>1</v>
      </c>
      <c r="D3" t="s">
        <v>55</v>
      </c>
      <c r="E3" s="1" t="str">
        <f t="shared" si="0"/>
        <v>(1, 2, 'Greek')</v>
      </c>
      <c r="G3" t="s">
        <v>315</v>
      </c>
    </row>
    <row r="4" spans="1:7" x14ac:dyDescent="0.35">
      <c r="A4">
        <v>1</v>
      </c>
      <c r="B4">
        <v>3</v>
      </c>
      <c r="C4">
        <v>1</v>
      </c>
      <c r="D4" t="s">
        <v>55</v>
      </c>
      <c r="E4" s="1" t="str">
        <f t="shared" si="0"/>
        <v>(1, 3, 'Greek')</v>
      </c>
      <c r="G4" t="s">
        <v>316</v>
      </c>
    </row>
    <row r="5" spans="1:7" x14ac:dyDescent="0.35">
      <c r="A5">
        <v>1</v>
      </c>
      <c r="B5">
        <v>4</v>
      </c>
      <c r="C5">
        <v>1</v>
      </c>
      <c r="D5" t="s">
        <v>55</v>
      </c>
      <c r="E5" s="1" t="str">
        <f t="shared" si="0"/>
        <v>(1, 4, 'Greek')</v>
      </c>
      <c r="G5" t="s">
        <v>317</v>
      </c>
    </row>
    <row r="6" spans="1:7" x14ac:dyDescent="0.35">
      <c r="A6">
        <v>2</v>
      </c>
      <c r="B6">
        <v>5</v>
      </c>
      <c r="C6">
        <v>2</v>
      </c>
      <c r="D6" t="s">
        <v>60</v>
      </c>
      <c r="E6" s="1" t="str">
        <f t="shared" si="0"/>
        <v>(2, 5, 'Italian')</v>
      </c>
      <c r="G6" t="s">
        <v>318</v>
      </c>
    </row>
    <row r="7" spans="1:7" x14ac:dyDescent="0.35">
      <c r="A7">
        <v>2</v>
      </c>
      <c r="B7">
        <v>6</v>
      </c>
      <c r="C7">
        <v>2</v>
      </c>
      <c r="D7" t="s">
        <v>60</v>
      </c>
      <c r="E7" s="1" t="str">
        <f t="shared" si="0"/>
        <v>(2, 6, 'Italian')</v>
      </c>
      <c r="G7" t="s">
        <v>319</v>
      </c>
    </row>
    <row r="8" spans="1:7" x14ac:dyDescent="0.35">
      <c r="A8">
        <v>2</v>
      </c>
      <c r="B8">
        <v>7</v>
      </c>
      <c r="C8">
        <v>2</v>
      </c>
      <c r="D8" t="s">
        <v>60</v>
      </c>
      <c r="E8" s="1" t="str">
        <f t="shared" si="0"/>
        <v>(2, 7, 'Italian')</v>
      </c>
      <c r="G8" t="s">
        <v>320</v>
      </c>
    </row>
    <row r="9" spans="1:7" x14ac:dyDescent="0.35">
      <c r="A9">
        <v>2</v>
      </c>
      <c r="B9">
        <v>8</v>
      </c>
      <c r="C9">
        <v>2</v>
      </c>
      <c r="D9" t="s">
        <v>60</v>
      </c>
      <c r="E9" s="1" t="str">
        <f t="shared" si="0"/>
        <v>(2, 8, 'Italian')</v>
      </c>
      <c r="G9" t="s">
        <v>321</v>
      </c>
    </row>
    <row r="10" spans="1:7" x14ac:dyDescent="0.35">
      <c r="A10">
        <v>3</v>
      </c>
      <c r="B10">
        <v>9</v>
      </c>
      <c r="C10">
        <v>3</v>
      </c>
      <c r="D10" t="s">
        <v>65</v>
      </c>
      <c r="E10" s="1" t="str">
        <f t="shared" si="0"/>
        <v>(3, 9, 'Turkish')</v>
      </c>
      <c r="G10" t="s">
        <v>322</v>
      </c>
    </row>
    <row r="11" spans="1:7" x14ac:dyDescent="0.35">
      <c r="A11">
        <v>3</v>
      </c>
      <c r="B11">
        <v>10</v>
      </c>
      <c r="C11">
        <v>3</v>
      </c>
      <c r="D11" t="s">
        <v>65</v>
      </c>
      <c r="E11" s="1" t="str">
        <f t="shared" si="0"/>
        <v>(3, 10, 'Turkish')</v>
      </c>
      <c r="G11" t="s">
        <v>323</v>
      </c>
    </row>
    <row r="12" spans="1:7" x14ac:dyDescent="0.35">
      <c r="A12">
        <v>3</v>
      </c>
      <c r="B12">
        <v>11</v>
      </c>
      <c r="C12">
        <v>3</v>
      </c>
      <c r="D12" t="s">
        <v>65</v>
      </c>
      <c r="E12" s="1" t="str">
        <f t="shared" si="0"/>
        <v>(3, 11, 'Turkish')</v>
      </c>
      <c r="G12" t="s">
        <v>324</v>
      </c>
    </row>
    <row r="13" spans="1:7" x14ac:dyDescent="0.35">
      <c r="A13">
        <v>3</v>
      </c>
      <c r="B13">
        <v>12</v>
      </c>
      <c r="C13">
        <v>3</v>
      </c>
      <c r="D13" t="s">
        <v>65</v>
      </c>
      <c r="E13" s="1" t="str">
        <f t="shared" si="0"/>
        <v>(3, 12, 'Turkish')</v>
      </c>
      <c r="G13" t="s">
        <v>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F65A-9998-44AC-86AA-BE46E561B9D2}">
  <dimension ref="A1:G13"/>
  <sheetViews>
    <sheetView workbookViewId="0">
      <selection activeCell="E18" sqref="E18"/>
    </sheetView>
  </sheetViews>
  <sheetFormatPr defaultRowHeight="14.5" x14ac:dyDescent="0.35"/>
  <cols>
    <col min="1" max="1" width="7.54296875" bestFit="1" customWidth="1"/>
    <col min="2" max="2" width="16.6328125" bestFit="1" customWidth="1"/>
    <col min="3" max="3" width="16.6328125" customWidth="1"/>
    <col min="5" max="5" width="30.7265625" bestFit="1" customWidth="1"/>
    <col min="7" max="7" width="30.7265625" bestFit="1" customWidth="1"/>
  </cols>
  <sheetData>
    <row r="1" spans="1:7" x14ac:dyDescent="0.35">
      <c r="A1" t="s">
        <v>297</v>
      </c>
      <c r="B1" t="s">
        <v>53</v>
      </c>
      <c r="C1" t="s">
        <v>298</v>
      </c>
      <c r="D1" t="s">
        <v>54</v>
      </c>
      <c r="E1" s="1" t="s">
        <v>159</v>
      </c>
      <c r="G1" t="s">
        <v>159</v>
      </c>
    </row>
    <row r="2" spans="1:7" x14ac:dyDescent="0.35">
      <c r="A2">
        <v>1</v>
      </c>
      <c r="B2" t="s">
        <v>56</v>
      </c>
      <c r="C2" t="s">
        <v>299</v>
      </c>
      <c r="D2">
        <v>6</v>
      </c>
      <c r="E2" s="1" t="str">
        <f>_xlfn.CONCAT("(", A2, ", ", "'",B2, "'", ", ", "'", C2, "'", ", ", D2, ")")</f>
        <v>(1, 'Greek yoghurt', 'Starter', 6)</v>
      </c>
      <c r="G2" t="s">
        <v>302</v>
      </c>
    </row>
    <row r="3" spans="1:7" x14ac:dyDescent="0.35">
      <c r="A3">
        <v>2</v>
      </c>
      <c r="B3" t="s">
        <v>57</v>
      </c>
      <c r="C3" t="s">
        <v>299</v>
      </c>
      <c r="D3">
        <v>7</v>
      </c>
      <c r="E3" s="1" t="str">
        <f t="shared" ref="E3:E13" si="0">_xlfn.CONCAT("(", A3, ", ", "'",B3, "'", ", ", "'", C3, "'", ", ", D3, ")")</f>
        <v>(2, 'Greek salad', 'Starter', 7)</v>
      </c>
      <c r="G3" t="s">
        <v>303</v>
      </c>
    </row>
    <row r="4" spans="1:7" x14ac:dyDescent="0.35">
      <c r="A4">
        <v>3</v>
      </c>
      <c r="B4" t="s">
        <v>58</v>
      </c>
      <c r="C4" t="s">
        <v>300</v>
      </c>
      <c r="D4">
        <v>10</v>
      </c>
      <c r="E4" s="1" t="str">
        <f t="shared" si="0"/>
        <v>(3, 'Olives', 'Main Courses', 10)</v>
      </c>
      <c r="G4" t="s">
        <v>304</v>
      </c>
    </row>
    <row r="5" spans="1:7" x14ac:dyDescent="0.35">
      <c r="A5">
        <v>4</v>
      </c>
      <c r="B5" t="s">
        <v>59</v>
      </c>
      <c r="C5" t="s">
        <v>301</v>
      </c>
      <c r="D5">
        <v>13</v>
      </c>
      <c r="E5" s="1" t="str">
        <f t="shared" si="0"/>
        <v>(4, 'Athens White wine', 'Desserts', 13)</v>
      </c>
      <c r="G5" t="s">
        <v>305</v>
      </c>
    </row>
    <row r="6" spans="1:7" x14ac:dyDescent="0.35">
      <c r="A6">
        <v>5</v>
      </c>
      <c r="B6" t="s">
        <v>61</v>
      </c>
      <c r="C6" t="s">
        <v>300</v>
      </c>
      <c r="D6">
        <v>12</v>
      </c>
      <c r="E6" s="1" t="str">
        <f t="shared" si="0"/>
        <v>(5, 'Pizza', 'Main Courses', 12)</v>
      </c>
      <c r="G6" t="s">
        <v>306</v>
      </c>
    </row>
    <row r="7" spans="1:7" x14ac:dyDescent="0.35">
      <c r="A7">
        <v>6</v>
      </c>
      <c r="B7" t="s">
        <v>62</v>
      </c>
      <c r="C7" t="s">
        <v>299</v>
      </c>
      <c r="D7">
        <v>11</v>
      </c>
      <c r="E7" s="1" t="str">
        <f t="shared" si="0"/>
        <v>(6, 'Minestrone', 'Starter', 11)</v>
      </c>
      <c r="G7" t="s">
        <v>307</v>
      </c>
    </row>
    <row r="8" spans="1:7" x14ac:dyDescent="0.35">
      <c r="A8">
        <v>7</v>
      </c>
      <c r="B8" t="s">
        <v>63</v>
      </c>
      <c r="C8" t="s">
        <v>299</v>
      </c>
      <c r="D8">
        <v>21</v>
      </c>
      <c r="E8" s="1" t="str">
        <f t="shared" si="0"/>
        <v>(7, 'Corfu Red Wine', 'Starter', 21)</v>
      </c>
      <c r="G8" t="s">
        <v>308</v>
      </c>
    </row>
    <row r="9" spans="1:7" x14ac:dyDescent="0.35">
      <c r="A9">
        <v>8</v>
      </c>
      <c r="B9" t="s">
        <v>64</v>
      </c>
      <c r="C9" t="s">
        <v>300</v>
      </c>
      <c r="D9">
        <v>13</v>
      </c>
      <c r="E9" s="1" t="str">
        <f t="shared" si="0"/>
        <v>(8, 'Cheesecake', 'Main Courses', 13)</v>
      </c>
      <c r="G9" t="s">
        <v>309</v>
      </c>
    </row>
    <row r="10" spans="1:7" x14ac:dyDescent="0.35">
      <c r="A10">
        <v>9</v>
      </c>
      <c r="B10" t="s">
        <v>66</v>
      </c>
      <c r="C10" t="s">
        <v>301</v>
      </c>
      <c r="D10">
        <v>7</v>
      </c>
      <c r="E10" s="1" t="str">
        <f t="shared" si="0"/>
        <v>(9, 'Turkish Coffee', 'Desserts', 7)</v>
      </c>
      <c r="G10" t="s">
        <v>310</v>
      </c>
    </row>
    <row r="11" spans="1:7" x14ac:dyDescent="0.35">
      <c r="A11">
        <v>10</v>
      </c>
      <c r="B11" t="s">
        <v>67</v>
      </c>
      <c r="C11" t="s">
        <v>299</v>
      </c>
      <c r="D11">
        <v>17</v>
      </c>
      <c r="E11" s="1" t="str">
        <f t="shared" si="0"/>
        <v>(10, 'Falafel', 'Starter', 17)</v>
      </c>
      <c r="G11" t="s">
        <v>311</v>
      </c>
    </row>
    <row r="12" spans="1:7" x14ac:dyDescent="0.35">
      <c r="A12">
        <v>11</v>
      </c>
      <c r="B12" t="s">
        <v>68</v>
      </c>
      <c r="C12" t="s">
        <v>299</v>
      </c>
      <c r="D12">
        <v>15</v>
      </c>
      <c r="E12" s="1" t="str">
        <f t="shared" si="0"/>
        <v>(11, 'Ice cream', 'Starter', 15)</v>
      </c>
      <c r="G12" t="s">
        <v>312</v>
      </c>
    </row>
    <row r="13" spans="1:7" x14ac:dyDescent="0.35">
      <c r="A13">
        <v>12</v>
      </c>
      <c r="B13" t="s">
        <v>69</v>
      </c>
      <c r="C13" t="s">
        <v>300</v>
      </c>
      <c r="D13">
        <v>11</v>
      </c>
      <c r="E13" s="1" t="str">
        <f t="shared" si="0"/>
        <v>(12, 'Hummus', 'Main Courses', 11)</v>
      </c>
      <c r="G13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A82C-0034-43D7-A6F3-1DBF5F9A45F0}">
  <dimension ref="A1:I49"/>
  <sheetViews>
    <sheetView tabSelected="1" workbookViewId="0">
      <selection activeCell="D31" sqref="D31"/>
    </sheetView>
  </sheetViews>
  <sheetFormatPr defaultRowHeight="14.5" x14ac:dyDescent="0.35"/>
  <cols>
    <col min="1" max="1" width="7.54296875" bestFit="1" customWidth="1"/>
    <col min="2" max="2" width="10.08984375" bestFit="1" customWidth="1"/>
    <col min="3" max="3" width="8" bestFit="1" customWidth="1"/>
    <col min="4" max="4" width="8.6328125" bestFit="1" customWidth="1"/>
    <col min="5" max="5" width="7.54296875" bestFit="1" customWidth="1"/>
    <col min="6" max="6" width="9.26953125" bestFit="1" customWidth="1"/>
    <col min="7" max="7" width="27.1796875" bestFit="1" customWidth="1"/>
    <col min="9" max="9" width="27.1796875" bestFit="1" customWidth="1"/>
  </cols>
  <sheetData>
    <row r="1" spans="1:9" x14ac:dyDescent="0.35">
      <c r="A1" t="s">
        <v>104</v>
      </c>
      <c r="B1" t="s">
        <v>105</v>
      </c>
      <c r="C1" t="s">
        <v>106</v>
      </c>
      <c r="D1" t="s">
        <v>107</v>
      </c>
      <c r="E1" t="s">
        <v>297</v>
      </c>
      <c r="F1" t="s">
        <v>71</v>
      </c>
      <c r="G1" s="1" t="s">
        <v>159</v>
      </c>
      <c r="I1" t="s">
        <v>159</v>
      </c>
    </row>
    <row r="2" spans="1:9" x14ac:dyDescent="0.35">
      <c r="A2">
        <v>1</v>
      </c>
      <c r="B2" t="s">
        <v>108</v>
      </c>
      <c r="C2">
        <v>3</v>
      </c>
      <c r="D2">
        <v>30</v>
      </c>
      <c r="E2">
        <v>3</v>
      </c>
      <c r="F2">
        <v>21</v>
      </c>
      <c r="G2" s="1" t="str">
        <f t="shared" ref="G2:G49" si="0">_xlfn.CONCAT("(", A2, ", ", "'", B2, "'", ", ", C2, ", ", D2, ", ", E2, ", ", F2, ")")</f>
        <v>(1, '2022-09-20', 3, 30, 3, 21)</v>
      </c>
      <c r="I2" t="s">
        <v>206</v>
      </c>
    </row>
    <row r="3" spans="1:9" x14ac:dyDescent="0.35">
      <c r="A3">
        <v>2</v>
      </c>
      <c r="B3" t="s">
        <v>109</v>
      </c>
      <c r="C3">
        <v>7</v>
      </c>
      <c r="D3">
        <v>49</v>
      </c>
      <c r="E3">
        <v>2</v>
      </c>
      <c r="F3">
        <v>25</v>
      </c>
      <c r="G3" s="1" t="str">
        <f t="shared" si="0"/>
        <v>(2, '2023-06-25', 7, 49, 2, 25)</v>
      </c>
      <c r="I3" t="s">
        <v>207</v>
      </c>
    </row>
    <row r="4" spans="1:9" x14ac:dyDescent="0.35">
      <c r="A4">
        <v>3</v>
      </c>
      <c r="B4" t="s">
        <v>78</v>
      </c>
      <c r="C4">
        <v>2</v>
      </c>
      <c r="D4">
        <v>14</v>
      </c>
      <c r="E4">
        <v>2</v>
      </c>
      <c r="F4">
        <v>13</v>
      </c>
      <c r="G4" s="1" t="str">
        <f t="shared" si="0"/>
        <v>(3, '2021-03-02', 2, 14, 2, 13)</v>
      </c>
      <c r="I4" t="s">
        <v>208</v>
      </c>
    </row>
    <row r="5" spans="1:9" x14ac:dyDescent="0.35">
      <c r="A5">
        <v>4</v>
      </c>
      <c r="B5" t="s">
        <v>110</v>
      </c>
      <c r="C5">
        <v>5</v>
      </c>
      <c r="D5">
        <v>60</v>
      </c>
      <c r="E5">
        <v>5</v>
      </c>
      <c r="F5">
        <v>15</v>
      </c>
      <c r="G5" s="1" t="str">
        <f t="shared" si="0"/>
        <v>(4, '2022-08-07', 5, 60, 5, 15)</v>
      </c>
      <c r="I5" t="s">
        <v>209</v>
      </c>
    </row>
    <row r="6" spans="1:9" x14ac:dyDescent="0.35">
      <c r="A6">
        <v>5</v>
      </c>
      <c r="B6" t="s">
        <v>111</v>
      </c>
      <c r="C6">
        <v>1</v>
      </c>
      <c r="D6">
        <v>12</v>
      </c>
      <c r="E6">
        <v>5</v>
      </c>
      <c r="F6">
        <v>29</v>
      </c>
      <c r="G6" s="1" t="str">
        <f t="shared" si="0"/>
        <v>(5, '2023-05-28', 1, 12, 5, 29)</v>
      </c>
      <c r="I6" t="s">
        <v>210</v>
      </c>
    </row>
    <row r="7" spans="1:9" x14ac:dyDescent="0.35">
      <c r="A7">
        <v>6</v>
      </c>
      <c r="B7" t="s">
        <v>112</v>
      </c>
      <c r="C7">
        <v>4</v>
      </c>
      <c r="D7">
        <v>24</v>
      </c>
      <c r="E7">
        <v>1</v>
      </c>
      <c r="F7">
        <v>15</v>
      </c>
      <c r="G7" s="1" t="str">
        <f t="shared" si="0"/>
        <v>(6, '2022-06-05', 4, 24, 1, 15)</v>
      </c>
      <c r="I7" t="s">
        <v>211</v>
      </c>
    </row>
    <row r="8" spans="1:9" x14ac:dyDescent="0.35">
      <c r="A8">
        <v>7</v>
      </c>
      <c r="B8" t="s">
        <v>113</v>
      </c>
      <c r="C8">
        <v>6</v>
      </c>
      <c r="D8">
        <v>60</v>
      </c>
      <c r="E8">
        <v>3</v>
      </c>
      <c r="F8">
        <v>3</v>
      </c>
      <c r="G8" s="1" t="str">
        <f t="shared" si="0"/>
        <v>(7, '2022-07-10', 6, 60, 3, 3)</v>
      </c>
      <c r="I8" t="s">
        <v>212</v>
      </c>
    </row>
    <row r="9" spans="1:9" x14ac:dyDescent="0.35">
      <c r="A9">
        <v>8</v>
      </c>
      <c r="B9" t="s">
        <v>114</v>
      </c>
      <c r="C9">
        <v>2</v>
      </c>
      <c r="D9">
        <v>22</v>
      </c>
      <c r="E9">
        <v>12</v>
      </c>
      <c r="F9">
        <v>26</v>
      </c>
      <c r="G9" s="1" t="str">
        <f t="shared" si="0"/>
        <v>(8, '2022-11-01', 2, 22, 12, 26)</v>
      </c>
      <c r="I9" t="s">
        <v>213</v>
      </c>
    </row>
    <row r="10" spans="1:9" x14ac:dyDescent="0.35">
      <c r="A10">
        <v>9</v>
      </c>
      <c r="B10" t="s">
        <v>115</v>
      </c>
      <c r="C10">
        <v>7</v>
      </c>
      <c r="D10">
        <v>70</v>
      </c>
      <c r="E10">
        <v>3</v>
      </c>
      <c r="F10">
        <v>10</v>
      </c>
      <c r="G10" s="1" t="str">
        <f t="shared" si="0"/>
        <v>(9, '2022-12-25', 7, 70, 3, 10)</v>
      </c>
      <c r="I10" t="s">
        <v>214</v>
      </c>
    </row>
    <row r="11" spans="1:9" x14ac:dyDescent="0.35">
      <c r="A11">
        <v>10</v>
      </c>
      <c r="B11" t="s">
        <v>116</v>
      </c>
      <c r="C11">
        <v>2</v>
      </c>
      <c r="D11">
        <v>26</v>
      </c>
      <c r="E11">
        <v>4</v>
      </c>
      <c r="F11">
        <v>7</v>
      </c>
      <c r="G11" s="1" t="str">
        <f t="shared" si="0"/>
        <v>(10, '2022-03-05', 2, 26, 4, 7)</v>
      </c>
      <c r="I11" t="s">
        <v>215</v>
      </c>
    </row>
    <row r="12" spans="1:9" x14ac:dyDescent="0.35">
      <c r="A12">
        <v>11</v>
      </c>
      <c r="B12" t="s">
        <v>117</v>
      </c>
      <c r="C12">
        <v>5</v>
      </c>
      <c r="D12">
        <v>35</v>
      </c>
      <c r="E12">
        <v>2</v>
      </c>
      <c r="F12">
        <v>19</v>
      </c>
      <c r="G12" s="1" t="str">
        <f t="shared" si="0"/>
        <v>(11, '2021-10-13', 5, 35, 2, 19)</v>
      </c>
      <c r="I12" t="s">
        <v>216</v>
      </c>
    </row>
    <row r="13" spans="1:9" x14ac:dyDescent="0.35">
      <c r="A13">
        <v>12</v>
      </c>
      <c r="B13" t="s">
        <v>118</v>
      </c>
      <c r="C13">
        <v>7</v>
      </c>
      <c r="D13">
        <v>77</v>
      </c>
      <c r="E13">
        <v>12</v>
      </c>
      <c r="F13">
        <v>2</v>
      </c>
      <c r="G13" s="1" t="str">
        <f t="shared" si="0"/>
        <v>(12, '2023-06-13', 7, 77, 12, 2)</v>
      </c>
      <c r="I13" t="s">
        <v>217</v>
      </c>
    </row>
    <row r="14" spans="1:9" x14ac:dyDescent="0.35">
      <c r="A14">
        <v>13</v>
      </c>
      <c r="B14" t="s">
        <v>119</v>
      </c>
      <c r="C14">
        <v>5</v>
      </c>
      <c r="D14">
        <v>35</v>
      </c>
      <c r="E14">
        <v>2</v>
      </c>
      <c r="F14">
        <v>8</v>
      </c>
      <c r="G14" s="1" t="str">
        <f t="shared" si="0"/>
        <v>(13, '2023-01-27', 5, 35, 2, 8)</v>
      </c>
      <c r="I14" t="s">
        <v>218</v>
      </c>
    </row>
    <row r="15" spans="1:9" x14ac:dyDescent="0.35">
      <c r="A15">
        <v>14</v>
      </c>
      <c r="B15" t="s">
        <v>120</v>
      </c>
      <c r="C15">
        <v>1</v>
      </c>
      <c r="D15">
        <v>17</v>
      </c>
      <c r="E15">
        <v>10</v>
      </c>
      <c r="F15">
        <v>23</v>
      </c>
      <c r="G15" s="1" t="str">
        <f t="shared" si="0"/>
        <v>(14, '2023-11-29', 1, 17, 10, 23)</v>
      </c>
      <c r="I15" t="s">
        <v>219</v>
      </c>
    </row>
    <row r="16" spans="1:9" x14ac:dyDescent="0.35">
      <c r="A16">
        <v>15</v>
      </c>
      <c r="B16" t="s">
        <v>121</v>
      </c>
      <c r="C16">
        <v>3</v>
      </c>
      <c r="D16">
        <v>21</v>
      </c>
      <c r="E16">
        <v>2</v>
      </c>
      <c r="F16">
        <v>13</v>
      </c>
      <c r="G16" s="1" t="str">
        <f t="shared" si="0"/>
        <v>(15, '2022-09-26', 3, 21, 2, 13)</v>
      </c>
      <c r="I16" t="s">
        <v>220</v>
      </c>
    </row>
    <row r="17" spans="1:9" x14ac:dyDescent="0.35">
      <c r="A17">
        <v>16</v>
      </c>
      <c r="B17" t="s">
        <v>122</v>
      </c>
      <c r="C17">
        <v>2</v>
      </c>
      <c r="D17">
        <v>42</v>
      </c>
      <c r="E17">
        <v>7</v>
      </c>
      <c r="F17">
        <v>15</v>
      </c>
      <c r="G17" s="1" t="str">
        <f t="shared" si="0"/>
        <v>(16, '2022-08-20', 2, 42, 7, 15)</v>
      </c>
      <c r="I17" t="s">
        <v>221</v>
      </c>
    </row>
    <row r="18" spans="1:9" x14ac:dyDescent="0.35">
      <c r="A18">
        <v>17</v>
      </c>
      <c r="B18" t="s">
        <v>123</v>
      </c>
      <c r="C18">
        <v>5</v>
      </c>
      <c r="D18">
        <v>30</v>
      </c>
      <c r="E18">
        <v>1</v>
      </c>
      <c r="F18">
        <v>26</v>
      </c>
      <c r="G18" s="1" t="str">
        <f t="shared" si="0"/>
        <v>(17, '2021-07-21', 5, 30, 1, 26)</v>
      </c>
      <c r="I18" t="s">
        <v>222</v>
      </c>
    </row>
    <row r="19" spans="1:9" x14ac:dyDescent="0.35">
      <c r="A19">
        <v>18</v>
      </c>
      <c r="B19" t="s">
        <v>124</v>
      </c>
      <c r="C19">
        <v>1</v>
      </c>
      <c r="D19">
        <v>6</v>
      </c>
      <c r="E19">
        <v>1</v>
      </c>
      <c r="F19">
        <v>2</v>
      </c>
      <c r="G19" s="1" t="str">
        <f t="shared" si="0"/>
        <v>(18, '2021-08-22', 1, 6, 1, 2)</v>
      </c>
      <c r="I19" t="s">
        <v>223</v>
      </c>
    </row>
    <row r="20" spans="1:9" x14ac:dyDescent="0.35">
      <c r="A20">
        <v>19</v>
      </c>
      <c r="B20" t="s">
        <v>125</v>
      </c>
      <c r="C20">
        <v>3</v>
      </c>
      <c r="D20">
        <v>39</v>
      </c>
      <c r="E20">
        <v>8</v>
      </c>
      <c r="F20">
        <v>15</v>
      </c>
      <c r="G20" s="1" t="str">
        <f t="shared" si="0"/>
        <v>(19, '2022-10-28', 3, 39, 8, 15)</v>
      </c>
      <c r="I20" t="s">
        <v>224</v>
      </c>
    </row>
    <row r="21" spans="1:9" x14ac:dyDescent="0.35">
      <c r="A21">
        <v>20</v>
      </c>
      <c r="B21" t="s">
        <v>126</v>
      </c>
      <c r="C21">
        <v>2</v>
      </c>
      <c r="D21">
        <v>20</v>
      </c>
      <c r="E21">
        <v>3</v>
      </c>
      <c r="F21">
        <v>17</v>
      </c>
      <c r="G21" s="1" t="str">
        <f t="shared" si="0"/>
        <v>(20, '2023-05-16', 2, 20, 3, 17)</v>
      </c>
      <c r="I21" t="s">
        <v>225</v>
      </c>
    </row>
    <row r="22" spans="1:9" x14ac:dyDescent="0.35">
      <c r="A22">
        <v>21</v>
      </c>
      <c r="B22" t="s">
        <v>127</v>
      </c>
      <c r="C22">
        <v>2</v>
      </c>
      <c r="D22">
        <v>34</v>
      </c>
      <c r="E22">
        <v>10</v>
      </c>
      <c r="F22">
        <v>14</v>
      </c>
      <c r="G22" s="1" t="str">
        <f t="shared" si="0"/>
        <v>(21, '2022-03-25', 2, 34, 10, 14)</v>
      </c>
      <c r="I22" t="s">
        <v>226</v>
      </c>
    </row>
    <row r="23" spans="1:9" x14ac:dyDescent="0.35">
      <c r="A23">
        <v>22</v>
      </c>
      <c r="B23" t="s">
        <v>128</v>
      </c>
      <c r="C23">
        <v>4</v>
      </c>
      <c r="D23">
        <v>40</v>
      </c>
      <c r="E23">
        <v>3</v>
      </c>
      <c r="F23">
        <v>9</v>
      </c>
      <c r="G23" s="1" t="str">
        <f t="shared" si="0"/>
        <v>(22, '2023-12-06', 4, 40, 3, 9)</v>
      </c>
      <c r="I23" t="s">
        <v>227</v>
      </c>
    </row>
    <row r="24" spans="1:9" x14ac:dyDescent="0.35">
      <c r="A24">
        <v>23</v>
      </c>
      <c r="B24" t="s">
        <v>129</v>
      </c>
      <c r="C24">
        <v>2</v>
      </c>
      <c r="D24">
        <v>30</v>
      </c>
      <c r="E24">
        <v>11</v>
      </c>
      <c r="F24">
        <v>3</v>
      </c>
      <c r="G24" s="1" t="str">
        <f t="shared" si="0"/>
        <v>(23, '2022-07-12', 2, 30, 11, 3)</v>
      </c>
      <c r="I24" t="s">
        <v>228</v>
      </c>
    </row>
    <row r="25" spans="1:9" x14ac:dyDescent="0.35">
      <c r="A25">
        <v>24</v>
      </c>
      <c r="B25" t="s">
        <v>130</v>
      </c>
      <c r="C25">
        <v>3</v>
      </c>
      <c r="D25">
        <v>63</v>
      </c>
      <c r="E25">
        <v>7</v>
      </c>
      <c r="F25">
        <v>28</v>
      </c>
      <c r="G25" s="1" t="str">
        <f t="shared" si="0"/>
        <v>(24, '2023-02-27', 3, 63, 7, 28)</v>
      </c>
      <c r="I25" t="s">
        <v>229</v>
      </c>
    </row>
    <row r="26" spans="1:9" x14ac:dyDescent="0.35">
      <c r="A26">
        <v>25</v>
      </c>
      <c r="B26" t="s">
        <v>131</v>
      </c>
      <c r="C26">
        <v>6</v>
      </c>
      <c r="D26">
        <v>42</v>
      </c>
      <c r="E26">
        <v>9</v>
      </c>
      <c r="F26">
        <v>16</v>
      </c>
      <c r="G26" s="1" t="str">
        <f t="shared" si="0"/>
        <v>(25, '2022-07-11', 6, 42, 9, 16)</v>
      </c>
      <c r="I26" t="s">
        <v>230</v>
      </c>
    </row>
    <row r="27" spans="1:9" x14ac:dyDescent="0.35">
      <c r="A27">
        <v>26</v>
      </c>
      <c r="B27" t="s">
        <v>132</v>
      </c>
      <c r="C27">
        <v>1</v>
      </c>
      <c r="D27">
        <v>13</v>
      </c>
      <c r="E27">
        <v>4</v>
      </c>
      <c r="F27">
        <v>20</v>
      </c>
      <c r="G27" s="1" t="str">
        <f t="shared" si="0"/>
        <v>(26, '2023-03-14', 1, 13, 4, 20)</v>
      </c>
      <c r="I27" t="s">
        <v>231</v>
      </c>
    </row>
    <row r="28" spans="1:9" x14ac:dyDescent="0.35">
      <c r="A28">
        <v>27</v>
      </c>
      <c r="B28" t="s">
        <v>133</v>
      </c>
      <c r="C28">
        <v>4</v>
      </c>
      <c r="D28">
        <v>52</v>
      </c>
      <c r="E28">
        <v>4</v>
      </c>
      <c r="F28">
        <v>15</v>
      </c>
      <c r="G28" s="1" t="str">
        <f t="shared" si="0"/>
        <v>(27, '2021-10-18', 4, 52, 4, 15)</v>
      </c>
      <c r="I28" t="s">
        <v>232</v>
      </c>
    </row>
    <row r="29" spans="1:9" x14ac:dyDescent="0.35">
      <c r="A29">
        <v>28</v>
      </c>
      <c r="B29" t="s">
        <v>134</v>
      </c>
      <c r="C29">
        <v>6</v>
      </c>
      <c r="D29">
        <v>36</v>
      </c>
      <c r="E29">
        <v>1</v>
      </c>
      <c r="F29">
        <v>2</v>
      </c>
      <c r="G29" s="1" t="str">
        <f t="shared" si="0"/>
        <v>(28, '2023-11-08', 6, 36, 1, 2)</v>
      </c>
      <c r="I29" t="s">
        <v>233</v>
      </c>
    </row>
    <row r="30" spans="1:9" x14ac:dyDescent="0.35">
      <c r="A30">
        <v>29</v>
      </c>
      <c r="B30" t="s">
        <v>135</v>
      </c>
      <c r="C30">
        <v>9</v>
      </c>
      <c r="D30">
        <v>153</v>
      </c>
      <c r="E30">
        <v>10</v>
      </c>
      <c r="F30">
        <v>8</v>
      </c>
      <c r="G30" s="1" t="str">
        <f t="shared" si="0"/>
        <v>(29, '2023-06-30', 9, 153, 10, 8)</v>
      </c>
      <c r="I30" t="s">
        <v>234</v>
      </c>
    </row>
    <row r="31" spans="1:9" x14ac:dyDescent="0.35">
      <c r="A31">
        <v>30</v>
      </c>
      <c r="B31" t="s">
        <v>136</v>
      </c>
      <c r="C31">
        <v>7</v>
      </c>
      <c r="D31">
        <v>91</v>
      </c>
      <c r="E31">
        <v>8</v>
      </c>
      <c r="F31">
        <v>15</v>
      </c>
      <c r="G31" s="1" t="str">
        <f t="shared" si="0"/>
        <v>(30, '2022-07-23', 7, 91, 8, 15)</v>
      </c>
      <c r="I31" t="s">
        <v>235</v>
      </c>
    </row>
    <row r="32" spans="1:9" x14ac:dyDescent="0.35">
      <c r="A32">
        <v>31</v>
      </c>
      <c r="B32" t="s">
        <v>137</v>
      </c>
      <c r="C32">
        <v>5</v>
      </c>
      <c r="D32">
        <v>65</v>
      </c>
      <c r="E32">
        <v>4</v>
      </c>
      <c r="F32">
        <v>7</v>
      </c>
      <c r="G32" s="1" t="str">
        <f t="shared" si="0"/>
        <v>(31, '2022-03-31', 5, 65, 4, 7)</v>
      </c>
      <c r="I32" t="s">
        <v>236</v>
      </c>
    </row>
    <row r="33" spans="1:9" x14ac:dyDescent="0.35">
      <c r="A33">
        <v>32</v>
      </c>
      <c r="B33" t="s">
        <v>138</v>
      </c>
      <c r="C33">
        <v>1</v>
      </c>
      <c r="D33">
        <v>7</v>
      </c>
      <c r="E33">
        <v>9</v>
      </c>
      <c r="F33">
        <v>27</v>
      </c>
      <c r="G33" s="1" t="str">
        <f t="shared" si="0"/>
        <v>(32, '2022-06-28', 1, 7, 9, 27)</v>
      </c>
      <c r="I33" t="s">
        <v>237</v>
      </c>
    </row>
    <row r="34" spans="1:9" x14ac:dyDescent="0.35">
      <c r="A34">
        <v>33</v>
      </c>
      <c r="B34" t="s">
        <v>139</v>
      </c>
      <c r="C34">
        <v>2</v>
      </c>
      <c r="D34">
        <v>22</v>
      </c>
      <c r="E34">
        <v>6</v>
      </c>
      <c r="F34">
        <v>19</v>
      </c>
      <c r="G34" s="1" t="str">
        <f t="shared" si="0"/>
        <v>(33, '2022-11-28', 2, 22, 6, 19)</v>
      </c>
      <c r="I34" t="s">
        <v>238</v>
      </c>
    </row>
    <row r="35" spans="1:9" x14ac:dyDescent="0.35">
      <c r="A35">
        <v>34</v>
      </c>
      <c r="B35" t="s">
        <v>140</v>
      </c>
      <c r="C35">
        <v>3</v>
      </c>
      <c r="D35">
        <v>30</v>
      </c>
      <c r="E35">
        <v>3</v>
      </c>
      <c r="F35">
        <v>27</v>
      </c>
      <c r="G35" s="1" t="str">
        <f t="shared" si="0"/>
        <v>(34, '2021-01-25', 3, 30, 3, 27)</v>
      </c>
      <c r="I35" t="s">
        <v>239</v>
      </c>
    </row>
    <row r="36" spans="1:9" x14ac:dyDescent="0.35">
      <c r="A36">
        <v>35</v>
      </c>
      <c r="B36" t="s">
        <v>141</v>
      </c>
      <c r="C36">
        <v>4</v>
      </c>
      <c r="D36">
        <v>24</v>
      </c>
      <c r="E36">
        <v>1</v>
      </c>
      <c r="F36">
        <v>4</v>
      </c>
      <c r="G36" s="1" t="str">
        <f t="shared" si="0"/>
        <v>(35, '2023-11-16', 4, 24, 1, 4)</v>
      </c>
      <c r="I36" t="s">
        <v>240</v>
      </c>
    </row>
    <row r="37" spans="1:9" x14ac:dyDescent="0.35">
      <c r="A37">
        <v>36</v>
      </c>
      <c r="B37" t="s">
        <v>142</v>
      </c>
      <c r="C37">
        <v>5</v>
      </c>
      <c r="D37">
        <v>30</v>
      </c>
      <c r="E37">
        <v>1</v>
      </c>
      <c r="F37">
        <v>3</v>
      </c>
      <c r="G37" s="1" t="str">
        <f t="shared" si="0"/>
        <v>(36, '2022-06-04', 5, 30, 1, 3)</v>
      </c>
      <c r="I37" t="s">
        <v>241</v>
      </c>
    </row>
    <row r="38" spans="1:9" x14ac:dyDescent="0.35">
      <c r="A38">
        <v>37</v>
      </c>
      <c r="B38" t="s">
        <v>109</v>
      </c>
      <c r="C38">
        <v>5</v>
      </c>
      <c r="D38">
        <v>55</v>
      </c>
      <c r="E38">
        <v>6</v>
      </c>
      <c r="F38">
        <v>7</v>
      </c>
      <c r="G38" s="1" t="str">
        <f t="shared" si="0"/>
        <v>(37, '2023-06-25', 5, 55, 6, 7)</v>
      </c>
      <c r="I38" t="s">
        <v>242</v>
      </c>
    </row>
    <row r="39" spans="1:9" x14ac:dyDescent="0.35">
      <c r="A39">
        <v>38</v>
      </c>
      <c r="B39" t="s">
        <v>143</v>
      </c>
      <c r="C39">
        <v>3</v>
      </c>
      <c r="D39">
        <v>18</v>
      </c>
      <c r="E39">
        <v>1</v>
      </c>
      <c r="F39">
        <v>15</v>
      </c>
      <c r="G39" s="1" t="str">
        <f t="shared" si="0"/>
        <v>(38, '2023-05-06', 3, 18, 1, 15)</v>
      </c>
      <c r="I39" t="s">
        <v>243</v>
      </c>
    </row>
    <row r="40" spans="1:9" x14ac:dyDescent="0.35">
      <c r="A40">
        <v>39</v>
      </c>
      <c r="B40" t="s">
        <v>144</v>
      </c>
      <c r="C40">
        <v>6</v>
      </c>
      <c r="D40">
        <v>42</v>
      </c>
      <c r="E40">
        <v>2</v>
      </c>
      <c r="F40">
        <v>26</v>
      </c>
      <c r="G40" s="1" t="str">
        <f t="shared" si="0"/>
        <v>(39, '2022-07-08', 6, 42, 2, 26)</v>
      </c>
      <c r="I40" t="s">
        <v>244</v>
      </c>
    </row>
    <row r="41" spans="1:9" x14ac:dyDescent="0.35">
      <c r="A41">
        <v>40</v>
      </c>
      <c r="B41" t="s">
        <v>145</v>
      </c>
      <c r="C41">
        <v>4</v>
      </c>
      <c r="D41">
        <v>24</v>
      </c>
      <c r="E41">
        <v>1</v>
      </c>
      <c r="F41">
        <v>11</v>
      </c>
      <c r="G41" s="1" t="str">
        <f t="shared" si="0"/>
        <v>(40, '2022-12-17', 4, 24, 1, 11)</v>
      </c>
      <c r="I41" t="s">
        <v>245</v>
      </c>
    </row>
    <row r="42" spans="1:9" x14ac:dyDescent="0.35">
      <c r="A42">
        <v>41</v>
      </c>
      <c r="B42" t="s">
        <v>146</v>
      </c>
      <c r="C42">
        <v>5</v>
      </c>
      <c r="D42">
        <v>85</v>
      </c>
      <c r="E42">
        <v>10</v>
      </c>
      <c r="F42">
        <v>17</v>
      </c>
      <c r="G42" s="1" t="str">
        <f t="shared" si="0"/>
        <v>(41, '2022-08-31', 5, 85, 10, 17)</v>
      </c>
      <c r="I42" t="s">
        <v>246</v>
      </c>
    </row>
    <row r="43" spans="1:9" x14ac:dyDescent="0.35">
      <c r="A43">
        <v>42</v>
      </c>
      <c r="B43" t="s">
        <v>147</v>
      </c>
      <c r="C43">
        <v>2</v>
      </c>
      <c r="D43">
        <v>22</v>
      </c>
      <c r="E43">
        <v>6</v>
      </c>
      <c r="F43">
        <v>26</v>
      </c>
      <c r="G43" s="1" t="str">
        <f t="shared" si="0"/>
        <v>(42, '2022-08-01', 2, 22, 6, 26)</v>
      </c>
      <c r="I43" t="s">
        <v>247</v>
      </c>
    </row>
    <row r="44" spans="1:9" x14ac:dyDescent="0.35">
      <c r="A44">
        <v>43</v>
      </c>
      <c r="B44" t="s">
        <v>148</v>
      </c>
      <c r="C44">
        <v>2</v>
      </c>
      <c r="D44">
        <v>22</v>
      </c>
      <c r="E44">
        <v>12</v>
      </c>
      <c r="F44">
        <v>26</v>
      </c>
      <c r="G44" s="1" t="str">
        <f t="shared" si="0"/>
        <v>(43, '2023-07-25', 2, 22, 12, 26)</v>
      </c>
      <c r="I44" t="s">
        <v>248</v>
      </c>
    </row>
    <row r="45" spans="1:9" x14ac:dyDescent="0.35">
      <c r="A45">
        <v>44</v>
      </c>
      <c r="B45" t="s">
        <v>149</v>
      </c>
      <c r="C45">
        <v>1</v>
      </c>
      <c r="D45">
        <v>10</v>
      </c>
      <c r="E45">
        <v>3</v>
      </c>
      <c r="F45">
        <v>13</v>
      </c>
      <c r="G45" s="1" t="str">
        <f t="shared" si="0"/>
        <v>(44, '2023-02-11', 1, 10, 3, 13)</v>
      </c>
      <c r="I45" t="s">
        <v>249</v>
      </c>
    </row>
    <row r="46" spans="1:9" x14ac:dyDescent="0.35">
      <c r="A46">
        <v>45</v>
      </c>
      <c r="B46" t="s">
        <v>150</v>
      </c>
      <c r="C46">
        <v>7</v>
      </c>
      <c r="D46">
        <v>119</v>
      </c>
      <c r="E46">
        <v>10</v>
      </c>
      <c r="F46">
        <v>14</v>
      </c>
      <c r="G46" s="1" t="str">
        <f t="shared" si="0"/>
        <v>(45, '2021-08-13', 7, 119, 10, 14)</v>
      </c>
      <c r="I46" t="s">
        <v>250</v>
      </c>
    </row>
    <row r="47" spans="1:9" x14ac:dyDescent="0.35">
      <c r="A47">
        <v>46</v>
      </c>
      <c r="B47" t="s">
        <v>77</v>
      </c>
      <c r="C47">
        <v>5</v>
      </c>
      <c r="D47">
        <v>75</v>
      </c>
      <c r="E47">
        <v>11</v>
      </c>
      <c r="F47">
        <v>4</v>
      </c>
      <c r="G47" s="1" t="str">
        <f t="shared" si="0"/>
        <v>(46, '2022-04-22', 5, 75, 11, 4)</v>
      </c>
      <c r="I47" t="s">
        <v>251</v>
      </c>
    </row>
    <row r="48" spans="1:9" x14ac:dyDescent="0.35">
      <c r="A48">
        <v>47</v>
      </c>
      <c r="B48" t="s">
        <v>151</v>
      </c>
      <c r="C48">
        <v>10</v>
      </c>
      <c r="D48">
        <v>210</v>
      </c>
      <c r="E48">
        <v>7</v>
      </c>
      <c r="F48">
        <v>16</v>
      </c>
      <c r="G48" s="1" t="str">
        <f t="shared" si="0"/>
        <v>(47, '2021-01-07', 10, 210, 7, 16)</v>
      </c>
      <c r="I48" t="s">
        <v>252</v>
      </c>
    </row>
    <row r="49" spans="1:9" x14ac:dyDescent="0.35">
      <c r="A49">
        <v>48</v>
      </c>
      <c r="B49" t="s">
        <v>152</v>
      </c>
      <c r="C49">
        <v>7</v>
      </c>
      <c r="D49">
        <v>77</v>
      </c>
      <c r="E49">
        <v>6</v>
      </c>
      <c r="F49">
        <v>22</v>
      </c>
      <c r="G49" s="1" t="str">
        <f t="shared" si="0"/>
        <v>(48, '2022-02-03', 7, 77, 6, 22)</v>
      </c>
      <c r="I49" t="s">
        <v>253</v>
      </c>
    </row>
  </sheetData>
  <conditionalFormatting sqref="K2:K28"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8823-8C25-44D8-BBD6-E8EEEDF6245F}">
  <dimension ref="A1:G28"/>
  <sheetViews>
    <sheetView workbookViewId="0">
      <selection activeCell="J9" sqref="J9"/>
    </sheetView>
  </sheetViews>
  <sheetFormatPr defaultRowHeight="14.5" x14ac:dyDescent="0.35"/>
  <cols>
    <col min="1" max="1" width="9.36328125" bestFit="1" customWidth="1"/>
    <col min="2" max="2" width="7.54296875" bestFit="1" customWidth="1"/>
    <col min="3" max="3" width="11.453125" bestFit="1" customWidth="1"/>
    <col min="4" max="4" width="14.81640625" bestFit="1" customWidth="1"/>
    <col min="5" max="5" width="34.36328125" bestFit="1" customWidth="1"/>
    <col min="7" max="7" width="34.36328125" bestFit="1" customWidth="1"/>
  </cols>
  <sheetData>
    <row r="1" spans="1:7" x14ac:dyDescent="0.35">
      <c r="A1" t="s">
        <v>153</v>
      </c>
      <c r="B1" t="s">
        <v>104</v>
      </c>
      <c r="C1" t="s">
        <v>154</v>
      </c>
      <c r="D1" t="s">
        <v>155</v>
      </c>
      <c r="E1" s="1" t="s">
        <v>159</v>
      </c>
      <c r="G1" t="s">
        <v>159</v>
      </c>
    </row>
    <row r="2" spans="1:7" x14ac:dyDescent="0.35">
      <c r="A2">
        <v>1</v>
      </c>
      <c r="B2">
        <v>7</v>
      </c>
      <c r="C2" t="s">
        <v>113</v>
      </c>
      <c r="D2" t="s">
        <v>156</v>
      </c>
      <c r="E2" s="1" t="str">
        <f t="shared" ref="E2:E28" si="0">_xlfn.CONCAT("(", A2, ", ", B2, ", ", "'",C2,"'", ", ", "'", D2, "'", ")")</f>
        <v>(1, 7, '2022-07-10', 'Ready To Deliver')</v>
      </c>
      <c r="G2" t="s">
        <v>254</v>
      </c>
    </row>
    <row r="3" spans="1:7" x14ac:dyDescent="0.35">
      <c r="A3">
        <v>2</v>
      </c>
      <c r="B3">
        <v>47</v>
      </c>
      <c r="C3" t="s">
        <v>151</v>
      </c>
      <c r="D3" t="s">
        <v>158</v>
      </c>
      <c r="E3" s="1" t="str">
        <f t="shared" si="0"/>
        <v>(2, 47, '2021-01-07', 'In Progress')</v>
      </c>
      <c r="G3" t="s">
        <v>255</v>
      </c>
    </row>
    <row r="4" spans="1:7" x14ac:dyDescent="0.35">
      <c r="A4">
        <v>3</v>
      </c>
      <c r="B4">
        <v>38</v>
      </c>
      <c r="C4" t="s">
        <v>143</v>
      </c>
      <c r="D4" t="s">
        <v>158</v>
      </c>
      <c r="E4" s="1" t="str">
        <f t="shared" si="0"/>
        <v>(3, 38, '2023-05-06', 'In Progress')</v>
      </c>
      <c r="G4" t="s">
        <v>256</v>
      </c>
    </row>
    <row r="5" spans="1:7" x14ac:dyDescent="0.35">
      <c r="A5">
        <v>4</v>
      </c>
      <c r="B5">
        <v>34</v>
      </c>
      <c r="C5" t="s">
        <v>140</v>
      </c>
      <c r="D5" t="s">
        <v>157</v>
      </c>
      <c r="E5" s="1" t="str">
        <f t="shared" si="0"/>
        <v>(4, 34, '2021-01-25', 'Delivered')</v>
      </c>
      <c r="G5" t="s">
        <v>257</v>
      </c>
    </row>
    <row r="6" spans="1:7" x14ac:dyDescent="0.35">
      <c r="A6">
        <v>5</v>
      </c>
      <c r="B6">
        <v>46</v>
      </c>
      <c r="C6" t="s">
        <v>77</v>
      </c>
      <c r="D6" t="s">
        <v>156</v>
      </c>
      <c r="E6" s="1" t="str">
        <f t="shared" si="0"/>
        <v>(5, 46, '2022-04-22', 'Ready To Deliver')</v>
      </c>
      <c r="G6" t="s">
        <v>258</v>
      </c>
    </row>
    <row r="7" spans="1:7" x14ac:dyDescent="0.35">
      <c r="A7">
        <v>6</v>
      </c>
      <c r="B7">
        <v>35</v>
      </c>
      <c r="C7" t="s">
        <v>141</v>
      </c>
      <c r="D7" t="s">
        <v>157</v>
      </c>
      <c r="E7" s="1" t="str">
        <f t="shared" si="0"/>
        <v>(6, 35, '2023-11-16', 'Delivered')</v>
      </c>
      <c r="G7" t="s">
        <v>259</v>
      </c>
    </row>
    <row r="8" spans="1:7" x14ac:dyDescent="0.35">
      <c r="A8">
        <v>7</v>
      </c>
      <c r="B8">
        <v>18</v>
      </c>
      <c r="C8" t="s">
        <v>124</v>
      </c>
      <c r="D8" t="s">
        <v>158</v>
      </c>
      <c r="E8" s="1" t="str">
        <f t="shared" si="0"/>
        <v>(7, 18, '2021-08-22', 'In Progress')</v>
      </c>
      <c r="G8" t="s">
        <v>260</v>
      </c>
    </row>
    <row r="9" spans="1:7" x14ac:dyDescent="0.35">
      <c r="A9">
        <v>8</v>
      </c>
      <c r="B9">
        <v>6</v>
      </c>
      <c r="C9" t="s">
        <v>112</v>
      </c>
      <c r="D9" t="s">
        <v>156</v>
      </c>
      <c r="E9" s="1" t="str">
        <f t="shared" si="0"/>
        <v>(8, 6, '2022-06-05', 'Ready To Deliver')</v>
      </c>
      <c r="G9" t="s">
        <v>261</v>
      </c>
    </row>
    <row r="10" spans="1:7" x14ac:dyDescent="0.35">
      <c r="A10">
        <v>9</v>
      </c>
      <c r="B10">
        <v>40</v>
      </c>
      <c r="C10" t="s">
        <v>145</v>
      </c>
      <c r="D10" t="s">
        <v>158</v>
      </c>
      <c r="E10" s="1" t="str">
        <f t="shared" si="0"/>
        <v>(9, 40, '2022-12-17', 'In Progress')</v>
      </c>
      <c r="G10" t="s">
        <v>262</v>
      </c>
    </row>
    <row r="11" spans="1:7" x14ac:dyDescent="0.35">
      <c r="A11">
        <v>10</v>
      </c>
      <c r="B11">
        <v>31</v>
      </c>
      <c r="C11" t="s">
        <v>137</v>
      </c>
      <c r="D11" t="s">
        <v>157</v>
      </c>
      <c r="E11" s="1" t="str">
        <f t="shared" si="0"/>
        <v>(10, 31, '2022-03-31', 'Delivered')</v>
      </c>
      <c r="G11" t="s">
        <v>263</v>
      </c>
    </row>
    <row r="12" spans="1:7" x14ac:dyDescent="0.35">
      <c r="A12">
        <v>11</v>
      </c>
      <c r="B12">
        <v>5</v>
      </c>
      <c r="C12" t="s">
        <v>111</v>
      </c>
      <c r="D12" t="s">
        <v>156</v>
      </c>
      <c r="E12" s="1" t="str">
        <f t="shared" si="0"/>
        <v>(11, 5, '2023-05-28', 'Ready To Deliver')</v>
      </c>
      <c r="G12" t="s">
        <v>264</v>
      </c>
    </row>
    <row r="13" spans="1:7" x14ac:dyDescent="0.35">
      <c r="A13">
        <v>12</v>
      </c>
      <c r="B13">
        <v>48</v>
      </c>
      <c r="C13" t="s">
        <v>152</v>
      </c>
      <c r="D13" t="s">
        <v>158</v>
      </c>
      <c r="E13" s="1" t="str">
        <f t="shared" si="0"/>
        <v>(12, 48, '2022-02-03', 'In Progress')</v>
      </c>
      <c r="G13" t="s">
        <v>265</v>
      </c>
    </row>
    <row r="14" spans="1:7" x14ac:dyDescent="0.35">
      <c r="A14">
        <v>13</v>
      </c>
      <c r="B14">
        <v>41</v>
      </c>
      <c r="C14" t="s">
        <v>146</v>
      </c>
      <c r="D14" t="s">
        <v>156</v>
      </c>
      <c r="E14" s="1" t="str">
        <f t="shared" si="0"/>
        <v>(13, 41, '2022-08-31', 'Ready To Deliver')</v>
      </c>
      <c r="G14" t="s">
        <v>266</v>
      </c>
    </row>
    <row r="15" spans="1:7" x14ac:dyDescent="0.35">
      <c r="A15">
        <v>14</v>
      </c>
      <c r="B15">
        <v>39</v>
      </c>
      <c r="C15" t="s">
        <v>144</v>
      </c>
      <c r="D15" t="s">
        <v>156</v>
      </c>
      <c r="E15" s="1" t="str">
        <f t="shared" si="0"/>
        <v>(14, 39, '2022-07-08', 'Ready To Deliver')</v>
      </c>
      <c r="G15" t="s">
        <v>267</v>
      </c>
    </row>
    <row r="16" spans="1:7" x14ac:dyDescent="0.35">
      <c r="A16">
        <v>15</v>
      </c>
      <c r="B16">
        <v>25</v>
      </c>
      <c r="C16" t="s">
        <v>131</v>
      </c>
      <c r="D16" t="s">
        <v>157</v>
      </c>
      <c r="E16" s="1" t="str">
        <f t="shared" si="0"/>
        <v>(15, 25, '2022-07-11', 'Delivered')</v>
      </c>
      <c r="G16" t="s">
        <v>268</v>
      </c>
    </row>
    <row r="17" spans="1:7" x14ac:dyDescent="0.35">
      <c r="A17">
        <v>16</v>
      </c>
      <c r="B17">
        <v>26</v>
      </c>
      <c r="C17" t="s">
        <v>132</v>
      </c>
      <c r="D17" t="s">
        <v>157</v>
      </c>
      <c r="E17" s="1" t="str">
        <f t="shared" si="0"/>
        <v>(16, 26, '2023-03-14', 'Delivered')</v>
      </c>
      <c r="G17" t="s">
        <v>269</v>
      </c>
    </row>
    <row r="18" spans="1:7" x14ac:dyDescent="0.35">
      <c r="A18">
        <v>17</v>
      </c>
      <c r="B18">
        <v>8</v>
      </c>
      <c r="C18" t="s">
        <v>114</v>
      </c>
      <c r="D18" t="s">
        <v>157</v>
      </c>
      <c r="E18" s="1" t="str">
        <f t="shared" si="0"/>
        <v>(17, 8, '2022-11-01', 'Delivered')</v>
      </c>
      <c r="G18" t="s">
        <v>270</v>
      </c>
    </row>
    <row r="19" spans="1:7" x14ac:dyDescent="0.35">
      <c r="A19">
        <v>18</v>
      </c>
      <c r="B19">
        <v>17</v>
      </c>
      <c r="C19" t="s">
        <v>123</v>
      </c>
      <c r="D19" t="s">
        <v>156</v>
      </c>
      <c r="E19" s="1" t="str">
        <f t="shared" si="0"/>
        <v>(18, 17, '2021-07-21', 'Ready To Deliver')</v>
      </c>
      <c r="G19" t="s">
        <v>271</v>
      </c>
    </row>
    <row r="20" spans="1:7" x14ac:dyDescent="0.35">
      <c r="A20">
        <v>19</v>
      </c>
      <c r="B20">
        <v>14</v>
      </c>
      <c r="C20" t="s">
        <v>120</v>
      </c>
      <c r="D20" t="s">
        <v>156</v>
      </c>
      <c r="E20" s="1" t="str">
        <f t="shared" si="0"/>
        <v>(19, 14, '2023-11-29', 'Ready To Deliver')</v>
      </c>
      <c r="G20" t="s">
        <v>272</v>
      </c>
    </row>
    <row r="21" spans="1:7" x14ac:dyDescent="0.35">
      <c r="A21">
        <v>20</v>
      </c>
      <c r="B21">
        <v>36</v>
      </c>
      <c r="C21" t="s">
        <v>142</v>
      </c>
      <c r="D21" t="s">
        <v>156</v>
      </c>
      <c r="E21" s="1" t="str">
        <f t="shared" si="0"/>
        <v>(20, 36, '2022-06-04', 'Ready To Deliver')</v>
      </c>
      <c r="G21" t="s">
        <v>273</v>
      </c>
    </row>
    <row r="22" spans="1:7" x14ac:dyDescent="0.35">
      <c r="A22">
        <v>21</v>
      </c>
      <c r="B22">
        <v>9</v>
      </c>
      <c r="C22" t="s">
        <v>115</v>
      </c>
      <c r="D22" t="s">
        <v>157</v>
      </c>
      <c r="E22" s="1" t="str">
        <f t="shared" si="0"/>
        <v>(21, 9, '2022-12-25', 'Delivered')</v>
      </c>
      <c r="G22" t="s">
        <v>274</v>
      </c>
    </row>
    <row r="23" spans="1:7" x14ac:dyDescent="0.35">
      <c r="A23">
        <v>22</v>
      </c>
      <c r="B23">
        <v>19</v>
      </c>
      <c r="C23" t="s">
        <v>125</v>
      </c>
      <c r="D23" t="s">
        <v>157</v>
      </c>
      <c r="E23" s="1" t="str">
        <f t="shared" si="0"/>
        <v>(22, 19, '2022-10-28', 'Delivered')</v>
      </c>
      <c r="G23" t="s">
        <v>275</v>
      </c>
    </row>
    <row r="24" spans="1:7" x14ac:dyDescent="0.35">
      <c r="A24">
        <v>23</v>
      </c>
      <c r="B24">
        <v>11</v>
      </c>
      <c r="C24" t="s">
        <v>117</v>
      </c>
      <c r="D24" t="s">
        <v>156</v>
      </c>
      <c r="E24" s="1" t="str">
        <f t="shared" si="0"/>
        <v>(23, 11, '2021-10-13', 'Ready To Deliver')</v>
      </c>
      <c r="G24" t="s">
        <v>276</v>
      </c>
    </row>
    <row r="25" spans="1:7" x14ac:dyDescent="0.35">
      <c r="A25">
        <v>24</v>
      </c>
      <c r="B25">
        <v>44</v>
      </c>
      <c r="C25" t="s">
        <v>149</v>
      </c>
      <c r="D25" t="s">
        <v>156</v>
      </c>
      <c r="E25" s="1" t="str">
        <f t="shared" si="0"/>
        <v>(24, 44, '2023-02-11', 'Ready To Deliver')</v>
      </c>
      <c r="G25" t="s">
        <v>277</v>
      </c>
    </row>
    <row r="26" spans="1:7" x14ac:dyDescent="0.35">
      <c r="A26">
        <v>25</v>
      </c>
      <c r="B26">
        <v>21</v>
      </c>
      <c r="C26" t="s">
        <v>127</v>
      </c>
      <c r="D26" t="s">
        <v>158</v>
      </c>
      <c r="E26" s="1" t="str">
        <f t="shared" si="0"/>
        <v>(25, 21, '2022-03-25', 'In Progress')</v>
      </c>
      <c r="G26" t="s">
        <v>278</v>
      </c>
    </row>
    <row r="27" spans="1:7" x14ac:dyDescent="0.35">
      <c r="A27">
        <v>26</v>
      </c>
      <c r="B27">
        <v>3</v>
      </c>
      <c r="C27" t="s">
        <v>78</v>
      </c>
      <c r="D27" t="s">
        <v>156</v>
      </c>
      <c r="E27" s="1" t="str">
        <f t="shared" si="0"/>
        <v>(26, 3, '2021-03-02', 'Ready To Deliver')</v>
      </c>
      <c r="G27" t="s">
        <v>279</v>
      </c>
    </row>
    <row r="28" spans="1:7" x14ac:dyDescent="0.35">
      <c r="A28">
        <v>27</v>
      </c>
      <c r="B28">
        <v>29</v>
      </c>
      <c r="C28" t="s">
        <v>135</v>
      </c>
      <c r="D28" t="s">
        <v>156</v>
      </c>
      <c r="E28" s="1" t="str">
        <f t="shared" si="0"/>
        <v>(27, 29, '2023-06-30', 'Ready To Deliver')</v>
      </c>
      <c r="G28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Customers</vt:lpstr>
      <vt:lpstr>Employees</vt:lpstr>
      <vt:lpstr>Bookings</vt:lpstr>
      <vt:lpstr>Menu</vt:lpstr>
      <vt:lpstr>Menu Items</vt:lpstr>
      <vt:lpstr>Orders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Kisara</dc:creator>
  <cp:lastModifiedBy>Kisara 20210586</cp:lastModifiedBy>
  <dcterms:created xsi:type="dcterms:W3CDTF">2015-06-05T18:17:20Z</dcterms:created>
  <dcterms:modified xsi:type="dcterms:W3CDTF">2024-08-22T02:18:28Z</dcterms:modified>
</cp:coreProperties>
</file>