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bi\Dropbox\Code\Experiment\3_4PointProbe\"/>
    </mc:Choice>
  </mc:AlternateContent>
  <xr:revisionPtr revIDLastSave="0" documentId="13_ncr:9_{CDA1EFA5-7F66-4881-9B3E-628B2E22AC42}" xr6:coauthVersionLast="45" xr6:coauthVersionMax="45" xr10:uidLastSave="{00000000-0000-0000-0000-000000000000}"/>
  <bookViews>
    <workbookView xWindow="-15390" yWindow="6360" windowWidth="21600" windowHeight="11385" xr2:uid="{30E94EEB-786E-4213-8029-A0A0AAE9F151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I1" i="1"/>
  <c r="Q2" i="1"/>
  <c r="M2" i="1"/>
  <c r="D2" i="1"/>
  <c r="K2" i="1"/>
</calcChain>
</file>

<file path=xl/sharedStrings.xml><?xml version="1.0" encoding="utf-8"?>
<sst xmlns="http://schemas.openxmlformats.org/spreadsheetml/2006/main" count="27" uniqueCount="16">
  <si>
    <t>p type Silicon(B-high doped)</t>
    <phoneticPr fontId="1" type="noConversion"/>
  </si>
  <si>
    <t>Al foil, P type Si, W foil</t>
    <phoneticPr fontId="1" type="noConversion"/>
  </si>
  <si>
    <t>온도(섭씨)</t>
    <phoneticPr fontId="1" type="noConversion"/>
  </si>
  <si>
    <t>전류(mA)</t>
    <phoneticPr fontId="1" type="noConversion"/>
  </si>
  <si>
    <t>전압(mV)</t>
    <phoneticPr fontId="1" type="noConversion"/>
  </si>
  <si>
    <t>Aluminium foil</t>
    <phoneticPr fontId="1" type="noConversion"/>
  </si>
  <si>
    <t>2. 온도에 따른 전압 측정</t>
    <phoneticPr fontId="1" type="noConversion"/>
  </si>
  <si>
    <t>2. 전류에 따른 전압 측정</t>
    <phoneticPr fontId="1" type="noConversion"/>
  </si>
  <si>
    <t>Tungsten foil</t>
    <phoneticPr fontId="1" type="noConversion"/>
  </si>
  <si>
    <t>Constant</t>
    <phoneticPr fontId="1" type="noConversion"/>
  </si>
  <si>
    <t>alpha</t>
    <phoneticPr fontId="1" type="noConversion"/>
  </si>
  <si>
    <t>thick</t>
    <phoneticPr fontId="1" type="noConversion"/>
  </si>
  <si>
    <t>s=</t>
    <phoneticPr fontId="1" type="noConversion"/>
  </si>
  <si>
    <t>D=</t>
    <phoneticPr fontId="1" type="noConversion"/>
  </si>
  <si>
    <t>(D/s)^2=</t>
    <phoneticPr fontId="1" type="noConversion"/>
  </si>
  <si>
    <t>저항 결과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</si>
</sst>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0.0000"/>
    <numFmt numFmtId="179" formatCode="0.0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57E44-B4B2-43DB-B9AC-9C4FADF7D6F5}">
  <dimension ref="A1:R28"/>
  <sheetViews>
    <sheetView tabSelected="1" workbookViewId="0">
      <selection activeCell="I12" sqref="I12"/>
    </sheetView>
  </sheetViews>
  <sheetFormatPr defaultRowHeight="16.5" x14ac:dyDescent="0.3"/>
  <cols>
    <col min="1" max="3" width="9" style="2"/>
    <col min="4" max="4" width="9.5" style="2" bestFit="1" customWidth="1"/>
    <col min="5" max="5" width="9.5" style="2" customWidth="1"/>
    <col min="6" max="8" width="9" style="2"/>
    <col min="9" max="9" width="9.875" style="2" bestFit="1" customWidth="1"/>
    <col min="10" max="12" width="9" style="2"/>
    <col min="13" max="13" width="9.5" style="2" bestFit="1" customWidth="1"/>
    <col min="14" max="14" width="9" style="5"/>
    <col min="15" max="17" width="9" style="2"/>
    <col min="18" max="18" width="9" style="4"/>
    <col min="19" max="16384" width="9" style="2"/>
  </cols>
  <sheetData>
    <row r="1" spans="1:18" ht="30" customHeight="1" x14ac:dyDescent="0.3">
      <c r="A1" t="s">
        <v>0</v>
      </c>
      <c r="D1" s="9" t="s">
        <v>12</v>
      </c>
      <c r="E1" s="10">
        <v>2E-3</v>
      </c>
      <c r="F1" s="9" t="s">
        <v>13</v>
      </c>
      <c r="G1" s="11">
        <v>0.02</v>
      </c>
      <c r="H1" s="2" t="s">
        <v>14</v>
      </c>
      <c r="I1" s="6">
        <f>(G1/E1)^2</f>
        <v>100</v>
      </c>
      <c r="R1" s="2"/>
    </row>
    <row r="2" spans="1:18" customFormat="1" ht="28.5" customHeight="1" x14ac:dyDescent="0.3">
      <c r="A2" s="2"/>
      <c r="B2" s="2"/>
      <c r="C2" s="8" t="s">
        <v>11</v>
      </c>
      <c r="D2">
        <f>0.45*0.001</f>
        <v>4.5000000000000004E-4</v>
      </c>
      <c r="F2" t="s">
        <v>1</v>
      </c>
      <c r="G2" s="2"/>
      <c r="J2" s="9" t="s">
        <v>10</v>
      </c>
      <c r="K2" s="7">
        <f>4.29*0.001</f>
        <v>4.2900000000000004E-3</v>
      </c>
      <c r="L2" t="s">
        <v>11</v>
      </c>
      <c r="M2">
        <f>0.018*0.001</f>
        <v>1.8E-5</v>
      </c>
      <c r="P2" t="s">
        <v>11</v>
      </c>
      <c r="Q2">
        <f>0.06*0.001</f>
        <v>6.0000000000000002E-5</v>
      </c>
    </row>
    <row r="3" spans="1:18" customFormat="1" ht="37.5" customHeight="1" x14ac:dyDescent="0.3">
      <c r="A3" t="s">
        <v>7</v>
      </c>
      <c r="F3" t="s">
        <v>6</v>
      </c>
      <c r="L3" t="s">
        <v>5</v>
      </c>
      <c r="P3" t="s">
        <v>8</v>
      </c>
    </row>
    <row r="4" spans="1:18" s="1" customFormat="1" x14ac:dyDescent="0.3">
      <c r="A4" s="1" t="s">
        <v>2</v>
      </c>
      <c r="B4" s="1" t="s">
        <v>3</v>
      </c>
      <c r="C4" s="1" t="s">
        <v>4</v>
      </c>
      <c r="D4" s="1" t="s">
        <v>9</v>
      </c>
      <c r="E4" s="1" t="s">
        <v>15</v>
      </c>
      <c r="F4" s="1" t="s">
        <v>2</v>
      </c>
      <c r="G4" s="1" t="s">
        <v>3</v>
      </c>
      <c r="H4" s="1" t="s">
        <v>4</v>
      </c>
      <c r="L4" s="1" t="s">
        <v>2</v>
      </c>
      <c r="M4" s="1" t="s">
        <v>3</v>
      </c>
      <c r="N4" s="1" t="s">
        <v>4</v>
      </c>
      <c r="P4" s="1" t="s">
        <v>2</v>
      </c>
      <c r="Q4" s="1" t="s">
        <v>3</v>
      </c>
      <c r="R4" s="1" t="s">
        <v>4</v>
      </c>
    </row>
    <row r="5" spans="1:18" x14ac:dyDescent="0.3">
      <c r="A5" s="2">
        <v>27.5</v>
      </c>
      <c r="B5" s="2">
        <v>0.8</v>
      </c>
      <c r="C5" s="2">
        <v>0</v>
      </c>
      <c r="D5" s="2">
        <f>((PI()*LN(2)*(1+$K$2*(A5-20)))/(LN(SINH($D$2/$E$1)/SINH($D$2/(2*$E$1)))*LN(2)*LN(($I$1+3)/($I$1-3))))</f>
        <v>77.242708255720913</v>
      </c>
      <c r="E5" s="2">
        <f>D5*C5/B5</f>
        <v>0</v>
      </c>
      <c r="F5" s="2">
        <v>34.299999999999997</v>
      </c>
      <c r="G5" s="2">
        <v>198.6</v>
      </c>
      <c r="H5" s="2">
        <v>18.3</v>
      </c>
      <c r="L5" s="2">
        <v>32.9</v>
      </c>
      <c r="M5" s="2">
        <v>10.5</v>
      </c>
      <c r="N5" s="5">
        <v>1.1000000000000001E-3</v>
      </c>
      <c r="P5" s="2">
        <v>26</v>
      </c>
      <c r="Q5" s="2">
        <v>0.8</v>
      </c>
      <c r="R5" s="4">
        <v>0</v>
      </c>
    </row>
    <row r="6" spans="1:18" x14ac:dyDescent="0.3">
      <c r="A6" s="2">
        <v>27.7</v>
      </c>
      <c r="B6" s="2">
        <v>10.1</v>
      </c>
      <c r="C6" s="2">
        <v>1.3</v>
      </c>
      <c r="D6" s="2">
        <f t="shared" ref="D6:D28" si="0">((PI()*LN(2)*(1+$K$2*(A6-23)))/(LN(SINH($D$2/$E$1)/SINH($D$2/(2*$E$1)))*LN(2)*LN(($I$1+3)/($I$1-3))))</f>
        <v>76.343791491056251</v>
      </c>
      <c r="E6" s="2">
        <f t="shared" ref="E6:E28" si="1">D6*C6/B6</f>
        <v>9.8264286077597163</v>
      </c>
      <c r="F6" s="2">
        <v>36.1</v>
      </c>
      <c r="G6" s="2">
        <v>198.6</v>
      </c>
      <c r="H6" s="2">
        <v>18.399999999999999</v>
      </c>
      <c r="L6" s="2">
        <v>32.6</v>
      </c>
      <c r="M6" s="2">
        <v>20.9</v>
      </c>
      <c r="N6" s="5">
        <v>3.7000000000000002E-3</v>
      </c>
      <c r="P6" s="2">
        <v>25.9</v>
      </c>
      <c r="Q6" s="2">
        <v>20.399999999999999</v>
      </c>
      <c r="R6" s="4">
        <v>4.0000000000000001E-3</v>
      </c>
    </row>
    <row r="7" spans="1:18" x14ac:dyDescent="0.3">
      <c r="A7" s="2">
        <v>27.8</v>
      </c>
      <c r="B7" s="2">
        <v>20.2</v>
      </c>
      <c r="C7" s="2">
        <v>2.1</v>
      </c>
      <c r="D7" s="2">
        <f t="shared" si="0"/>
        <v>76.37589566122287</v>
      </c>
      <c r="E7" s="2">
        <f t="shared" si="1"/>
        <v>7.9400683608202005</v>
      </c>
      <c r="F7" s="2">
        <v>39.799999999999997</v>
      </c>
      <c r="G7" s="2">
        <v>198.6</v>
      </c>
      <c r="H7" s="2">
        <v>18.5</v>
      </c>
      <c r="L7" s="2">
        <v>32.5</v>
      </c>
      <c r="M7" s="2">
        <v>30</v>
      </c>
      <c r="N7" s="5">
        <v>5.5999999999999999E-3</v>
      </c>
      <c r="P7" s="2">
        <v>25.8</v>
      </c>
      <c r="Q7" s="2">
        <v>40.4</v>
      </c>
      <c r="R7" s="4">
        <v>8.0000000000000002E-3</v>
      </c>
    </row>
    <row r="8" spans="1:18" x14ac:dyDescent="0.3">
      <c r="A8" s="2">
        <v>28</v>
      </c>
      <c r="B8" s="2">
        <v>30</v>
      </c>
      <c r="C8" s="2">
        <v>3</v>
      </c>
      <c r="D8" s="2">
        <f t="shared" si="0"/>
        <v>76.440104001556051</v>
      </c>
      <c r="E8" s="2">
        <f t="shared" si="1"/>
        <v>7.6440104001556053</v>
      </c>
      <c r="F8" s="2">
        <v>43.2</v>
      </c>
      <c r="G8" s="2">
        <v>198.6</v>
      </c>
      <c r="H8" s="2">
        <v>18.600000000000001</v>
      </c>
      <c r="L8" s="2">
        <v>32.1</v>
      </c>
      <c r="M8" s="2">
        <v>39.799999999999997</v>
      </c>
      <c r="N8" s="5">
        <v>6.4999999999999997E-3</v>
      </c>
      <c r="P8" s="2">
        <v>25.8</v>
      </c>
      <c r="Q8" s="2">
        <v>60.1</v>
      </c>
      <c r="R8" s="4">
        <v>1.2999999999999999E-2</v>
      </c>
    </row>
    <row r="9" spans="1:18" x14ac:dyDescent="0.3">
      <c r="A9" s="2">
        <v>28.2</v>
      </c>
      <c r="B9" s="2">
        <v>40.4</v>
      </c>
      <c r="C9" s="2">
        <v>3.8</v>
      </c>
      <c r="D9" s="2">
        <f t="shared" si="0"/>
        <v>76.504312341889232</v>
      </c>
      <c r="E9" s="2">
        <f t="shared" si="1"/>
        <v>7.1959501707717584</v>
      </c>
      <c r="F9" s="2">
        <v>46.5</v>
      </c>
      <c r="G9" s="2">
        <v>198.6</v>
      </c>
      <c r="H9" s="2">
        <v>18.7</v>
      </c>
      <c r="L9" s="2">
        <v>31.8</v>
      </c>
      <c r="M9" s="2">
        <v>50.3</v>
      </c>
      <c r="N9" s="5">
        <v>8.6E-3</v>
      </c>
      <c r="P9" s="2">
        <v>25.8</v>
      </c>
      <c r="Q9" s="2">
        <v>80.3</v>
      </c>
      <c r="R9" s="4">
        <v>1.7000000000000001E-2</v>
      </c>
    </row>
    <row r="10" spans="1:18" x14ac:dyDescent="0.3">
      <c r="A10" s="2">
        <v>28.4</v>
      </c>
      <c r="B10" s="2">
        <v>50.2</v>
      </c>
      <c r="C10" s="2">
        <v>4.7</v>
      </c>
      <c r="D10" s="2">
        <f t="shared" si="0"/>
        <v>76.568520682222427</v>
      </c>
      <c r="E10" s="2">
        <f t="shared" si="1"/>
        <v>7.1687658806064816</v>
      </c>
      <c r="F10" s="2">
        <v>50.5</v>
      </c>
      <c r="G10" s="2">
        <v>198.6</v>
      </c>
      <c r="H10" s="2">
        <v>18.8</v>
      </c>
      <c r="L10" s="2">
        <v>31.6</v>
      </c>
      <c r="M10" s="2">
        <v>60.6</v>
      </c>
      <c r="N10" s="5">
        <v>1.0200000000000001E-2</v>
      </c>
      <c r="P10" s="2">
        <v>25.8</v>
      </c>
      <c r="Q10" s="2">
        <v>100.7</v>
      </c>
      <c r="R10" s="4">
        <v>2.3E-2</v>
      </c>
    </row>
    <row r="11" spans="1:18" x14ac:dyDescent="0.3">
      <c r="A11" s="2">
        <v>28.6</v>
      </c>
      <c r="B11" s="2">
        <v>60</v>
      </c>
      <c r="C11" s="2">
        <v>5.5</v>
      </c>
      <c r="D11" s="2">
        <f t="shared" si="0"/>
        <v>76.632729022555623</v>
      </c>
      <c r="E11" s="2">
        <f t="shared" si="1"/>
        <v>7.0246668270675992</v>
      </c>
      <c r="F11" s="2">
        <v>53.6</v>
      </c>
      <c r="G11" s="2">
        <v>198.6</v>
      </c>
      <c r="H11" s="2">
        <v>18.899999999999999</v>
      </c>
      <c r="L11" s="2">
        <v>31.4</v>
      </c>
      <c r="M11" s="2">
        <v>70.400000000000006</v>
      </c>
      <c r="N11" s="5">
        <v>1.21E-2</v>
      </c>
      <c r="P11" s="2">
        <v>25.8</v>
      </c>
      <c r="Q11" s="2">
        <v>119.5</v>
      </c>
      <c r="R11" s="4">
        <v>2.7E-2</v>
      </c>
    </row>
    <row r="12" spans="1:18" x14ac:dyDescent="0.3">
      <c r="A12" s="2">
        <v>28.8</v>
      </c>
      <c r="B12" s="2">
        <v>70</v>
      </c>
      <c r="C12" s="2">
        <v>6.4</v>
      </c>
      <c r="D12" s="2">
        <f t="shared" si="0"/>
        <v>76.696937362888818</v>
      </c>
      <c r="E12" s="2">
        <f t="shared" si="1"/>
        <v>7.0122914160355494</v>
      </c>
      <c r="F12" s="2">
        <v>57.7</v>
      </c>
      <c r="G12" s="2">
        <v>198.6</v>
      </c>
      <c r="H12" s="2">
        <v>19</v>
      </c>
      <c r="L12" s="2">
        <v>31.2</v>
      </c>
      <c r="M12" s="2">
        <v>80.400000000000006</v>
      </c>
      <c r="N12" s="5">
        <v>1.3100000000000001E-2</v>
      </c>
      <c r="P12" s="2">
        <v>25.7</v>
      </c>
      <c r="Q12" s="2">
        <v>139.30000000000001</v>
      </c>
      <c r="R12" s="4">
        <v>3.2000000000000001E-2</v>
      </c>
    </row>
    <row r="13" spans="1:18" x14ac:dyDescent="0.3">
      <c r="A13" s="2">
        <v>28.9</v>
      </c>
      <c r="B13" s="2">
        <v>80.599999999999994</v>
      </c>
      <c r="C13" s="2">
        <v>7.4</v>
      </c>
      <c r="D13" s="2">
        <f t="shared" si="0"/>
        <v>76.729041533055408</v>
      </c>
      <c r="E13" s="2">
        <f t="shared" si="1"/>
        <v>7.0446018280968987</v>
      </c>
      <c r="F13" s="2">
        <v>62.6</v>
      </c>
      <c r="G13" s="2">
        <v>198.6</v>
      </c>
      <c r="H13" s="2">
        <v>19.100000000000001</v>
      </c>
      <c r="L13" s="2">
        <v>31.1</v>
      </c>
      <c r="M13" s="2">
        <v>90.4</v>
      </c>
      <c r="N13" s="5">
        <v>1.4800000000000001E-2</v>
      </c>
      <c r="P13" s="2">
        <v>25.8</v>
      </c>
      <c r="Q13" s="2">
        <v>162.30000000000001</v>
      </c>
      <c r="R13" s="4">
        <v>3.7999999999999999E-2</v>
      </c>
    </row>
    <row r="14" spans="1:18" x14ac:dyDescent="0.3">
      <c r="A14" s="2">
        <v>29</v>
      </c>
      <c r="B14" s="2">
        <v>90.4</v>
      </c>
      <c r="C14" s="2">
        <v>8.3000000000000007</v>
      </c>
      <c r="D14" s="2">
        <f t="shared" si="0"/>
        <v>76.761145703221999</v>
      </c>
      <c r="E14" s="2">
        <f t="shared" si="1"/>
        <v>7.0477600590347631</v>
      </c>
      <c r="F14" s="2">
        <v>66.900000000000006</v>
      </c>
      <c r="G14" s="2">
        <v>198.6</v>
      </c>
      <c r="H14" s="2">
        <v>19.2</v>
      </c>
      <c r="L14" s="2">
        <v>30.9</v>
      </c>
      <c r="M14" s="2">
        <v>99.9</v>
      </c>
      <c r="N14" s="5">
        <v>1.6899999999999998E-2</v>
      </c>
      <c r="P14" s="2">
        <v>25.9</v>
      </c>
      <c r="Q14" s="2">
        <v>184.4</v>
      </c>
      <c r="R14" s="4">
        <v>4.2000000000000003E-2</v>
      </c>
    </row>
    <row r="15" spans="1:18" x14ac:dyDescent="0.3">
      <c r="A15" s="2">
        <v>29.3</v>
      </c>
      <c r="B15" s="2">
        <v>100</v>
      </c>
      <c r="C15" s="2">
        <v>9.1</v>
      </c>
      <c r="D15" s="2">
        <f t="shared" si="0"/>
        <v>76.85745821372177</v>
      </c>
      <c r="E15" s="2">
        <f t="shared" si="1"/>
        <v>6.9940286974486812</v>
      </c>
      <c r="F15" s="2">
        <v>72.3</v>
      </c>
      <c r="G15" s="2">
        <v>198.6</v>
      </c>
      <c r="H15" s="2">
        <v>19.3</v>
      </c>
      <c r="L15" s="2">
        <v>30.8</v>
      </c>
      <c r="M15" s="2">
        <v>110.3</v>
      </c>
      <c r="N15" s="5">
        <v>1.9099999999999999E-2</v>
      </c>
    </row>
    <row r="16" spans="1:18" x14ac:dyDescent="0.3">
      <c r="A16" s="2">
        <v>29.5</v>
      </c>
      <c r="B16" s="2">
        <v>110.3</v>
      </c>
      <c r="C16" s="2">
        <v>10</v>
      </c>
      <c r="D16" s="2">
        <f t="shared" si="0"/>
        <v>76.921666554054951</v>
      </c>
      <c r="E16" s="2">
        <f t="shared" si="1"/>
        <v>6.9738591617456889</v>
      </c>
      <c r="F16" s="2">
        <v>76.7</v>
      </c>
      <c r="G16" s="2">
        <v>198.6</v>
      </c>
      <c r="H16" s="2">
        <v>19.399999999999999</v>
      </c>
      <c r="L16" s="2">
        <v>30.6</v>
      </c>
      <c r="M16" s="2">
        <v>120.5</v>
      </c>
      <c r="N16" s="5">
        <v>2.1399999999999999E-2</v>
      </c>
    </row>
    <row r="17" spans="1:14" x14ac:dyDescent="0.3">
      <c r="A17" s="2">
        <v>29.8</v>
      </c>
      <c r="B17" s="2">
        <v>120.1</v>
      </c>
      <c r="C17" s="2">
        <v>10.8</v>
      </c>
      <c r="D17" s="2">
        <f t="shared" si="0"/>
        <v>77.017979064554751</v>
      </c>
      <c r="E17" s="2">
        <f t="shared" si="1"/>
        <v>6.9258465769957658</v>
      </c>
      <c r="F17" s="2">
        <v>81.599999999999994</v>
      </c>
      <c r="G17" s="2">
        <v>198.6</v>
      </c>
      <c r="H17" s="2">
        <v>19.5</v>
      </c>
      <c r="L17" s="2">
        <v>30.4</v>
      </c>
      <c r="M17" s="2">
        <v>130.1</v>
      </c>
      <c r="N17" s="5">
        <v>2.3099999999999999E-2</v>
      </c>
    </row>
    <row r="18" spans="1:14" x14ac:dyDescent="0.3">
      <c r="A18" s="2">
        <v>30.1</v>
      </c>
      <c r="B18" s="2">
        <v>130.19999999999999</v>
      </c>
      <c r="C18" s="2">
        <v>11.8</v>
      </c>
      <c r="D18" s="2">
        <f t="shared" si="0"/>
        <v>77.114291575054523</v>
      </c>
      <c r="E18" s="2">
        <f t="shared" si="1"/>
        <v>6.9888528462799036</v>
      </c>
      <c r="F18" s="2">
        <v>87.6</v>
      </c>
      <c r="G18" s="2">
        <v>198.6</v>
      </c>
      <c r="H18" s="2">
        <v>19.600000000000001</v>
      </c>
      <c r="L18" s="2">
        <v>30.4</v>
      </c>
      <c r="M18" s="2">
        <v>139.9</v>
      </c>
      <c r="N18" s="5">
        <v>2.4799999999999999E-2</v>
      </c>
    </row>
    <row r="19" spans="1:14" x14ac:dyDescent="0.3">
      <c r="A19" s="2">
        <v>30.3</v>
      </c>
      <c r="B19" s="2">
        <v>140.1</v>
      </c>
      <c r="C19" s="2">
        <v>12.7</v>
      </c>
      <c r="D19" s="2">
        <f t="shared" si="0"/>
        <v>77.178499915387718</v>
      </c>
      <c r="E19" s="2">
        <f t="shared" si="1"/>
        <v>6.9961952100315772</v>
      </c>
      <c r="F19" s="2">
        <v>99.7</v>
      </c>
      <c r="G19" s="2">
        <v>198.6</v>
      </c>
      <c r="H19" s="2">
        <v>19.7</v>
      </c>
      <c r="L19" s="2">
        <v>30.2</v>
      </c>
      <c r="M19" s="2">
        <v>151.30000000000001</v>
      </c>
      <c r="N19" s="5">
        <v>2.6800000000000001E-2</v>
      </c>
    </row>
    <row r="20" spans="1:14" x14ac:dyDescent="0.3">
      <c r="A20" s="2">
        <v>30.6</v>
      </c>
      <c r="B20" s="2">
        <v>150.6</v>
      </c>
      <c r="C20" s="2">
        <v>13.6</v>
      </c>
      <c r="D20" s="2">
        <f t="shared" si="0"/>
        <v>77.274812425887504</v>
      </c>
      <c r="E20" s="2">
        <f t="shared" si="1"/>
        <v>6.9783363146883808</v>
      </c>
      <c r="F20" s="2">
        <v>106</v>
      </c>
      <c r="G20" s="2">
        <v>198.6</v>
      </c>
      <c r="H20" s="2">
        <v>19.8</v>
      </c>
      <c r="L20" s="2">
        <v>30.1</v>
      </c>
      <c r="M20" s="2">
        <v>159.9</v>
      </c>
      <c r="N20" s="5">
        <v>2.76E-2</v>
      </c>
    </row>
    <row r="21" spans="1:14" x14ac:dyDescent="0.3">
      <c r="A21" s="2">
        <v>30.9</v>
      </c>
      <c r="B21" s="2">
        <v>160</v>
      </c>
      <c r="C21" s="2">
        <v>14.4</v>
      </c>
      <c r="D21" s="2">
        <f t="shared" si="0"/>
        <v>77.371124936387275</v>
      </c>
      <c r="E21" s="2">
        <f t="shared" si="1"/>
        <v>6.9634012442748556</v>
      </c>
      <c r="F21" s="2">
        <v>108.6</v>
      </c>
      <c r="G21" s="2">
        <v>198.6</v>
      </c>
      <c r="H21" s="2">
        <v>19.899999999999999</v>
      </c>
      <c r="L21" s="2">
        <v>30</v>
      </c>
      <c r="M21" s="2">
        <v>170.8</v>
      </c>
      <c r="N21" s="5">
        <v>2.98E-2</v>
      </c>
    </row>
    <row r="22" spans="1:14" x14ac:dyDescent="0.3">
      <c r="A22" s="2">
        <v>31.2</v>
      </c>
      <c r="B22" s="2">
        <v>170.2</v>
      </c>
      <c r="C22" s="2">
        <v>15.4</v>
      </c>
      <c r="D22" s="2">
        <f t="shared" si="0"/>
        <v>77.467437446887047</v>
      </c>
      <c r="E22" s="2">
        <f t="shared" si="1"/>
        <v>7.0093921074151631</v>
      </c>
      <c r="F22" s="2">
        <v>111.8</v>
      </c>
      <c r="G22" s="2">
        <v>198.6</v>
      </c>
      <c r="H22" s="2">
        <v>20</v>
      </c>
      <c r="L22" s="2">
        <v>29.9</v>
      </c>
      <c r="M22" s="2">
        <v>180.7</v>
      </c>
      <c r="N22" s="5">
        <v>3.15E-2</v>
      </c>
    </row>
    <row r="23" spans="1:14" x14ac:dyDescent="0.3">
      <c r="A23" s="2">
        <v>31.8</v>
      </c>
      <c r="B23" s="2">
        <v>180.4</v>
      </c>
      <c r="C23" s="2">
        <v>16.3</v>
      </c>
      <c r="D23" s="2">
        <f t="shared" si="0"/>
        <v>77.660062467886632</v>
      </c>
      <c r="E23" s="2">
        <f t="shared" si="1"/>
        <v>7.0169568637835473</v>
      </c>
      <c r="L23" s="2">
        <v>29.8</v>
      </c>
      <c r="M23" s="2">
        <v>190.6</v>
      </c>
      <c r="N23" s="5">
        <v>3.3000000000000002E-2</v>
      </c>
    </row>
    <row r="24" spans="1:14" x14ac:dyDescent="0.3">
      <c r="A24" s="2">
        <v>32</v>
      </c>
      <c r="B24" s="2">
        <v>190.9</v>
      </c>
      <c r="C24" s="2">
        <v>17.3</v>
      </c>
      <c r="D24" s="2">
        <f t="shared" si="0"/>
        <v>77.724270808219813</v>
      </c>
      <c r="E24" s="2">
        <f t="shared" si="1"/>
        <v>7.0436348087071909</v>
      </c>
      <c r="L24" s="2">
        <v>29.5</v>
      </c>
      <c r="M24" s="2">
        <v>198</v>
      </c>
      <c r="N24" s="5">
        <v>3.44E-2</v>
      </c>
    </row>
    <row r="25" spans="1:14" x14ac:dyDescent="0.3">
      <c r="A25" s="2">
        <v>32.799999999999997</v>
      </c>
      <c r="B25" s="2">
        <v>198.9</v>
      </c>
      <c r="C25" s="2">
        <v>18</v>
      </c>
      <c r="D25" s="2">
        <f t="shared" si="0"/>
        <v>77.981104169552566</v>
      </c>
      <c r="E25" s="2">
        <f t="shared" si="1"/>
        <v>7.057113499507019</v>
      </c>
    </row>
    <row r="26" spans="1:14" x14ac:dyDescent="0.3">
      <c r="A26" s="2">
        <v>32.9</v>
      </c>
      <c r="B26" s="2">
        <v>198.9</v>
      </c>
      <c r="C26" s="2">
        <v>17.899999999999999</v>
      </c>
      <c r="D26" s="2">
        <f t="shared" si="0"/>
        <v>78.013208339719156</v>
      </c>
      <c r="E26" s="2">
        <f t="shared" si="1"/>
        <v>7.0207965273050412</v>
      </c>
    </row>
    <row r="27" spans="1:14" x14ac:dyDescent="0.3">
      <c r="A27" s="2">
        <v>33.4</v>
      </c>
      <c r="B27" s="2">
        <v>198.9</v>
      </c>
      <c r="C27" s="2">
        <v>17.8</v>
      </c>
      <c r="D27" s="2">
        <f t="shared" si="0"/>
        <v>78.173729190552137</v>
      </c>
      <c r="E27" s="2">
        <f t="shared" si="1"/>
        <v>6.995939565569774</v>
      </c>
    </row>
    <row r="28" spans="1:14" x14ac:dyDescent="0.3">
      <c r="A28" s="2">
        <v>34.1</v>
      </c>
      <c r="B28" s="2">
        <v>198.7</v>
      </c>
      <c r="C28" s="2">
        <v>17.8</v>
      </c>
      <c r="D28" s="2">
        <f t="shared" si="0"/>
        <v>78.398458381718299</v>
      </c>
      <c r="E28" s="2">
        <f t="shared" si="1"/>
        <v>7.0231130306722989</v>
      </c>
      <c r="F28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김재성</dc:creator>
  <cp:lastModifiedBy>김재성</cp:lastModifiedBy>
  <dcterms:created xsi:type="dcterms:W3CDTF">2021-10-13T15:25:06Z</dcterms:created>
  <dcterms:modified xsi:type="dcterms:W3CDTF">2021-10-14T17:35:19Z</dcterms:modified>
</cp:coreProperties>
</file>