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BEEF900-60C9-4568-BCE2-08D3FACF2CF9}" xr6:coauthVersionLast="47" xr6:coauthVersionMax="47" xr10:uidLastSave="{00000000-0000-0000-0000-000000000000}"/>
  <bookViews>
    <workbookView xWindow="-120" yWindow="-120" windowWidth="20730" windowHeight="11160" xr2:uid="{B19E71BA-3FF8-4183-968F-99E5B8AED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7" i="1" l="1"/>
  <c r="L97" i="1" s="1"/>
  <c r="I97" i="1"/>
  <c r="J97" i="1" s="1"/>
  <c r="K88" i="1"/>
  <c r="L88" i="1" s="1"/>
  <c r="I88" i="1"/>
  <c r="J88" i="1" s="1"/>
  <c r="K79" i="1"/>
  <c r="L79" i="1" s="1"/>
  <c r="I79" i="1"/>
  <c r="J79" i="1" s="1"/>
  <c r="K71" i="1"/>
  <c r="L71" i="1" s="1"/>
  <c r="I71" i="1"/>
  <c r="J71" i="1" s="1"/>
  <c r="K63" i="1"/>
  <c r="L63" i="1" s="1"/>
  <c r="I63" i="1"/>
  <c r="J63" i="1" s="1"/>
  <c r="I55" i="1"/>
  <c r="J55" i="1" s="1"/>
  <c r="K55" i="1"/>
  <c r="L55" i="1" s="1"/>
  <c r="Q97" i="1" l="1"/>
  <c r="R97" i="1" s="1"/>
  <c r="S97" i="1"/>
  <c r="T97" i="1" s="1"/>
  <c r="S88" i="1"/>
  <c r="T88" i="1" s="1"/>
  <c r="Q88" i="1"/>
  <c r="R88" i="1" s="1"/>
  <c r="S79" i="1"/>
  <c r="T79" i="1" s="1"/>
  <c r="Q79" i="1"/>
  <c r="R79" i="1" s="1"/>
  <c r="S71" i="1"/>
  <c r="T71" i="1" s="1"/>
  <c r="Q71" i="1"/>
  <c r="R71" i="1" s="1"/>
  <c r="S63" i="1"/>
  <c r="T63" i="1" s="1"/>
  <c r="Q63" i="1"/>
  <c r="R63" i="1" s="1"/>
  <c r="S55" i="1"/>
  <c r="Q55" i="1"/>
  <c r="AD97" i="1" l="1"/>
  <c r="O98" i="1" s="1"/>
  <c r="V97" i="1"/>
  <c r="AE97" i="1"/>
  <c r="P98" i="1" s="1"/>
  <c r="AC97" i="1"/>
  <c r="N98" i="1" s="1"/>
  <c r="Y97" i="1"/>
  <c r="F98" i="1" s="1"/>
  <c r="U97" i="1"/>
  <c r="W97" i="1" s="1"/>
  <c r="AB97" i="1"/>
  <c r="M98" i="1" s="1"/>
  <c r="X97" i="1"/>
  <c r="E98" i="1" s="1"/>
  <c r="AA97" i="1"/>
  <c r="H98" i="1" s="1"/>
  <c r="Z97" i="1"/>
  <c r="G98" i="1" s="1"/>
  <c r="AA88" i="1"/>
  <c r="H89" i="1" s="1"/>
  <c r="Z88" i="1"/>
  <c r="G89" i="1" s="1"/>
  <c r="AC88" i="1"/>
  <c r="N89" i="1" s="1"/>
  <c r="Y88" i="1"/>
  <c r="F89" i="1" s="1"/>
  <c r="U88" i="1"/>
  <c r="AB88" i="1"/>
  <c r="M89" i="1" s="1"/>
  <c r="X88" i="1"/>
  <c r="E89" i="1" s="1"/>
  <c r="AE88" i="1"/>
  <c r="P89" i="1" s="1"/>
  <c r="AD88" i="1"/>
  <c r="O89" i="1" s="1"/>
  <c r="V88" i="1"/>
  <c r="AB79" i="1"/>
  <c r="M80" i="1" s="1"/>
  <c r="X79" i="1"/>
  <c r="E80" i="1" s="1"/>
  <c r="AA79" i="1"/>
  <c r="H80" i="1" s="1"/>
  <c r="Z79" i="1"/>
  <c r="G80" i="1" s="1"/>
  <c r="AC79" i="1"/>
  <c r="N80" i="1" s="1"/>
  <c r="Y79" i="1"/>
  <c r="F80" i="1" s="1"/>
  <c r="U79" i="1"/>
  <c r="AE79" i="1"/>
  <c r="P80" i="1" s="1"/>
  <c r="AD79" i="1"/>
  <c r="O80" i="1" s="1"/>
  <c r="V79" i="1"/>
  <c r="AA71" i="1"/>
  <c r="H72" i="1" s="1"/>
  <c r="Z71" i="1"/>
  <c r="G72" i="1" s="1"/>
  <c r="AB71" i="1"/>
  <c r="M72" i="1" s="1"/>
  <c r="X71" i="1"/>
  <c r="E72" i="1" s="1"/>
  <c r="AC71" i="1"/>
  <c r="N72" i="1" s="1"/>
  <c r="Y71" i="1"/>
  <c r="F72" i="1" s="1"/>
  <c r="U71" i="1"/>
  <c r="AE71" i="1"/>
  <c r="P72" i="1" s="1"/>
  <c r="AD71" i="1"/>
  <c r="O72" i="1" s="1"/>
  <c r="V71" i="1"/>
  <c r="AA63" i="1"/>
  <c r="H64" i="1" s="1"/>
  <c r="Z63" i="1"/>
  <c r="G64" i="1" s="1"/>
  <c r="Y63" i="1"/>
  <c r="F64" i="1" s="1"/>
  <c r="AB63" i="1"/>
  <c r="M64" i="1" s="1"/>
  <c r="X63" i="1"/>
  <c r="E64" i="1" s="1"/>
  <c r="AC63" i="1"/>
  <c r="N64" i="1" s="1"/>
  <c r="U63" i="1"/>
  <c r="AE63" i="1"/>
  <c r="P64" i="1" s="1"/>
  <c r="AD63" i="1"/>
  <c r="O64" i="1" s="1"/>
  <c r="V63" i="1"/>
  <c r="R55" i="1"/>
  <c r="T55" i="1"/>
  <c r="V55" i="1" s="1"/>
  <c r="W79" i="1" l="1"/>
  <c r="K64" i="1"/>
  <c r="L64" i="1" s="1"/>
  <c r="I72" i="1"/>
  <c r="J72" i="1" s="1"/>
  <c r="I64" i="1"/>
  <c r="J64" i="1" s="1"/>
  <c r="I89" i="1"/>
  <c r="J89" i="1" s="1"/>
  <c r="K72" i="1"/>
  <c r="L72" i="1" s="1"/>
  <c r="K80" i="1"/>
  <c r="L80" i="1" s="1"/>
  <c r="K89" i="1"/>
  <c r="L89" i="1" s="1"/>
  <c r="I98" i="1"/>
  <c r="J98" i="1" s="1"/>
  <c r="K98" i="1"/>
  <c r="L98" i="1" s="1"/>
  <c r="W88" i="1"/>
  <c r="W71" i="1"/>
  <c r="W63" i="1"/>
  <c r="AB55" i="1"/>
  <c r="M56" i="1" s="1"/>
  <c r="AA55" i="1"/>
  <c r="H56" i="1" s="1"/>
  <c r="X55" i="1"/>
  <c r="E56" i="1" s="1"/>
  <c r="U55" i="1"/>
  <c r="W55" i="1" s="1"/>
  <c r="AD55" i="1"/>
  <c r="O56" i="1" s="1"/>
  <c r="Y55" i="1"/>
  <c r="F56" i="1" s="1"/>
  <c r="Z55" i="1"/>
  <c r="G56" i="1" s="1"/>
  <c r="AE55" i="1"/>
  <c r="P56" i="1" s="1"/>
  <c r="AC55" i="1"/>
  <c r="N56" i="1" s="1"/>
  <c r="S89" i="1" l="1"/>
  <c r="T89" i="1" s="1"/>
  <c r="Q89" i="1"/>
  <c r="R89" i="1" s="1"/>
  <c r="AA89" i="1" s="1"/>
  <c r="H90" i="1" s="1"/>
  <c r="Q64" i="1"/>
  <c r="R64" i="1" s="1"/>
  <c r="S64" i="1"/>
  <c r="T64" i="1" s="1"/>
  <c r="S72" i="1"/>
  <c r="T72" i="1" s="1"/>
  <c r="Q72" i="1"/>
  <c r="R72" i="1" s="1"/>
  <c r="AE89" i="1"/>
  <c r="P90" i="1" s="1"/>
  <c r="AD89" i="1"/>
  <c r="O90" i="1" s="1"/>
  <c r="V89" i="1"/>
  <c r="Q98" i="1"/>
  <c r="R98" i="1" s="1"/>
  <c r="S98" i="1"/>
  <c r="T98" i="1" s="1"/>
  <c r="K56" i="1"/>
  <c r="L56" i="1" s="1"/>
  <c r="I56" i="1"/>
  <c r="J56" i="1" s="1"/>
  <c r="X89" i="1" l="1"/>
  <c r="E90" i="1" s="1"/>
  <c r="AB89" i="1"/>
  <c r="M90" i="1" s="1"/>
  <c r="U89" i="1"/>
  <c r="W89" i="1" s="1"/>
  <c r="Z89" i="1"/>
  <c r="G90" i="1" s="1"/>
  <c r="K90" i="1" s="1"/>
  <c r="L90" i="1" s="1"/>
  <c r="Y89" i="1"/>
  <c r="F90" i="1" s="1"/>
  <c r="I90" i="1" s="1"/>
  <c r="J90" i="1" s="1"/>
  <c r="AC89" i="1"/>
  <c r="N90" i="1" s="1"/>
  <c r="V64" i="1"/>
  <c r="AE64" i="1"/>
  <c r="P65" i="1" s="1"/>
  <c r="AD64" i="1"/>
  <c r="O65" i="1" s="1"/>
  <c r="Z64" i="1"/>
  <c r="G65" i="1" s="1"/>
  <c r="AA64" i="1"/>
  <c r="H65" i="1" s="1"/>
  <c r="U64" i="1"/>
  <c r="W64" i="1" s="1"/>
  <c r="Y64" i="1"/>
  <c r="F65" i="1" s="1"/>
  <c r="X64" i="1"/>
  <c r="E65" i="1" s="1"/>
  <c r="AC64" i="1"/>
  <c r="N65" i="1" s="1"/>
  <c r="AB64" i="1"/>
  <c r="M65" i="1" s="1"/>
  <c r="Y72" i="1"/>
  <c r="F73" i="1" s="1"/>
  <c r="Z72" i="1"/>
  <c r="G73" i="1" s="1"/>
  <c r="AA72" i="1"/>
  <c r="H73" i="1" s="1"/>
  <c r="U72" i="1"/>
  <c r="AB72" i="1"/>
  <c r="M73" i="1" s="1"/>
  <c r="AC72" i="1"/>
  <c r="N73" i="1" s="1"/>
  <c r="X72" i="1"/>
  <c r="E73" i="1" s="1"/>
  <c r="V72" i="1"/>
  <c r="AE72" i="1"/>
  <c r="P73" i="1" s="1"/>
  <c r="AD72" i="1"/>
  <c r="O73" i="1" s="1"/>
  <c r="AD98" i="1"/>
  <c r="O99" i="1" s="1"/>
  <c r="V98" i="1"/>
  <c r="AE98" i="1"/>
  <c r="P99" i="1" s="1"/>
  <c r="Z98" i="1"/>
  <c r="G99" i="1" s="1"/>
  <c r="AC98" i="1"/>
  <c r="N99" i="1" s="1"/>
  <c r="Y98" i="1"/>
  <c r="F99" i="1" s="1"/>
  <c r="U98" i="1"/>
  <c r="AA98" i="1"/>
  <c r="H99" i="1" s="1"/>
  <c r="AB98" i="1"/>
  <c r="M99" i="1" s="1"/>
  <c r="X98" i="1"/>
  <c r="E99" i="1" s="1"/>
  <c r="I99" i="1" s="1"/>
  <c r="J99" i="1" s="1"/>
  <c r="S56" i="1"/>
  <c r="T56" i="1" s="1"/>
  <c r="Q56" i="1"/>
  <c r="R56" i="1" s="1"/>
  <c r="K99" i="1" l="1"/>
  <c r="L99" i="1" s="1"/>
  <c r="S90" i="1"/>
  <c r="T90" i="1" s="1"/>
  <c r="AD90" i="1" s="1"/>
  <c r="O91" i="1" s="1"/>
  <c r="Q90" i="1"/>
  <c r="R90" i="1" s="1"/>
  <c r="U90" i="1" s="1"/>
  <c r="I65" i="1"/>
  <c r="J65" i="1" s="1"/>
  <c r="W98" i="1"/>
  <c r="I73" i="1"/>
  <c r="J73" i="1" s="1"/>
  <c r="Q99" i="1"/>
  <c r="R99" i="1" s="1"/>
  <c r="S99" i="1"/>
  <c r="T99" i="1" s="1"/>
  <c r="W72" i="1"/>
  <c r="K73" i="1"/>
  <c r="L73" i="1" s="1"/>
  <c r="K65" i="1"/>
  <c r="L65" i="1" s="1"/>
  <c r="U56" i="1"/>
  <c r="Z56" i="1"/>
  <c r="G57" i="1" s="1"/>
  <c r="X56" i="1"/>
  <c r="E57" i="1" s="1"/>
  <c r="AB56" i="1"/>
  <c r="M57" i="1" s="1"/>
  <c r="AA56" i="1"/>
  <c r="H57" i="1" s="1"/>
  <c r="AC56" i="1"/>
  <c r="N57" i="1" s="1"/>
  <c r="Y56" i="1"/>
  <c r="F57" i="1" s="1"/>
  <c r="AD56" i="1"/>
  <c r="O57" i="1" s="1"/>
  <c r="AE56" i="1"/>
  <c r="P57" i="1" s="1"/>
  <c r="V56" i="1"/>
  <c r="AB90" i="1" l="1"/>
  <c r="M91" i="1" s="1"/>
  <c r="AC90" i="1"/>
  <c r="N91" i="1" s="1"/>
  <c r="Y90" i="1"/>
  <c r="F91" i="1" s="1"/>
  <c r="AA90" i="1"/>
  <c r="H91" i="1" s="1"/>
  <c r="V90" i="1"/>
  <c r="Q65" i="1"/>
  <c r="R65" i="1" s="1"/>
  <c r="U65" i="1" s="1"/>
  <c r="S73" i="1"/>
  <c r="T73" i="1" s="1"/>
  <c r="Q73" i="1"/>
  <c r="R73" i="1" s="1"/>
  <c r="AC73" i="1" s="1"/>
  <c r="N74" i="1" s="1"/>
  <c r="Z90" i="1"/>
  <c r="G91" i="1" s="1"/>
  <c r="W90" i="1"/>
  <c r="AE90" i="1"/>
  <c r="P91" i="1" s="1"/>
  <c r="X90" i="1"/>
  <c r="E91" i="1" s="1"/>
  <c r="I91" i="1" s="1"/>
  <c r="J91" i="1" s="1"/>
  <c r="V99" i="1"/>
  <c r="AD99" i="1"/>
  <c r="O100" i="1" s="1"/>
  <c r="AE99" i="1"/>
  <c r="P100" i="1" s="1"/>
  <c r="Y99" i="1"/>
  <c r="F100" i="1" s="1"/>
  <c r="AB99" i="1"/>
  <c r="M100" i="1" s="1"/>
  <c r="U99" i="1"/>
  <c r="W99" i="1" s="1"/>
  <c r="AC99" i="1"/>
  <c r="N100" i="1" s="1"/>
  <c r="AA99" i="1"/>
  <c r="H100" i="1" s="1"/>
  <c r="Z99" i="1"/>
  <c r="G100" i="1" s="1"/>
  <c r="X99" i="1"/>
  <c r="E100" i="1" s="1"/>
  <c r="S65" i="1"/>
  <c r="T65" i="1" s="1"/>
  <c r="I57" i="1"/>
  <c r="J57" i="1" s="1"/>
  <c r="W56" i="1"/>
  <c r="K57" i="1"/>
  <c r="L57" i="1" s="1"/>
  <c r="AB65" i="1" l="1"/>
  <c r="M66" i="1" s="1"/>
  <c r="K91" i="1"/>
  <c r="L91" i="1" s="1"/>
  <c r="Y73" i="1"/>
  <c r="F74" i="1" s="1"/>
  <c r="Z73" i="1"/>
  <c r="G74" i="1" s="1"/>
  <c r="AC65" i="1"/>
  <c r="N66" i="1" s="1"/>
  <c r="Z65" i="1"/>
  <c r="G66" i="1" s="1"/>
  <c r="U73" i="1"/>
  <c r="AD73" i="1"/>
  <c r="O74" i="1" s="1"/>
  <c r="AB73" i="1"/>
  <c r="M74" i="1" s="1"/>
  <c r="AA73" i="1"/>
  <c r="H74" i="1" s="1"/>
  <c r="V73" i="1"/>
  <c r="X73" i="1"/>
  <c r="E74" i="1" s="1"/>
  <c r="AE73" i="1"/>
  <c r="P74" i="1" s="1"/>
  <c r="AA65" i="1"/>
  <c r="H66" i="1" s="1"/>
  <c r="K66" i="1" s="1"/>
  <c r="L66" i="1" s="1"/>
  <c r="S57" i="1"/>
  <c r="T57" i="1" s="1"/>
  <c r="AE57" i="1" s="1"/>
  <c r="P58" i="1" s="1"/>
  <c r="I100" i="1"/>
  <c r="J100" i="1" s="1"/>
  <c r="K100" i="1"/>
  <c r="L100" i="1" s="1"/>
  <c r="S91" i="1"/>
  <c r="T91" i="1" s="1"/>
  <c r="Q91" i="1"/>
  <c r="R91" i="1" s="1"/>
  <c r="Y65" i="1"/>
  <c r="F66" i="1" s="1"/>
  <c r="AE65" i="1"/>
  <c r="P66" i="1" s="1"/>
  <c r="V65" i="1"/>
  <c r="W65" i="1" s="1"/>
  <c r="AD65" i="1"/>
  <c r="O66" i="1" s="1"/>
  <c r="X65" i="1"/>
  <c r="E66" i="1" s="1"/>
  <c r="Q57" i="1"/>
  <c r="R57" i="1" s="1"/>
  <c r="I74" i="1" l="1"/>
  <c r="J74" i="1" s="1"/>
  <c r="K74" i="1"/>
  <c r="L74" i="1" s="1"/>
  <c r="Q74" i="1" s="1"/>
  <c r="R74" i="1" s="1"/>
  <c r="W73" i="1"/>
  <c r="AD57" i="1"/>
  <c r="O58" i="1" s="1"/>
  <c r="V57" i="1"/>
  <c r="Q100" i="1"/>
  <c r="R100" i="1" s="1"/>
  <c r="AC100" i="1" s="1"/>
  <c r="N101" i="1" s="1"/>
  <c r="I66" i="1"/>
  <c r="J66" i="1" s="1"/>
  <c r="S66" i="1" s="1"/>
  <c r="T66" i="1" s="1"/>
  <c r="S100" i="1"/>
  <c r="T100" i="1" s="1"/>
  <c r="AA91" i="1"/>
  <c r="H92" i="1" s="1"/>
  <c r="Y91" i="1"/>
  <c r="F92" i="1" s="1"/>
  <c r="X91" i="1"/>
  <c r="E92" i="1" s="1"/>
  <c r="AC91" i="1"/>
  <c r="N92" i="1" s="1"/>
  <c r="U91" i="1"/>
  <c r="Z91" i="1"/>
  <c r="G92" i="1" s="1"/>
  <c r="AB91" i="1"/>
  <c r="M92" i="1" s="1"/>
  <c r="V91" i="1"/>
  <c r="AE91" i="1"/>
  <c r="P92" i="1" s="1"/>
  <c r="AD91" i="1"/>
  <c r="O92" i="1" s="1"/>
  <c r="Q66" i="1"/>
  <c r="R66" i="1" s="1"/>
  <c r="AA57" i="1"/>
  <c r="H58" i="1" s="1"/>
  <c r="U57" i="1"/>
  <c r="AB57" i="1"/>
  <c r="M58" i="1" s="1"/>
  <c r="Z57" i="1"/>
  <c r="G58" i="1" s="1"/>
  <c r="AC57" i="1"/>
  <c r="N58" i="1" s="1"/>
  <c r="Y57" i="1"/>
  <c r="F58" i="1" s="1"/>
  <c r="X57" i="1"/>
  <c r="E58" i="1" s="1"/>
  <c r="K92" i="1" l="1"/>
  <c r="L92" i="1" s="1"/>
  <c r="Y100" i="1"/>
  <c r="F101" i="1" s="1"/>
  <c r="S74" i="1"/>
  <c r="T74" i="1" s="1"/>
  <c r="W57" i="1"/>
  <c r="AB100" i="1"/>
  <c r="M101" i="1" s="1"/>
  <c r="U100" i="1"/>
  <c r="Z100" i="1"/>
  <c r="G101" i="1" s="1"/>
  <c r="AD100" i="1"/>
  <c r="O101" i="1" s="1"/>
  <c r="X100" i="1"/>
  <c r="E101" i="1" s="1"/>
  <c r="I101" i="1" s="1"/>
  <c r="J101" i="1" s="1"/>
  <c r="AE100" i="1"/>
  <c r="P101" i="1" s="1"/>
  <c r="V100" i="1"/>
  <c r="W100" i="1" s="1"/>
  <c r="AA100" i="1"/>
  <c r="H101" i="1" s="1"/>
  <c r="I92" i="1"/>
  <c r="J92" i="1" s="1"/>
  <c r="S92" i="1" s="1"/>
  <c r="T92" i="1" s="1"/>
  <c r="V66" i="1"/>
  <c r="AE66" i="1"/>
  <c r="P67" i="1" s="1"/>
  <c r="AD66" i="1"/>
  <c r="O67" i="1" s="1"/>
  <c r="W91" i="1"/>
  <c r="AD74" i="1"/>
  <c r="O75" i="1" s="1"/>
  <c r="AE74" i="1"/>
  <c r="P75" i="1" s="1"/>
  <c r="V74" i="1"/>
  <c r="AA66" i="1"/>
  <c r="H67" i="1" s="1"/>
  <c r="U66" i="1"/>
  <c r="AC66" i="1"/>
  <c r="N67" i="1" s="1"/>
  <c r="AB66" i="1"/>
  <c r="M67" i="1" s="1"/>
  <c r="Y66" i="1"/>
  <c r="F67" i="1" s="1"/>
  <c r="Z66" i="1"/>
  <c r="G67" i="1" s="1"/>
  <c r="X66" i="1"/>
  <c r="E67" i="1" s="1"/>
  <c r="Q92" i="1"/>
  <c r="R92" i="1" s="1"/>
  <c r="K58" i="1"/>
  <c r="L58" i="1" s="1"/>
  <c r="Z74" i="1"/>
  <c r="G75" i="1" s="1"/>
  <c r="AB74" i="1"/>
  <c r="M75" i="1" s="1"/>
  <c r="AA74" i="1"/>
  <c r="H75" i="1" s="1"/>
  <c r="U74" i="1"/>
  <c r="X74" i="1"/>
  <c r="E75" i="1" s="1"/>
  <c r="Y74" i="1"/>
  <c r="F75" i="1" s="1"/>
  <c r="AC74" i="1"/>
  <c r="N75" i="1" s="1"/>
  <c r="I58" i="1"/>
  <c r="J58" i="1" s="1"/>
  <c r="S58" i="1" s="1"/>
  <c r="T58" i="1" s="1"/>
  <c r="K101" i="1" l="1"/>
  <c r="L101" i="1" s="1"/>
  <c r="K67" i="1"/>
  <c r="L67" i="1" s="1"/>
  <c r="W74" i="1"/>
  <c r="Q101" i="1"/>
  <c r="R101" i="1" s="1"/>
  <c r="X101" i="1" s="1"/>
  <c r="E102" i="1" s="1"/>
  <c r="S101" i="1"/>
  <c r="T101" i="1" s="1"/>
  <c r="AD101" i="1" s="1"/>
  <c r="O102" i="1" s="1"/>
  <c r="W66" i="1"/>
  <c r="I67" i="1"/>
  <c r="J67" i="1" s="1"/>
  <c r="AE101" i="1"/>
  <c r="P102" i="1" s="1"/>
  <c r="I75" i="1"/>
  <c r="J75" i="1" s="1"/>
  <c r="V92" i="1"/>
  <c r="AE92" i="1"/>
  <c r="P93" i="1" s="1"/>
  <c r="AD92" i="1"/>
  <c r="O93" i="1" s="1"/>
  <c r="K75" i="1"/>
  <c r="L75" i="1" s="1"/>
  <c r="AA92" i="1"/>
  <c r="H93" i="1" s="1"/>
  <c r="Y92" i="1"/>
  <c r="F93" i="1" s="1"/>
  <c r="X92" i="1"/>
  <c r="E93" i="1" s="1"/>
  <c r="AC92" i="1"/>
  <c r="N93" i="1" s="1"/>
  <c r="U92" i="1"/>
  <c r="AB92" i="1"/>
  <c r="M93" i="1" s="1"/>
  <c r="Z92" i="1"/>
  <c r="G93" i="1" s="1"/>
  <c r="V58" i="1"/>
  <c r="AD58" i="1"/>
  <c r="O59" i="1" s="1"/>
  <c r="AE58" i="1"/>
  <c r="P59" i="1" s="1"/>
  <c r="Q58" i="1"/>
  <c r="R58" i="1" s="1"/>
  <c r="Q67" i="1" l="1"/>
  <c r="R67" i="1" s="1"/>
  <c r="AA101" i="1"/>
  <c r="H102" i="1" s="1"/>
  <c r="U101" i="1"/>
  <c r="AC101" i="1"/>
  <c r="N102" i="1" s="1"/>
  <c r="AB101" i="1"/>
  <c r="M102" i="1" s="1"/>
  <c r="Y101" i="1"/>
  <c r="F102" i="1" s="1"/>
  <c r="I102" i="1" s="1"/>
  <c r="J102" i="1" s="1"/>
  <c r="V101" i="1"/>
  <c r="W101" i="1" s="1"/>
  <c r="Z101" i="1"/>
  <c r="G102" i="1" s="1"/>
  <c r="K102" i="1" s="1"/>
  <c r="L102" i="1" s="1"/>
  <c r="K93" i="1"/>
  <c r="L93" i="1" s="1"/>
  <c r="S67" i="1"/>
  <c r="T67" i="1" s="1"/>
  <c r="V67" i="1" s="1"/>
  <c r="I93" i="1"/>
  <c r="J93" i="1" s="1"/>
  <c r="Q93" i="1" s="1"/>
  <c r="R93" i="1" s="1"/>
  <c r="W92" i="1"/>
  <c r="S75" i="1"/>
  <c r="T75" i="1" s="1"/>
  <c r="Q75" i="1"/>
  <c r="R75" i="1" s="1"/>
  <c r="U67" i="1"/>
  <c r="AB67" i="1"/>
  <c r="M68" i="1" s="1"/>
  <c r="AC67" i="1"/>
  <c r="N68" i="1" s="1"/>
  <c r="U58" i="1"/>
  <c r="W58" i="1" s="1"/>
  <c r="AC58" i="1"/>
  <c r="N59" i="1" s="1"/>
  <c r="AB58" i="1"/>
  <c r="M59" i="1" s="1"/>
  <c r="Y58" i="1"/>
  <c r="F59" i="1" s="1"/>
  <c r="AA58" i="1"/>
  <c r="H59" i="1" s="1"/>
  <c r="X58" i="1"/>
  <c r="E59" i="1" s="1"/>
  <c r="Z58" i="1"/>
  <c r="G59" i="1" s="1"/>
  <c r="S93" i="1" l="1"/>
  <c r="T93" i="1" s="1"/>
  <c r="AA67" i="1"/>
  <c r="H68" i="1" s="1"/>
  <c r="X67" i="1"/>
  <c r="E68" i="1" s="1"/>
  <c r="AD67" i="1"/>
  <c r="O68" i="1" s="1"/>
  <c r="Z67" i="1"/>
  <c r="G68" i="1" s="1"/>
  <c r="AE67" i="1"/>
  <c r="P68" i="1" s="1"/>
  <c r="Y67" i="1"/>
  <c r="F68" i="1" s="1"/>
  <c r="W67" i="1"/>
  <c r="I59" i="1"/>
  <c r="J59" i="1" s="1"/>
  <c r="S102" i="1"/>
  <c r="T102" i="1" s="1"/>
  <c r="AE102" i="1" s="1"/>
  <c r="P103" i="1" s="1"/>
  <c r="Y93" i="1"/>
  <c r="F94" i="1" s="1"/>
  <c r="AB93" i="1"/>
  <c r="M94" i="1" s="1"/>
  <c r="U93" i="1"/>
  <c r="AA93" i="1"/>
  <c r="H94" i="1" s="1"/>
  <c r="X93" i="1"/>
  <c r="E94" i="1" s="1"/>
  <c r="I94" i="1" s="1"/>
  <c r="J94" i="1" s="1"/>
  <c r="AC93" i="1"/>
  <c r="N94" i="1" s="1"/>
  <c r="Z93" i="1"/>
  <c r="G94" i="1" s="1"/>
  <c r="Q102" i="1"/>
  <c r="R102" i="1" s="1"/>
  <c r="V75" i="1"/>
  <c r="AE75" i="1"/>
  <c r="P76" i="1" s="1"/>
  <c r="AD75" i="1"/>
  <c r="O76" i="1" s="1"/>
  <c r="AD93" i="1"/>
  <c r="O94" i="1" s="1"/>
  <c r="V93" i="1"/>
  <c r="AE93" i="1"/>
  <c r="P94" i="1" s="1"/>
  <c r="X75" i="1"/>
  <c r="E76" i="1" s="1"/>
  <c r="AC75" i="1"/>
  <c r="N76" i="1" s="1"/>
  <c r="AB75" i="1"/>
  <c r="M76" i="1" s="1"/>
  <c r="Y75" i="1"/>
  <c r="F76" i="1" s="1"/>
  <c r="AA75" i="1"/>
  <c r="H76" i="1" s="1"/>
  <c r="U75" i="1"/>
  <c r="Z75" i="1"/>
  <c r="G76" i="1" s="1"/>
  <c r="K59" i="1"/>
  <c r="L59" i="1" s="1"/>
  <c r="K68" i="1" l="1"/>
  <c r="L68" i="1" s="1"/>
  <c r="I68" i="1"/>
  <c r="J68" i="1" s="1"/>
  <c r="Q68" i="1" s="1"/>
  <c r="R68" i="1" s="1"/>
  <c r="Q59" i="1"/>
  <c r="R59" i="1" s="1"/>
  <c r="AC59" i="1" s="1"/>
  <c r="N60" i="1" s="1"/>
  <c r="I76" i="1"/>
  <c r="J76" i="1" s="1"/>
  <c r="S59" i="1"/>
  <c r="T59" i="1" s="1"/>
  <c r="V102" i="1"/>
  <c r="AD102" i="1"/>
  <c r="O103" i="1" s="1"/>
  <c r="K94" i="1"/>
  <c r="L94" i="1" s="1"/>
  <c r="W93" i="1"/>
  <c r="X102" i="1"/>
  <c r="E103" i="1" s="1"/>
  <c r="AC102" i="1"/>
  <c r="N103" i="1" s="1"/>
  <c r="Y102" i="1"/>
  <c r="F103" i="1" s="1"/>
  <c r="AB102" i="1"/>
  <c r="M103" i="1" s="1"/>
  <c r="AA102" i="1"/>
  <c r="H103" i="1" s="1"/>
  <c r="U102" i="1"/>
  <c r="Z102" i="1"/>
  <c r="G103" i="1" s="1"/>
  <c r="K76" i="1"/>
  <c r="L76" i="1" s="1"/>
  <c r="W75" i="1"/>
  <c r="U59" i="1"/>
  <c r="Y59" i="1"/>
  <c r="F60" i="1" s="1"/>
  <c r="AB59" i="1"/>
  <c r="M60" i="1" s="1"/>
  <c r="Q76" i="1" l="1"/>
  <c r="R76" i="1" s="1"/>
  <c r="Z59" i="1"/>
  <c r="G60" i="1" s="1"/>
  <c r="U68" i="1"/>
  <c r="AB68" i="1"/>
  <c r="AC68" i="1"/>
  <c r="S68" i="1"/>
  <c r="T68" i="1" s="1"/>
  <c r="AE68" i="1" s="1"/>
  <c r="AD59" i="1"/>
  <c r="O60" i="1" s="1"/>
  <c r="AA59" i="1"/>
  <c r="H60" i="1" s="1"/>
  <c r="K60" i="1" s="1"/>
  <c r="L60" i="1" s="1"/>
  <c r="AE59" i="1"/>
  <c r="P60" i="1" s="1"/>
  <c r="V59" i="1"/>
  <c r="W59" i="1" s="1"/>
  <c r="X59" i="1"/>
  <c r="E60" i="1" s="1"/>
  <c r="X68" i="1"/>
  <c r="W102" i="1"/>
  <c r="I103" i="1"/>
  <c r="J103" i="1" s="1"/>
  <c r="AB76" i="1"/>
  <c r="U76" i="1"/>
  <c r="AC76" i="1"/>
  <c r="S76" i="1"/>
  <c r="T76" i="1" s="1"/>
  <c r="Z76" i="1" s="1"/>
  <c r="K103" i="1"/>
  <c r="L103" i="1" s="1"/>
  <c r="Q94" i="1"/>
  <c r="R94" i="1" s="1"/>
  <c r="S94" i="1"/>
  <c r="T94" i="1" s="1"/>
  <c r="I60" i="1"/>
  <c r="J60" i="1" s="1"/>
  <c r="Y68" i="1" l="1"/>
  <c r="AD68" i="1"/>
  <c r="Z68" i="1"/>
  <c r="AA68" i="1"/>
  <c r="V68" i="1"/>
  <c r="W68" i="1" s="1"/>
  <c r="Q103" i="1"/>
  <c r="R103" i="1" s="1"/>
  <c r="AC103" i="1" s="1"/>
  <c r="S103" i="1"/>
  <c r="T103" i="1" s="1"/>
  <c r="AD103" i="1" s="1"/>
  <c r="AE94" i="1"/>
  <c r="V94" i="1"/>
  <c r="AD94" i="1"/>
  <c r="X76" i="1"/>
  <c r="Y76" i="1"/>
  <c r="V76" i="1"/>
  <c r="W76" i="1" s="1"/>
  <c r="AD76" i="1"/>
  <c r="AE76" i="1"/>
  <c r="U94" i="1"/>
  <c r="W94" i="1" s="1"/>
  <c r="AB94" i="1"/>
  <c r="AC94" i="1"/>
  <c r="X94" i="1"/>
  <c r="Z94" i="1"/>
  <c r="Y94" i="1"/>
  <c r="AA94" i="1"/>
  <c r="AA76" i="1"/>
  <c r="S60" i="1"/>
  <c r="T60" i="1" s="1"/>
  <c r="Q60" i="1"/>
  <c r="R60" i="1" s="1"/>
  <c r="AE103" i="1" l="1"/>
  <c r="V103" i="1"/>
  <c r="U103" i="1"/>
  <c r="W103" i="1" s="1"/>
  <c r="X103" i="1"/>
  <c r="AB103" i="1"/>
  <c r="AA103" i="1"/>
  <c r="Z103" i="1"/>
  <c r="Y103" i="1"/>
  <c r="AA60" i="1"/>
  <c r="Y60" i="1"/>
  <c r="U60" i="1"/>
  <c r="X60" i="1"/>
  <c r="AC60" i="1"/>
  <c r="AB60" i="1"/>
  <c r="Z60" i="1"/>
  <c r="V60" i="1"/>
  <c r="AE60" i="1"/>
  <c r="AD60" i="1"/>
  <c r="W60" i="1" l="1"/>
  <c r="I80" i="1"/>
  <c r="J80" i="1" s="1"/>
  <c r="S80" i="1" s="1"/>
  <c r="T80" i="1" s="1"/>
  <c r="V80" i="1" l="1"/>
  <c r="AE80" i="1"/>
  <c r="P81" i="1" s="1"/>
  <c r="AD80" i="1"/>
  <c r="O81" i="1" s="1"/>
  <c r="Q80" i="1"/>
  <c r="R80" i="1" s="1"/>
  <c r="AA80" i="1" l="1"/>
  <c r="H81" i="1" s="1"/>
  <c r="Z80" i="1"/>
  <c r="G81" i="1" s="1"/>
  <c r="U80" i="1"/>
  <c r="W80" i="1" s="1"/>
  <c r="X80" i="1"/>
  <c r="E81" i="1" s="1"/>
  <c r="AC80" i="1"/>
  <c r="N81" i="1" s="1"/>
  <c r="Y80" i="1"/>
  <c r="F81" i="1" s="1"/>
  <c r="AB80" i="1"/>
  <c r="M81" i="1" s="1"/>
  <c r="K81" i="1" l="1"/>
  <c r="L81" i="1" s="1"/>
  <c r="I81" i="1"/>
  <c r="J81" i="1" s="1"/>
  <c r="Q81" i="1" l="1"/>
  <c r="R81" i="1" s="1"/>
  <c r="S81" i="1"/>
  <c r="T81" i="1" s="1"/>
  <c r="AD81" i="1" l="1"/>
  <c r="O82" i="1" s="1"/>
  <c r="V81" i="1"/>
  <c r="AE81" i="1"/>
  <c r="P82" i="1" s="1"/>
  <c r="Y81" i="1"/>
  <c r="F82" i="1" s="1"/>
  <c r="AB81" i="1"/>
  <c r="M82" i="1" s="1"/>
  <c r="X81" i="1"/>
  <c r="E82" i="1" s="1"/>
  <c r="Z81" i="1"/>
  <c r="G82" i="1" s="1"/>
  <c r="U81" i="1"/>
  <c r="W81" i="1" s="1"/>
  <c r="AC81" i="1"/>
  <c r="N82" i="1" s="1"/>
  <c r="AA81" i="1"/>
  <c r="H82" i="1" s="1"/>
  <c r="K82" i="1" l="1"/>
  <c r="L82" i="1" s="1"/>
  <c r="I82" i="1"/>
  <c r="J82" i="1" s="1"/>
  <c r="Q82" i="1" l="1"/>
  <c r="R82" i="1" s="1"/>
  <c r="S82" i="1"/>
  <c r="T82" i="1" s="1"/>
  <c r="V82" i="1" l="1"/>
  <c r="AE82" i="1"/>
  <c r="P83" i="1" s="1"/>
  <c r="AD82" i="1"/>
  <c r="O83" i="1" s="1"/>
  <c r="AB82" i="1"/>
  <c r="M83" i="1" s="1"/>
  <c r="Y82" i="1"/>
  <c r="F83" i="1" s="1"/>
  <c r="X82" i="1"/>
  <c r="E83" i="1" s="1"/>
  <c r="AC82" i="1"/>
  <c r="N83" i="1" s="1"/>
  <c r="U82" i="1"/>
  <c r="W82" i="1" s="1"/>
  <c r="Z82" i="1"/>
  <c r="G83" i="1" s="1"/>
  <c r="AA82" i="1"/>
  <c r="H83" i="1" s="1"/>
  <c r="I83" i="1" l="1"/>
  <c r="J83" i="1" s="1"/>
  <c r="K83" i="1"/>
  <c r="L83" i="1" s="1"/>
  <c r="S83" i="1" l="1"/>
  <c r="T83" i="1" s="1"/>
  <c r="Q83" i="1"/>
  <c r="R83" i="1" s="1"/>
  <c r="X83" i="1" l="1"/>
  <c r="E84" i="1" s="1"/>
  <c r="AB83" i="1"/>
  <c r="M84" i="1" s="1"/>
  <c r="U83" i="1"/>
  <c r="Z83" i="1"/>
  <c r="G84" i="1" s="1"/>
  <c r="Y83" i="1"/>
  <c r="F84" i="1" s="1"/>
  <c r="AC83" i="1"/>
  <c r="N84" i="1" s="1"/>
  <c r="AA83" i="1"/>
  <c r="H84" i="1" s="1"/>
  <c r="AE83" i="1"/>
  <c r="P84" i="1" s="1"/>
  <c r="V83" i="1"/>
  <c r="AD83" i="1"/>
  <c r="O84" i="1" s="1"/>
  <c r="K84" i="1" l="1"/>
  <c r="L84" i="1" s="1"/>
  <c r="W83" i="1"/>
  <c r="I84" i="1"/>
  <c r="J84" i="1" s="1"/>
  <c r="Q84" i="1" l="1"/>
  <c r="R84" i="1" s="1"/>
  <c r="S84" i="1"/>
  <c r="T84" i="1" s="1"/>
  <c r="AD84" i="1" l="1"/>
  <c r="O85" i="1" s="1"/>
  <c r="V84" i="1"/>
  <c r="AE84" i="1"/>
  <c r="P85" i="1" s="1"/>
  <c r="U84" i="1"/>
  <c r="AA84" i="1"/>
  <c r="H85" i="1" s="1"/>
  <c r="X84" i="1"/>
  <c r="E85" i="1" s="1"/>
  <c r="AB84" i="1"/>
  <c r="M85" i="1" s="1"/>
  <c r="AC84" i="1"/>
  <c r="N85" i="1" s="1"/>
  <c r="Z84" i="1"/>
  <c r="G85" i="1" s="1"/>
  <c r="K85" i="1" s="1"/>
  <c r="L85" i="1" s="1"/>
  <c r="Y84" i="1"/>
  <c r="F85" i="1" s="1"/>
  <c r="W84" i="1" l="1"/>
  <c r="I85" i="1"/>
  <c r="J85" i="1" s="1"/>
  <c r="Q85" i="1" l="1"/>
  <c r="R85" i="1" s="1"/>
  <c r="S85" i="1"/>
  <c r="T85" i="1" s="1"/>
  <c r="AE85" i="1" l="1"/>
  <c r="V85" i="1"/>
  <c r="AD85" i="1"/>
  <c r="AB85" i="1"/>
  <c r="AC85" i="1"/>
  <c r="Z85" i="1"/>
  <c r="U85" i="1"/>
  <c r="X85" i="1"/>
  <c r="Y85" i="1"/>
  <c r="AA85" i="1"/>
  <c r="W85" i="1" l="1"/>
</calcChain>
</file>

<file path=xl/sharedStrings.xml><?xml version="1.0" encoding="utf-8"?>
<sst xmlns="http://schemas.openxmlformats.org/spreadsheetml/2006/main" count="149" uniqueCount="146">
  <si>
    <t xml:space="preserve">Layer </t>
  </si>
  <si>
    <t>Inputs</t>
  </si>
  <si>
    <t>Parameters</t>
  </si>
  <si>
    <t>Output</t>
  </si>
  <si>
    <t>Outputs</t>
  </si>
  <si>
    <t>Input Layer</t>
  </si>
  <si>
    <t>I1,I2</t>
  </si>
  <si>
    <t>inputs,weights</t>
  </si>
  <si>
    <t>Hidden Layer1</t>
  </si>
  <si>
    <t>h1 = i1*w1+i2*w2</t>
  </si>
  <si>
    <t xml:space="preserve">h2 = i1*w3 + i2*w4 </t>
  </si>
  <si>
    <t>h1,h2</t>
  </si>
  <si>
    <t>weighted sum of inputs</t>
  </si>
  <si>
    <t>ah2 = activation(h2) = act(i1*w3+i2*w4)</t>
  </si>
  <si>
    <t>ah1 = activation(h1) = act(i1*w1+i2*w2)</t>
  </si>
  <si>
    <t xml:space="preserve">Hidden Layer2 </t>
  </si>
  <si>
    <t xml:space="preserve">ah1,ah2 </t>
  </si>
  <si>
    <t>Values derived from activation func</t>
  </si>
  <si>
    <t>o1 = ah1*w5 + ah2*w6</t>
  </si>
  <si>
    <t xml:space="preserve">o2 = ah1*w7 + ah2*w8 </t>
  </si>
  <si>
    <t xml:space="preserve">Output Layer1 </t>
  </si>
  <si>
    <t xml:space="preserve">ao1,ao2 </t>
  </si>
  <si>
    <t>values of activation func</t>
  </si>
  <si>
    <t>ao1 = activation(o1)</t>
  </si>
  <si>
    <t>ao2 = activation(o2)</t>
  </si>
  <si>
    <t xml:space="preserve">Loss_functions </t>
  </si>
  <si>
    <t>diffference of values of target &amp; input value</t>
  </si>
  <si>
    <t>E1 = 1/2*(t1-ao1)**2</t>
  </si>
  <si>
    <t>E2 = 1/2*(t2-ao2)**2</t>
  </si>
  <si>
    <t xml:space="preserve">total loss function, </t>
  </si>
  <si>
    <t>E_total = E1+E2</t>
  </si>
  <si>
    <t>Forward Propogation - Weighted sum of Inputs</t>
  </si>
  <si>
    <t>Back Propogation - Derivatives - Processed from last layer</t>
  </si>
  <si>
    <t>dE(total)/dao1</t>
  </si>
  <si>
    <t xml:space="preserve">dE(total)/dao2 </t>
  </si>
  <si>
    <t>dE(total)/do1</t>
  </si>
  <si>
    <t>dE(total)/do2</t>
  </si>
  <si>
    <t>Layer Parameter</t>
  </si>
  <si>
    <t>Derivations</t>
  </si>
  <si>
    <t>d(E1+E2)/dao1</t>
  </si>
  <si>
    <t>d((1/2*(t1-ao1)**2)+(1/2*(t2-ao2)**2))/dao1</t>
  </si>
  <si>
    <t>d(E1+E2)/dao2</t>
  </si>
  <si>
    <t>d((1/2*(t1-ao1)**2)+(1/2*(t2-ao2)**2))/dao2</t>
  </si>
  <si>
    <t>ao1 - t1</t>
  </si>
  <si>
    <t>ao2 - t2</t>
  </si>
  <si>
    <t>(ao1-t1) * (ao1*(1-ao1))</t>
  </si>
  <si>
    <t>Line No 21 * derivation of sigmoid activation</t>
  </si>
  <si>
    <t>(dEtotal/dao2)*(dao2/do2)</t>
  </si>
  <si>
    <t>(dEtotal/dao1) * (dao1/do1)</t>
  </si>
  <si>
    <t>(ao2-t2)*(ao2*(1-ao2))</t>
  </si>
  <si>
    <t>dE(total)/dw5</t>
  </si>
  <si>
    <t>(dEtotal/dao1)*(dao1/do1)*(do1/dw5) ~= dEtotal/do1 * (do1/dw5)</t>
  </si>
  <si>
    <t>(ao1-t1)*(ao1*(1-ao1))*(ah1)</t>
  </si>
  <si>
    <t>Line no 23*derivation of do1/dw5</t>
  </si>
  <si>
    <t>dE(total)/dw6</t>
  </si>
  <si>
    <t>(dEtotal/dao1)*(dao1/do1)*(do1/dw6) ~= dEtotal/do2 * (do1/dw6)</t>
  </si>
  <si>
    <t xml:space="preserve">(ao1-t1)*(ao1*(1-ao1))*ah2 </t>
  </si>
  <si>
    <t xml:space="preserve">dE(total)/dw7 </t>
  </si>
  <si>
    <t>(ao2-t2)*(ao2*(1-ao2))*ah1</t>
  </si>
  <si>
    <t>(ao2-t2)*(ao2*(1-ao2))*ah2</t>
  </si>
  <si>
    <t>(dEtotal/dao2)*(dao2/do2)*(do2/dw8) ~= dEtotal/do1 * (do1/dw8(</t>
  </si>
  <si>
    <t>(dEtotal/dao2)*(dao2/do2)*(do2/dw7) ~= dEtotal/do1 * (do1/dw7)</t>
  </si>
  <si>
    <t>Line No: 25 * (dw5/dh1)</t>
  </si>
  <si>
    <t xml:space="preserve">(dEtotal/dao1)*(dao1/do1)*(do1/dw5)*(dw5/dah1) </t>
  </si>
  <si>
    <t>(ao1-t1)*(ao1*(1-ao1))*w5</t>
  </si>
  <si>
    <t xml:space="preserve">(dEtotal/dao1)*(dao1/do1)*(do1/dw5)*(dw7/dah1) </t>
  </si>
  <si>
    <t xml:space="preserve">dE2/dah1 </t>
  </si>
  <si>
    <t xml:space="preserve">dE1/dah1 </t>
  </si>
  <si>
    <t>dE1/dah2</t>
  </si>
  <si>
    <t xml:space="preserve">(dEtotal/dao1)*(dao1/do1)*(do1/dw5)*(dw6/dah2) </t>
  </si>
  <si>
    <t>(ao2-t2)*(ao2*(1-ao2))*w6</t>
  </si>
  <si>
    <t>(ao2-t2)*(ao2*(1-ao2))*w8</t>
  </si>
  <si>
    <t xml:space="preserve">(dEtotal/dao1)*(dao1/do1)*(do1/dw5)*(dw8/dah2) </t>
  </si>
  <si>
    <t xml:space="preserve">dE2/dah2 </t>
  </si>
  <si>
    <t>dE1/dah1 + dE2/dah1</t>
  </si>
  <si>
    <t>Line No: 29 + 30</t>
  </si>
  <si>
    <t>dEtotal/dah1</t>
  </si>
  <si>
    <t>dEtotal/dah2</t>
  </si>
  <si>
    <t>dE1/dah2 + dE2/dah2</t>
  </si>
  <si>
    <t>(ao2-t2)*(ao2*(1-ao2))*w7</t>
  </si>
  <si>
    <t>(ao1-t1)*(ao1*(1-ao1))*w5 + (ao2-t2)*(ao2*(1-ao2))*w7</t>
  </si>
  <si>
    <t>(ao1-t1)*(ao1*(1-ao1))*w6 + (ao2-t2)*(ao2*(1-ao2))*w8</t>
  </si>
  <si>
    <t>dEtotal/dah1 * dah1/dh1</t>
  </si>
  <si>
    <t>Line No: 33 * dah1/dh1</t>
  </si>
  <si>
    <t>((ao1-t1)*(ao1*(1-ao1))*w5 + (ao2-t2)*(ao2*(1-ao2))*w7) * (ah1*(1-ah1))</t>
  </si>
  <si>
    <t>dEtotal/dw1</t>
  </si>
  <si>
    <t>((ao1-t1)*(ao1*(1-ao1))*w5 + (ao2-t2)*(ao2*(1-ao2))*w7) * (ah1*(1-ah1))*i1</t>
  </si>
  <si>
    <t>dEtotal/dw2</t>
  </si>
  <si>
    <t>((ao1-t1)*(ao1*(1-ao1))*w5 + (ao2-t2)*(ao2*(1-ao2))*w7) * (ah1*(1-ah1))*i2</t>
  </si>
  <si>
    <t xml:space="preserve">dEtotal/dw3 </t>
  </si>
  <si>
    <t>((ao1-t1)*(ao1*(1-ao1))*w6 + (ao2-t2)*(ao2*(1-ao2))*w8) * (ah2*(1-ah2))*i1</t>
  </si>
  <si>
    <t>dEtotal/dw4</t>
  </si>
  <si>
    <t>((ao1-t1)*(ao1*(1-ao1))*w6 + (ao2-t2)*(ao2*(1-ao2))*w8) * (ah2*(1-ah2))*i2</t>
  </si>
  <si>
    <t>dEtotal/dh1 * dh1/dw1</t>
  </si>
  <si>
    <t>dEotal/dh1 * dh1/dw2</t>
  </si>
  <si>
    <t>dEotal/dh2 * dh2/dw3</t>
  </si>
  <si>
    <t>dEotal/dh2 * dh2/dw4</t>
  </si>
  <si>
    <t>Backpropogated through first layer from back (output Layer)</t>
  </si>
  <si>
    <t>BackPropogation through, activation function of output Layer</t>
  </si>
  <si>
    <t>Backpropogated through (weights) lines of layer from back</t>
  </si>
  <si>
    <t>Backpropogated through with weights of first activation layer from back</t>
  </si>
  <si>
    <t>((ao1-t1)*(ao1*(1-ao1))*w6 + (ao2-t2)*(ao2*(1-ao2))*w8) * (ah2*(1-ah2))</t>
  </si>
  <si>
    <t>Backpropogated through with second activation layer from back</t>
  </si>
  <si>
    <t>Backpropogated through with first layer weights from front</t>
  </si>
  <si>
    <t xml:space="preserve">dEtot/dh1 </t>
  </si>
  <si>
    <t>dEtot/dh1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</si>
  <si>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</si>
  <si>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</si>
  <si>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</si>
  <si>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</si>
  <si>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</si>
  <si>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</si>
  <si>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</si>
  <si>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</si>
  <si>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</si>
  <si>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ah1</t>
  </si>
  <si>
    <t>h2</t>
  </si>
  <si>
    <t>ah2</t>
  </si>
  <si>
    <t>w5</t>
  </si>
  <si>
    <t>w6</t>
  </si>
  <si>
    <t>w7</t>
  </si>
  <si>
    <t>w8</t>
  </si>
  <si>
    <t>o1</t>
  </si>
  <si>
    <t>ao1</t>
  </si>
  <si>
    <t>o2</t>
  </si>
  <si>
    <t>ao2</t>
  </si>
  <si>
    <t>E1</t>
  </si>
  <si>
    <t>E2</t>
  </si>
  <si>
    <t>Etotal</t>
  </si>
  <si>
    <t>dE/dw1</t>
  </si>
  <si>
    <t>dE/dw2</t>
  </si>
  <si>
    <t>dE/dw3</t>
  </si>
  <si>
    <t>dE/dw4</t>
  </si>
  <si>
    <t>dE/dw5</t>
  </si>
  <si>
    <t>dE/dw6</t>
  </si>
  <si>
    <t>dE/dw7</t>
  </si>
  <si>
    <t>dE/dw8</t>
  </si>
  <si>
    <t>Parameter values with different learning rates : [0.1, 0.2, 0.5, 0.8, 1, 2]</t>
  </si>
  <si>
    <t>Learning rate (n) = 2.0</t>
  </si>
  <si>
    <t>Learning rate (n) = 1.0</t>
  </si>
  <si>
    <t>Learning rate (n) = 0.8</t>
  </si>
  <si>
    <t>Learning rate (n) = 0.5</t>
  </si>
  <si>
    <t>Learning rate (n) = 0.2</t>
  </si>
  <si>
    <t>Learning rate (n) = 0.1</t>
  </si>
  <si>
    <t>Table 2: BackPropogation</t>
  </si>
  <si>
    <t>Table 1: Forward Propogation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</si>
</sst>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2" fillId="2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Alignment="1">
      <alignment horizontal="left" vertical="center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4" borderId="0" xfId="0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88D-DE56-4FAC-B4E2-FB2F9D176B22}">
  <dimension ref="A1:AE103"/>
  <sheetViews>
    <sheetView tabSelected="1" workbookViewId="0">
      <selection activeCell="C8" sqref="C8"/>
    </sheetView>
  </sheetViews>
  <sheetFormatPr defaultRowHeight="20.100000000000001" customHeight="1" x14ac:dyDescent="0.25"/>
  <cols>
    <col min="1" max="1" width="24.7109375" customWidth="1"/>
    <col min="2" max="2" width="63.7109375" customWidth="1"/>
    <col min="3" max="3" width="71.28515625" customWidth="1"/>
    <col min="4" max="4" width="39.7109375" customWidth="1"/>
    <col min="24" max="30" width="12.7109375" bestFit="1" customWidth="1"/>
  </cols>
  <sheetData>
    <row r="1" spans="1:4" ht="20.100000000000001" customHeight="1" x14ac:dyDescent="0.25">
      <c r="A1" s="17" t="s">
        <v>145</v>
      </c>
      <c r="B1" s="17"/>
      <c r="C1" s="17"/>
      <c r="D1" s="17"/>
    </row>
    <row r="2" spans="1:4" ht="20.100000000000001" customHeight="1" x14ac:dyDescent="0.25">
      <c r="A2" s="17"/>
      <c r="B2" s="17"/>
      <c r="C2" s="17"/>
      <c r="D2" s="17"/>
    </row>
    <row r="3" spans="1:4" ht="20.100000000000001" customHeight="1" thickBot="1" x14ac:dyDescent="0.3">
      <c r="A3" s="11"/>
      <c r="B3" s="12" t="s">
        <v>31</v>
      </c>
      <c r="C3" s="12"/>
      <c r="D3" s="11"/>
    </row>
    <row r="4" spans="1:4" ht="20.100000000000001" customHeight="1" x14ac:dyDescent="0.25">
      <c r="A4" s="3" t="s">
        <v>0</v>
      </c>
      <c r="B4" s="4" t="s">
        <v>1</v>
      </c>
      <c r="C4" s="4" t="s">
        <v>2</v>
      </c>
      <c r="D4" s="5" t="s">
        <v>4</v>
      </c>
    </row>
    <row r="5" spans="1:4" ht="20.100000000000001" customHeight="1" x14ac:dyDescent="0.25">
      <c r="A5" s="6" t="s">
        <v>5</v>
      </c>
      <c r="B5" s="2" t="s">
        <v>6</v>
      </c>
      <c r="C5" s="2" t="s">
        <v>7</v>
      </c>
      <c r="D5" s="7" t="s">
        <v>9</v>
      </c>
    </row>
    <row r="6" spans="1:4" ht="20.100000000000001" customHeight="1" x14ac:dyDescent="0.25">
      <c r="A6" s="6"/>
      <c r="B6" s="2"/>
      <c r="C6" s="2"/>
      <c r="D6" s="7" t="s">
        <v>10</v>
      </c>
    </row>
    <row r="7" spans="1:4" ht="20.100000000000001" customHeight="1" x14ac:dyDescent="0.25">
      <c r="A7" s="6"/>
      <c r="B7" s="2"/>
      <c r="C7" s="2"/>
      <c r="D7" s="7"/>
    </row>
    <row r="8" spans="1:4" ht="20.100000000000001" customHeight="1" x14ac:dyDescent="0.25">
      <c r="A8" s="6" t="s">
        <v>8</v>
      </c>
      <c r="B8" s="2" t="s">
        <v>11</v>
      </c>
      <c r="C8" s="2" t="s">
        <v>12</v>
      </c>
      <c r="D8" s="7" t="s">
        <v>14</v>
      </c>
    </row>
    <row r="9" spans="1:4" ht="20.100000000000001" customHeight="1" x14ac:dyDescent="0.25">
      <c r="A9" s="6"/>
      <c r="B9" s="2"/>
      <c r="C9" s="2"/>
      <c r="D9" s="7" t="s">
        <v>13</v>
      </c>
    </row>
    <row r="10" spans="1:4" ht="20.100000000000001" customHeight="1" x14ac:dyDescent="0.25">
      <c r="A10" s="6"/>
      <c r="B10" s="2"/>
      <c r="C10" s="2"/>
      <c r="D10" s="7"/>
    </row>
    <row r="11" spans="1:4" ht="20.100000000000001" customHeight="1" x14ac:dyDescent="0.25">
      <c r="A11" s="6" t="s">
        <v>15</v>
      </c>
      <c r="B11" s="2" t="s">
        <v>16</v>
      </c>
      <c r="C11" s="2" t="s">
        <v>17</v>
      </c>
      <c r="D11" s="7" t="s">
        <v>18</v>
      </c>
    </row>
    <row r="12" spans="1:4" ht="20.100000000000001" customHeight="1" x14ac:dyDescent="0.25">
      <c r="A12" s="6"/>
      <c r="B12" s="2"/>
      <c r="C12" s="2"/>
      <c r="D12" s="7" t="s">
        <v>19</v>
      </c>
    </row>
    <row r="13" spans="1:4" ht="20.100000000000001" customHeight="1" x14ac:dyDescent="0.25">
      <c r="A13" s="6"/>
      <c r="B13" s="2"/>
      <c r="C13" s="2"/>
      <c r="D13" s="7"/>
    </row>
    <row r="14" spans="1:4" ht="20.100000000000001" customHeight="1" x14ac:dyDescent="0.25">
      <c r="A14" s="13" t="s">
        <v>20</v>
      </c>
      <c r="B14" s="14" t="s">
        <v>21</v>
      </c>
      <c r="C14" s="14" t="s">
        <v>22</v>
      </c>
      <c r="D14" s="15" t="s">
        <v>23</v>
      </c>
    </row>
    <row r="15" spans="1:4" ht="20.100000000000001" customHeight="1" x14ac:dyDescent="0.25">
      <c r="A15" s="2"/>
      <c r="B15" s="2"/>
      <c r="C15" s="2"/>
      <c r="D15" s="2" t="s">
        <v>24</v>
      </c>
    </row>
    <row r="16" spans="1:4" ht="20.100000000000001" customHeight="1" x14ac:dyDescent="0.25">
      <c r="A16" s="2"/>
      <c r="B16" s="2"/>
      <c r="C16" s="2"/>
      <c r="D16" s="2"/>
    </row>
    <row r="17" spans="1:31" ht="20.100000000000001" customHeight="1" x14ac:dyDescent="0.25">
      <c r="A17" s="2" t="s">
        <v>25</v>
      </c>
      <c r="B17" s="2" t="s">
        <v>21</v>
      </c>
      <c r="C17" s="2" t="s">
        <v>26</v>
      </c>
      <c r="D17" s="2" t="s">
        <v>27</v>
      </c>
    </row>
    <row r="18" spans="1:31" ht="20.100000000000001" customHeight="1" x14ac:dyDescent="0.25">
      <c r="A18" s="2"/>
      <c r="B18" s="2"/>
      <c r="C18" s="2"/>
      <c r="D18" s="2" t="s">
        <v>28</v>
      </c>
    </row>
    <row r="19" spans="1:31" ht="20.100000000000001" customHeight="1" x14ac:dyDescent="0.25">
      <c r="A19" s="2"/>
      <c r="B19" s="2"/>
      <c r="C19" s="2" t="s">
        <v>29</v>
      </c>
      <c r="D19" s="2" t="s">
        <v>30</v>
      </c>
    </row>
    <row r="20" spans="1:31" ht="20.100000000000001" customHeight="1" x14ac:dyDescent="0.25">
      <c r="A20" s="16"/>
      <c r="B20" s="16"/>
      <c r="C20" s="16"/>
      <c r="D20" s="16"/>
    </row>
    <row r="21" spans="1:31" s="26" customFormat="1" ht="20.100000000000001" customHeight="1" x14ac:dyDescent="0.25">
      <c r="A21" s="26" t="s">
        <v>144</v>
      </c>
    </row>
    <row r="22" spans="1:31" s="26" customFormat="1" ht="20.100000000000001" customHeight="1" x14ac:dyDescent="0.25"/>
    <row r="24" spans="1:31" ht="20.100000000000001" customHeight="1" x14ac:dyDescent="0.25">
      <c r="A24" s="27"/>
      <c r="B24" s="28" t="s">
        <v>32</v>
      </c>
      <c r="C24" s="28"/>
      <c r="D24" s="2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20.100000000000001" customHeight="1" x14ac:dyDescent="0.25">
      <c r="A25" s="1" t="s">
        <v>37</v>
      </c>
      <c r="B25" s="1" t="s">
        <v>38</v>
      </c>
      <c r="C25" s="1"/>
      <c r="D25" s="1" t="s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20.100000000000001" customHeight="1" x14ac:dyDescent="0.25">
      <c r="A26" s="1"/>
      <c r="B26" s="1" t="s">
        <v>97</v>
      </c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20.100000000000001" customHeight="1" x14ac:dyDescent="0.25">
      <c r="A27" s="2" t="s">
        <v>33</v>
      </c>
      <c r="B27" s="2" t="s">
        <v>39</v>
      </c>
      <c r="C27" s="2" t="s">
        <v>40</v>
      </c>
      <c r="D27" s="2" t="s">
        <v>43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20.100000000000001" customHeight="1" x14ac:dyDescent="0.25">
      <c r="A28" s="2" t="s">
        <v>34</v>
      </c>
      <c r="B28" s="2" t="s">
        <v>41</v>
      </c>
      <c r="C28" s="2" t="s">
        <v>42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20.100000000000001" customHeight="1" x14ac:dyDescent="0.25">
      <c r="A29" s="2"/>
      <c r="B29" s="1" t="s">
        <v>98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20.100000000000001" customHeight="1" x14ac:dyDescent="0.25">
      <c r="A30" s="2" t="s">
        <v>35</v>
      </c>
      <c r="B30" s="2" t="s">
        <v>48</v>
      </c>
      <c r="C30" s="2" t="s">
        <v>45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20.100000000000001" customHeight="1" x14ac:dyDescent="0.25">
      <c r="A31" s="2" t="s">
        <v>36</v>
      </c>
      <c r="B31" s="2" t="s">
        <v>47</v>
      </c>
      <c r="C31" s="2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20.100000000000001" customHeight="1" x14ac:dyDescent="0.25">
      <c r="A32" s="2"/>
      <c r="B32" s="1" t="s">
        <v>99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20.100000000000001" customHeight="1" x14ac:dyDescent="0.25">
      <c r="A33" s="2" t="s">
        <v>50</v>
      </c>
      <c r="B33" s="2" t="s">
        <v>51</v>
      </c>
      <c r="C33" s="2" t="s">
        <v>52</v>
      </c>
      <c r="D33" s="2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20.100000000000001" customHeight="1" x14ac:dyDescent="0.25">
      <c r="A34" s="2" t="s">
        <v>54</v>
      </c>
      <c r="B34" s="2" t="s">
        <v>55</v>
      </c>
      <c r="C34" s="2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0.100000000000001" customHeight="1" x14ac:dyDescent="0.25">
      <c r="A35" s="2" t="s">
        <v>57</v>
      </c>
      <c r="B35" s="2" t="s">
        <v>61</v>
      </c>
      <c r="C35" s="2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20.100000000000001" customHeight="1" x14ac:dyDescent="0.25">
      <c r="A36" s="2" t="s">
        <v>57</v>
      </c>
      <c r="B36" s="2" t="s">
        <v>60</v>
      </c>
      <c r="C36" s="2" t="s">
        <v>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0.100000000000001" customHeight="1" x14ac:dyDescent="0.25">
      <c r="A37" s="2"/>
      <c r="B37" s="1" t="s">
        <v>100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20.100000000000001" customHeight="1" x14ac:dyDescent="0.25">
      <c r="A38" s="2" t="s">
        <v>67</v>
      </c>
      <c r="B38" s="2" t="s">
        <v>63</v>
      </c>
      <c r="C38" s="2" t="s">
        <v>64</v>
      </c>
      <c r="D38" s="2" t="s">
        <v>62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20.100000000000001" customHeight="1" x14ac:dyDescent="0.25">
      <c r="A39" s="2" t="s">
        <v>66</v>
      </c>
      <c r="B39" s="2" t="s">
        <v>65</v>
      </c>
      <c r="C39" s="2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20.100000000000001" customHeight="1" x14ac:dyDescent="0.25">
      <c r="A40" s="2" t="s">
        <v>68</v>
      </c>
      <c r="B40" s="2" t="s">
        <v>69</v>
      </c>
      <c r="C40" s="2" t="s">
        <v>70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0.100000000000001" customHeight="1" x14ac:dyDescent="0.25">
      <c r="A41" s="2" t="s">
        <v>73</v>
      </c>
      <c r="B41" s="2" t="s">
        <v>72</v>
      </c>
      <c r="C41" s="2" t="s">
        <v>71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20.100000000000001" customHeight="1" x14ac:dyDescent="0.25">
      <c r="A42" s="2" t="s">
        <v>76</v>
      </c>
      <c r="B42" s="2" t="s">
        <v>74</v>
      </c>
      <c r="C42" s="2" t="s">
        <v>80</v>
      </c>
      <c r="D42" s="2" t="s">
        <v>75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0.100000000000001" customHeight="1" x14ac:dyDescent="0.25">
      <c r="A43" s="2" t="s">
        <v>77</v>
      </c>
      <c r="B43" s="2" t="s">
        <v>78</v>
      </c>
      <c r="C43" s="2" t="s">
        <v>81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0.100000000000001" customHeight="1" x14ac:dyDescent="0.25">
      <c r="A44" s="2"/>
      <c r="B44" s="1" t="s">
        <v>102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0.100000000000001" customHeight="1" x14ac:dyDescent="0.25">
      <c r="A45" s="2" t="s">
        <v>104</v>
      </c>
      <c r="B45" s="2" t="s">
        <v>82</v>
      </c>
      <c r="C45" s="2" t="s">
        <v>84</v>
      </c>
      <c r="D45" s="2" t="s">
        <v>83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20.100000000000001" customHeight="1" x14ac:dyDescent="0.25">
      <c r="A46" s="2" t="s">
        <v>105</v>
      </c>
      <c r="B46" s="2" t="s">
        <v>82</v>
      </c>
      <c r="C46" s="2" t="s">
        <v>101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20.100000000000001" customHeight="1" x14ac:dyDescent="0.25">
      <c r="A47" s="2"/>
      <c r="B47" s="1" t="s">
        <v>103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20.100000000000001" customHeight="1" x14ac:dyDescent="0.25">
      <c r="A48" s="2" t="s">
        <v>85</v>
      </c>
      <c r="B48" s="2" t="s">
        <v>93</v>
      </c>
      <c r="C48" s="2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20.100000000000001" customHeight="1" x14ac:dyDescent="0.25">
      <c r="A49" s="2" t="s">
        <v>87</v>
      </c>
      <c r="B49" s="2" t="s">
        <v>94</v>
      </c>
      <c r="C49" s="2" t="s">
        <v>88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20.100000000000001" customHeight="1" x14ac:dyDescent="0.25">
      <c r="A50" s="2" t="s">
        <v>89</v>
      </c>
      <c r="B50" s="2" t="s">
        <v>95</v>
      </c>
      <c r="C50" s="2" t="s">
        <v>90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20.100000000000001" customHeight="1" x14ac:dyDescent="0.25">
      <c r="A51" s="2" t="s">
        <v>91</v>
      </c>
      <c r="B51" s="2" t="s">
        <v>96</v>
      </c>
      <c r="C51" s="2" t="s">
        <v>92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0.100000000000001" customHeight="1" thickBot="1" x14ac:dyDescent="0.3">
      <c r="A52" s="25" t="s">
        <v>137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 ht="20.100000000000001" customHeight="1" x14ac:dyDescent="0.25">
      <c r="A53" s="21" t="s">
        <v>143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3"/>
    </row>
    <row r="54" spans="1:31" ht="20.100000000000001" customHeight="1" x14ac:dyDescent="0.25">
      <c r="A54" s="6" t="s">
        <v>106</v>
      </c>
      <c r="B54" s="2" t="s">
        <v>107</v>
      </c>
      <c r="C54" s="2" t="s">
        <v>108</v>
      </c>
      <c r="D54" s="2" t="s">
        <v>109</v>
      </c>
      <c r="E54" s="2" t="s">
        <v>110</v>
      </c>
      <c r="F54" s="2" t="s">
        <v>111</v>
      </c>
      <c r="G54" s="2" t="s">
        <v>112</v>
      </c>
      <c r="H54" s="2" t="s">
        <v>113</v>
      </c>
      <c r="I54" s="2" t="s">
        <v>114</v>
      </c>
      <c r="J54" s="2" t="s">
        <v>115</v>
      </c>
      <c r="K54" s="2" t="s">
        <v>116</v>
      </c>
      <c r="L54" s="2" t="s">
        <v>117</v>
      </c>
      <c r="M54" s="2" t="s">
        <v>118</v>
      </c>
      <c r="N54" s="2" t="s">
        <v>119</v>
      </c>
      <c r="O54" s="2" t="s">
        <v>120</v>
      </c>
      <c r="P54" s="2" t="s">
        <v>121</v>
      </c>
      <c r="Q54" s="2" t="s">
        <v>122</v>
      </c>
      <c r="R54" s="2" t="s">
        <v>123</v>
      </c>
      <c r="S54" s="2" t="s">
        <v>124</v>
      </c>
      <c r="T54" s="2" t="s">
        <v>125</v>
      </c>
      <c r="U54" s="2" t="s">
        <v>126</v>
      </c>
      <c r="V54" s="2" t="s">
        <v>127</v>
      </c>
      <c r="W54" s="2" t="s">
        <v>128</v>
      </c>
      <c r="X54" s="2" t="s">
        <v>129</v>
      </c>
      <c r="Y54" s="2" t="s">
        <v>130</v>
      </c>
      <c r="Z54" s="2" t="s">
        <v>131</v>
      </c>
      <c r="AA54" s="2" t="s">
        <v>132</v>
      </c>
      <c r="AB54" s="2" t="s">
        <v>133</v>
      </c>
      <c r="AC54" s="2" t="s">
        <v>134</v>
      </c>
      <c r="AD54" s="2" t="s">
        <v>135</v>
      </c>
      <c r="AE54" s="7" t="s">
        <v>136</v>
      </c>
    </row>
    <row r="55" spans="1:31" ht="20.100000000000001" customHeight="1" x14ac:dyDescent="0.25">
      <c r="A55" s="6">
        <v>0.3</v>
      </c>
      <c r="B55" s="2">
        <v>0.4</v>
      </c>
      <c r="C55" s="2">
        <v>0.02</v>
      </c>
      <c r="D55" s="2">
        <v>0.04</v>
      </c>
      <c r="E55" s="2">
        <v>0.12</v>
      </c>
      <c r="F55" s="2">
        <v>0.23</v>
      </c>
      <c r="G55" s="2">
        <v>0.34</v>
      </c>
      <c r="H55" s="2">
        <v>0.27</v>
      </c>
      <c r="I55" s="2">
        <f xml:space="preserve"> (C55*E55) + (D55*F55)</f>
        <v>1.1599999999999999E-2</v>
      </c>
      <c r="J55" s="2">
        <f xml:space="preserve"> 1/(1+EXP(-I55))</f>
        <v>0.5028999674817709</v>
      </c>
      <c r="K55" s="2">
        <f>(G55*C55) + (H55*D55)</f>
        <v>1.7600000000000001E-2</v>
      </c>
      <c r="L55" s="2">
        <f xml:space="preserve"> 1/(1+EXP(-K55))</f>
        <v>0.50439988642485145</v>
      </c>
      <c r="M55" s="2">
        <v>0.56000000000000005</v>
      </c>
      <c r="N55" s="2">
        <v>0.39</v>
      </c>
      <c r="O55" s="2">
        <v>0.45</v>
      </c>
      <c r="P55" s="2">
        <v>0.62</v>
      </c>
      <c r="Q55" s="2">
        <f>J55*M55 + L55*N55</f>
        <v>0.47833993749548387</v>
      </c>
      <c r="R55" s="2">
        <f>1/(1+EXP(-Q55))</f>
        <v>0.61735579863403511</v>
      </c>
      <c r="S55" s="2">
        <f>(J55*O55) + (P55*L55)</f>
        <v>0.53903291495020478</v>
      </c>
      <c r="T55" s="2">
        <f>1/(1+EXP(-S55))</f>
        <v>0.63158742044214811</v>
      </c>
      <c r="U55" s="2">
        <f>1/2*((A55-R55)^2)</f>
        <v>5.0357351463323125E-2</v>
      </c>
      <c r="V55" s="2">
        <f>1/2*((B55-T55)^2)</f>
        <v>2.6816366653524135E-2</v>
      </c>
      <c r="W55" s="2">
        <f>U55 + V55</f>
        <v>7.7173718116847256E-2</v>
      </c>
      <c r="X55" s="2">
        <f>((R55-A55)*R55*(1-R55)*M55 + (T55-B55)*T55*(1-T55)*O55)*J55*(1-J55)*C55</f>
        <v>3.3114526879655839E-4</v>
      </c>
      <c r="Y55" s="2">
        <f xml:space="preserve"> ((R55-A55)*(R55*(1-R55))*M55 + (T55-B55)*(T55*(1-T55))*O55)*(J55*(1-J55))*D55</f>
        <v>6.6229053759311689E-4</v>
      </c>
      <c r="Z55" s="2">
        <f>((R55-A55)*(R55*(1-R55))*N55 + (T55-B55)*(T55*(1-T55))*P55)*(J55*(1-J55))*C55</f>
        <v>3.1322673029420353E-4</v>
      </c>
      <c r="AA55" s="2">
        <f>((R55-A55)*(R55*(1-R55))*N55 + (T55-B55)*(T55*(1-T55))*P55)*(J55*(1-J55))*D55</f>
        <v>6.2645346058840706E-4</v>
      </c>
      <c r="AB55" s="2">
        <f>(R55-A55)*(R55*(1-R55))*J55</f>
        <v>3.770150730464876E-2</v>
      </c>
      <c r="AC55" s="2">
        <f>(R55-A55)*(R55*(1-R55))*L55</f>
        <v>3.781395353381059E-2</v>
      </c>
      <c r="AD55" s="2">
        <f>(T55-B55)*(T55*(1-T55))*J55</f>
        <v>2.7099700750044892E-2</v>
      </c>
      <c r="AE55" s="7">
        <f>(T55-B55)*(T55*(1-T55))*L55</f>
        <v>2.718052667395645E-2</v>
      </c>
    </row>
    <row r="56" spans="1:31" ht="20.100000000000001" customHeight="1" x14ac:dyDescent="0.25">
      <c r="A56" s="6">
        <v>0.3</v>
      </c>
      <c r="B56" s="2">
        <v>0.4</v>
      </c>
      <c r="C56" s="2">
        <v>0.02</v>
      </c>
      <c r="D56" s="2">
        <v>0.04</v>
      </c>
      <c r="E56" s="2">
        <f>E55 -( $F$53*X55)</f>
        <v>0.12</v>
      </c>
      <c r="F56" s="2">
        <f>F55 -( $F$53*Y55)</f>
        <v>0.23</v>
      </c>
      <c r="G56" s="2">
        <f>G55 -( $F$53*Z55)</f>
        <v>0.34</v>
      </c>
      <c r="H56" s="2">
        <f>H55 -( $F$53*AA55)</f>
        <v>0.27</v>
      </c>
      <c r="I56" s="2">
        <f xml:space="preserve"> (C56*E56) + (D56*F56)</f>
        <v>1.1599999999999999E-2</v>
      </c>
      <c r="J56" s="2">
        <f xml:space="preserve"> 1/(1+EXP(-I56))</f>
        <v>0.5028999674817709</v>
      </c>
      <c r="K56" s="2">
        <f>(G56*C56) + (H56*D56)</f>
        <v>1.7600000000000001E-2</v>
      </c>
      <c r="L56" s="2">
        <f xml:space="preserve"> 1/(1+EXP(-K56))</f>
        <v>0.50439988642485145</v>
      </c>
      <c r="M56" s="2">
        <f>(M55 - $F$53*AB55)</f>
        <v>0.56000000000000005</v>
      </c>
      <c r="N56" s="2">
        <f>(N55 - $F$53*AC55)</f>
        <v>0.39</v>
      </c>
      <c r="O56" s="2">
        <f>(O55 - $F$53*AD55)</f>
        <v>0.45</v>
      </c>
      <c r="P56" s="2">
        <f>(P55 - $F$53*AE55)</f>
        <v>0.62</v>
      </c>
      <c r="Q56" s="2">
        <f>J56*M56 + L56*N56</f>
        <v>0.47833993749548387</v>
      </c>
      <c r="R56" s="2">
        <f>1/(1+EXP(-Q56))</f>
        <v>0.61735579863403511</v>
      </c>
      <c r="S56" s="2">
        <f>(J56*O56) + (P56*L56)</f>
        <v>0.53903291495020478</v>
      </c>
      <c r="T56" s="2">
        <f>1/(1+EXP(-S56))</f>
        <v>0.63158742044214811</v>
      </c>
      <c r="U56" s="2">
        <f>1/2*((A56-R56)^2)</f>
        <v>5.0357351463323125E-2</v>
      </c>
      <c r="V56" s="2">
        <f>1/2*((B56-T56)^2)</f>
        <v>2.6816366653524135E-2</v>
      </c>
      <c r="W56" s="2">
        <f>U56 + V56</f>
        <v>7.7173718116847256E-2</v>
      </c>
      <c r="X56" s="2">
        <f t="shared" ref="X56:X57" si="0">((R56-A56)*(R56*(1-R56))*M56 + (T56-B56)*(T56*(1-T56))*O56)*(J56*(1-J56))*C56</f>
        <v>3.3114526879655845E-4</v>
      </c>
      <c r="Y56" s="2">
        <f xml:space="preserve"> ((R56-A56)*(R56*(1-R56))*M56 + (T56-B56)*(T56*(1-T56))*O56)*(J56*(1-J56))*D56</f>
        <v>6.6229053759311689E-4</v>
      </c>
      <c r="Z56" s="2">
        <f>((R56-A56)*(R56*(1-R56))*N56 + (T56-B56)*(T56*(1-T56))*P56)*(J56*(1-J56))*C56</f>
        <v>3.1322673029420353E-4</v>
      </c>
      <c r="AA56" s="2">
        <f>((R56-A56)*(R56*(1-R56))*N56 + (T56-B56)*(T56*(1-T56))*P56)*(J56*(1-J56))*D56</f>
        <v>6.2645346058840706E-4</v>
      </c>
      <c r="AB56" s="2">
        <f>(R56-A56)*(R56*(1-R56))*J56</f>
        <v>3.770150730464876E-2</v>
      </c>
      <c r="AC56" s="2">
        <f>(R56-A56)*(R56*(1-R56))*L56</f>
        <v>3.781395353381059E-2</v>
      </c>
      <c r="AD56" s="2">
        <f>(T56-B56)*(T56*(1-T56))*J56</f>
        <v>2.7099700750044892E-2</v>
      </c>
      <c r="AE56" s="7">
        <f>(T56-B56)*(T56*(1-T56))*L56</f>
        <v>2.718052667395645E-2</v>
      </c>
    </row>
    <row r="57" spans="1:31" ht="20.100000000000001" customHeight="1" x14ac:dyDescent="0.25">
      <c r="A57" s="6">
        <v>0.3</v>
      </c>
      <c r="B57" s="2">
        <v>0.4</v>
      </c>
      <c r="C57" s="2">
        <v>0.02</v>
      </c>
      <c r="D57" s="2">
        <v>0.04</v>
      </c>
      <c r="E57" s="2">
        <f>E56 -( $F$53*X56)</f>
        <v>0.12</v>
      </c>
      <c r="F57" s="2">
        <f>F56 -( $F$53*Y56)</f>
        <v>0.23</v>
      </c>
      <c r="G57" s="2">
        <f>G56 -( $F$53*Z56)</f>
        <v>0.34</v>
      </c>
      <c r="H57" s="2">
        <f>H56 -( $F$53*AA56)</f>
        <v>0.27</v>
      </c>
      <c r="I57" s="2">
        <f xml:space="preserve"> (C57*E57) + (D57*F57)</f>
        <v>1.1599999999999999E-2</v>
      </c>
      <c r="J57" s="2">
        <f xml:space="preserve"> 1/(1+EXP(-I57))</f>
        <v>0.5028999674817709</v>
      </c>
      <c r="K57" s="2">
        <f>(G57*C57) + (H57*D57)</f>
        <v>1.7600000000000001E-2</v>
      </c>
      <c r="L57" s="2">
        <f xml:space="preserve"> 1/(1+EXP(-K57))</f>
        <v>0.50439988642485145</v>
      </c>
      <c r="M57" s="2">
        <f>(M56 - $F$53*AB56)</f>
        <v>0.56000000000000005</v>
      </c>
      <c r="N57" s="2">
        <f>(N56 - $F$53*AC56)</f>
        <v>0.39</v>
      </c>
      <c r="O57" s="2">
        <f>(O56 - $F$53*AD56)</f>
        <v>0.45</v>
      </c>
      <c r="P57" s="2">
        <f>(P56 - $F$53*AE56)</f>
        <v>0.62</v>
      </c>
      <c r="Q57" s="2">
        <f>J57*M57 + L57*N57</f>
        <v>0.47833993749548387</v>
      </c>
      <c r="R57" s="2">
        <f>1/(1+EXP(-Q57))</f>
        <v>0.61735579863403511</v>
      </c>
      <c r="S57" s="2">
        <f>(J57*O57) + (P57*L57)</f>
        <v>0.53903291495020478</v>
      </c>
      <c r="T57" s="2">
        <f>1/(1+EXP(-S57))</f>
        <v>0.63158742044214811</v>
      </c>
      <c r="U57" s="2">
        <f>1/2*((A57-R57)^2)</f>
        <v>5.0357351463323125E-2</v>
      </c>
      <c r="V57" s="2">
        <f>1/2*((B57-T57)^2)</f>
        <v>2.6816366653524135E-2</v>
      </c>
      <c r="W57" s="2">
        <f>U57 + V57</f>
        <v>7.7173718116847256E-2</v>
      </c>
      <c r="X57" s="2">
        <f t="shared" si="0"/>
        <v>3.3114526879655845E-4</v>
      </c>
      <c r="Y57" s="2">
        <f xml:space="preserve"> ((R57-A57)*(R57*(1-R57))*M57 + (T57-B57)*(T57*(1-T57))*O57)*(J57*(1-J57))*D57</f>
        <v>6.6229053759311689E-4</v>
      </c>
      <c r="Z57" s="2">
        <f>((R57-A57)*(R57*(1-R57))*N57 + (T57-B57)*(T57*(1-T57))*P57)*(J57*(1-J57))*C57</f>
        <v>3.1322673029420353E-4</v>
      </c>
      <c r="AA57" s="2">
        <f>((R57-A57)*(R57*(1-R57))*N57 + (T57-B57)*(T57*(1-T57))*P57)*(J57*(1-J57))*D57</f>
        <v>6.2645346058840706E-4</v>
      </c>
      <c r="AB57" s="2">
        <f>(R57-A57)*(R57*(1-R57))*J57</f>
        <v>3.770150730464876E-2</v>
      </c>
      <c r="AC57" s="2">
        <f>(R57-A57)*(R57*(1-R57))*L57</f>
        <v>3.781395353381059E-2</v>
      </c>
      <c r="AD57" s="2">
        <f>(T57-B57)*(T57*(1-T57))*J57</f>
        <v>2.7099700750044892E-2</v>
      </c>
      <c r="AE57" s="7">
        <f>(T57-B57)*(T57*(1-T57))*L57</f>
        <v>2.718052667395645E-2</v>
      </c>
    </row>
    <row r="58" spans="1:31" ht="20.100000000000001" customHeight="1" x14ac:dyDescent="0.25">
      <c r="A58" s="6">
        <v>0.3</v>
      </c>
      <c r="B58" s="2">
        <v>0.4</v>
      </c>
      <c r="C58" s="2">
        <v>0.02</v>
      </c>
      <c r="D58" s="2">
        <v>0.04</v>
      </c>
      <c r="E58" s="2">
        <f t="shared" ref="E58:E60" si="1">E57 -( $F$53*X57)</f>
        <v>0.12</v>
      </c>
      <c r="F58" s="2">
        <f t="shared" ref="F58:F60" si="2">F57 -( $F$53*Y57)</f>
        <v>0.23</v>
      </c>
      <c r="G58" s="2">
        <f t="shared" ref="G58:G60" si="3">G57 -( $F$53*Z57)</f>
        <v>0.34</v>
      </c>
      <c r="H58" s="2">
        <f t="shared" ref="H58:H60" si="4">H57 -( $F$53*AA57)</f>
        <v>0.27</v>
      </c>
      <c r="I58" s="2">
        <f t="shared" ref="I58:I60" si="5" xml:space="preserve"> (C58*E58) + (D58*F58)</f>
        <v>1.1599999999999999E-2</v>
      </c>
      <c r="J58" s="2">
        <f t="shared" ref="J58:J60" si="6" xml:space="preserve"> 1/(1+EXP(-I58))</f>
        <v>0.5028999674817709</v>
      </c>
      <c r="K58" s="2">
        <f t="shared" ref="K58:K60" si="7">(G58*C58) + (H58*D58)</f>
        <v>1.7600000000000001E-2</v>
      </c>
      <c r="L58" s="2">
        <f t="shared" ref="L58:L60" si="8" xml:space="preserve"> 1/(1+EXP(-K58))</f>
        <v>0.50439988642485145</v>
      </c>
      <c r="M58" s="2">
        <f t="shared" ref="M58:M60" si="9">(M57 - $F$53*AB57)</f>
        <v>0.56000000000000005</v>
      </c>
      <c r="N58" s="2">
        <f t="shared" ref="N58:N60" si="10">(N57 - $F$53*AC57)</f>
        <v>0.39</v>
      </c>
      <c r="O58" s="2">
        <f t="shared" ref="O58:O60" si="11">(O57 - $F$53*AD57)</f>
        <v>0.45</v>
      </c>
      <c r="P58" s="2">
        <f t="shared" ref="P58:P60" si="12">(P57 - $F$53*AE57)</f>
        <v>0.62</v>
      </c>
      <c r="Q58" s="2">
        <f t="shared" ref="Q58:Q60" si="13">J58*M58 + L58*N58</f>
        <v>0.47833993749548387</v>
      </c>
      <c r="R58" s="2">
        <f t="shared" ref="R58:R60" si="14">1/(1+EXP(-Q58))</f>
        <v>0.61735579863403511</v>
      </c>
      <c r="S58" s="2">
        <f t="shared" ref="S58:S60" si="15">(J58*O58) + (P58*L58)</f>
        <v>0.53903291495020478</v>
      </c>
      <c r="T58" s="2">
        <f t="shared" ref="T58:T60" si="16">1/(1+EXP(-S58))</f>
        <v>0.63158742044214811</v>
      </c>
      <c r="U58" s="2">
        <f t="shared" ref="U58:U60" si="17">1/2*((A58-R58)^2)</f>
        <v>5.0357351463323125E-2</v>
      </c>
      <c r="V58" s="2">
        <f t="shared" ref="V58:V60" si="18">1/2*((B58-T58)^2)</f>
        <v>2.6816366653524135E-2</v>
      </c>
      <c r="W58" s="2">
        <f t="shared" ref="W58:W60" si="19">U58 + V58</f>
        <v>7.7173718116847256E-2</v>
      </c>
      <c r="X58" s="2">
        <f t="shared" ref="X58:X60" si="20">((R58-A58)*(R58*(1-R58))*M58 + (T58-B58)*(T58*(1-T58))*O58)*(J58*(1-J58))*C58</f>
        <v>3.3114526879655845E-4</v>
      </c>
      <c r="Y58" s="2">
        <f t="shared" ref="Y58:Y60" si="21" xml:space="preserve"> ((R58-A58)*(R58*(1-R58))*M58 + (T58-B58)*(T58*(1-T58))*O58)*(J58*(1-J58))*D58</f>
        <v>6.6229053759311689E-4</v>
      </c>
      <c r="Z58" s="2">
        <f t="shared" ref="Z58:Z60" si="22">((R58-A58)*(R58*(1-R58))*N58 + (T58-B58)*(T58*(1-T58))*P58)*(J58*(1-J58))*C58</f>
        <v>3.1322673029420353E-4</v>
      </c>
      <c r="AA58" s="2">
        <f t="shared" ref="AA58:AA60" si="23">((R58-A58)*(R58*(1-R58))*N58 + (T58-B58)*(T58*(1-T58))*P58)*(J58*(1-J58))*D58</f>
        <v>6.2645346058840706E-4</v>
      </c>
      <c r="AB58" s="2">
        <f t="shared" ref="AB58:AB60" si="24">(R58-A58)*(R58*(1-R58))*J58</f>
        <v>3.770150730464876E-2</v>
      </c>
      <c r="AC58" s="2">
        <f t="shared" ref="AC58:AC60" si="25">(R58-A58)*(R58*(1-R58))*L58</f>
        <v>3.781395353381059E-2</v>
      </c>
      <c r="AD58" s="2">
        <f t="shared" ref="AD58:AD60" si="26">(T58-B58)*(T58*(1-T58))*J58</f>
        <v>2.7099700750044892E-2</v>
      </c>
      <c r="AE58" s="7">
        <f t="shared" ref="AE58:AE60" si="27">(T58-B58)*(T58*(1-T58))*L58</f>
        <v>2.718052667395645E-2</v>
      </c>
    </row>
    <row r="59" spans="1:31" ht="20.100000000000001" customHeight="1" x14ac:dyDescent="0.25">
      <c r="A59" s="6">
        <v>0.3</v>
      </c>
      <c r="B59" s="2">
        <v>0.4</v>
      </c>
      <c r="C59" s="2">
        <v>0.02</v>
      </c>
      <c r="D59" s="2">
        <v>0.04</v>
      </c>
      <c r="E59" s="2">
        <f t="shared" si="1"/>
        <v>0.12</v>
      </c>
      <c r="F59" s="2">
        <f t="shared" si="2"/>
        <v>0.23</v>
      </c>
      <c r="G59" s="2">
        <f t="shared" si="3"/>
        <v>0.34</v>
      </c>
      <c r="H59" s="2">
        <f t="shared" si="4"/>
        <v>0.27</v>
      </c>
      <c r="I59" s="2">
        <f t="shared" si="5"/>
        <v>1.1599999999999999E-2</v>
      </c>
      <c r="J59" s="2">
        <f t="shared" si="6"/>
        <v>0.5028999674817709</v>
      </c>
      <c r="K59" s="2">
        <f t="shared" si="7"/>
        <v>1.7600000000000001E-2</v>
      </c>
      <c r="L59" s="2">
        <f t="shared" si="8"/>
        <v>0.50439988642485145</v>
      </c>
      <c r="M59" s="2">
        <f t="shared" si="9"/>
        <v>0.56000000000000005</v>
      </c>
      <c r="N59" s="2">
        <f t="shared" si="10"/>
        <v>0.39</v>
      </c>
      <c r="O59" s="2">
        <f t="shared" si="11"/>
        <v>0.45</v>
      </c>
      <c r="P59" s="2">
        <f t="shared" si="12"/>
        <v>0.62</v>
      </c>
      <c r="Q59" s="2">
        <f t="shared" si="13"/>
        <v>0.47833993749548387</v>
      </c>
      <c r="R59" s="2">
        <f t="shared" si="14"/>
        <v>0.61735579863403511</v>
      </c>
      <c r="S59" s="2">
        <f t="shared" si="15"/>
        <v>0.53903291495020478</v>
      </c>
      <c r="T59" s="2">
        <f t="shared" si="16"/>
        <v>0.63158742044214811</v>
      </c>
      <c r="U59" s="2">
        <f t="shared" si="17"/>
        <v>5.0357351463323125E-2</v>
      </c>
      <c r="V59" s="2">
        <f t="shared" si="18"/>
        <v>2.6816366653524135E-2</v>
      </c>
      <c r="W59" s="2">
        <f t="shared" si="19"/>
        <v>7.7173718116847256E-2</v>
      </c>
      <c r="X59" s="2">
        <f t="shared" si="20"/>
        <v>3.3114526879655845E-4</v>
      </c>
      <c r="Y59" s="2">
        <f t="shared" si="21"/>
        <v>6.6229053759311689E-4</v>
      </c>
      <c r="Z59" s="2">
        <f t="shared" si="22"/>
        <v>3.1322673029420353E-4</v>
      </c>
      <c r="AA59" s="2">
        <f t="shared" si="23"/>
        <v>6.2645346058840706E-4</v>
      </c>
      <c r="AB59" s="2">
        <f t="shared" si="24"/>
        <v>3.770150730464876E-2</v>
      </c>
      <c r="AC59" s="2">
        <f t="shared" si="25"/>
        <v>3.781395353381059E-2</v>
      </c>
      <c r="AD59" s="2">
        <f t="shared" si="26"/>
        <v>2.7099700750044892E-2</v>
      </c>
      <c r="AE59" s="7">
        <f t="shared" si="27"/>
        <v>2.718052667395645E-2</v>
      </c>
    </row>
    <row r="60" spans="1:31" ht="20.100000000000001" customHeight="1" thickBot="1" x14ac:dyDescent="0.3">
      <c r="A60" s="8">
        <v>0.3</v>
      </c>
      <c r="B60" s="9">
        <v>0.4</v>
      </c>
      <c r="C60" s="9">
        <v>0.02</v>
      </c>
      <c r="D60" s="9">
        <v>0.04</v>
      </c>
      <c r="E60" s="9">
        <f t="shared" si="1"/>
        <v>0.12</v>
      </c>
      <c r="F60" s="9">
        <f t="shared" si="2"/>
        <v>0.23</v>
      </c>
      <c r="G60" s="9">
        <f t="shared" si="3"/>
        <v>0.34</v>
      </c>
      <c r="H60" s="9">
        <f t="shared" si="4"/>
        <v>0.27</v>
      </c>
      <c r="I60" s="9">
        <f t="shared" si="5"/>
        <v>1.1599999999999999E-2</v>
      </c>
      <c r="J60" s="9">
        <f t="shared" si="6"/>
        <v>0.5028999674817709</v>
      </c>
      <c r="K60" s="9">
        <f t="shared" si="7"/>
        <v>1.7600000000000001E-2</v>
      </c>
      <c r="L60" s="9">
        <f t="shared" si="8"/>
        <v>0.50439988642485145</v>
      </c>
      <c r="M60" s="9">
        <f t="shared" si="9"/>
        <v>0.56000000000000005</v>
      </c>
      <c r="N60" s="9">
        <f t="shared" si="10"/>
        <v>0.39</v>
      </c>
      <c r="O60" s="9">
        <f t="shared" si="11"/>
        <v>0.45</v>
      </c>
      <c r="P60" s="9">
        <f t="shared" si="12"/>
        <v>0.62</v>
      </c>
      <c r="Q60" s="9">
        <f t="shared" si="13"/>
        <v>0.47833993749548387</v>
      </c>
      <c r="R60" s="9">
        <f t="shared" si="14"/>
        <v>0.61735579863403511</v>
      </c>
      <c r="S60" s="9">
        <f t="shared" si="15"/>
        <v>0.53903291495020478</v>
      </c>
      <c r="T60" s="9">
        <f t="shared" si="16"/>
        <v>0.63158742044214811</v>
      </c>
      <c r="U60" s="9">
        <f t="shared" si="17"/>
        <v>5.0357351463323125E-2</v>
      </c>
      <c r="V60" s="9">
        <f t="shared" si="18"/>
        <v>2.6816366653524135E-2</v>
      </c>
      <c r="W60" s="9">
        <f t="shared" si="19"/>
        <v>7.7173718116847256E-2</v>
      </c>
      <c r="X60" s="9">
        <f t="shared" si="20"/>
        <v>3.3114526879655845E-4</v>
      </c>
      <c r="Y60" s="9">
        <f t="shared" si="21"/>
        <v>6.6229053759311689E-4</v>
      </c>
      <c r="Z60" s="9">
        <f t="shared" si="22"/>
        <v>3.1322673029420353E-4</v>
      </c>
      <c r="AA60" s="9">
        <f t="shared" si="23"/>
        <v>6.2645346058840706E-4</v>
      </c>
      <c r="AB60" s="9">
        <f t="shared" si="24"/>
        <v>3.770150730464876E-2</v>
      </c>
      <c r="AC60" s="9">
        <f t="shared" si="25"/>
        <v>3.781395353381059E-2</v>
      </c>
      <c r="AD60" s="9">
        <f t="shared" si="26"/>
        <v>2.7099700750044892E-2</v>
      </c>
      <c r="AE60" s="10">
        <f t="shared" si="27"/>
        <v>2.718052667395645E-2</v>
      </c>
    </row>
    <row r="61" spans="1:31" ht="20.100000000000001" customHeight="1" thickBo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20.100000000000001" customHeight="1" x14ac:dyDescent="0.25">
      <c r="A62" s="21" t="s">
        <v>142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3"/>
    </row>
    <row r="63" spans="1:31" ht="20.100000000000001" customHeight="1" x14ac:dyDescent="0.25">
      <c r="A63" s="2">
        <v>0.3</v>
      </c>
      <c r="B63" s="2">
        <v>0.4</v>
      </c>
      <c r="C63" s="2">
        <v>0.02</v>
      </c>
      <c r="D63" s="2">
        <v>0.04</v>
      </c>
      <c r="E63" s="2">
        <v>0.12</v>
      </c>
      <c r="F63" s="2">
        <v>0.23</v>
      </c>
      <c r="G63" s="2">
        <v>0.34</v>
      </c>
      <c r="H63" s="2">
        <v>0.27</v>
      </c>
      <c r="I63" s="2">
        <f xml:space="preserve"> (C63*E63) + (D63*F63)</f>
        <v>1.1599999999999999E-2</v>
      </c>
      <c r="J63" s="2">
        <f xml:space="preserve"> 1/(1+EXP(-I63))</f>
        <v>0.5028999674817709</v>
      </c>
      <c r="K63" s="2">
        <f>(G63*C63) + (H63*D63)</f>
        <v>1.7600000000000001E-2</v>
      </c>
      <c r="L63" s="2">
        <f xml:space="preserve"> 1/(1+EXP(-K63))</f>
        <v>0.50439988642485145</v>
      </c>
      <c r="M63" s="2">
        <v>0.56000000000000005</v>
      </c>
      <c r="N63" s="2">
        <v>0.39</v>
      </c>
      <c r="O63" s="2">
        <v>0.45</v>
      </c>
      <c r="P63" s="2">
        <v>0.62</v>
      </c>
      <c r="Q63" s="2">
        <f>J63*M63 + L63*N63</f>
        <v>0.47833993749548387</v>
      </c>
      <c r="R63" s="2">
        <f>1/(1+EXP(-Q63))</f>
        <v>0.61735579863403511</v>
      </c>
      <c r="S63" s="2">
        <f>(J63*O63) + (P63*L63)</f>
        <v>0.53903291495020478</v>
      </c>
      <c r="T63" s="2">
        <f>1/(1+EXP(-S63))</f>
        <v>0.63158742044214811</v>
      </c>
      <c r="U63" s="2">
        <f>1/2*((A63-R63)^2)</f>
        <v>5.0357351463323125E-2</v>
      </c>
      <c r="V63" s="2">
        <f>1/2*((B63-T63)^2)</f>
        <v>2.6816366653524135E-2</v>
      </c>
      <c r="W63" s="2">
        <f>U63 + V63</f>
        <v>7.7173718116847256E-2</v>
      </c>
      <c r="X63" s="2">
        <f>((R63-A63)*R63*(1-R63)*M63 + (T63-B63)*T63*(1-T63)*O63)*J63*(1-J63)*C63</f>
        <v>3.3114526879655839E-4</v>
      </c>
      <c r="Y63" s="2">
        <f xml:space="preserve"> ((R63-A63)*(R63*(1-R63))*M63 + (T63-B63)*(T63*(1-T63))*O63)*(J63*(1-J63))*D63</f>
        <v>6.6229053759311689E-4</v>
      </c>
      <c r="Z63" s="2">
        <f>((R63-A63)*(R63*(1-R63))*N63 + (T63-B63)*(T63*(1-T63))*P63)*(J63*(1-J63))*C63</f>
        <v>3.1322673029420353E-4</v>
      </c>
      <c r="AA63" s="2">
        <f>((R63-A63)*(R63*(1-R63))*N63 + (T63-B63)*(T63*(1-T63))*P63)*(J63*(1-J63))*D63</f>
        <v>6.2645346058840706E-4</v>
      </c>
      <c r="AB63" s="2">
        <f>(R63-A63)*(R63*(1-R63))*J63</f>
        <v>3.770150730464876E-2</v>
      </c>
      <c r="AC63" s="2">
        <f>(R63-A63)*(R63*(1-R63))*L63</f>
        <v>3.781395353381059E-2</v>
      </c>
      <c r="AD63" s="2">
        <f>(T63-B63)*(T63*(1-T63))*J63</f>
        <v>2.7099700750044892E-2</v>
      </c>
      <c r="AE63" s="2">
        <f>(T63-B63)*(T63*(1-T63))*L63</f>
        <v>2.718052667395645E-2</v>
      </c>
    </row>
    <row r="64" spans="1:31" ht="20.100000000000001" customHeight="1" x14ac:dyDescent="0.25">
      <c r="A64" s="2">
        <v>0.3</v>
      </c>
      <c r="B64" s="2">
        <v>0.4</v>
      </c>
      <c r="C64" s="2">
        <v>0.02</v>
      </c>
      <c r="D64" s="2">
        <v>0.04</v>
      </c>
      <c r="E64" s="2">
        <f>E63 -( $F$62*X63)</f>
        <v>0.12</v>
      </c>
      <c r="F64" s="2">
        <f>F63 -( $F$62*Y63)</f>
        <v>0.23</v>
      </c>
      <c r="G64" s="2">
        <f>G63 -( $F$62*Z63)</f>
        <v>0.34</v>
      </c>
      <c r="H64" s="2">
        <f>H63 -( $F$62*AA63)</f>
        <v>0.27</v>
      </c>
      <c r="I64" s="2">
        <f xml:space="preserve"> (C64*E64) + (D64*F64)</f>
        <v>1.1599999999999999E-2</v>
      </c>
      <c r="J64" s="2">
        <f xml:space="preserve"> 1/(1+EXP(-I64))</f>
        <v>0.5028999674817709</v>
      </c>
      <c r="K64" s="2">
        <f>(G64*C64) + (H64*D64)</f>
        <v>1.7600000000000001E-2</v>
      </c>
      <c r="L64" s="2">
        <f xml:space="preserve"> 1/(1+EXP(-K64))</f>
        <v>0.50439988642485145</v>
      </c>
      <c r="M64" s="2">
        <f>(M63 - $F$62*AB63)</f>
        <v>0.56000000000000005</v>
      </c>
      <c r="N64" s="2">
        <f>(N63 - $F$62*AC63)</f>
        <v>0.39</v>
      </c>
      <c r="O64" s="2">
        <f>(O63 - $F$62*AD63)</f>
        <v>0.45</v>
      </c>
      <c r="P64" s="2">
        <f>(P63 - $F$62*AE63)</f>
        <v>0.62</v>
      </c>
      <c r="Q64" s="2">
        <f>J64*M64 + L64*N64</f>
        <v>0.47833993749548387</v>
      </c>
      <c r="R64" s="2">
        <f>1/(1+EXP(-Q64))</f>
        <v>0.61735579863403511</v>
      </c>
      <c r="S64" s="2">
        <f>(J64*O64) + (P64*L64)</f>
        <v>0.53903291495020478</v>
      </c>
      <c r="T64" s="2">
        <f>1/(1+EXP(-S64))</f>
        <v>0.63158742044214811</v>
      </c>
      <c r="U64" s="2">
        <f>1/2*((A64-R64)^2)</f>
        <v>5.0357351463323125E-2</v>
      </c>
      <c r="V64" s="2">
        <f>1/2*((B64-T64)^2)</f>
        <v>2.6816366653524135E-2</v>
      </c>
      <c r="W64" s="2">
        <f>U64 + V64</f>
        <v>7.7173718116847256E-2</v>
      </c>
      <c r="X64" s="2">
        <f t="shared" ref="X64" si="28">((R64-A64)*(R64*(1-R64))*M64 + (T64-B64)*(T64*(1-T64))*O64)*(J64*(1-J64))*C64</f>
        <v>3.3114526879655845E-4</v>
      </c>
      <c r="Y64" s="2">
        <f xml:space="preserve"> ((R64-A64)*(R64*(1-R64))*M64 + (T64-B64)*(T64*(1-T64))*O64)*(J64*(1-J64))*D64</f>
        <v>6.6229053759311689E-4</v>
      </c>
      <c r="Z64" s="2">
        <f>((R64-A64)*(R64*(1-R64))*N64 + (T64-B64)*(T64*(1-T64))*P64)*(J64*(1-J64))*C64</f>
        <v>3.1322673029420353E-4</v>
      </c>
      <c r="AA64" s="2">
        <f>((R64-A64)*(R64*(1-R64))*N64 + (T64-B64)*(T64*(1-T64))*P64)*(J64*(1-J64))*D64</f>
        <v>6.2645346058840706E-4</v>
      </c>
      <c r="AB64" s="2">
        <f>(R64-A64)*(R64*(1-R64))*J64</f>
        <v>3.770150730464876E-2</v>
      </c>
      <c r="AC64" s="2">
        <f>(R64-A64)*(R64*(1-R64))*L64</f>
        <v>3.781395353381059E-2</v>
      </c>
      <c r="AD64" s="2">
        <f>(T64-B64)*(T64*(1-T64))*J64</f>
        <v>2.7099700750044892E-2</v>
      </c>
      <c r="AE64" s="2">
        <f>(T64-B64)*(T64*(1-T64))*L64</f>
        <v>2.718052667395645E-2</v>
      </c>
    </row>
    <row r="65" spans="1:31" ht="20.100000000000001" customHeight="1" x14ac:dyDescent="0.25">
      <c r="A65" s="2">
        <v>0.3</v>
      </c>
      <c r="B65" s="2">
        <v>0.4</v>
      </c>
      <c r="C65" s="2">
        <v>0.02</v>
      </c>
      <c r="D65" s="2">
        <v>0.04</v>
      </c>
      <c r="E65" s="2">
        <f t="shared" ref="E65:E68" si="29">E64 -( $F$62*X64)</f>
        <v>0.12</v>
      </c>
      <c r="F65" s="2">
        <f t="shared" ref="F65:F68" si="30">F64 -( $F$62*Y64)</f>
        <v>0.23</v>
      </c>
      <c r="G65" s="2">
        <f t="shared" ref="G65:G68" si="31">G64 -( $F$62*Z64)</f>
        <v>0.34</v>
      </c>
      <c r="H65" s="2">
        <f t="shared" ref="H65:H68" si="32">H64 -( $F$62*AA64)</f>
        <v>0.27</v>
      </c>
      <c r="I65" s="2">
        <f t="shared" ref="I65:I68" si="33" xml:space="preserve"> (C65*E65) + (D65*F65)</f>
        <v>1.1599999999999999E-2</v>
      </c>
      <c r="J65" s="2">
        <f t="shared" ref="J65:J68" si="34" xml:space="preserve"> 1/(1+EXP(-I65))</f>
        <v>0.5028999674817709</v>
      </c>
      <c r="K65" s="2">
        <f t="shared" ref="K65:K68" si="35">(G65*C65) + (H65*D65)</f>
        <v>1.7600000000000001E-2</v>
      </c>
      <c r="L65" s="2">
        <f t="shared" ref="L65:L68" si="36" xml:space="preserve"> 1/(1+EXP(-K65))</f>
        <v>0.50439988642485145</v>
      </c>
      <c r="M65" s="2">
        <f t="shared" ref="M65:M68" si="37">(M64 - $F$62*AB64)</f>
        <v>0.56000000000000005</v>
      </c>
      <c r="N65" s="2">
        <f t="shared" ref="N65:N68" si="38">(N64 - $F$62*AC64)</f>
        <v>0.39</v>
      </c>
      <c r="O65" s="2">
        <f t="shared" ref="O65:O68" si="39">(O64 - $F$62*AD64)</f>
        <v>0.45</v>
      </c>
      <c r="P65" s="2">
        <f t="shared" ref="P65:P68" si="40">(P64 - $F$62*AE64)</f>
        <v>0.62</v>
      </c>
      <c r="Q65" s="2">
        <f t="shared" ref="Q65:Q68" si="41">J65*M65 + L65*N65</f>
        <v>0.47833993749548387</v>
      </c>
      <c r="R65" s="2">
        <f t="shared" ref="R65:R68" si="42">1/(1+EXP(-Q65))</f>
        <v>0.61735579863403511</v>
      </c>
      <c r="S65" s="2">
        <f t="shared" ref="S65:S68" si="43">(J65*O65) + (P65*L65)</f>
        <v>0.53903291495020478</v>
      </c>
      <c r="T65" s="2">
        <f t="shared" ref="T65:T68" si="44">1/(1+EXP(-S65))</f>
        <v>0.63158742044214811</v>
      </c>
      <c r="U65" s="2">
        <f t="shared" ref="U65:U68" si="45">1/2*((A65-R65)^2)</f>
        <v>5.0357351463323125E-2</v>
      </c>
      <c r="V65" s="2">
        <f t="shared" ref="V65:V68" si="46">1/2*((B65-T65)^2)</f>
        <v>2.6816366653524135E-2</v>
      </c>
      <c r="W65" s="2">
        <f t="shared" ref="W65:W68" si="47">U65 + V65</f>
        <v>7.7173718116847256E-2</v>
      </c>
      <c r="X65" s="2">
        <f t="shared" ref="X65:X68" si="48">((R65-A65)*(R65*(1-R65))*M65 + (T65-B65)*(T65*(1-T65))*O65)*(J65*(1-J65))*C65</f>
        <v>3.3114526879655845E-4</v>
      </c>
      <c r="Y65" s="2">
        <f t="shared" ref="Y65:Y68" si="49" xml:space="preserve"> ((R65-A65)*(R65*(1-R65))*M65 + (T65-B65)*(T65*(1-T65))*O65)*(J65*(1-J65))*D65</f>
        <v>6.6229053759311689E-4</v>
      </c>
      <c r="Z65" s="2">
        <f t="shared" ref="Z65:Z68" si="50">((R65-A65)*(R65*(1-R65))*N65 + (T65-B65)*(T65*(1-T65))*P65)*(J65*(1-J65))*C65</f>
        <v>3.1322673029420353E-4</v>
      </c>
      <c r="AA65" s="2">
        <f t="shared" ref="AA65:AA68" si="51">((R65-A65)*(R65*(1-R65))*N65 + (T65-B65)*(T65*(1-T65))*P65)*(J65*(1-J65))*D65</f>
        <v>6.2645346058840706E-4</v>
      </c>
      <c r="AB65" s="2">
        <f t="shared" ref="AB65:AB68" si="52">(R65-A65)*(R65*(1-R65))*J65</f>
        <v>3.770150730464876E-2</v>
      </c>
      <c r="AC65" s="2">
        <f t="shared" ref="AC65:AC68" si="53">(R65-A65)*(R65*(1-R65))*L65</f>
        <v>3.781395353381059E-2</v>
      </c>
      <c r="AD65" s="2">
        <f t="shared" ref="AD65:AD68" si="54">(T65-B65)*(T65*(1-T65))*J65</f>
        <v>2.7099700750044892E-2</v>
      </c>
      <c r="AE65" s="2">
        <f t="shared" ref="AE65:AE68" si="55">(T65-B65)*(T65*(1-T65))*L65</f>
        <v>2.718052667395645E-2</v>
      </c>
    </row>
    <row r="66" spans="1:31" ht="20.100000000000001" customHeight="1" x14ac:dyDescent="0.25">
      <c r="A66" s="2">
        <v>0.3</v>
      </c>
      <c r="B66" s="2">
        <v>0.4</v>
      </c>
      <c r="C66" s="2">
        <v>0.02</v>
      </c>
      <c r="D66" s="2">
        <v>0.04</v>
      </c>
      <c r="E66" s="2">
        <f t="shared" si="29"/>
        <v>0.12</v>
      </c>
      <c r="F66" s="2">
        <f t="shared" si="30"/>
        <v>0.23</v>
      </c>
      <c r="G66" s="2">
        <f t="shared" si="31"/>
        <v>0.34</v>
      </c>
      <c r="H66" s="2">
        <f t="shared" si="32"/>
        <v>0.27</v>
      </c>
      <c r="I66" s="2">
        <f t="shared" si="33"/>
        <v>1.1599999999999999E-2</v>
      </c>
      <c r="J66" s="2">
        <f t="shared" si="34"/>
        <v>0.5028999674817709</v>
      </c>
      <c r="K66" s="2">
        <f t="shared" si="35"/>
        <v>1.7600000000000001E-2</v>
      </c>
      <c r="L66" s="2">
        <f t="shared" si="36"/>
        <v>0.50439988642485145</v>
      </c>
      <c r="M66" s="2">
        <f t="shared" si="37"/>
        <v>0.56000000000000005</v>
      </c>
      <c r="N66" s="2">
        <f t="shared" si="38"/>
        <v>0.39</v>
      </c>
      <c r="O66" s="2">
        <f t="shared" si="39"/>
        <v>0.45</v>
      </c>
      <c r="P66" s="2">
        <f t="shared" si="40"/>
        <v>0.62</v>
      </c>
      <c r="Q66" s="2">
        <f t="shared" si="41"/>
        <v>0.47833993749548387</v>
      </c>
      <c r="R66" s="2">
        <f t="shared" si="42"/>
        <v>0.61735579863403511</v>
      </c>
      <c r="S66" s="2">
        <f t="shared" si="43"/>
        <v>0.53903291495020478</v>
      </c>
      <c r="T66" s="2">
        <f t="shared" si="44"/>
        <v>0.63158742044214811</v>
      </c>
      <c r="U66" s="2">
        <f t="shared" si="45"/>
        <v>5.0357351463323125E-2</v>
      </c>
      <c r="V66" s="2">
        <f t="shared" si="46"/>
        <v>2.6816366653524135E-2</v>
      </c>
      <c r="W66" s="2">
        <f t="shared" si="47"/>
        <v>7.7173718116847256E-2</v>
      </c>
      <c r="X66" s="2">
        <f t="shared" si="48"/>
        <v>3.3114526879655845E-4</v>
      </c>
      <c r="Y66" s="2">
        <f t="shared" si="49"/>
        <v>6.6229053759311689E-4</v>
      </c>
      <c r="Z66" s="2">
        <f t="shared" si="50"/>
        <v>3.1322673029420353E-4</v>
      </c>
      <c r="AA66" s="2">
        <f t="shared" si="51"/>
        <v>6.2645346058840706E-4</v>
      </c>
      <c r="AB66" s="2">
        <f t="shared" si="52"/>
        <v>3.770150730464876E-2</v>
      </c>
      <c r="AC66" s="2">
        <f t="shared" si="53"/>
        <v>3.781395353381059E-2</v>
      </c>
      <c r="AD66" s="2">
        <f t="shared" si="54"/>
        <v>2.7099700750044892E-2</v>
      </c>
      <c r="AE66" s="2">
        <f t="shared" si="55"/>
        <v>2.718052667395645E-2</v>
      </c>
    </row>
    <row r="67" spans="1:31" ht="20.100000000000001" customHeight="1" x14ac:dyDescent="0.25">
      <c r="A67" s="2">
        <v>0.3</v>
      </c>
      <c r="B67" s="2">
        <v>0.4</v>
      </c>
      <c r="C67" s="2">
        <v>0.02</v>
      </c>
      <c r="D67" s="2">
        <v>0.04</v>
      </c>
      <c r="E67" s="2">
        <f t="shared" si="29"/>
        <v>0.12</v>
      </c>
      <c r="F67" s="2">
        <f t="shared" si="30"/>
        <v>0.23</v>
      </c>
      <c r="G67" s="2">
        <f t="shared" si="31"/>
        <v>0.34</v>
      </c>
      <c r="H67" s="2">
        <f t="shared" si="32"/>
        <v>0.27</v>
      </c>
      <c r="I67" s="2">
        <f t="shared" si="33"/>
        <v>1.1599999999999999E-2</v>
      </c>
      <c r="J67" s="2">
        <f t="shared" si="34"/>
        <v>0.5028999674817709</v>
      </c>
      <c r="K67" s="2">
        <f t="shared" si="35"/>
        <v>1.7600000000000001E-2</v>
      </c>
      <c r="L67" s="2">
        <f t="shared" si="36"/>
        <v>0.50439988642485145</v>
      </c>
      <c r="M67" s="2">
        <f t="shared" si="37"/>
        <v>0.56000000000000005</v>
      </c>
      <c r="N67" s="2">
        <f t="shared" si="38"/>
        <v>0.39</v>
      </c>
      <c r="O67" s="2">
        <f t="shared" si="39"/>
        <v>0.45</v>
      </c>
      <c r="P67" s="2">
        <f t="shared" si="40"/>
        <v>0.62</v>
      </c>
      <c r="Q67" s="2">
        <f t="shared" si="41"/>
        <v>0.47833993749548387</v>
      </c>
      <c r="R67" s="2">
        <f t="shared" si="42"/>
        <v>0.61735579863403511</v>
      </c>
      <c r="S67" s="2">
        <f t="shared" si="43"/>
        <v>0.53903291495020478</v>
      </c>
      <c r="T67" s="2">
        <f t="shared" si="44"/>
        <v>0.63158742044214811</v>
      </c>
      <c r="U67" s="2">
        <f t="shared" si="45"/>
        <v>5.0357351463323125E-2</v>
      </c>
      <c r="V67" s="2">
        <f t="shared" si="46"/>
        <v>2.6816366653524135E-2</v>
      </c>
      <c r="W67" s="2">
        <f t="shared" si="47"/>
        <v>7.7173718116847256E-2</v>
      </c>
      <c r="X67" s="2">
        <f t="shared" si="48"/>
        <v>3.3114526879655845E-4</v>
      </c>
      <c r="Y67" s="2">
        <f t="shared" si="49"/>
        <v>6.6229053759311689E-4</v>
      </c>
      <c r="Z67" s="2">
        <f t="shared" si="50"/>
        <v>3.1322673029420353E-4</v>
      </c>
      <c r="AA67" s="2">
        <f t="shared" si="51"/>
        <v>6.2645346058840706E-4</v>
      </c>
      <c r="AB67" s="2">
        <f t="shared" si="52"/>
        <v>3.770150730464876E-2</v>
      </c>
      <c r="AC67" s="2">
        <f t="shared" si="53"/>
        <v>3.781395353381059E-2</v>
      </c>
      <c r="AD67" s="2">
        <f t="shared" si="54"/>
        <v>2.7099700750044892E-2</v>
      </c>
      <c r="AE67" s="2">
        <f t="shared" si="55"/>
        <v>2.718052667395645E-2</v>
      </c>
    </row>
    <row r="68" spans="1:31" ht="20.100000000000001" customHeight="1" x14ac:dyDescent="0.25">
      <c r="A68" s="2">
        <v>0.3</v>
      </c>
      <c r="B68" s="2">
        <v>0.4</v>
      </c>
      <c r="C68" s="2">
        <v>0.02</v>
      </c>
      <c r="D68" s="2">
        <v>0.04</v>
      </c>
      <c r="E68" s="2">
        <f t="shared" si="29"/>
        <v>0.12</v>
      </c>
      <c r="F68" s="2">
        <f t="shared" si="30"/>
        <v>0.23</v>
      </c>
      <c r="G68" s="2">
        <f t="shared" si="31"/>
        <v>0.34</v>
      </c>
      <c r="H68" s="2">
        <f t="shared" si="32"/>
        <v>0.27</v>
      </c>
      <c r="I68" s="2">
        <f t="shared" si="33"/>
        <v>1.1599999999999999E-2</v>
      </c>
      <c r="J68" s="2">
        <f t="shared" si="34"/>
        <v>0.5028999674817709</v>
      </c>
      <c r="K68" s="2">
        <f t="shared" si="35"/>
        <v>1.7600000000000001E-2</v>
      </c>
      <c r="L68" s="2">
        <f t="shared" si="36"/>
        <v>0.50439988642485145</v>
      </c>
      <c r="M68" s="2">
        <f t="shared" si="37"/>
        <v>0.56000000000000005</v>
      </c>
      <c r="N68" s="2">
        <f t="shared" si="38"/>
        <v>0.39</v>
      </c>
      <c r="O68" s="2">
        <f t="shared" si="39"/>
        <v>0.45</v>
      </c>
      <c r="P68" s="2">
        <f t="shared" si="40"/>
        <v>0.62</v>
      </c>
      <c r="Q68" s="2">
        <f t="shared" si="41"/>
        <v>0.47833993749548387</v>
      </c>
      <c r="R68" s="2">
        <f t="shared" si="42"/>
        <v>0.61735579863403511</v>
      </c>
      <c r="S68" s="2">
        <f t="shared" si="43"/>
        <v>0.53903291495020478</v>
      </c>
      <c r="T68" s="2">
        <f t="shared" si="44"/>
        <v>0.63158742044214811</v>
      </c>
      <c r="U68" s="2">
        <f t="shared" si="45"/>
        <v>5.0357351463323125E-2</v>
      </c>
      <c r="V68" s="2">
        <f t="shared" si="46"/>
        <v>2.6816366653524135E-2</v>
      </c>
      <c r="W68" s="2">
        <f t="shared" si="47"/>
        <v>7.7173718116847256E-2</v>
      </c>
      <c r="X68" s="2">
        <f t="shared" si="48"/>
        <v>3.3114526879655845E-4</v>
      </c>
      <c r="Y68" s="2">
        <f t="shared" si="49"/>
        <v>6.6229053759311689E-4</v>
      </c>
      <c r="Z68" s="2">
        <f t="shared" si="50"/>
        <v>3.1322673029420353E-4</v>
      </c>
      <c r="AA68" s="2">
        <f t="shared" si="51"/>
        <v>6.2645346058840706E-4</v>
      </c>
      <c r="AB68" s="2">
        <f t="shared" si="52"/>
        <v>3.770150730464876E-2</v>
      </c>
      <c r="AC68" s="2">
        <f t="shared" si="53"/>
        <v>3.781395353381059E-2</v>
      </c>
      <c r="AD68" s="2">
        <f t="shared" si="54"/>
        <v>2.7099700750044892E-2</v>
      </c>
      <c r="AE68" s="2">
        <f t="shared" si="55"/>
        <v>2.718052667395645E-2</v>
      </c>
    </row>
    <row r="69" spans="1:31" ht="20.100000000000001" customHeight="1" thickBo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0.100000000000001" customHeight="1" x14ac:dyDescent="0.25">
      <c r="A70" s="21" t="s">
        <v>141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3"/>
    </row>
    <row r="71" spans="1:31" ht="20.100000000000001" customHeight="1" x14ac:dyDescent="0.25">
      <c r="A71" s="6">
        <v>0.3</v>
      </c>
      <c r="B71" s="2">
        <v>0.4</v>
      </c>
      <c r="C71" s="2">
        <v>0.02</v>
      </c>
      <c r="D71" s="2">
        <v>0.04</v>
      </c>
      <c r="E71" s="2">
        <v>0.12</v>
      </c>
      <c r="F71" s="2">
        <v>0.23</v>
      </c>
      <c r="G71" s="2">
        <v>0.34</v>
      </c>
      <c r="H71" s="2">
        <v>0.27</v>
      </c>
      <c r="I71" s="2">
        <f xml:space="preserve"> (C71*E71) + (D71*F71)</f>
        <v>1.1599999999999999E-2</v>
      </c>
      <c r="J71" s="2">
        <f xml:space="preserve"> 1/(1+EXP(-I71))</f>
        <v>0.5028999674817709</v>
      </c>
      <c r="K71" s="2">
        <f>(G71*C71) + (H71*D71)</f>
        <v>1.7600000000000001E-2</v>
      </c>
      <c r="L71" s="2">
        <f xml:space="preserve"> 1/(1+EXP(-K71))</f>
        <v>0.50439988642485145</v>
      </c>
      <c r="M71" s="2">
        <v>0.56000000000000005</v>
      </c>
      <c r="N71" s="2">
        <v>0.39</v>
      </c>
      <c r="O71" s="2">
        <v>0.45</v>
      </c>
      <c r="P71" s="2">
        <v>0.62</v>
      </c>
      <c r="Q71" s="2">
        <f>J71*M71 + L71*N71</f>
        <v>0.47833993749548387</v>
      </c>
      <c r="R71" s="2">
        <f>1/(1+EXP(-Q71))</f>
        <v>0.61735579863403511</v>
      </c>
      <c r="S71" s="2">
        <f>(J71*O71) + (P71*L71)</f>
        <v>0.53903291495020478</v>
      </c>
      <c r="T71" s="2">
        <f>1/(1+EXP(-S71))</f>
        <v>0.63158742044214811</v>
      </c>
      <c r="U71" s="2">
        <f>1/2*((A71-R71)^2)</f>
        <v>5.0357351463323125E-2</v>
      </c>
      <c r="V71" s="2">
        <f>1/2*((B71-T71)^2)</f>
        <v>2.6816366653524135E-2</v>
      </c>
      <c r="W71" s="2">
        <f>U71 + V71</f>
        <v>7.7173718116847256E-2</v>
      </c>
      <c r="X71" s="2">
        <f>((R71-A71)*R71*(1-R71)*M71 + (T71-B71)*T71*(1-T71)*O71)*J71*(1-J71)*C71</f>
        <v>3.3114526879655839E-4</v>
      </c>
      <c r="Y71" s="2">
        <f xml:space="preserve"> ((R71-A71)*(R71*(1-R71))*M71 + (T71-B71)*(T71*(1-T71))*O71)*(J71*(1-J71))*D71</f>
        <v>6.6229053759311689E-4</v>
      </c>
      <c r="Z71" s="2">
        <f>((R71-A71)*(R71*(1-R71))*N71 + (T71-B71)*(T71*(1-T71))*P71)*(J71*(1-J71))*C71</f>
        <v>3.1322673029420353E-4</v>
      </c>
      <c r="AA71" s="2">
        <f>((R71-A71)*(R71*(1-R71))*N71 + (T71-B71)*(T71*(1-T71))*P71)*(J71*(1-J71))*D71</f>
        <v>6.2645346058840706E-4</v>
      </c>
      <c r="AB71" s="2">
        <f>(R71-A71)*(R71*(1-R71))*J71</f>
        <v>3.770150730464876E-2</v>
      </c>
      <c r="AC71" s="2">
        <f>(R71-A71)*(R71*(1-R71))*L71</f>
        <v>3.781395353381059E-2</v>
      </c>
      <c r="AD71" s="2">
        <f>(T71-B71)*(T71*(1-T71))*J71</f>
        <v>2.7099700750044892E-2</v>
      </c>
      <c r="AE71" s="7">
        <f>(T71-B71)*(T71*(1-T71))*L71</f>
        <v>2.718052667395645E-2</v>
      </c>
    </row>
    <row r="72" spans="1:31" ht="20.100000000000001" customHeight="1" x14ac:dyDescent="0.25">
      <c r="A72" s="6">
        <v>0.3</v>
      </c>
      <c r="B72" s="2">
        <v>0.4</v>
      </c>
      <c r="C72" s="2">
        <v>0.02</v>
      </c>
      <c r="D72" s="2">
        <v>0.04</v>
      </c>
      <c r="E72" s="2">
        <f>E71 -($F$70*X71)</f>
        <v>0.12</v>
      </c>
      <c r="F72" s="2">
        <f>F71 -( $F$70*Y71)</f>
        <v>0.23</v>
      </c>
      <c r="G72" s="2">
        <f>G71 -( $F$70*Z71)</f>
        <v>0.34</v>
      </c>
      <c r="H72" s="2">
        <f>H71 -( $F$70*AA71)</f>
        <v>0.27</v>
      </c>
      <c r="I72" s="2">
        <f xml:space="preserve"> (C72*E72) + (D72*F72)</f>
        <v>1.1599999999999999E-2</v>
      </c>
      <c r="J72" s="2">
        <f xml:space="preserve"> 1/(1+EXP(-I72))</f>
        <v>0.5028999674817709</v>
      </c>
      <c r="K72" s="2">
        <f>(G72*C72) + (H72*D72)</f>
        <v>1.7600000000000001E-2</v>
      </c>
      <c r="L72" s="2">
        <f xml:space="preserve"> 1/(1+EXP(-K72))</f>
        <v>0.50439988642485145</v>
      </c>
      <c r="M72" s="2">
        <f>(M71 - $F$70*AB71)</f>
        <v>0.56000000000000005</v>
      </c>
      <c r="N72" s="2">
        <f>(N71 - $F$70*AC71)</f>
        <v>0.39</v>
      </c>
      <c r="O72" s="2">
        <f>(O71 - $F$70*AD71)</f>
        <v>0.45</v>
      </c>
      <c r="P72" s="2">
        <f>(P71 - $F$70*AE71)</f>
        <v>0.62</v>
      </c>
      <c r="Q72" s="2">
        <f>J72*M72 + L72*N72</f>
        <v>0.47833993749548387</v>
      </c>
      <c r="R72" s="2">
        <f>1/(1+EXP(-Q72))</f>
        <v>0.61735579863403511</v>
      </c>
      <c r="S72" s="2">
        <f>(J72*O72) + (P72*L72)</f>
        <v>0.53903291495020478</v>
      </c>
      <c r="T72" s="2">
        <f>1/(1+EXP(-S72))</f>
        <v>0.63158742044214811</v>
      </c>
      <c r="U72" s="2">
        <f>1/2*((A72-R72)^2)</f>
        <v>5.0357351463323125E-2</v>
      </c>
      <c r="V72" s="2">
        <f>1/2*((B72-T72)^2)</f>
        <v>2.6816366653524135E-2</v>
      </c>
      <c r="W72" s="2">
        <f>U72 + V72</f>
        <v>7.7173718116847256E-2</v>
      </c>
      <c r="X72" s="2">
        <f t="shared" ref="X72" si="56">((R72-A72)*(R72*(1-R72))*M72 + (T72-B72)*(T72*(1-T72))*O72)*(J72*(1-J72))*C72</f>
        <v>3.3114526879655845E-4</v>
      </c>
      <c r="Y72" s="2">
        <f xml:space="preserve"> ((R72-A72)*(R72*(1-R72))*M72 + (T72-B72)*(T72*(1-T72))*O72)*(J72*(1-J72))*D72</f>
        <v>6.6229053759311689E-4</v>
      </c>
      <c r="Z72" s="2">
        <f>((R72-A72)*(R72*(1-R72))*N72 + (T72-B72)*(T72*(1-T72))*P72)*(J72*(1-J72))*C72</f>
        <v>3.1322673029420353E-4</v>
      </c>
      <c r="AA72" s="2">
        <f>((R72-A72)*(R72*(1-R72))*N72 + (T72-B72)*(T72*(1-T72))*P72)*(J72*(1-J72))*D72</f>
        <v>6.2645346058840706E-4</v>
      </c>
      <c r="AB72" s="2">
        <f>(R72-A72)*(R72*(1-R72))*J72</f>
        <v>3.770150730464876E-2</v>
      </c>
      <c r="AC72" s="2">
        <f>(R72-A72)*(R72*(1-R72))*L72</f>
        <v>3.781395353381059E-2</v>
      </c>
      <c r="AD72" s="2">
        <f>(T72-B72)*(T72*(1-T72))*J72</f>
        <v>2.7099700750044892E-2</v>
      </c>
      <c r="AE72" s="7">
        <f>(T72-B72)*(T72*(1-T72))*L72</f>
        <v>2.718052667395645E-2</v>
      </c>
    </row>
    <row r="73" spans="1:31" ht="20.100000000000001" customHeight="1" x14ac:dyDescent="0.25">
      <c r="A73" s="6">
        <v>0.3</v>
      </c>
      <c r="B73" s="2">
        <v>0.4</v>
      </c>
      <c r="C73" s="2">
        <v>0.02</v>
      </c>
      <c r="D73" s="2">
        <v>0.04</v>
      </c>
      <c r="E73" s="2">
        <f t="shared" ref="E73:E76" si="57">E72 -($F$70*X72)</f>
        <v>0.12</v>
      </c>
      <c r="F73" s="2">
        <f t="shared" ref="F73:F76" si="58">F72 -( $F$70*Y72)</f>
        <v>0.23</v>
      </c>
      <c r="G73" s="2">
        <f t="shared" ref="G73:G76" si="59">G72 -( $F$70*Z72)</f>
        <v>0.34</v>
      </c>
      <c r="H73" s="2">
        <f t="shared" ref="H73:H76" si="60">H72 -( $F$70*AA72)</f>
        <v>0.27</v>
      </c>
      <c r="I73" s="2">
        <f t="shared" ref="I73:I76" si="61" xml:space="preserve"> (C73*E73) + (D73*F73)</f>
        <v>1.1599999999999999E-2</v>
      </c>
      <c r="J73" s="2">
        <f t="shared" ref="J73:J76" si="62" xml:space="preserve"> 1/(1+EXP(-I73))</f>
        <v>0.5028999674817709</v>
      </c>
      <c r="K73" s="2">
        <f t="shared" ref="K73:K76" si="63">(G73*C73) + (H73*D73)</f>
        <v>1.7600000000000001E-2</v>
      </c>
      <c r="L73" s="2">
        <f t="shared" ref="L73:L76" si="64" xml:space="preserve"> 1/(1+EXP(-K73))</f>
        <v>0.50439988642485145</v>
      </c>
      <c r="M73" s="2">
        <f t="shared" ref="M73:M76" si="65">(M72 - $F$70*AB72)</f>
        <v>0.56000000000000005</v>
      </c>
      <c r="N73" s="2">
        <f t="shared" ref="N73:N76" si="66">(N72 - $F$70*AC72)</f>
        <v>0.39</v>
      </c>
      <c r="O73" s="2">
        <f t="shared" ref="O73:O76" si="67">(O72 - $F$70*AD72)</f>
        <v>0.45</v>
      </c>
      <c r="P73" s="2">
        <f t="shared" ref="P73:P76" si="68">(P72 - $F$70*AE72)</f>
        <v>0.62</v>
      </c>
      <c r="Q73" s="2">
        <f t="shared" ref="Q73:Q76" si="69">J73*M73 + L73*N73</f>
        <v>0.47833993749548387</v>
      </c>
      <c r="R73" s="2">
        <f t="shared" ref="R73:R76" si="70">1/(1+EXP(-Q73))</f>
        <v>0.61735579863403511</v>
      </c>
      <c r="S73" s="2">
        <f t="shared" ref="S73:S76" si="71">(J73*O73) + (P73*L73)</f>
        <v>0.53903291495020478</v>
      </c>
      <c r="T73" s="2">
        <f t="shared" ref="T73:T76" si="72">1/(1+EXP(-S73))</f>
        <v>0.63158742044214811</v>
      </c>
      <c r="U73" s="2">
        <f t="shared" ref="U73:U76" si="73">1/2*((A73-R73)^2)</f>
        <v>5.0357351463323125E-2</v>
      </c>
      <c r="V73" s="2">
        <f t="shared" ref="V73:V76" si="74">1/2*((B73-T73)^2)</f>
        <v>2.6816366653524135E-2</v>
      </c>
      <c r="W73" s="2">
        <f t="shared" ref="W73:W76" si="75">U73 + V73</f>
        <v>7.7173718116847256E-2</v>
      </c>
      <c r="X73" s="2">
        <f t="shared" ref="X73:X76" si="76">((R73-A73)*(R73*(1-R73))*M73 + (T73-B73)*(T73*(1-T73))*O73)*(J73*(1-J73))*C73</f>
        <v>3.3114526879655845E-4</v>
      </c>
      <c r="Y73" s="2">
        <f t="shared" ref="Y73:Y76" si="77" xml:space="preserve"> ((R73-A73)*(R73*(1-R73))*M73 + (T73-B73)*(T73*(1-T73))*O73)*(J73*(1-J73))*D73</f>
        <v>6.6229053759311689E-4</v>
      </c>
      <c r="Z73" s="2">
        <f t="shared" ref="Z73:Z76" si="78">((R73-A73)*(R73*(1-R73))*N73 + (T73-B73)*(T73*(1-T73))*P73)*(J73*(1-J73))*C73</f>
        <v>3.1322673029420353E-4</v>
      </c>
      <c r="AA73" s="2">
        <f t="shared" ref="AA73:AA76" si="79">((R73-A73)*(R73*(1-R73))*N73 + (T73-B73)*(T73*(1-T73))*P73)*(J73*(1-J73))*D73</f>
        <v>6.2645346058840706E-4</v>
      </c>
      <c r="AB73" s="2">
        <f t="shared" ref="AB73:AB76" si="80">(R73-A73)*(R73*(1-R73))*J73</f>
        <v>3.770150730464876E-2</v>
      </c>
      <c r="AC73" s="2">
        <f t="shared" ref="AC73:AC76" si="81">(R73-A73)*(R73*(1-R73))*L73</f>
        <v>3.781395353381059E-2</v>
      </c>
      <c r="AD73" s="2">
        <f t="shared" ref="AD73:AD76" si="82">(T73-B73)*(T73*(1-T73))*J73</f>
        <v>2.7099700750044892E-2</v>
      </c>
      <c r="AE73" s="7">
        <f t="shared" ref="AE73:AE76" si="83">(T73-B73)*(T73*(1-T73))*L73</f>
        <v>2.718052667395645E-2</v>
      </c>
    </row>
    <row r="74" spans="1:31" ht="20.100000000000001" customHeight="1" x14ac:dyDescent="0.25">
      <c r="A74" s="6">
        <v>0.3</v>
      </c>
      <c r="B74" s="2">
        <v>0.4</v>
      </c>
      <c r="C74" s="2">
        <v>0.02</v>
      </c>
      <c r="D74" s="2">
        <v>0.04</v>
      </c>
      <c r="E74" s="2">
        <f t="shared" si="57"/>
        <v>0.12</v>
      </c>
      <c r="F74" s="2">
        <f t="shared" si="58"/>
        <v>0.23</v>
      </c>
      <c r="G74" s="2">
        <f t="shared" si="59"/>
        <v>0.34</v>
      </c>
      <c r="H74" s="2">
        <f t="shared" si="60"/>
        <v>0.27</v>
      </c>
      <c r="I74" s="2">
        <f t="shared" si="61"/>
        <v>1.1599999999999999E-2</v>
      </c>
      <c r="J74" s="2">
        <f t="shared" si="62"/>
        <v>0.5028999674817709</v>
      </c>
      <c r="K74" s="2">
        <f t="shared" si="63"/>
        <v>1.7600000000000001E-2</v>
      </c>
      <c r="L74" s="2">
        <f t="shared" si="64"/>
        <v>0.50439988642485145</v>
      </c>
      <c r="M74" s="2">
        <f t="shared" si="65"/>
        <v>0.56000000000000005</v>
      </c>
      <c r="N74" s="2">
        <f t="shared" si="66"/>
        <v>0.39</v>
      </c>
      <c r="O74" s="2">
        <f t="shared" si="67"/>
        <v>0.45</v>
      </c>
      <c r="P74" s="2">
        <f t="shared" si="68"/>
        <v>0.62</v>
      </c>
      <c r="Q74" s="2">
        <f t="shared" si="69"/>
        <v>0.47833993749548387</v>
      </c>
      <c r="R74" s="2">
        <f t="shared" si="70"/>
        <v>0.61735579863403511</v>
      </c>
      <c r="S74" s="2">
        <f t="shared" si="71"/>
        <v>0.53903291495020478</v>
      </c>
      <c r="T74" s="2">
        <f t="shared" si="72"/>
        <v>0.63158742044214811</v>
      </c>
      <c r="U74" s="2">
        <f t="shared" si="73"/>
        <v>5.0357351463323125E-2</v>
      </c>
      <c r="V74" s="2">
        <f t="shared" si="74"/>
        <v>2.6816366653524135E-2</v>
      </c>
      <c r="W74" s="2">
        <f t="shared" si="75"/>
        <v>7.7173718116847256E-2</v>
      </c>
      <c r="X74" s="2">
        <f t="shared" si="76"/>
        <v>3.3114526879655845E-4</v>
      </c>
      <c r="Y74" s="2">
        <f t="shared" si="77"/>
        <v>6.6229053759311689E-4</v>
      </c>
      <c r="Z74" s="2">
        <f t="shared" si="78"/>
        <v>3.1322673029420353E-4</v>
      </c>
      <c r="AA74" s="2">
        <f t="shared" si="79"/>
        <v>6.2645346058840706E-4</v>
      </c>
      <c r="AB74" s="2">
        <f t="shared" si="80"/>
        <v>3.770150730464876E-2</v>
      </c>
      <c r="AC74" s="2">
        <f t="shared" si="81"/>
        <v>3.781395353381059E-2</v>
      </c>
      <c r="AD74" s="2">
        <f t="shared" si="82"/>
        <v>2.7099700750044892E-2</v>
      </c>
      <c r="AE74" s="7">
        <f t="shared" si="83"/>
        <v>2.718052667395645E-2</v>
      </c>
    </row>
    <row r="75" spans="1:31" ht="20.100000000000001" customHeight="1" x14ac:dyDescent="0.25">
      <c r="A75" s="6">
        <v>0.3</v>
      </c>
      <c r="B75" s="2">
        <v>0.4</v>
      </c>
      <c r="C75" s="2">
        <v>0.02</v>
      </c>
      <c r="D75" s="2">
        <v>0.04</v>
      </c>
      <c r="E75" s="2">
        <f t="shared" si="57"/>
        <v>0.12</v>
      </c>
      <c r="F75" s="2">
        <f t="shared" si="58"/>
        <v>0.23</v>
      </c>
      <c r="G75" s="2">
        <f t="shared" si="59"/>
        <v>0.34</v>
      </c>
      <c r="H75" s="2">
        <f t="shared" si="60"/>
        <v>0.27</v>
      </c>
      <c r="I75" s="2">
        <f t="shared" si="61"/>
        <v>1.1599999999999999E-2</v>
      </c>
      <c r="J75" s="2">
        <f t="shared" si="62"/>
        <v>0.5028999674817709</v>
      </c>
      <c r="K75" s="2">
        <f t="shared" si="63"/>
        <v>1.7600000000000001E-2</v>
      </c>
      <c r="L75" s="2">
        <f t="shared" si="64"/>
        <v>0.50439988642485145</v>
      </c>
      <c r="M75" s="2">
        <f t="shared" si="65"/>
        <v>0.56000000000000005</v>
      </c>
      <c r="N75" s="2">
        <f t="shared" si="66"/>
        <v>0.39</v>
      </c>
      <c r="O75" s="2">
        <f t="shared" si="67"/>
        <v>0.45</v>
      </c>
      <c r="P75" s="2">
        <f t="shared" si="68"/>
        <v>0.62</v>
      </c>
      <c r="Q75" s="2">
        <f t="shared" si="69"/>
        <v>0.47833993749548387</v>
      </c>
      <c r="R75" s="2">
        <f t="shared" si="70"/>
        <v>0.61735579863403511</v>
      </c>
      <c r="S75" s="2">
        <f t="shared" si="71"/>
        <v>0.53903291495020478</v>
      </c>
      <c r="T75" s="2">
        <f t="shared" si="72"/>
        <v>0.63158742044214811</v>
      </c>
      <c r="U75" s="2">
        <f t="shared" si="73"/>
        <v>5.0357351463323125E-2</v>
      </c>
      <c r="V75" s="2">
        <f t="shared" si="74"/>
        <v>2.6816366653524135E-2</v>
      </c>
      <c r="W75" s="2">
        <f t="shared" si="75"/>
        <v>7.7173718116847256E-2</v>
      </c>
      <c r="X75" s="2">
        <f t="shared" si="76"/>
        <v>3.3114526879655845E-4</v>
      </c>
      <c r="Y75" s="2">
        <f t="shared" si="77"/>
        <v>6.6229053759311689E-4</v>
      </c>
      <c r="Z75" s="2">
        <f t="shared" si="78"/>
        <v>3.1322673029420353E-4</v>
      </c>
      <c r="AA75" s="2">
        <f t="shared" si="79"/>
        <v>6.2645346058840706E-4</v>
      </c>
      <c r="AB75" s="2">
        <f t="shared" si="80"/>
        <v>3.770150730464876E-2</v>
      </c>
      <c r="AC75" s="2">
        <f t="shared" si="81"/>
        <v>3.781395353381059E-2</v>
      </c>
      <c r="AD75" s="2">
        <f t="shared" si="82"/>
        <v>2.7099700750044892E-2</v>
      </c>
      <c r="AE75" s="7">
        <f t="shared" si="83"/>
        <v>2.718052667395645E-2</v>
      </c>
    </row>
    <row r="76" spans="1:31" ht="20.100000000000001" customHeight="1" thickBot="1" x14ac:dyDescent="0.3">
      <c r="A76" s="8">
        <v>0.3</v>
      </c>
      <c r="B76" s="9">
        <v>0.4</v>
      </c>
      <c r="C76" s="9">
        <v>0.02</v>
      </c>
      <c r="D76" s="9">
        <v>0.04</v>
      </c>
      <c r="E76" s="9">
        <f t="shared" si="57"/>
        <v>0.12</v>
      </c>
      <c r="F76" s="9">
        <f t="shared" si="58"/>
        <v>0.23</v>
      </c>
      <c r="G76" s="9">
        <f t="shared" si="59"/>
        <v>0.34</v>
      </c>
      <c r="H76" s="9">
        <f t="shared" si="60"/>
        <v>0.27</v>
      </c>
      <c r="I76" s="9">
        <f t="shared" si="61"/>
        <v>1.1599999999999999E-2</v>
      </c>
      <c r="J76" s="9">
        <f t="shared" si="62"/>
        <v>0.5028999674817709</v>
      </c>
      <c r="K76" s="9">
        <f t="shared" si="63"/>
        <v>1.7600000000000001E-2</v>
      </c>
      <c r="L76" s="9">
        <f t="shared" si="64"/>
        <v>0.50439988642485145</v>
      </c>
      <c r="M76" s="9">
        <f t="shared" si="65"/>
        <v>0.56000000000000005</v>
      </c>
      <c r="N76" s="9">
        <f t="shared" si="66"/>
        <v>0.39</v>
      </c>
      <c r="O76" s="9">
        <f t="shared" si="67"/>
        <v>0.45</v>
      </c>
      <c r="P76" s="9">
        <f t="shared" si="68"/>
        <v>0.62</v>
      </c>
      <c r="Q76" s="9">
        <f t="shared" si="69"/>
        <v>0.47833993749548387</v>
      </c>
      <c r="R76" s="9">
        <f t="shared" si="70"/>
        <v>0.61735579863403511</v>
      </c>
      <c r="S76" s="9">
        <f t="shared" si="71"/>
        <v>0.53903291495020478</v>
      </c>
      <c r="T76" s="9">
        <f t="shared" si="72"/>
        <v>0.63158742044214811</v>
      </c>
      <c r="U76" s="9">
        <f t="shared" si="73"/>
        <v>5.0357351463323125E-2</v>
      </c>
      <c r="V76" s="9">
        <f t="shared" si="74"/>
        <v>2.6816366653524135E-2</v>
      </c>
      <c r="W76" s="9">
        <f t="shared" si="75"/>
        <v>7.7173718116847256E-2</v>
      </c>
      <c r="X76" s="9">
        <f t="shared" si="76"/>
        <v>3.3114526879655845E-4</v>
      </c>
      <c r="Y76" s="9">
        <f t="shared" si="77"/>
        <v>6.6229053759311689E-4</v>
      </c>
      <c r="Z76" s="9">
        <f t="shared" si="78"/>
        <v>3.1322673029420353E-4</v>
      </c>
      <c r="AA76" s="9">
        <f t="shared" si="79"/>
        <v>6.2645346058840706E-4</v>
      </c>
      <c r="AB76" s="9">
        <f t="shared" si="80"/>
        <v>3.770150730464876E-2</v>
      </c>
      <c r="AC76" s="9">
        <f t="shared" si="81"/>
        <v>3.781395353381059E-2</v>
      </c>
      <c r="AD76" s="9">
        <f t="shared" si="82"/>
        <v>2.7099700750044892E-2</v>
      </c>
      <c r="AE76" s="10">
        <f t="shared" si="83"/>
        <v>2.718052667395645E-2</v>
      </c>
    </row>
    <row r="77" spans="1:31" ht="20.100000000000001" customHeight="1" thickBo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0.100000000000001" customHeight="1" x14ac:dyDescent="0.25">
      <c r="A78" s="21" t="s">
        <v>140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3"/>
    </row>
    <row r="79" spans="1:31" ht="20.100000000000001" customHeight="1" x14ac:dyDescent="0.25">
      <c r="A79" s="6">
        <v>0.3</v>
      </c>
      <c r="B79" s="2">
        <v>0.4</v>
      </c>
      <c r="C79" s="2">
        <v>0.02</v>
      </c>
      <c r="D79" s="2">
        <v>0.04</v>
      </c>
      <c r="E79" s="2">
        <v>0.12</v>
      </c>
      <c r="F79" s="2">
        <v>0.23</v>
      </c>
      <c r="G79" s="2">
        <v>0.34</v>
      </c>
      <c r="H79" s="2">
        <v>0.27</v>
      </c>
      <c r="I79" s="2">
        <f xml:space="preserve"> (C79*E79) + (D79*F79)</f>
        <v>1.1599999999999999E-2</v>
      </c>
      <c r="J79" s="2">
        <f xml:space="preserve"> 1/(1+EXP(-I79))</f>
        <v>0.5028999674817709</v>
      </c>
      <c r="K79" s="2">
        <f>(G79*C79) + (H79*D79)</f>
        <v>1.7600000000000001E-2</v>
      </c>
      <c r="L79" s="2">
        <f xml:space="preserve"> 1/(1+EXP(-K79))</f>
        <v>0.50439988642485145</v>
      </c>
      <c r="M79" s="2">
        <v>0.56000000000000005</v>
      </c>
      <c r="N79" s="2">
        <v>0.39</v>
      </c>
      <c r="O79" s="2">
        <v>0.45</v>
      </c>
      <c r="P79" s="2">
        <v>0.62</v>
      </c>
      <c r="Q79" s="2">
        <f>J79*M79 + L79*N79</f>
        <v>0.47833993749548387</v>
      </c>
      <c r="R79" s="2">
        <f>1/(1+EXP(-Q79))</f>
        <v>0.61735579863403511</v>
      </c>
      <c r="S79" s="2">
        <f>(J79*O79) + (P79*L79)</f>
        <v>0.53903291495020478</v>
      </c>
      <c r="T79" s="2">
        <f>1/(1+EXP(-S79))</f>
        <v>0.63158742044214811</v>
      </c>
      <c r="U79" s="2">
        <f>1/2*((A79-R79)^2)</f>
        <v>5.0357351463323125E-2</v>
      </c>
      <c r="V79" s="2">
        <f>1/2*((B79-T79)^2)</f>
        <v>2.6816366653524135E-2</v>
      </c>
      <c r="W79" s="2">
        <f>U79 + V79</f>
        <v>7.7173718116847256E-2</v>
      </c>
      <c r="X79" s="2">
        <f>((R79-A79)*R79*(1-R79)*M79 + (T79-B79)*T79*(1-T79)*O79)*J79*(1-J79)*C79</f>
        <v>3.3114526879655839E-4</v>
      </c>
      <c r="Y79" s="2">
        <f xml:space="preserve"> ((R79-A79)*(R79*(1-R79))*M79 + (T79-B79)*(T79*(1-T79))*O79)*(J79*(1-J79))*D79</f>
        <v>6.6229053759311689E-4</v>
      </c>
      <c r="Z79" s="2">
        <f>((R79-A79)*(R79*(1-R79))*N79 + (T79-B79)*(T79*(1-T79))*P79)*(J79*(1-J79))*C79</f>
        <v>3.1322673029420353E-4</v>
      </c>
      <c r="AA79" s="2">
        <f>((R79-A79)*(R79*(1-R79))*N79 + (T79-B79)*(T79*(1-T79))*P79)*(J79*(1-J79))*D79</f>
        <v>6.2645346058840706E-4</v>
      </c>
      <c r="AB79" s="2">
        <f>(R79-A79)*(R79*(1-R79))*J79</f>
        <v>3.770150730464876E-2</v>
      </c>
      <c r="AC79" s="2">
        <f>(R79-A79)*(R79*(1-R79))*L79</f>
        <v>3.781395353381059E-2</v>
      </c>
      <c r="AD79" s="2">
        <f>(T79-B79)*(T79*(1-T79))*J79</f>
        <v>2.7099700750044892E-2</v>
      </c>
      <c r="AE79" s="7">
        <f>(T79-B79)*(T79*(1-T79))*L79</f>
        <v>2.718052667395645E-2</v>
      </c>
    </row>
    <row r="80" spans="1:31" ht="20.100000000000001" customHeight="1" x14ac:dyDescent="0.25">
      <c r="A80" s="6">
        <v>0.3</v>
      </c>
      <c r="B80" s="2">
        <v>0.4</v>
      </c>
      <c r="C80" s="2">
        <v>0.02</v>
      </c>
      <c r="D80" s="2">
        <v>0.04</v>
      </c>
      <c r="E80" s="2">
        <f>E79 - $F$78*X79</f>
        <v>0.12</v>
      </c>
      <c r="F80" s="2">
        <f>F79 -( $F$78*Y79)</f>
        <v>0.23</v>
      </c>
      <c r="G80" s="2">
        <f>G79 -( $F$78*Z79)</f>
        <v>0.34</v>
      </c>
      <c r="H80" s="2">
        <f>H79 -($F$78*AA79)</f>
        <v>0.27</v>
      </c>
      <c r="I80" s="2">
        <f xml:space="preserve"> (C80*E80) + (D80*F80)</f>
        <v>1.1599999999999999E-2</v>
      </c>
      <c r="J80" s="2">
        <f xml:space="preserve"> 1/(1+EXP(-I80))</f>
        <v>0.5028999674817709</v>
      </c>
      <c r="K80" s="2">
        <f>(G80*C80) + (H80*D80)</f>
        <v>1.7600000000000001E-2</v>
      </c>
      <c r="L80" s="2">
        <f xml:space="preserve"> 1/(1+EXP(-K80))</f>
        <v>0.50439988642485145</v>
      </c>
      <c r="M80" s="2">
        <f>(M79 - $F$78*AB79)</f>
        <v>0.56000000000000005</v>
      </c>
      <c r="N80" s="2">
        <f>(N79 - $F$78*AC79)</f>
        <v>0.39</v>
      </c>
      <c r="O80" s="2">
        <f>(O79 - $F$78*AD79)</f>
        <v>0.45</v>
      </c>
      <c r="P80" s="2">
        <f>(P79 - $F$78*AE79)</f>
        <v>0.62</v>
      </c>
      <c r="Q80" s="2">
        <f>J80*M80 + L80*N80</f>
        <v>0.47833993749548387</v>
      </c>
      <c r="R80" s="2">
        <f>1/(1+EXP(-Q80))</f>
        <v>0.61735579863403511</v>
      </c>
      <c r="S80" s="2">
        <f>(J80*O80) + (P80*L80)</f>
        <v>0.53903291495020478</v>
      </c>
      <c r="T80" s="2">
        <f>1/(1+EXP(-S80))</f>
        <v>0.63158742044214811</v>
      </c>
      <c r="U80" s="2">
        <f>1/2*((A80-R80)^2)</f>
        <v>5.0357351463323125E-2</v>
      </c>
      <c r="V80" s="2">
        <f>1/2*((B80-T80)^2)</f>
        <v>2.6816366653524135E-2</v>
      </c>
      <c r="W80" s="2">
        <f>U80 + V80</f>
        <v>7.7173718116847256E-2</v>
      </c>
      <c r="X80" s="2">
        <f t="shared" ref="X80" si="84">((R80-A80)*(R80*(1-R80))*M80 + (T80-B80)*(T80*(1-T80))*O80)*(J80*(1-J80))*C80</f>
        <v>3.3114526879655845E-4</v>
      </c>
      <c r="Y80" s="2">
        <f xml:space="preserve"> ((R80-A80)*(R80*(1-R80))*M80 + (T80-B80)*(T80*(1-T80))*O80)*(J80*(1-J80))*D80</f>
        <v>6.6229053759311689E-4</v>
      </c>
      <c r="Z80" s="2">
        <f>((R80-A80)*(R80*(1-R80))*N80 + (T80-B80)*(T80*(1-T80))*P80)*(J80*(1-J80))*C80</f>
        <v>3.1322673029420353E-4</v>
      </c>
      <c r="AA80" s="2">
        <f>((R80-A80)*(R80*(1-R80))*N80 + (T80-B80)*(T80*(1-T80))*P80)*(J80*(1-J80))*D80</f>
        <v>6.2645346058840706E-4</v>
      </c>
      <c r="AB80" s="2">
        <f>(R80-A80)*(R80*(1-R80))*J80</f>
        <v>3.770150730464876E-2</v>
      </c>
      <c r="AC80" s="2">
        <f>(R80-A80)*(R80*(1-R80))*L80</f>
        <v>3.781395353381059E-2</v>
      </c>
      <c r="AD80" s="2">
        <f>(T80-B80)*(T80*(1-T80))*J80</f>
        <v>2.7099700750044892E-2</v>
      </c>
      <c r="AE80" s="7">
        <f>(T80-B80)*(T80*(1-T80))*L80</f>
        <v>2.718052667395645E-2</v>
      </c>
    </row>
    <row r="81" spans="1:31" ht="20.100000000000001" customHeight="1" x14ac:dyDescent="0.25">
      <c r="A81" s="6">
        <v>0.3</v>
      </c>
      <c r="B81" s="2">
        <v>0.4</v>
      </c>
      <c r="C81" s="2">
        <v>0.02</v>
      </c>
      <c r="D81" s="2">
        <v>0.04</v>
      </c>
      <c r="E81" s="2">
        <f t="shared" ref="E81:E85" si="85">E80 -($F$78*X80)</f>
        <v>0.12</v>
      </c>
      <c r="F81" s="2">
        <f t="shared" ref="F81:F85" si="86">F80 -( $F$78*Y80)</f>
        <v>0.23</v>
      </c>
      <c r="G81" s="2">
        <f t="shared" ref="G81:G85" si="87">G80 -( $F$78*Z80)</f>
        <v>0.34</v>
      </c>
      <c r="H81" s="2">
        <f t="shared" ref="H81:H85" si="88">H80 -($F$78*AA80)</f>
        <v>0.27</v>
      </c>
      <c r="I81" s="2">
        <f t="shared" ref="I81:I85" si="89" xml:space="preserve"> (C81*E81) + (D81*F81)</f>
        <v>1.1599999999999999E-2</v>
      </c>
      <c r="J81" s="2">
        <f t="shared" ref="J81:J85" si="90" xml:space="preserve"> 1/(1+EXP(-I81))</f>
        <v>0.5028999674817709</v>
      </c>
      <c r="K81" s="2">
        <f t="shared" ref="K81:K85" si="91">(G81*C81) + (H81*D81)</f>
        <v>1.7600000000000001E-2</v>
      </c>
      <c r="L81" s="2">
        <f t="shared" ref="L81:L85" si="92" xml:space="preserve"> 1/(1+EXP(-K81))</f>
        <v>0.50439988642485145</v>
      </c>
      <c r="M81" s="2">
        <f t="shared" ref="M81:M85" si="93">(M80 - $F$78*AB80)</f>
        <v>0.56000000000000005</v>
      </c>
      <c r="N81" s="2">
        <f t="shared" ref="N81:N85" si="94">(N80 - $F$78*AC80)</f>
        <v>0.39</v>
      </c>
      <c r="O81" s="2">
        <f t="shared" ref="O81:O85" si="95">(O80 - $F$78*AD80)</f>
        <v>0.45</v>
      </c>
      <c r="P81" s="2">
        <f t="shared" ref="P81:P85" si="96">(P80 - $F$78*AE80)</f>
        <v>0.62</v>
      </c>
      <c r="Q81" s="2">
        <f t="shared" ref="Q81:Q85" si="97">J81*M81 + L81*N81</f>
        <v>0.47833993749548387</v>
      </c>
      <c r="R81" s="2">
        <f t="shared" ref="R81:R85" si="98">1/(1+EXP(-Q81))</f>
        <v>0.61735579863403511</v>
      </c>
      <c r="S81" s="2">
        <f t="shared" ref="S81:S85" si="99">(J81*O81) + (P81*L81)</f>
        <v>0.53903291495020478</v>
      </c>
      <c r="T81" s="2">
        <f t="shared" ref="T81:T85" si="100">1/(1+EXP(-S81))</f>
        <v>0.63158742044214811</v>
      </c>
      <c r="U81" s="2">
        <f t="shared" ref="U81:U85" si="101">1/2*((A81-R81)^2)</f>
        <v>5.0357351463323125E-2</v>
      </c>
      <c r="V81" s="2">
        <f t="shared" ref="V81:V85" si="102">1/2*((B81-T81)^2)</f>
        <v>2.6816366653524135E-2</v>
      </c>
      <c r="W81" s="2">
        <f t="shared" ref="W81:W85" si="103">U81 + V81</f>
        <v>7.7173718116847256E-2</v>
      </c>
      <c r="X81" s="2">
        <f t="shared" ref="X81:X85" si="104">((R81-A81)*(R81*(1-R81))*M81 + (T81-B81)*(T81*(1-T81))*O81)*(J81*(1-J81))*C81</f>
        <v>3.3114526879655845E-4</v>
      </c>
      <c r="Y81" s="2">
        <f t="shared" ref="Y81:Y85" si="105" xml:space="preserve"> ((R81-A81)*(R81*(1-R81))*M81 + (T81-B81)*(T81*(1-T81))*O81)*(J81*(1-J81))*D81</f>
        <v>6.6229053759311689E-4</v>
      </c>
      <c r="Z81" s="2">
        <f t="shared" ref="Z81:Z85" si="106">((R81-A81)*(R81*(1-R81))*N81 + (T81-B81)*(T81*(1-T81))*P81)*(J81*(1-J81))*C81</f>
        <v>3.1322673029420353E-4</v>
      </c>
      <c r="AA81" s="2">
        <f t="shared" ref="AA81:AA85" si="107">((R81-A81)*(R81*(1-R81))*N81 + (T81-B81)*(T81*(1-T81))*P81)*(J81*(1-J81))*D81</f>
        <v>6.2645346058840706E-4</v>
      </c>
      <c r="AB81" s="2">
        <f t="shared" ref="AB81:AB85" si="108">(R81-A81)*(R81*(1-R81))*J81</f>
        <v>3.770150730464876E-2</v>
      </c>
      <c r="AC81" s="2">
        <f t="shared" ref="AC81:AC85" si="109">(R81-A81)*(R81*(1-R81))*L81</f>
        <v>3.781395353381059E-2</v>
      </c>
      <c r="AD81" s="2">
        <f t="shared" ref="AD81:AD85" si="110">(T81-B81)*(T81*(1-T81))*J81</f>
        <v>2.7099700750044892E-2</v>
      </c>
      <c r="AE81" s="7">
        <f t="shared" ref="AE81:AE85" si="111">(T81-B81)*(T81*(1-T81))*L81</f>
        <v>2.718052667395645E-2</v>
      </c>
    </row>
    <row r="82" spans="1:31" ht="20.100000000000001" customHeight="1" x14ac:dyDescent="0.25">
      <c r="A82" s="6">
        <v>0.3</v>
      </c>
      <c r="B82" s="2">
        <v>0.4</v>
      </c>
      <c r="C82" s="2">
        <v>0.02</v>
      </c>
      <c r="D82" s="2">
        <v>0.04</v>
      </c>
      <c r="E82" s="2">
        <f t="shared" si="85"/>
        <v>0.12</v>
      </c>
      <c r="F82" s="2">
        <f t="shared" si="86"/>
        <v>0.23</v>
      </c>
      <c r="G82" s="2">
        <f t="shared" si="87"/>
        <v>0.34</v>
      </c>
      <c r="H82" s="2">
        <f t="shared" si="88"/>
        <v>0.27</v>
      </c>
      <c r="I82" s="2">
        <f t="shared" si="89"/>
        <v>1.1599999999999999E-2</v>
      </c>
      <c r="J82" s="2">
        <f t="shared" si="90"/>
        <v>0.5028999674817709</v>
      </c>
      <c r="K82" s="2">
        <f t="shared" si="91"/>
        <v>1.7600000000000001E-2</v>
      </c>
      <c r="L82" s="2">
        <f t="shared" si="92"/>
        <v>0.50439988642485145</v>
      </c>
      <c r="M82" s="2">
        <f t="shared" si="93"/>
        <v>0.56000000000000005</v>
      </c>
      <c r="N82" s="2">
        <f t="shared" si="94"/>
        <v>0.39</v>
      </c>
      <c r="O82" s="2">
        <f t="shared" si="95"/>
        <v>0.45</v>
      </c>
      <c r="P82" s="2">
        <f t="shared" si="96"/>
        <v>0.62</v>
      </c>
      <c r="Q82" s="2">
        <f t="shared" si="97"/>
        <v>0.47833993749548387</v>
      </c>
      <c r="R82" s="2">
        <f t="shared" si="98"/>
        <v>0.61735579863403511</v>
      </c>
      <c r="S82" s="2">
        <f t="shared" si="99"/>
        <v>0.53903291495020478</v>
      </c>
      <c r="T82" s="2">
        <f t="shared" si="100"/>
        <v>0.63158742044214811</v>
      </c>
      <c r="U82" s="2">
        <f t="shared" si="101"/>
        <v>5.0357351463323125E-2</v>
      </c>
      <c r="V82" s="2">
        <f t="shared" si="102"/>
        <v>2.6816366653524135E-2</v>
      </c>
      <c r="W82" s="2">
        <f t="shared" si="103"/>
        <v>7.7173718116847256E-2</v>
      </c>
      <c r="X82" s="2">
        <f t="shared" si="104"/>
        <v>3.3114526879655845E-4</v>
      </c>
      <c r="Y82" s="2">
        <f t="shared" si="105"/>
        <v>6.6229053759311689E-4</v>
      </c>
      <c r="Z82" s="2">
        <f t="shared" si="106"/>
        <v>3.1322673029420353E-4</v>
      </c>
      <c r="AA82" s="2">
        <f t="shared" si="107"/>
        <v>6.2645346058840706E-4</v>
      </c>
      <c r="AB82" s="2">
        <f t="shared" si="108"/>
        <v>3.770150730464876E-2</v>
      </c>
      <c r="AC82" s="2">
        <f t="shared" si="109"/>
        <v>3.781395353381059E-2</v>
      </c>
      <c r="AD82" s="2">
        <f t="shared" si="110"/>
        <v>2.7099700750044892E-2</v>
      </c>
      <c r="AE82" s="7">
        <f t="shared" si="111"/>
        <v>2.718052667395645E-2</v>
      </c>
    </row>
    <row r="83" spans="1:31" ht="20.100000000000001" customHeight="1" x14ac:dyDescent="0.25">
      <c r="A83" s="6">
        <v>0.3</v>
      </c>
      <c r="B83" s="2">
        <v>0.4</v>
      </c>
      <c r="C83" s="2">
        <v>0.02</v>
      </c>
      <c r="D83" s="2">
        <v>0.04</v>
      </c>
      <c r="E83" s="2">
        <f t="shared" si="85"/>
        <v>0.12</v>
      </c>
      <c r="F83" s="2">
        <f t="shared" si="86"/>
        <v>0.23</v>
      </c>
      <c r="G83" s="2">
        <f t="shared" si="87"/>
        <v>0.34</v>
      </c>
      <c r="H83" s="2">
        <f t="shared" si="88"/>
        <v>0.27</v>
      </c>
      <c r="I83" s="2">
        <f t="shared" si="89"/>
        <v>1.1599999999999999E-2</v>
      </c>
      <c r="J83" s="2">
        <f t="shared" si="90"/>
        <v>0.5028999674817709</v>
      </c>
      <c r="K83" s="2">
        <f t="shared" si="91"/>
        <v>1.7600000000000001E-2</v>
      </c>
      <c r="L83" s="2">
        <f t="shared" si="92"/>
        <v>0.50439988642485145</v>
      </c>
      <c r="M83" s="2">
        <f t="shared" si="93"/>
        <v>0.56000000000000005</v>
      </c>
      <c r="N83" s="2">
        <f t="shared" si="94"/>
        <v>0.39</v>
      </c>
      <c r="O83" s="2">
        <f t="shared" si="95"/>
        <v>0.45</v>
      </c>
      <c r="P83" s="2">
        <f t="shared" si="96"/>
        <v>0.62</v>
      </c>
      <c r="Q83" s="2">
        <f t="shared" si="97"/>
        <v>0.47833993749548387</v>
      </c>
      <c r="R83" s="2">
        <f t="shared" si="98"/>
        <v>0.61735579863403511</v>
      </c>
      <c r="S83" s="2">
        <f t="shared" si="99"/>
        <v>0.53903291495020478</v>
      </c>
      <c r="T83" s="2">
        <f t="shared" si="100"/>
        <v>0.63158742044214811</v>
      </c>
      <c r="U83" s="2">
        <f t="shared" si="101"/>
        <v>5.0357351463323125E-2</v>
      </c>
      <c r="V83" s="2">
        <f t="shared" si="102"/>
        <v>2.6816366653524135E-2</v>
      </c>
      <c r="W83" s="2">
        <f t="shared" si="103"/>
        <v>7.7173718116847256E-2</v>
      </c>
      <c r="X83" s="2">
        <f t="shared" si="104"/>
        <v>3.3114526879655845E-4</v>
      </c>
      <c r="Y83" s="2">
        <f t="shared" si="105"/>
        <v>6.6229053759311689E-4</v>
      </c>
      <c r="Z83" s="2">
        <f t="shared" si="106"/>
        <v>3.1322673029420353E-4</v>
      </c>
      <c r="AA83" s="2">
        <f t="shared" si="107"/>
        <v>6.2645346058840706E-4</v>
      </c>
      <c r="AB83" s="2">
        <f t="shared" si="108"/>
        <v>3.770150730464876E-2</v>
      </c>
      <c r="AC83" s="2">
        <f t="shared" si="109"/>
        <v>3.781395353381059E-2</v>
      </c>
      <c r="AD83" s="2">
        <f t="shared" si="110"/>
        <v>2.7099700750044892E-2</v>
      </c>
      <c r="AE83" s="7">
        <f t="shared" si="111"/>
        <v>2.718052667395645E-2</v>
      </c>
    </row>
    <row r="84" spans="1:31" ht="20.100000000000001" customHeight="1" x14ac:dyDescent="0.25">
      <c r="A84" s="6">
        <v>0.3</v>
      </c>
      <c r="B84" s="2">
        <v>0.4</v>
      </c>
      <c r="C84" s="2">
        <v>0.02</v>
      </c>
      <c r="D84" s="2">
        <v>0.04</v>
      </c>
      <c r="E84" s="2">
        <f t="shared" si="85"/>
        <v>0.12</v>
      </c>
      <c r="F84" s="2">
        <f t="shared" si="86"/>
        <v>0.23</v>
      </c>
      <c r="G84" s="2">
        <f t="shared" si="87"/>
        <v>0.34</v>
      </c>
      <c r="H84" s="2">
        <f t="shared" si="88"/>
        <v>0.27</v>
      </c>
      <c r="I84" s="2">
        <f t="shared" si="89"/>
        <v>1.1599999999999999E-2</v>
      </c>
      <c r="J84" s="2">
        <f t="shared" si="90"/>
        <v>0.5028999674817709</v>
      </c>
      <c r="K84" s="2">
        <f t="shared" si="91"/>
        <v>1.7600000000000001E-2</v>
      </c>
      <c r="L84" s="2">
        <f t="shared" si="92"/>
        <v>0.50439988642485145</v>
      </c>
      <c r="M84" s="2">
        <f t="shared" si="93"/>
        <v>0.56000000000000005</v>
      </c>
      <c r="N84" s="2">
        <f t="shared" si="94"/>
        <v>0.39</v>
      </c>
      <c r="O84" s="2">
        <f t="shared" si="95"/>
        <v>0.45</v>
      </c>
      <c r="P84" s="2">
        <f t="shared" si="96"/>
        <v>0.62</v>
      </c>
      <c r="Q84" s="2">
        <f t="shared" si="97"/>
        <v>0.47833993749548387</v>
      </c>
      <c r="R84" s="2">
        <f t="shared" si="98"/>
        <v>0.61735579863403511</v>
      </c>
      <c r="S84" s="2">
        <f t="shared" si="99"/>
        <v>0.53903291495020478</v>
      </c>
      <c r="T84" s="2">
        <f t="shared" si="100"/>
        <v>0.63158742044214811</v>
      </c>
      <c r="U84" s="2">
        <f t="shared" si="101"/>
        <v>5.0357351463323125E-2</v>
      </c>
      <c r="V84" s="2">
        <f t="shared" si="102"/>
        <v>2.6816366653524135E-2</v>
      </c>
      <c r="W84" s="2">
        <f t="shared" si="103"/>
        <v>7.7173718116847256E-2</v>
      </c>
      <c r="X84" s="2">
        <f t="shared" si="104"/>
        <v>3.3114526879655845E-4</v>
      </c>
      <c r="Y84" s="2">
        <f t="shared" si="105"/>
        <v>6.6229053759311689E-4</v>
      </c>
      <c r="Z84" s="2">
        <f t="shared" si="106"/>
        <v>3.1322673029420353E-4</v>
      </c>
      <c r="AA84" s="2">
        <f t="shared" si="107"/>
        <v>6.2645346058840706E-4</v>
      </c>
      <c r="AB84" s="2">
        <f t="shared" si="108"/>
        <v>3.770150730464876E-2</v>
      </c>
      <c r="AC84" s="2">
        <f t="shared" si="109"/>
        <v>3.781395353381059E-2</v>
      </c>
      <c r="AD84" s="2">
        <f t="shared" si="110"/>
        <v>2.7099700750044892E-2</v>
      </c>
      <c r="AE84" s="7">
        <f t="shared" si="111"/>
        <v>2.718052667395645E-2</v>
      </c>
    </row>
    <row r="85" spans="1:31" ht="20.100000000000001" customHeight="1" thickBot="1" x14ac:dyDescent="0.3">
      <c r="A85" s="8">
        <v>0.3</v>
      </c>
      <c r="B85" s="9">
        <v>0.4</v>
      </c>
      <c r="C85" s="9">
        <v>0.02</v>
      </c>
      <c r="D85" s="9">
        <v>0.04</v>
      </c>
      <c r="E85" s="9">
        <f t="shared" si="85"/>
        <v>0.12</v>
      </c>
      <c r="F85" s="9">
        <f t="shared" si="86"/>
        <v>0.23</v>
      </c>
      <c r="G85" s="9">
        <f t="shared" si="87"/>
        <v>0.34</v>
      </c>
      <c r="H85" s="9">
        <f t="shared" si="88"/>
        <v>0.27</v>
      </c>
      <c r="I85" s="9">
        <f t="shared" si="89"/>
        <v>1.1599999999999999E-2</v>
      </c>
      <c r="J85" s="9">
        <f t="shared" si="90"/>
        <v>0.5028999674817709</v>
      </c>
      <c r="K85" s="9">
        <f t="shared" si="91"/>
        <v>1.7600000000000001E-2</v>
      </c>
      <c r="L85" s="9">
        <f t="shared" si="92"/>
        <v>0.50439988642485145</v>
      </c>
      <c r="M85" s="9">
        <f t="shared" si="93"/>
        <v>0.56000000000000005</v>
      </c>
      <c r="N85" s="9">
        <f t="shared" si="94"/>
        <v>0.39</v>
      </c>
      <c r="O85" s="9">
        <f t="shared" si="95"/>
        <v>0.45</v>
      </c>
      <c r="P85" s="9">
        <f t="shared" si="96"/>
        <v>0.62</v>
      </c>
      <c r="Q85" s="9">
        <f t="shared" si="97"/>
        <v>0.47833993749548387</v>
      </c>
      <c r="R85" s="9">
        <f t="shared" si="98"/>
        <v>0.61735579863403511</v>
      </c>
      <c r="S85" s="9">
        <f t="shared" si="99"/>
        <v>0.53903291495020478</v>
      </c>
      <c r="T85" s="9">
        <f t="shared" si="100"/>
        <v>0.63158742044214811</v>
      </c>
      <c r="U85" s="9">
        <f t="shared" si="101"/>
        <v>5.0357351463323125E-2</v>
      </c>
      <c r="V85" s="9">
        <f t="shared" si="102"/>
        <v>2.6816366653524135E-2</v>
      </c>
      <c r="W85" s="9">
        <f t="shared" si="103"/>
        <v>7.7173718116847256E-2</v>
      </c>
      <c r="X85" s="9">
        <f t="shared" si="104"/>
        <v>3.3114526879655845E-4</v>
      </c>
      <c r="Y85" s="9">
        <f t="shared" si="105"/>
        <v>6.6229053759311689E-4</v>
      </c>
      <c r="Z85" s="9">
        <f t="shared" si="106"/>
        <v>3.1322673029420353E-4</v>
      </c>
      <c r="AA85" s="9">
        <f t="shared" si="107"/>
        <v>6.2645346058840706E-4</v>
      </c>
      <c r="AB85" s="9">
        <f t="shared" si="108"/>
        <v>3.770150730464876E-2</v>
      </c>
      <c r="AC85" s="9">
        <f t="shared" si="109"/>
        <v>3.781395353381059E-2</v>
      </c>
      <c r="AD85" s="9">
        <f t="shared" si="110"/>
        <v>2.7099700750044892E-2</v>
      </c>
      <c r="AE85" s="10">
        <f t="shared" si="111"/>
        <v>2.718052667395645E-2</v>
      </c>
    </row>
    <row r="86" spans="1:31" ht="20.100000000000001" customHeight="1" thickBo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ht="20.100000000000001" customHeight="1" x14ac:dyDescent="0.25">
      <c r="A87" s="21" t="s">
        <v>139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3"/>
    </row>
    <row r="88" spans="1:31" ht="20.100000000000001" customHeight="1" x14ac:dyDescent="0.25">
      <c r="A88" s="2">
        <v>0.3</v>
      </c>
      <c r="B88" s="2">
        <v>0.4</v>
      </c>
      <c r="C88" s="2">
        <v>0.02</v>
      </c>
      <c r="D88" s="2">
        <v>0.04</v>
      </c>
      <c r="E88" s="2">
        <v>0.12</v>
      </c>
      <c r="F88" s="2">
        <v>0.23</v>
      </c>
      <c r="G88" s="2">
        <v>0.34</v>
      </c>
      <c r="H88" s="2">
        <v>0.27</v>
      </c>
      <c r="I88" s="2">
        <f xml:space="preserve"> (C88*E88) + (D88*F88)</f>
        <v>1.1599999999999999E-2</v>
      </c>
      <c r="J88" s="2">
        <f xml:space="preserve"> 1/(1+EXP(-I88))</f>
        <v>0.5028999674817709</v>
      </c>
      <c r="K88" s="2">
        <f>(G88*C88) + (H88*D88)</f>
        <v>1.7600000000000001E-2</v>
      </c>
      <c r="L88" s="2">
        <f xml:space="preserve"> 1/(1+EXP(-K88))</f>
        <v>0.50439988642485145</v>
      </c>
      <c r="M88" s="2">
        <v>0.56000000000000005</v>
      </c>
      <c r="N88" s="2">
        <v>0.39</v>
      </c>
      <c r="O88" s="2">
        <v>0.45</v>
      </c>
      <c r="P88" s="2">
        <v>0.62</v>
      </c>
      <c r="Q88" s="2">
        <f>J88*M88 + L88*N88</f>
        <v>0.47833993749548387</v>
      </c>
      <c r="R88" s="2">
        <f>1/(1+EXP(-Q88))</f>
        <v>0.61735579863403511</v>
      </c>
      <c r="S88" s="2">
        <f>(J88*O88) + (P88*L88)</f>
        <v>0.53903291495020478</v>
      </c>
      <c r="T88" s="2">
        <f>1/(1+EXP(-S88))</f>
        <v>0.63158742044214811</v>
      </c>
      <c r="U88" s="2">
        <f>1/2*((A88-R88)^2)</f>
        <v>5.0357351463323125E-2</v>
      </c>
      <c r="V88" s="2">
        <f>1/2*((B88-T88)^2)</f>
        <v>2.6816366653524135E-2</v>
      </c>
      <c r="W88" s="2">
        <f>U88 + V88</f>
        <v>7.7173718116847256E-2</v>
      </c>
      <c r="X88" s="2">
        <f>((R88-A88)*R88*(1-R88)*M88 + (T88-B88)*T88*(1-T88)*O88)*J88*(1-J88)*C88</f>
        <v>3.3114526879655839E-4</v>
      </c>
      <c r="Y88" s="2">
        <f xml:space="preserve"> ((R88-A88)*(R88*(1-R88))*M88 + (T88-B88)*(T88*(1-T88))*O88)*(J88*(1-J88))*D88</f>
        <v>6.6229053759311689E-4</v>
      </c>
      <c r="Z88" s="2">
        <f>((R88-A88)*(R88*(1-R88))*N88 + (T88-B88)*(T88*(1-T88))*P88)*(J88*(1-J88))*C88</f>
        <v>3.1322673029420353E-4</v>
      </c>
      <c r="AA88" s="2">
        <f>((R88-A88)*(R88*(1-R88))*N88 + (T88-B88)*(T88*(1-T88))*P88)*(J88*(1-J88))*D88</f>
        <v>6.2645346058840706E-4</v>
      </c>
      <c r="AB88" s="2">
        <f>(R88-A88)*(R88*(1-R88))*J88</f>
        <v>3.770150730464876E-2</v>
      </c>
      <c r="AC88" s="2">
        <f>(R88-A88)*(R88*(1-R88))*L88</f>
        <v>3.781395353381059E-2</v>
      </c>
      <c r="AD88" s="2">
        <f>(T88-B88)*(T88*(1-T88))*J88</f>
        <v>2.7099700750044892E-2</v>
      </c>
      <c r="AE88" s="2">
        <f>(T88-B88)*(T88*(1-T88))*L88</f>
        <v>2.718052667395645E-2</v>
      </c>
    </row>
    <row r="89" spans="1:31" ht="20.100000000000001" customHeight="1" x14ac:dyDescent="0.25">
      <c r="A89" s="2">
        <v>0.3</v>
      </c>
      <c r="B89" s="2">
        <v>0.4</v>
      </c>
      <c r="C89" s="2">
        <v>0.02</v>
      </c>
      <c r="D89" s="2">
        <v>0.04</v>
      </c>
      <c r="E89" s="2">
        <f>E88 - $F$79*X88</f>
        <v>0.11992383658817679</v>
      </c>
      <c r="F89" s="2">
        <f>F88 -( $F$79*Y88)</f>
        <v>0.2298476731763536</v>
      </c>
      <c r="G89" s="2">
        <f>G88 -( $F$79*Z88)</f>
        <v>0.33992795785203234</v>
      </c>
      <c r="H89" s="2">
        <f>H88 -($F$79*AA88)</f>
        <v>0.2698559157040647</v>
      </c>
      <c r="I89" s="2">
        <f xml:space="preserve"> (C89*E89) + (D89*F89)</f>
        <v>1.1592383658817679E-2</v>
      </c>
      <c r="J89" s="2">
        <f xml:space="preserve"> 1/(1+EXP(-I89))</f>
        <v>0.50289806346048527</v>
      </c>
      <c r="K89" s="2">
        <f>(G89*C89) + (H89*D89)</f>
        <v>1.7592795785203237E-2</v>
      </c>
      <c r="L89" s="2">
        <f xml:space="preserve"> 1/(1+EXP(-K89))</f>
        <v>0.50439808551056153</v>
      </c>
      <c r="M89" s="2">
        <f>(M88 - $F$79*AB88)</f>
        <v>0.55132865331993086</v>
      </c>
      <c r="N89" s="2">
        <f>(N88 - $F$79*AC88)</f>
        <v>0.38130279068722356</v>
      </c>
      <c r="O89" s="2">
        <f>(O88 - $F$79*AD88)</f>
        <v>0.44376706882748967</v>
      </c>
      <c r="P89" s="2">
        <f>(P88 - $F$79*AE88)</f>
        <v>0.61374847886499007</v>
      </c>
      <c r="Q89" s="2">
        <f>J89*M89 + L89*N89</f>
        <v>0.4695905097073404</v>
      </c>
      <c r="R89" s="2">
        <f>1/(1+EXP(-Q89))</f>
        <v>0.61528683095245185</v>
      </c>
      <c r="S89" s="2">
        <f>(J89*O89) + (P89*L89)</f>
        <v>0.53274315726540078</v>
      </c>
      <c r="T89" s="2">
        <f>1/(1+EXP(-S89))</f>
        <v>0.63012268227674229</v>
      </c>
      <c r="U89" s="2">
        <f>1/2*((A89-R89)^2)</f>
        <v>4.9702892886019978E-2</v>
      </c>
      <c r="V89" s="2">
        <f>1/2*((B89-T89)^2)</f>
        <v>2.6478224449121235E-2</v>
      </c>
      <c r="W89" s="2">
        <f>U89 + V89</f>
        <v>7.6181117335141213E-2</v>
      </c>
      <c r="X89" s="2">
        <f t="shared" ref="X89" si="112">((R89-A89)*(R89*(1-R89))*M89 + (T89-B89)*(T89*(1-T89))*O89)*(J89*(1-J89))*C89</f>
        <v>3.2472630020595526E-4</v>
      </c>
      <c r="Y89" s="2">
        <f xml:space="preserve"> ((R89-A89)*(R89*(1-R89))*M89 + (T89-B89)*(T89*(1-T89))*O89)*(J89*(1-J89))*D89</f>
        <v>6.4945260041191053E-4</v>
      </c>
      <c r="Z89" s="2">
        <f>((R89-A89)*(R89*(1-R89))*N89 + (T89-B89)*(T89*(1-T89))*P89)*(J89*(1-J89))*C89</f>
        <v>3.0686484804424985E-4</v>
      </c>
      <c r="AA89" s="2">
        <f>((R89-A89)*(R89*(1-R89))*N89 + (T89-B89)*(T89*(1-T89))*P89)*(J89*(1-J89))*D89</f>
        <v>6.137296960884997E-4</v>
      </c>
      <c r="AB89" s="2">
        <f>(R89-A89)*(R89*(1-R89))*J89</f>
        <v>3.7531892810458635E-2</v>
      </c>
      <c r="AC89" s="2">
        <f>(R89-A89)*(R89*(1-R89))*L89</f>
        <v>3.7643841276534223E-2</v>
      </c>
      <c r="AD89" s="2">
        <f>(T89-B89)*(T89*(1-T89))*J89</f>
        <v>2.6972562201063831E-2</v>
      </c>
      <c r="AE89" s="2">
        <f>(T89-B89)*(T89*(1-T89))*L89</f>
        <v>2.7053014763895839E-2</v>
      </c>
    </row>
    <row r="90" spans="1:31" ht="20.100000000000001" customHeight="1" x14ac:dyDescent="0.25">
      <c r="A90" s="2">
        <v>0.3</v>
      </c>
      <c r="B90" s="2">
        <v>0.4</v>
      </c>
      <c r="C90" s="2">
        <v>0.02</v>
      </c>
      <c r="D90" s="2">
        <v>0.04</v>
      </c>
      <c r="E90" s="2">
        <f t="shared" ref="E90:E94" si="113">E89 - $F$79*X89</f>
        <v>0.11984914953912942</v>
      </c>
      <c r="F90" s="2">
        <f t="shared" ref="F90:F94" si="114">F89 -( $F$79*Y89)</f>
        <v>0.22969829907825887</v>
      </c>
      <c r="G90" s="2">
        <f t="shared" ref="G90:G94" si="115">G89 -( $F$79*Z89)</f>
        <v>0.33985737893698215</v>
      </c>
      <c r="H90" s="2">
        <f t="shared" ref="H90:H94" si="116">H89 -($F$79*AA89)</f>
        <v>0.26971475787396432</v>
      </c>
      <c r="I90" s="2">
        <f t="shared" ref="I90:I94" si="117" xml:space="preserve"> (C90*E90) + (D90*F90)</f>
        <v>1.1584914953912943E-2</v>
      </c>
      <c r="J90" s="2">
        <f t="shared" ref="J90:J94" si="118" xml:space="preserve"> 1/(1+EXP(-I90))</f>
        <v>0.5028961963469466</v>
      </c>
      <c r="K90" s="2">
        <f t="shared" ref="K90:K94" si="119">(G90*C90) + (H90*D90)</f>
        <v>1.7585737893698217E-2</v>
      </c>
      <c r="L90" s="2">
        <f t="shared" ref="L90:L94" si="120" xml:space="preserve"> 1/(1+EXP(-K90))</f>
        <v>0.50439632117415245</v>
      </c>
      <c r="M90" s="2">
        <f t="shared" ref="M90:M94" si="121">(M89 - $F$79*AB89)</f>
        <v>0.54269631797352536</v>
      </c>
      <c r="N90" s="2">
        <f t="shared" ref="N90:N94" si="122">(N89 - $F$79*AC89)</f>
        <v>0.37264470719362069</v>
      </c>
      <c r="O90" s="2">
        <f t="shared" ref="O90:O94" si="123">(O89 - $F$79*AD89)</f>
        <v>0.43756337952124497</v>
      </c>
      <c r="P90" s="2">
        <f t="shared" ref="P90:P94" si="124">(P89 - $F$79*AE89)</f>
        <v>0.60752628546929399</v>
      </c>
      <c r="Q90" s="2">
        <f t="shared" ref="Q90:Q94" si="125">J90*M90 + L90*N90</f>
        <v>0.46088053349386049</v>
      </c>
      <c r="R90" s="2">
        <f t="shared" ref="R90:R94" si="126">1/(1+EXP(-Q90))</f>
        <v>0.61322304236102976</v>
      </c>
      <c r="S90" s="2">
        <f t="shared" ref="S90:S94" si="127">(J90*O90) + (P90*L90)</f>
        <v>0.52648298262925941</v>
      </c>
      <c r="T90" s="2">
        <f t="shared" ref="T90:T94" si="128">1/(1+EXP(-S90))</f>
        <v>0.62866245062422133</v>
      </c>
      <c r="U90" s="2">
        <f t="shared" ref="U90:U94" si="129">1/2*((A90-R90)^2)</f>
        <v>4.9054337132949724E-2</v>
      </c>
      <c r="V90" s="2">
        <f t="shared" ref="V90:V94" si="130">1/2*((B90-T90)^2)</f>
        <v>2.6143258162737222E-2</v>
      </c>
      <c r="W90" s="2">
        <f t="shared" ref="W90:W94" si="131">U90 + V90</f>
        <v>7.5197595295686953E-2</v>
      </c>
      <c r="X90" s="2">
        <f t="shared" ref="X90:X94" si="132">((R90-A90)*(R90*(1-R90))*M90 + (T90-B90)*(T90*(1-T90))*O90)*(J90*(1-J90))*C90</f>
        <v>3.1836136564353045E-4</v>
      </c>
      <c r="Y90" s="2">
        <f t="shared" ref="Y90:Y94" si="133" xml:space="preserve"> ((R90-A90)*(R90*(1-R90))*M90 + (T90-B90)*(T90*(1-T90))*O90)*(J90*(1-J90))*D90</f>
        <v>6.367227312870609E-4</v>
      </c>
      <c r="Z90" s="2">
        <f t="shared" ref="Z90:Z94" si="134">((R90-A90)*(R90*(1-R90))*N90 + (T90-B90)*(T90*(1-T90))*P90)*(J90*(1-J90))*C90</f>
        <v>3.0055932125786443E-4</v>
      </c>
      <c r="AA90" s="2">
        <f t="shared" ref="AA90:AA94" si="135">((R90-A90)*(R90*(1-R90))*N90 + (T90-B90)*(T90*(1-T90))*P90)*(J90*(1-J90))*D90</f>
        <v>6.0111864251572887E-4</v>
      </c>
      <c r="AB90" s="2">
        <f t="shared" ref="AB90:AB94" si="136">(R90-A90)*(R90*(1-R90))*J90</f>
        <v>3.7360365200735747E-2</v>
      </c>
      <c r="AC90" s="2">
        <f t="shared" ref="AC90:AC94" si="137">(R90-A90)*(R90*(1-R90))*L90</f>
        <v>3.7471810090950096E-2</v>
      </c>
      <c r="AD90" s="2">
        <f t="shared" ref="AD90:AD94" si="138">(T90-B90)*(T90*(1-T90))*J90</f>
        <v>2.6844764140937737E-2</v>
      </c>
      <c r="AE90" s="2">
        <f t="shared" ref="AE90:AE94" si="139">(T90-B90)*(T90*(1-T90))*L90</f>
        <v>2.692484129694097E-2</v>
      </c>
    </row>
    <row r="91" spans="1:31" ht="20.100000000000001" customHeight="1" x14ac:dyDescent="0.25">
      <c r="A91" s="2">
        <v>0.3</v>
      </c>
      <c r="B91" s="2">
        <v>0.4</v>
      </c>
      <c r="C91" s="2">
        <v>0.02</v>
      </c>
      <c r="D91" s="2">
        <v>0.04</v>
      </c>
      <c r="E91" s="2">
        <f t="shared" si="113"/>
        <v>0.11977592642503142</v>
      </c>
      <c r="F91" s="2">
        <f t="shared" si="114"/>
        <v>0.22955185285006285</v>
      </c>
      <c r="G91" s="2">
        <f t="shared" si="115"/>
        <v>0.33978825029309284</v>
      </c>
      <c r="H91" s="2">
        <f t="shared" si="116"/>
        <v>0.26957650058618571</v>
      </c>
      <c r="I91" s="2">
        <f t="shared" si="117"/>
        <v>1.1577592642503142E-2</v>
      </c>
      <c r="J91" s="2">
        <f t="shared" si="118"/>
        <v>0.50289436583047453</v>
      </c>
      <c r="K91" s="2">
        <f t="shared" si="119"/>
        <v>1.7578825029309283E-2</v>
      </c>
      <c r="L91" s="2">
        <f t="shared" si="120"/>
        <v>0.50439459309161205</v>
      </c>
      <c r="M91" s="2">
        <f t="shared" si="121"/>
        <v>0.53410343397735616</v>
      </c>
      <c r="N91" s="2">
        <f t="shared" si="122"/>
        <v>0.36402619087270216</v>
      </c>
      <c r="O91" s="2">
        <f t="shared" si="123"/>
        <v>0.43138908376882928</v>
      </c>
      <c r="P91" s="2">
        <f t="shared" si="124"/>
        <v>0.60133357197099757</v>
      </c>
      <c r="Q91" s="2">
        <f t="shared" si="125"/>
        <v>0.45221045013784733</v>
      </c>
      <c r="R91" s="2">
        <f t="shared" si="126"/>
        <v>0.61116465956158572</v>
      </c>
      <c r="S91" s="2">
        <f t="shared" si="127"/>
        <v>0.5202525420547518</v>
      </c>
      <c r="T91" s="2">
        <f t="shared" si="128"/>
        <v>0.62720681719555027</v>
      </c>
      <c r="U91" s="2">
        <f t="shared" si="129"/>
        <v>4.8411722680038773E-2</v>
      </c>
      <c r="V91" s="2">
        <f t="shared" si="130"/>
        <v>2.5811468890066094E-2</v>
      </c>
      <c r="W91" s="2">
        <f t="shared" si="131"/>
        <v>7.4223191570104874E-2</v>
      </c>
      <c r="X91" s="2">
        <f t="shared" si="132"/>
        <v>3.1205142595738784E-4</v>
      </c>
      <c r="Y91" s="2">
        <f t="shared" si="133"/>
        <v>6.2410285191477567E-4</v>
      </c>
      <c r="Z91" s="2">
        <f t="shared" si="134"/>
        <v>2.943110513718039E-4</v>
      </c>
      <c r="AA91" s="2">
        <f t="shared" si="135"/>
        <v>5.886221027436078E-4</v>
      </c>
      <c r="AB91" s="2">
        <f t="shared" si="136"/>
        <v>3.7186987670089086E-2</v>
      </c>
      <c r="AC91" s="2">
        <f t="shared" si="137"/>
        <v>3.7297923358481866E-2</v>
      </c>
      <c r="AD91" s="2">
        <f t="shared" si="138"/>
        <v>2.6716333738636269E-2</v>
      </c>
      <c r="AE91" s="2">
        <f t="shared" si="139"/>
        <v>2.6796033522359559E-2</v>
      </c>
    </row>
    <row r="92" spans="1:31" ht="20.100000000000001" customHeight="1" x14ac:dyDescent="0.25">
      <c r="A92" s="2">
        <v>0.3</v>
      </c>
      <c r="B92" s="2">
        <v>0.4</v>
      </c>
      <c r="C92" s="2">
        <v>0.02</v>
      </c>
      <c r="D92" s="2">
        <v>0.04</v>
      </c>
      <c r="E92" s="2">
        <f t="shared" si="113"/>
        <v>0.11970415459706121</v>
      </c>
      <c r="F92" s="2">
        <f t="shared" si="114"/>
        <v>0.22940830919412245</v>
      </c>
      <c r="G92" s="2">
        <f t="shared" si="115"/>
        <v>0.33972055875127732</v>
      </c>
      <c r="H92" s="2">
        <f t="shared" si="116"/>
        <v>0.26944111750255467</v>
      </c>
      <c r="I92" s="2">
        <f t="shared" si="117"/>
        <v>1.1570415459706121E-2</v>
      </c>
      <c r="J92" s="2">
        <f t="shared" si="118"/>
        <v>0.50289257159486389</v>
      </c>
      <c r="K92" s="2">
        <f t="shared" si="119"/>
        <v>1.7572055875127734E-2</v>
      </c>
      <c r="L92" s="2">
        <f t="shared" si="120"/>
        <v>0.50439290093374534</v>
      </c>
      <c r="M92" s="2">
        <f t="shared" si="121"/>
        <v>0.52555042681323572</v>
      </c>
      <c r="N92" s="2">
        <f t="shared" si="122"/>
        <v>0.35544766850025133</v>
      </c>
      <c r="O92" s="2">
        <f t="shared" si="123"/>
        <v>0.42524432700894294</v>
      </c>
      <c r="P92" s="2">
        <f t="shared" si="124"/>
        <v>0.59517048426085484</v>
      </c>
      <c r="Q92" s="2">
        <f t="shared" si="125"/>
        <v>0.4435806862878644</v>
      </c>
      <c r="R92" s="2">
        <f t="shared" si="126"/>
        <v>0.60911190509082624</v>
      </c>
      <c r="S92" s="2">
        <f t="shared" si="127"/>
        <v>0.51405198027212917</v>
      </c>
      <c r="T92" s="2">
        <f t="shared" si="128"/>
        <v>0.62575587181145476</v>
      </c>
      <c r="U92" s="2">
        <f t="shared" si="129"/>
        <v>4.7775084934439986E-2</v>
      </c>
      <c r="V92" s="2">
        <f t="shared" si="130"/>
        <v>2.5482856828674991E-2</v>
      </c>
      <c r="W92" s="2">
        <f t="shared" si="131"/>
        <v>7.3257941763114981E-2</v>
      </c>
      <c r="X92" s="2">
        <f t="shared" si="132"/>
        <v>3.0579739790251602E-4</v>
      </c>
      <c r="Y92" s="2">
        <f t="shared" si="133"/>
        <v>6.1159479580503203E-4</v>
      </c>
      <c r="Z92" s="2">
        <f t="shared" si="134"/>
        <v>2.8812089507455262E-4</v>
      </c>
      <c r="AA92" s="2">
        <f t="shared" si="135"/>
        <v>5.7624179014910523E-4</v>
      </c>
      <c r="AB92" s="2">
        <f t="shared" si="136"/>
        <v>3.7011823605166791E-2</v>
      </c>
      <c r="AC92" s="2">
        <f t="shared" si="137"/>
        <v>3.7122244653273011E-2</v>
      </c>
      <c r="AD92" s="2">
        <f t="shared" si="138"/>
        <v>2.6587298047320986E-2</v>
      </c>
      <c r="AE92" s="2">
        <f t="shared" si="139"/>
        <v>2.6666618573324134E-2</v>
      </c>
    </row>
    <row r="93" spans="1:31" ht="20.100000000000001" customHeight="1" x14ac:dyDescent="0.25">
      <c r="A93" s="2">
        <v>0.3</v>
      </c>
      <c r="B93" s="2">
        <v>0.4</v>
      </c>
      <c r="C93" s="2">
        <v>0.02</v>
      </c>
      <c r="D93" s="2">
        <v>0.04</v>
      </c>
      <c r="E93" s="2">
        <f t="shared" si="113"/>
        <v>0.11963382119554364</v>
      </c>
      <c r="F93" s="2">
        <f t="shared" si="114"/>
        <v>0.2292676423910873</v>
      </c>
      <c r="G93" s="2">
        <f t="shared" si="115"/>
        <v>0.33965429094541016</v>
      </c>
      <c r="H93" s="2">
        <f t="shared" si="116"/>
        <v>0.26930858189082035</v>
      </c>
      <c r="I93" s="2">
        <f t="shared" si="117"/>
        <v>1.1563382119554365E-2</v>
      </c>
      <c r="J93" s="2">
        <f t="shared" si="118"/>
        <v>0.50289081331863783</v>
      </c>
      <c r="K93" s="2">
        <f t="shared" si="119"/>
        <v>1.7565429094541018E-2</v>
      </c>
      <c r="L93" s="2">
        <f t="shared" si="120"/>
        <v>0.50439124436643124</v>
      </c>
      <c r="M93" s="2">
        <f t="shared" si="121"/>
        <v>0.51703770738404731</v>
      </c>
      <c r="N93" s="2">
        <f t="shared" si="122"/>
        <v>0.34690955222999853</v>
      </c>
      <c r="O93" s="2">
        <f t="shared" si="123"/>
        <v>0.4191292484580591</v>
      </c>
      <c r="P93" s="2">
        <f t="shared" si="124"/>
        <v>0.58903716198899025</v>
      </c>
      <c r="Q93" s="2">
        <f t="shared" si="125"/>
        <v>0.43499165391465788</v>
      </c>
      <c r="R93" s="2">
        <f t="shared" si="126"/>
        <v>0.60706499722260243</v>
      </c>
      <c r="S93" s="2">
        <f t="shared" si="127"/>
        <v>0.50788143575640077</v>
      </c>
      <c r="T93" s="2">
        <f t="shared" si="128"/>
        <v>0.6243097023881472</v>
      </c>
      <c r="U93" s="2">
        <f t="shared" si="129"/>
        <v>4.7144456259658421E-2</v>
      </c>
      <c r="V93" s="2">
        <f t="shared" si="130"/>
        <v>2.5157421292729579E-2</v>
      </c>
      <c r="W93" s="2">
        <f t="shared" si="131"/>
        <v>7.2301877552387997E-2</v>
      </c>
      <c r="X93" s="2">
        <f t="shared" si="132"/>
        <v>2.9960015410458415E-4</v>
      </c>
      <c r="Y93" s="2">
        <f t="shared" si="133"/>
        <v>5.9920030820916829E-4</v>
      </c>
      <c r="Z93" s="2">
        <f t="shared" si="134"/>
        <v>2.8198966435494753E-4</v>
      </c>
      <c r="AA93" s="2">
        <f t="shared" si="135"/>
        <v>5.6397932870989507E-4</v>
      </c>
      <c r="AB93" s="2">
        <f t="shared" si="136"/>
        <v>3.683493652087428E-2</v>
      </c>
      <c r="AC93" s="2">
        <f t="shared" si="137"/>
        <v>3.6944837678214375E-2</v>
      </c>
      <c r="AD93" s="2">
        <f t="shared" si="138"/>
        <v>2.6457683990062257E-2</v>
      </c>
      <c r="AE93" s="2">
        <f t="shared" si="139"/>
        <v>2.6536623452585791E-2</v>
      </c>
    </row>
    <row r="94" spans="1:31" ht="20.100000000000001" customHeight="1" x14ac:dyDescent="0.25">
      <c r="A94" s="2">
        <v>0.3</v>
      </c>
      <c r="B94" s="2">
        <v>0.4</v>
      </c>
      <c r="C94" s="2">
        <v>0.02</v>
      </c>
      <c r="D94" s="2">
        <v>0.04</v>
      </c>
      <c r="E94" s="2">
        <f t="shared" si="113"/>
        <v>0.11956491316009958</v>
      </c>
      <c r="F94" s="2">
        <f t="shared" si="114"/>
        <v>0.22912982632019918</v>
      </c>
      <c r="G94" s="2">
        <f t="shared" si="115"/>
        <v>0.33958943332260855</v>
      </c>
      <c r="H94" s="2">
        <f t="shared" si="116"/>
        <v>0.26917886664521706</v>
      </c>
      <c r="I94" s="2">
        <f t="shared" si="117"/>
        <v>1.1556491316009958E-2</v>
      </c>
      <c r="J94" s="2">
        <f t="shared" si="118"/>
        <v>0.50288909067530263</v>
      </c>
      <c r="K94" s="2">
        <f t="shared" si="119"/>
        <v>1.7558943332260855E-2</v>
      </c>
      <c r="L94" s="2">
        <f t="shared" si="120"/>
        <v>0.50438962305088009</v>
      </c>
      <c r="M94" s="2">
        <f t="shared" si="121"/>
        <v>0.50856567198424618</v>
      </c>
      <c r="N94" s="2">
        <f t="shared" si="122"/>
        <v>0.33841223956400923</v>
      </c>
      <c r="O94" s="2">
        <f t="shared" si="123"/>
        <v>0.4130439811403448</v>
      </c>
      <c r="P94" s="2">
        <f t="shared" si="124"/>
        <v>0.5829337385948955</v>
      </c>
      <c r="Q94" s="2">
        <f t="shared" si="125"/>
        <v>0.42644375028232651</v>
      </c>
      <c r="R94" s="2">
        <f t="shared" si="126"/>
        <v>0.60502414987676933</v>
      </c>
      <c r="S94" s="2">
        <f t="shared" si="127"/>
        <v>0.50174104075809445</v>
      </c>
      <c r="T94" s="2">
        <f t="shared" si="128"/>
        <v>0.62286839492464974</v>
      </c>
      <c r="U94" s="2">
        <f t="shared" si="129"/>
        <v>4.6519866004022928E-2</v>
      </c>
      <c r="V94" s="2">
        <f t="shared" si="130"/>
        <v>2.4835160728144817E-2</v>
      </c>
      <c r="W94" s="2">
        <f t="shared" si="131"/>
        <v>7.1355026732167745E-2</v>
      </c>
      <c r="X94" s="2">
        <f t="shared" si="132"/>
        <v>2.9346052308619795E-4</v>
      </c>
      <c r="Y94" s="2">
        <f t="shared" si="133"/>
        <v>5.8692104617239589E-4</v>
      </c>
      <c r="Z94" s="2">
        <f t="shared" si="134"/>
        <v>2.7591812661218016E-4</v>
      </c>
      <c r="AA94" s="2">
        <f t="shared" si="135"/>
        <v>5.5183625322436031E-4</v>
      </c>
      <c r="AB94" s="2">
        <f t="shared" si="136"/>
        <v>3.6656389997727946E-2</v>
      </c>
      <c r="AC94" s="2">
        <f t="shared" si="137"/>
        <v>3.6765766202110355E-2</v>
      </c>
      <c r="AD94" s="2">
        <f t="shared" si="138"/>
        <v>2.6327518345953659E-2</v>
      </c>
      <c r="AE94" s="2">
        <f t="shared" si="139"/>
        <v>2.6406075018546544E-2</v>
      </c>
    </row>
    <row r="95" spans="1:31" ht="20.100000000000001" customHeight="1" thickBo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ht="20.100000000000001" customHeight="1" x14ac:dyDescent="0.25">
      <c r="A96" s="18" t="s">
        <v>138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20"/>
    </row>
    <row r="97" spans="1:31" ht="20.100000000000001" customHeight="1" x14ac:dyDescent="0.25">
      <c r="A97" s="6">
        <v>0.3</v>
      </c>
      <c r="B97" s="2">
        <v>0.4</v>
      </c>
      <c r="C97" s="2">
        <v>0.02</v>
      </c>
      <c r="D97" s="2">
        <v>0.04</v>
      </c>
      <c r="E97" s="2">
        <v>0.12</v>
      </c>
      <c r="F97" s="2">
        <v>0.23</v>
      </c>
      <c r="G97" s="2">
        <v>0.34</v>
      </c>
      <c r="H97" s="2">
        <v>0.27</v>
      </c>
      <c r="I97" s="2">
        <f xml:space="preserve"> (C97*E97) + (D97*F97)</f>
        <v>1.1599999999999999E-2</v>
      </c>
      <c r="J97" s="2">
        <f xml:space="preserve"> 1/(1+EXP(-I97))</f>
        <v>0.5028999674817709</v>
      </c>
      <c r="K97" s="2">
        <f>(G97*C97) + (H97*D97)</f>
        <v>1.7600000000000001E-2</v>
      </c>
      <c r="L97" s="2">
        <f xml:space="preserve"> 1/(1+EXP(-K97))</f>
        <v>0.50439988642485145</v>
      </c>
      <c r="M97" s="2">
        <v>0.56000000000000005</v>
      </c>
      <c r="N97" s="2">
        <v>0.39</v>
      </c>
      <c r="O97" s="2">
        <v>0.45</v>
      </c>
      <c r="P97" s="2">
        <v>0.62</v>
      </c>
      <c r="Q97" s="2">
        <f>J97*M97 + L97*N97</f>
        <v>0.47833993749548387</v>
      </c>
      <c r="R97" s="2">
        <f>1/(1+EXP(-Q97))</f>
        <v>0.61735579863403511</v>
      </c>
      <c r="S97" s="2">
        <f>(J97*O97) + (P97*L97)</f>
        <v>0.53903291495020478</v>
      </c>
      <c r="T97" s="2">
        <f>1/(1+EXP(-S97))</f>
        <v>0.63158742044214811</v>
      </c>
      <c r="U97" s="2">
        <f>1/2*((A97-R97)^2)</f>
        <v>5.0357351463323125E-2</v>
      </c>
      <c r="V97" s="2">
        <f>1/2*((B97-T97)^2)</f>
        <v>2.6816366653524135E-2</v>
      </c>
      <c r="W97" s="2">
        <f>U97 + V97</f>
        <v>7.7173718116847256E-2</v>
      </c>
      <c r="X97" s="2">
        <f>((R97-A97)*R97*(1-R97)*M97 + (T97-B97)*T97*(1-T97)*O97)*J97*(1-J97)*C97</f>
        <v>3.3114526879655839E-4</v>
      </c>
      <c r="Y97" s="2">
        <f xml:space="preserve"> ((R97-A97)*(R97*(1-R97))*M97 + (T97-B97)*(T97*(1-T97))*O97)*(J97*(1-J97))*D97</f>
        <v>6.6229053759311689E-4</v>
      </c>
      <c r="Z97" s="2">
        <f>((R97-A97)*(R97*(1-R97))*N97 + (T97-B97)*(T97*(1-T97))*P97)*(J97*(1-J97))*C97</f>
        <v>3.1322673029420353E-4</v>
      </c>
      <c r="AA97" s="2">
        <f>((R97-A97)*(R97*(1-R97))*N97 + (T97-B97)*(T97*(1-T97))*P97)*(J97*(1-J97))*D97</f>
        <v>6.2645346058840706E-4</v>
      </c>
      <c r="AB97" s="2">
        <f>(R97-A97)*(R97*(1-R97))*J97</f>
        <v>3.770150730464876E-2</v>
      </c>
      <c r="AC97" s="2">
        <f>(R97-A97)*(R97*(1-R97))*L97</f>
        <v>3.781395353381059E-2</v>
      </c>
      <c r="AD97" s="2">
        <f>(T97-B97)*(T97*(1-T97))*J97</f>
        <v>2.7099700750044892E-2</v>
      </c>
      <c r="AE97" s="7">
        <f>(T97-B97)*(T97*(1-T97))*L97</f>
        <v>2.718052667395645E-2</v>
      </c>
    </row>
    <row r="98" spans="1:31" ht="20.100000000000001" customHeight="1" x14ac:dyDescent="0.25">
      <c r="A98" s="6">
        <v>0.3</v>
      </c>
      <c r="B98" s="2">
        <v>0.4</v>
      </c>
      <c r="C98" s="2">
        <v>0.02</v>
      </c>
      <c r="D98" s="2">
        <v>0.04</v>
      </c>
      <c r="E98" s="2">
        <f>E97 - $F$96*X97</f>
        <v>0.12</v>
      </c>
      <c r="F98" s="2">
        <f>F97 -( $F$96*Y97)</f>
        <v>0.23</v>
      </c>
      <c r="G98" s="2">
        <f>G97 -( $F$96*Z97)</f>
        <v>0.34</v>
      </c>
      <c r="H98" s="2">
        <f>H97 -($F$96*AA97)</f>
        <v>0.27</v>
      </c>
      <c r="I98" s="2">
        <f xml:space="preserve"> (C98*E98) + (D98*F98)</f>
        <v>1.1599999999999999E-2</v>
      </c>
      <c r="J98" s="2">
        <f xml:space="preserve"> 1/(1+EXP(-I98))</f>
        <v>0.5028999674817709</v>
      </c>
      <c r="K98" s="2">
        <f>(G98*C98) + (H98*D98)</f>
        <v>1.7600000000000001E-2</v>
      </c>
      <c r="L98" s="2">
        <f xml:space="preserve"> 1/(1+EXP(-K98))</f>
        <v>0.50439988642485145</v>
      </c>
      <c r="M98" s="2">
        <f>(M97 - $F$96*AB97)</f>
        <v>0.56000000000000005</v>
      </c>
      <c r="N98" s="2">
        <f>(N97 - $F$96*AC97)</f>
        <v>0.39</v>
      </c>
      <c r="O98" s="2">
        <f>(O97 - $F$96*AD97)</f>
        <v>0.45</v>
      </c>
      <c r="P98" s="2">
        <f>(P97 - $F$96*AE97)</f>
        <v>0.62</v>
      </c>
      <c r="Q98" s="2">
        <f>J98*M98 + L98*N98</f>
        <v>0.47833993749548387</v>
      </c>
      <c r="R98" s="2">
        <f>1/(1+EXP(-Q98))</f>
        <v>0.61735579863403511</v>
      </c>
      <c r="S98" s="2">
        <f>(J98*O98) + (P98*L98)</f>
        <v>0.53903291495020478</v>
      </c>
      <c r="T98" s="2">
        <f>1/(1+EXP(-S98))</f>
        <v>0.63158742044214811</v>
      </c>
      <c r="U98" s="2">
        <f>1/2*((A98-R98)^2)</f>
        <v>5.0357351463323125E-2</v>
      </c>
      <c r="V98" s="2">
        <f>1/2*((B98-T98)^2)</f>
        <v>2.6816366653524135E-2</v>
      </c>
      <c r="W98" s="2">
        <f>U98 + V98</f>
        <v>7.7173718116847256E-2</v>
      </c>
      <c r="X98" s="2">
        <f t="shared" ref="X98" si="140">((R98-A98)*(R98*(1-R98))*M98 + (T98-B98)*(T98*(1-T98))*O98)*(J98*(1-J98))*C98</f>
        <v>3.3114526879655845E-4</v>
      </c>
      <c r="Y98" s="2">
        <f xml:space="preserve"> ((R98-A98)*(R98*(1-R98))*M98 + (T98-B98)*(T98*(1-T98))*O98)*(J98*(1-J98))*D98</f>
        <v>6.6229053759311689E-4</v>
      </c>
      <c r="Z98" s="2">
        <f>((R98-A98)*(R98*(1-R98))*N98 + (T98-B98)*(T98*(1-T98))*P98)*(J98*(1-J98))*C98</f>
        <v>3.1322673029420353E-4</v>
      </c>
      <c r="AA98" s="2">
        <f>((R98-A98)*(R98*(1-R98))*N98 + (T98-B98)*(T98*(1-T98))*P98)*(J98*(1-J98))*D98</f>
        <v>6.2645346058840706E-4</v>
      </c>
      <c r="AB98" s="2">
        <f>(R98-A98)*(R98*(1-R98))*J98</f>
        <v>3.770150730464876E-2</v>
      </c>
      <c r="AC98" s="2">
        <f>(R98-A98)*(R98*(1-R98))*L98</f>
        <v>3.781395353381059E-2</v>
      </c>
      <c r="AD98" s="2">
        <f>(T98-B98)*(T98*(1-T98))*J98</f>
        <v>2.7099700750044892E-2</v>
      </c>
      <c r="AE98" s="7">
        <f>(T98-B98)*(T98*(1-T98))*L98</f>
        <v>2.718052667395645E-2</v>
      </c>
    </row>
    <row r="99" spans="1:31" ht="20.100000000000001" customHeight="1" x14ac:dyDescent="0.25">
      <c r="A99" s="6">
        <v>0.3</v>
      </c>
      <c r="B99" s="2">
        <v>0.4</v>
      </c>
      <c r="C99" s="2">
        <v>0.02</v>
      </c>
      <c r="D99" s="2">
        <v>0.04</v>
      </c>
      <c r="E99" s="2">
        <f t="shared" ref="E99:E103" si="141">E98 - $F$96*X98</f>
        <v>0.12</v>
      </c>
      <c r="F99" s="2">
        <f t="shared" ref="F99:F103" si="142">F98 -( $F$96*Y98)</f>
        <v>0.23</v>
      </c>
      <c r="G99" s="2">
        <f t="shared" ref="G99:G103" si="143">G98 -( $F$96*Z98)</f>
        <v>0.34</v>
      </c>
      <c r="H99" s="2">
        <f t="shared" ref="H99:H103" si="144">H98 -($F$96*AA98)</f>
        <v>0.27</v>
      </c>
      <c r="I99" s="2">
        <f t="shared" ref="I99:I103" si="145" xml:space="preserve"> (C99*E99) + (D99*F99)</f>
        <v>1.1599999999999999E-2</v>
      </c>
      <c r="J99" s="2">
        <f t="shared" ref="J99:J103" si="146" xml:space="preserve"> 1/(1+EXP(-I99))</f>
        <v>0.5028999674817709</v>
      </c>
      <c r="K99" s="2">
        <f t="shared" ref="K99:K103" si="147">(G99*C99) + (H99*D99)</f>
        <v>1.7600000000000001E-2</v>
      </c>
      <c r="L99" s="2">
        <f t="shared" ref="L99:L103" si="148" xml:space="preserve"> 1/(1+EXP(-K99))</f>
        <v>0.50439988642485145</v>
      </c>
      <c r="M99" s="2">
        <f t="shared" ref="M99:M103" si="149">(M98 - $F$96*AB98)</f>
        <v>0.56000000000000005</v>
      </c>
      <c r="N99" s="2">
        <f t="shared" ref="N99:N103" si="150">(N98 - $F$96*AC98)</f>
        <v>0.39</v>
      </c>
      <c r="O99" s="2">
        <f t="shared" ref="O99:O103" si="151">(O98 - $F$96*AD98)</f>
        <v>0.45</v>
      </c>
      <c r="P99" s="2">
        <f t="shared" ref="P99:P103" si="152">(P98 - $F$96*AE98)</f>
        <v>0.62</v>
      </c>
      <c r="Q99" s="2">
        <f t="shared" ref="Q99:Q103" si="153">J99*M99 + L99*N99</f>
        <v>0.47833993749548387</v>
      </c>
      <c r="R99" s="2">
        <f t="shared" ref="R99:R103" si="154">1/(1+EXP(-Q99))</f>
        <v>0.61735579863403511</v>
      </c>
      <c r="S99" s="2">
        <f t="shared" ref="S99:S103" si="155">(J99*O99) + (P99*L99)</f>
        <v>0.53903291495020478</v>
      </c>
      <c r="T99" s="2">
        <f t="shared" ref="T99:T103" si="156">1/(1+EXP(-S99))</f>
        <v>0.63158742044214811</v>
      </c>
      <c r="U99" s="2">
        <f t="shared" ref="U99:U103" si="157">1/2*((A99-R99)^2)</f>
        <v>5.0357351463323125E-2</v>
      </c>
      <c r="V99" s="2">
        <f t="shared" ref="V99:V103" si="158">1/2*((B99-T99)^2)</f>
        <v>2.6816366653524135E-2</v>
      </c>
      <c r="W99" s="2">
        <f t="shared" ref="W99:W103" si="159">U99 + V99</f>
        <v>7.7173718116847256E-2</v>
      </c>
      <c r="X99" s="2">
        <f t="shared" ref="X99:X103" si="160">((R99-A99)*(R99*(1-R99))*M99 + (T99-B99)*(T99*(1-T99))*O99)*(J99*(1-J99))*C99</f>
        <v>3.3114526879655845E-4</v>
      </c>
      <c r="Y99" s="2">
        <f t="shared" ref="Y99:Y103" si="161" xml:space="preserve"> ((R99-A99)*(R99*(1-R99))*M99 + (T99-B99)*(T99*(1-T99))*O99)*(J99*(1-J99))*D99</f>
        <v>6.6229053759311689E-4</v>
      </c>
      <c r="Z99" s="2">
        <f t="shared" ref="Z99:Z103" si="162">((R99-A99)*(R99*(1-R99))*N99 + (T99-B99)*(T99*(1-T99))*P99)*(J99*(1-J99))*C99</f>
        <v>3.1322673029420353E-4</v>
      </c>
      <c r="AA99" s="2">
        <f t="shared" ref="AA99:AA103" si="163">((R99-A99)*(R99*(1-R99))*N99 + (T99-B99)*(T99*(1-T99))*P99)*(J99*(1-J99))*D99</f>
        <v>6.2645346058840706E-4</v>
      </c>
      <c r="AB99" s="2">
        <f t="shared" ref="AB99:AB103" si="164">(R99-A99)*(R99*(1-R99))*J99</f>
        <v>3.770150730464876E-2</v>
      </c>
      <c r="AC99" s="2">
        <f t="shared" ref="AC99:AC103" si="165">(R99-A99)*(R99*(1-R99))*L99</f>
        <v>3.781395353381059E-2</v>
      </c>
      <c r="AD99" s="2">
        <f t="shared" ref="AD99:AD103" si="166">(T99-B99)*(T99*(1-T99))*J99</f>
        <v>2.7099700750044892E-2</v>
      </c>
      <c r="AE99" s="7">
        <f t="shared" ref="AE99:AE103" si="167">(T99-B99)*(T99*(1-T99))*L99</f>
        <v>2.718052667395645E-2</v>
      </c>
    </row>
    <row r="100" spans="1:31" ht="20.100000000000001" customHeight="1" x14ac:dyDescent="0.25">
      <c r="A100" s="6">
        <v>0.3</v>
      </c>
      <c r="B100" s="2">
        <v>0.4</v>
      </c>
      <c r="C100" s="2">
        <v>0.02</v>
      </c>
      <c r="D100" s="2">
        <v>0.04</v>
      </c>
      <c r="E100" s="2">
        <f t="shared" si="141"/>
        <v>0.12</v>
      </c>
      <c r="F100" s="2">
        <f t="shared" si="142"/>
        <v>0.23</v>
      </c>
      <c r="G100" s="2">
        <f t="shared" si="143"/>
        <v>0.34</v>
      </c>
      <c r="H100" s="2">
        <f t="shared" si="144"/>
        <v>0.27</v>
      </c>
      <c r="I100" s="2">
        <f t="shared" si="145"/>
        <v>1.1599999999999999E-2</v>
      </c>
      <c r="J100" s="2">
        <f t="shared" si="146"/>
        <v>0.5028999674817709</v>
      </c>
      <c r="K100" s="2">
        <f t="shared" si="147"/>
        <v>1.7600000000000001E-2</v>
      </c>
      <c r="L100" s="2">
        <f t="shared" si="148"/>
        <v>0.50439988642485145</v>
      </c>
      <c r="M100" s="2">
        <f t="shared" si="149"/>
        <v>0.56000000000000005</v>
      </c>
      <c r="N100" s="2">
        <f t="shared" si="150"/>
        <v>0.39</v>
      </c>
      <c r="O100" s="2">
        <f t="shared" si="151"/>
        <v>0.45</v>
      </c>
      <c r="P100" s="2">
        <f t="shared" si="152"/>
        <v>0.62</v>
      </c>
      <c r="Q100" s="2">
        <f t="shared" si="153"/>
        <v>0.47833993749548387</v>
      </c>
      <c r="R100" s="2">
        <f t="shared" si="154"/>
        <v>0.61735579863403511</v>
      </c>
      <c r="S100" s="2">
        <f t="shared" si="155"/>
        <v>0.53903291495020478</v>
      </c>
      <c r="T100" s="2">
        <f t="shared" si="156"/>
        <v>0.63158742044214811</v>
      </c>
      <c r="U100" s="2">
        <f t="shared" si="157"/>
        <v>5.0357351463323125E-2</v>
      </c>
      <c r="V100" s="2">
        <f t="shared" si="158"/>
        <v>2.6816366653524135E-2</v>
      </c>
      <c r="W100" s="2">
        <f t="shared" si="159"/>
        <v>7.7173718116847256E-2</v>
      </c>
      <c r="X100" s="2">
        <f t="shared" si="160"/>
        <v>3.3114526879655845E-4</v>
      </c>
      <c r="Y100" s="2">
        <f t="shared" si="161"/>
        <v>6.6229053759311689E-4</v>
      </c>
      <c r="Z100" s="2">
        <f t="shared" si="162"/>
        <v>3.1322673029420353E-4</v>
      </c>
      <c r="AA100" s="2">
        <f t="shared" si="163"/>
        <v>6.2645346058840706E-4</v>
      </c>
      <c r="AB100" s="2">
        <f t="shared" si="164"/>
        <v>3.770150730464876E-2</v>
      </c>
      <c r="AC100" s="2">
        <f t="shared" si="165"/>
        <v>3.781395353381059E-2</v>
      </c>
      <c r="AD100" s="2">
        <f t="shared" si="166"/>
        <v>2.7099700750044892E-2</v>
      </c>
      <c r="AE100" s="7">
        <f t="shared" si="167"/>
        <v>2.718052667395645E-2</v>
      </c>
    </row>
    <row r="101" spans="1:31" ht="20.100000000000001" customHeight="1" x14ac:dyDescent="0.25">
      <c r="A101" s="6">
        <v>0.3</v>
      </c>
      <c r="B101" s="2">
        <v>0.4</v>
      </c>
      <c r="C101" s="2">
        <v>0.02</v>
      </c>
      <c r="D101" s="2">
        <v>0.04</v>
      </c>
      <c r="E101" s="2">
        <f t="shared" si="141"/>
        <v>0.12</v>
      </c>
      <c r="F101" s="2">
        <f t="shared" si="142"/>
        <v>0.23</v>
      </c>
      <c r="G101" s="2">
        <f t="shared" si="143"/>
        <v>0.34</v>
      </c>
      <c r="H101" s="2">
        <f t="shared" si="144"/>
        <v>0.27</v>
      </c>
      <c r="I101" s="2">
        <f t="shared" si="145"/>
        <v>1.1599999999999999E-2</v>
      </c>
      <c r="J101" s="2">
        <f t="shared" si="146"/>
        <v>0.5028999674817709</v>
      </c>
      <c r="K101" s="2">
        <f t="shared" si="147"/>
        <v>1.7600000000000001E-2</v>
      </c>
      <c r="L101" s="2">
        <f t="shared" si="148"/>
        <v>0.50439988642485145</v>
      </c>
      <c r="M101" s="2">
        <f t="shared" si="149"/>
        <v>0.56000000000000005</v>
      </c>
      <c r="N101" s="2">
        <f t="shared" si="150"/>
        <v>0.39</v>
      </c>
      <c r="O101" s="2">
        <f t="shared" si="151"/>
        <v>0.45</v>
      </c>
      <c r="P101" s="2">
        <f t="shared" si="152"/>
        <v>0.62</v>
      </c>
      <c r="Q101" s="2">
        <f t="shared" si="153"/>
        <v>0.47833993749548387</v>
      </c>
      <c r="R101" s="2">
        <f t="shared" si="154"/>
        <v>0.61735579863403511</v>
      </c>
      <c r="S101" s="2">
        <f t="shared" si="155"/>
        <v>0.53903291495020478</v>
      </c>
      <c r="T101" s="2">
        <f t="shared" si="156"/>
        <v>0.63158742044214811</v>
      </c>
      <c r="U101" s="2">
        <f t="shared" si="157"/>
        <v>5.0357351463323125E-2</v>
      </c>
      <c r="V101" s="2">
        <f t="shared" si="158"/>
        <v>2.6816366653524135E-2</v>
      </c>
      <c r="W101" s="2">
        <f t="shared" si="159"/>
        <v>7.7173718116847256E-2</v>
      </c>
      <c r="X101" s="2">
        <f t="shared" si="160"/>
        <v>3.3114526879655845E-4</v>
      </c>
      <c r="Y101" s="2">
        <f t="shared" si="161"/>
        <v>6.6229053759311689E-4</v>
      </c>
      <c r="Z101" s="2">
        <f t="shared" si="162"/>
        <v>3.1322673029420353E-4</v>
      </c>
      <c r="AA101" s="2">
        <f t="shared" si="163"/>
        <v>6.2645346058840706E-4</v>
      </c>
      <c r="AB101" s="2">
        <f t="shared" si="164"/>
        <v>3.770150730464876E-2</v>
      </c>
      <c r="AC101" s="2">
        <f t="shared" si="165"/>
        <v>3.781395353381059E-2</v>
      </c>
      <c r="AD101" s="2">
        <f t="shared" si="166"/>
        <v>2.7099700750044892E-2</v>
      </c>
      <c r="AE101" s="7">
        <f t="shared" si="167"/>
        <v>2.718052667395645E-2</v>
      </c>
    </row>
    <row r="102" spans="1:31" ht="20.100000000000001" customHeight="1" x14ac:dyDescent="0.25">
      <c r="A102" s="6">
        <v>0.3</v>
      </c>
      <c r="B102" s="2">
        <v>0.4</v>
      </c>
      <c r="C102" s="2">
        <v>0.02</v>
      </c>
      <c r="D102" s="2">
        <v>0.04</v>
      </c>
      <c r="E102" s="2">
        <f t="shared" si="141"/>
        <v>0.12</v>
      </c>
      <c r="F102" s="2">
        <f t="shared" si="142"/>
        <v>0.23</v>
      </c>
      <c r="G102" s="2">
        <f t="shared" si="143"/>
        <v>0.34</v>
      </c>
      <c r="H102" s="2">
        <f t="shared" si="144"/>
        <v>0.27</v>
      </c>
      <c r="I102" s="2">
        <f t="shared" si="145"/>
        <v>1.1599999999999999E-2</v>
      </c>
      <c r="J102" s="2">
        <f t="shared" si="146"/>
        <v>0.5028999674817709</v>
      </c>
      <c r="K102" s="2">
        <f t="shared" si="147"/>
        <v>1.7600000000000001E-2</v>
      </c>
      <c r="L102" s="2">
        <f t="shared" si="148"/>
        <v>0.50439988642485145</v>
      </c>
      <c r="M102" s="2">
        <f t="shared" si="149"/>
        <v>0.56000000000000005</v>
      </c>
      <c r="N102" s="2">
        <f t="shared" si="150"/>
        <v>0.39</v>
      </c>
      <c r="O102" s="2">
        <f t="shared" si="151"/>
        <v>0.45</v>
      </c>
      <c r="P102" s="2">
        <f t="shared" si="152"/>
        <v>0.62</v>
      </c>
      <c r="Q102" s="2">
        <f t="shared" si="153"/>
        <v>0.47833993749548387</v>
      </c>
      <c r="R102" s="2">
        <f t="shared" si="154"/>
        <v>0.61735579863403511</v>
      </c>
      <c r="S102" s="2">
        <f t="shared" si="155"/>
        <v>0.53903291495020478</v>
      </c>
      <c r="T102" s="2">
        <f t="shared" si="156"/>
        <v>0.63158742044214811</v>
      </c>
      <c r="U102" s="2">
        <f t="shared" si="157"/>
        <v>5.0357351463323125E-2</v>
      </c>
      <c r="V102" s="2">
        <f t="shared" si="158"/>
        <v>2.6816366653524135E-2</v>
      </c>
      <c r="W102" s="2">
        <f t="shared" si="159"/>
        <v>7.7173718116847256E-2</v>
      </c>
      <c r="X102" s="2">
        <f t="shared" si="160"/>
        <v>3.3114526879655845E-4</v>
      </c>
      <c r="Y102" s="2">
        <f t="shared" si="161"/>
        <v>6.6229053759311689E-4</v>
      </c>
      <c r="Z102" s="2">
        <f t="shared" si="162"/>
        <v>3.1322673029420353E-4</v>
      </c>
      <c r="AA102" s="2">
        <f t="shared" si="163"/>
        <v>6.2645346058840706E-4</v>
      </c>
      <c r="AB102" s="2">
        <f t="shared" si="164"/>
        <v>3.770150730464876E-2</v>
      </c>
      <c r="AC102" s="2">
        <f t="shared" si="165"/>
        <v>3.781395353381059E-2</v>
      </c>
      <c r="AD102" s="2">
        <f t="shared" si="166"/>
        <v>2.7099700750044892E-2</v>
      </c>
      <c r="AE102" s="7">
        <f t="shared" si="167"/>
        <v>2.718052667395645E-2</v>
      </c>
    </row>
    <row r="103" spans="1:31" ht="20.100000000000001" customHeight="1" thickBot="1" x14ac:dyDescent="0.3">
      <c r="A103" s="8">
        <v>0.3</v>
      </c>
      <c r="B103" s="9">
        <v>0.4</v>
      </c>
      <c r="C103" s="9">
        <v>0.02</v>
      </c>
      <c r="D103" s="9">
        <v>0.04</v>
      </c>
      <c r="E103" s="9">
        <f t="shared" si="141"/>
        <v>0.12</v>
      </c>
      <c r="F103" s="9">
        <f t="shared" si="142"/>
        <v>0.23</v>
      </c>
      <c r="G103" s="9">
        <f t="shared" si="143"/>
        <v>0.34</v>
      </c>
      <c r="H103" s="9">
        <f t="shared" si="144"/>
        <v>0.27</v>
      </c>
      <c r="I103" s="9">
        <f t="shared" si="145"/>
        <v>1.1599999999999999E-2</v>
      </c>
      <c r="J103" s="9">
        <f t="shared" si="146"/>
        <v>0.5028999674817709</v>
      </c>
      <c r="K103" s="9">
        <f t="shared" si="147"/>
        <v>1.7600000000000001E-2</v>
      </c>
      <c r="L103" s="9">
        <f t="shared" si="148"/>
        <v>0.50439988642485145</v>
      </c>
      <c r="M103" s="9">
        <f t="shared" si="149"/>
        <v>0.56000000000000005</v>
      </c>
      <c r="N103" s="9">
        <f t="shared" si="150"/>
        <v>0.39</v>
      </c>
      <c r="O103" s="9">
        <f t="shared" si="151"/>
        <v>0.45</v>
      </c>
      <c r="P103" s="9">
        <f t="shared" si="152"/>
        <v>0.62</v>
      </c>
      <c r="Q103" s="9">
        <f t="shared" si="153"/>
        <v>0.47833993749548387</v>
      </c>
      <c r="R103" s="9">
        <f t="shared" si="154"/>
        <v>0.61735579863403511</v>
      </c>
      <c r="S103" s="9">
        <f t="shared" si="155"/>
        <v>0.53903291495020478</v>
      </c>
      <c r="T103" s="9">
        <f t="shared" si="156"/>
        <v>0.63158742044214811</v>
      </c>
      <c r="U103" s="9">
        <f t="shared" si="157"/>
        <v>5.0357351463323125E-2</v>
      </c>
      <c r="V103" s="9">
        <f t="shared" si="158"/>
        <v>2.6816366653524135E-2</v>
      </c>
      <c r="W103" s="9">
        <f t="shared" si="159"/>
        <v>7.7173718116847256E-2</v>
      </c>
      <c r="X103" s="9">
        <f t="shared" si="160"/>
        <v>3.3114526879655845E-4</v>
      </c>
      <c r="Y103" s="9">
        <f t="shared" si="161"/>
        <v>6.6229053759311689E-4</v>
      </c>
      <c r="Z103" s="9">
        <f t="shared" si="162"/>
        <v>3.1322673029420353E-4</v>
      </c>
      <c r="AA103" s="9">
        <f t="shared" si="163"/>
        <v>6.2645346058840706E-4</v>
      </c>
      <c r="AB103" s="9">
        <f t="shared" si="164"/>
        <v>3.770150730464876E-2</v>
      </c>
      <c r="AC103" s="9">
        <f t="shared" si="165"/>
        <v>3.781395353381059E-2</v>
      </c>
      <c r="AD103" s="9">
        <f t="shared" si="166"/>
        <v>2.7099700750044892E-2</v>
      </c>
      <c r="AE103" s="10">
        <f t="shared" si="167"/>
        <v>2.718052667395645E-2</v>
      </c>
    </row>
  </sheetData>
  <mergeCells count="11">
    <mergeCell ref="A1:D2"/>
    <mergeCell ref="B3:C3"/>
    <mergeCell ref="B24:C24"/>
    <mergeCell ref="A52:AE52"/>
    <mergeCell ref="A96:AE96"/>
    <mergeCell ref="A87:AE87"/>
    <mergeCell ref="A78:AE78"/>
    <mergeCell ref="A70:AE70"/>
    <mergeCell ref="A62:AE62"/>
    <mergeCell ref="A53:AE53"/>
    <mergeCell ref="A21:XF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2023-01-13T01:37:50Z</dcterms:created>
  <dcterms:modified xsi:type="dcterms:W3CDTF">2023-01-13T16:50:05Z</dcterms:modified>
</cp:coreProperties>
</file>