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575" windowWidth="18915" windowHeight="6570" tabRatio="769"/>
  </bookViews>
  <sheets>
    <sheet name="IPO_Issue_Details" sheetId="6" r:id="rId1"/>
    <sheet name="IPO_Rating_Details" sheetId="2" r:id="rId2"/>
    <sheet name="IPo_ListingDates" sheetId="3" r:id="rId3"/>
    <sheet name="IPo_OverSub_ListingGains" sheetId="4" r:id="rId4"/>
    <sheet name="company_sectors" sheetId="5" r:id="rId5"/>
    <sheet name="AllData_Orig" sheetId="1" r:id="rId6"/>
    <sheet name="AllData_Orig (2)" sheetId="7" r:id="rId7"/>
  </sheets>
  <definedNames>
    <definedName name="_xlnm._FilterDatabase" localSheetId="5" hidden="1">AllData_Orig!$A$1:$Y$486</definedName>
    <definedName name="_xlnm._FilterDatabase" localSheetId="6" hidden="1">'AllData_Orig (2)'!$A$1:$Y$306</definedName>
    <definedName name="_xlnm._FilterDatabase" localSheetId="0" hidden="1">IPO_Issue_Details!$A$1:$Y$486</definedName>
  </definedNames>
  <calcPr calcId="145621"/>
</workbook>
</file>

<file path=xl/calcChain.xml><?xml version="1.0" encoding="utf-8"?>
<calcChain xmlns="http://schemas.openxmlformats.org/spreadsheetml/2006/main">
  <c r="Y306" i="7" l="1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Y288" i="7"/>
  <c r="X288" i="7"/>
  <c r="W288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Y287" i="7"/>
  <c r="X287" i="7"/>
  <c r="W287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Y281" i="7"/>
  <c r="X281" i="7"/>
  <c r="W281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Y280" i="7"/>
  <c r="X280" i="7"/>
  <c r="W280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Y279" i="7"/>
  <c r="X279" i="7"/>
  <c r="W279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Y278" i="7"/>
  <c r="X278" i="7"/>
  <c r="W278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Y277" i="7"/>
  <c r="X277" i="7"/>
  <c r="W277" i="7"/>
  <c r="V277" i="7"/>
  <c r="U277" i="7"/>
  <c r="T277" i="7"/>
  <c r="S277" i="7"/>
  <c r="R277" i="7"/>
  <c r="Q277" i="7"/>
  <c r="P277" i="7"/>
  <c r="O277" i="7"/>
  <c r="N277" i="7"/>
  <c r="M277" i="7"/>
  <c r="L277" i="7"/>
  <c r="K277" i="7"/>
  <c r="J277" i="7"/>
  <c r="I277" i="7"/>
  <c r="H277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Y257" i="7"/>
  <c r="X257" i="7"/>
  <c r="W257" i="7"/>
  <c r="V257" i="7"/>
  <c r="U257" i="7"/>
  <c r="T257" i="7"/>
  <c r="S257" i="7"/>
  <c r="R257" i="7"/>
  <c r="Q257" i="7"/>
  <c r="P257" i="7"/>
  <c r="O257" i="7"/>
  <c r="N257" i="7"/>
  <c r="M257" i="7"/>
  <c r="L257" i="7"/>
  <c r="K257" i="7"/>
  <c r="J257" i="7"/>
  <c r="I257" i="7"/>
  <c r="H257" i="7"/>
  <c r="Y256" i="7"/>
  <c r="X256" i="7"/>
  <c r="W256" i="7"/>
  <c r="V25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Y250" i="7"/>
  <c r="X250" i="7"/>
  <c r="W250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Y249" i="7"/>
  <c r="X249" i="7"/>
  <c r="W249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Y248" i="7"/>
  <c r="X248" i="7"/>
  <c r="W248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Y247" i="7"/>
  <c r="X247" i="7"/>
  <c r="W247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Y246" i="7"/>
  <c r="X246" i="7"/>
  <c r="W246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Y245" i="7"/>
  <c r="X245" i="7"/>
  <c r="W245" i="7"/>
  <c r="V245" i="7"/>
  <c r="U245" i="7"/>
  <c r="T245" i="7"/>
  <c r="S245" i="7"/>
  <c r="R245" i="7"/>
  <c r="Q245" i="7"/>
  <c r="P245" i="7"/>
  <c r="O245" i="7"/>
  <c r="N245" i="7"/>
  <c r="M245" i="7"/>
  <c r="L245" i="7"/>
  <c r="K245" i="7"/>
  <c r="J245" i="7"/>
  <c r="I245" i="7"/>
  <c r="H245" i="7"/>
  <c r="Y244" i="7"/>
  <c r="X244" i="7"/>
  <c r="W244" i="7"/>
  <c r="V244" i="7"/>
  <c r="U244" i="7"/>
  <c r="T244" i="7"/>
  <c r="S244" i="7"/>
  <c r="R244" i="7"/>
  <c r="Q244" i="7"/>
  <c r="P244" i="7"/>
  <c r="O244" i="7"/>
  <c r="N244" i="7"/>
  <c r="M244" i="7"/>
  <c r="L244" i="7"/>
  <c r="K244" i="7"/>
  <c r="J244" i="7"/>
  <c r="I244" i="7"/>
  <c r="H244" i="7"/>
  <c r="Y243" i="7"/>
  <c r="X243" i="7"/>
  <c r="W243" i="7"/>
  <c r="V243" i="7"/>
  <c r="U243" i="7"/>
  <c r="T243" i="7"/>
  <c r="S243" i="7"/>
  <c r="R243" i="7"/>
  <c r="Q243" i="7"/>
  <c r="P243" i="7"/>
  <c r="O243" i="7"/>
  <c r="N243" i="7"/>
  <c r="M243" i="7"/>
  <c r="L243" i="7"/>
  <c r="K243" i="7"/>
  <c r="J243" i="7"/>
  <c r="I243" i="7"/>
  <c r="H243" i="7"/>
  <c r="Y242" i="7"/>
  <c r="X242" i="7"/>
  <c r="W242" i="7"/>
  <c r="V242" i="7"/>
  <c r="U242" i="7"/>
  <c r="T242" i="7"/>
  <c r="S242" i="7"/>
  <c r="R242" i="7"/>
  <c r="Q242" i="7"/>
  <c r="P242" i="7"/>
  <c r="O242" i="7"/>
  <c r="N242" i="7"/>
  <c r="M242" i="7"/>
  <c r="L242" i="7"/>
  <c r="K242" i="7"/>
  <c r="J242" i="7"/>
  <c r="I242" i="7"/>
  <c r="H242" i="7"/>
  <c r="Y241" i="7"/>
  <c r="X241" i="7"/>
  <c r="W241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Y221" i="7"/>
  <c r="X221" i="7"/>
  <c r="W221" i="7"/>
  <c r="V221" i="7"/>
  <c r="U221" i="7"/>
  <c r="T221" i="7"/>
  <c r="S221" i="7"/>
  <c r="R221" i="7"/>
  <c r="Q221" i="7"/>
  <c r="P221" i="7"/>
  <c r="O221" i="7"/>
  <c r="N221" i="7"/>
  <c r="M221" i="7"/>
  <c r="L221" i="7"/>
  <c r="K221" i="7"/>
  <c r="J221" i="7"/>
  <c r="I221" i="7"/>
  <c r="H221" i="7"/>
  <c r="Y220" i="7"/>
  <c r="X220" i="7"/>
  <c r="W220" i="7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Y214" i="7"/>
  <c r="X214" i="7"/>
  <c r="W214" i="7"/>
  <c r="V214" i="7"/>
  <c r="U214" i="7"/>
  <c r="T214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Y213" i="7"/>
  <c r="X213" i="7"/>
  <c r="W213" i="7"/>
  <c r="V213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Y212" i="7"/>
  <c r="X212" i="7"/>
  <c r="W212" i="7"/>
  <c r="V212" i="7"/>
  <c r="U212" i="7"/>
  <c r="T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Y211" i="7"/>
  <c r="X211" i="7"/>
  <c r="W211" i="7"/>
  <c r="V211" i="7"/>
  <c r="U211" i="7"/>
  <c r="T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Y210" i="7"/>
  <c r="X210" i="7"/>
  <c r="W210" i="7"/>
  <c r="V210" i="7"/>
  <c r="U210" i="7"/>
  <c r="T210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Y189" i="7"/>
  <c r="X189" i="7"/>
  <c r="W189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Y183" i="7"/>
  <c r="X183" i="7"/>
  <c r="W183" i="7"/>
  <c r="V183" i="7"/>
  <c r="U183" i="7"/>
  <c r="T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Y182" i="7"/>
  <c r="X182" i="7"/>
  <c r="W182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Y180" i="7"/>
  <c r="X180" i="7"/>
  <c r="W180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Y174" i="7"/>
  <c r="X174" i="7"/>
  <c r="W174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Y173" i="7"/>
  <c r="X173" i="7"/>
  <c r="W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Y172" i="7"/>
  <c r="X172" i="7"/>
  <c r="W172" i="7"/>
  <c r="V172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Y171" i="7"/>
  <c r="X171" i="7"/>
  <c r="W171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Y170" i="7"/>
  <c r="X170" i="7"/>
  <c r="W170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Y169" i="7"/>
  <c r="X169" i="7"/>
  <c r="W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486" i="1"/>
  <c r="W486" i="1"/>
  <c r="V486" i="1"/>
  <c r="U486" i="1"/>
  <c r="T486" i="1"/>
  <c r="S486" i="1"/>
  <c r="R486" i="1"/>
  <c r="Q486" i="1"/>
  <c r="P486" i="1"/>
  <c r="O486" i="1"/>
  <c r="X485" i="1"/>
  <c r="W485" i="1"/>
  <c r="V485" i="1"/>
  <c r="U485" i="1"/>
  <c r="T485" i="1"/>
  <c r="S485" i="1"/>
  <c r="R485" i="1"/>
  <c r="Q485" i="1"/>
  <c r="P485" i="1"/>
  <c r="O485" i="1"/>
  <c r="X484" i="1"/>
  <c r="W484" i="1"/>
  <c r="V484" i="1"/>
  <c r="U484" i="1"/>
  <c r="T484" i="1"/>
  <c r="S484" i="1"/>
  <c r="R484" i="1"/>
  <c r="Q484" i="1"/>
  <c r="P484" i="1"/>
  <c r="O484" i="1"/>
  <c r="X483" i="1"/>
  <c r="W483" i="1"/>
  <c r="V483" i="1"/>
  <c r="U483" i="1"/>
  <c r="T483" i="1"/>
  <c r="S483" i="1"/>
  <c r="R483" i="1"/>
  <c r="Q483" i="1"/>
  <c r="P483" i="1"/>
  <c r="O483" i="1"/>
  <c r="X482" i="1"/>
  <c r="W482" i="1"/>
  <c r="V482" i="1"/>
  <c r="U482" i="1"/>
  <c r="T482" i="1"/>
  <c r="S482" i="1"/>
  <c r="R482" i="1"/>
  <c r="Q482" i="1"/>
  <c r="P482" i="1"/>
  <c r="O482" i="1"/>
  <c r="X481" i="1"/>
  <c r="W481" i="1"/>
  <c r="V481" i="1"/>
  <c r="U481" i="1"/>
  <c r="T481" i="1"/>
  <c r="S481" i="1"/>
  <c r="R481" i="1"/>
  <c r="Q481" i="1"/>
  <c r="P481" i="1"/>
  <c r="O481" i="1"/>
  <c r="X480" i="1"/>
  <c r="W480" i="1"/>
  <c r="V480" i="1"/>
  <c r="U480" i="1"/>
  <c r="T480" i="1"/>
  <c r="S480" i="1"/>
  <c r="R480" i="1"/>
  <c r="Q480" i="1"/>
  <c r="P480" i="1"/>
  <c r="O480" i="1"/>
  <c r="X479" i="1"/>
  <c r="W479" i="1"/>
  <c r="V479" i="1"/>
  <c r="U479" i="1"/>
  <c r="T479" i="1"/>
  <c r="S479" i="1"/>
  <c r="R479" i="1"/>
  <c r="Q479" i="1"/>
  <c r="P479" i="1"/>
  <c r="O479" i="1"/>
  <c r="X478" i="1"/>
  <c r="W478" i="1"/>
  <c r="V478" i="1"/>
  <c r="U478" i="1"/>
  <c r="T478" i="1"/>
  <c r="S478" i="1"/>
  <c r="R478" i="1"/>
  <c r="Q478" i="1"/>
  <c r="P478" i="1"/>
  <c r="O478" i="1"/>
  <c r="X477" i="1"/>
  <c r="W477" i="1"/>
  <c r="V477" i="1"/>
  <c r="U477" i="1"/>
  <c r="T477" i="1"/>
  <c r="S477" i="1"/>
  <c r="R477" i="1"/>
  <c r="Q477" i="1"/>
  <c r="P477" i="1"/>
  <c r="O477" i="1"/>
  <c r="X476" i="1"/>
  <c r="W476" i="1"/>
  <c r="V476" i="1"/>
  <c r="U476" i="1"/>
  <c r="T476" i="1"/>
  <c r="S476" i="1"/>
  <c r="R476" i="1"/>
  <c r="Q476" i="1"/>
  <c r="P476" i="1"/>
  <c r="O476" i="1"/>
  <c r="X475" i="1"/>
  <c r="W475" i="1"/>
  <c r="V475" i="1"/>
  <c r="U475" i="1"/>
  <c r="T475" i="1"/>
  <c r="S475" i="1"/>
  <c r="R475" i="1"/>
  <c r="Q475" i="1"/>
  <c r="P475" i="1"/>
  <c r="O475" i="1"/>
  <c r="X474" i="1"/>
  <c r="W474" i="1"/>
  <c r="V474" i="1"/>
  <c r="U474" i="1"/>
  <c r="T474" i="1"/>
  <c r="S474" i="1"/>
  <c r="R474" i="1"/>
  <c r="Q474" i="1"/>
  <c r="P474" i="1"/>
  <c r="O474" i="1"/>
  <c r="X473" i="1"/>
  <c r="W473" i="1"/>
  <c r="V473" i="1"/>
  <c r="U473" i="1"/>
  <c r="T473" i="1"/>
  <c r="S473" i="1"/>
  <c r="R473" i="1"/>
  <c r="Q473" i="1"/>
  <c r="P473" i="1"/>
  <c r="O473" i="1"/>
  <c r="X472" i="1"/>
  <c r="W472" i="1"/>
  <c r="V472" i="1"/>
  <c r="U472" i="1"/>
  <c r="T472" i="1"/>
  <c r="S472" i="1"/>
  <c r="R472" i="1"/>
  <c r="Q472" i="1"/>
  <c r="P472" i="1"/>
  <c r="O472" i="1"/>
  <c r="X471" i="1"/>
  <c r="W471" i="1"/>
  <c r="V471" i="1"/>
  <c r="U471" i="1"/>
  <c r="T471" i="1"/>
  <c r="S471" i="1"/>
  <c r="R471" i="1"/>
  <c r="Q471" i="1"/>
  <c r="P471" i="1"/>
  <c r="O471" i="1"/>
  <c r="X470" i="1"/>
  <c r="W470" i="1"/>
  <c r="V470" i="1"/>
  <c r="U470" i="1"/>
  <c r="T470" i="1"/>
  <c r="S470" i="1"/>
  <c r="R470" i="1"/>
  <c r="Q470" i="1"/>
  <c r="P470" i="1"/>
  <c r="O470" i="1"/>
  <c r="X469" i="1"/>
  <c r="W469" i="1"/>
  <c r="V469" i="1"/>
  <c r="U469" i="1"/>
  <c r="T469" i="1"/>
  <c r="S469" i="1"/>
  <c r="R469" i="1"/>
  <c r="Q469" i="1"/>
  <c r="P469" i="1"/>
  <c r="O469" i="1"/>
  <c r="X468" i="1"/>
  <c r="W468" i="1"/>
  <c r="V468" i="1"/>
  <c r="U468" i="1"/>
  <c r="T468" i="1"/>
  <c r="S468" i="1"/>
  <c r="R468" i="1"/>
  <c r="Q468" i="1"/>
  <c r="P468" i="1"/>
  <c r="O468" i="1"/>
  <c r="X467" i="1"/>
  <c r="W467" i="1"/>
  <c r="V467" i="1"/>
  <c r="U467" i="1"/>
  <c r="T467" i="1"/>
  <c r="S467" i="1"/>
  <c r="R467" i="1"/>
  <c r="Q467" i="1"/>
  <c r="P467" i="1"/>
  <c r="O467" i="1"/>
  <c r="X466" i="1"/>
  <c r="W466" i="1"/>
  <c r="V466" i="1"/>
  <c r="U466" i="1"/>
  <c r="T466" i="1"/>
  <c r="S466" i="1"/>
  <c r="R466" i="1"/>
  <c r="Q466" i="1"/>
  <c r="P466" i="1"/>
  <c r="O466" i="1"/>
  <c r="X465" i="1"/>
  <c r="W465" i="1"/>
  <c r="V465" i="1"/>
  <c r="U465" i="1"/>
  <c r="T465" i="1"/>
  <c r="S465" i="1"/>
  <c r="R465" i="1"/>
  <c r="Q465" i="1"/>
  <c r="P465" i="1"/>
  <c r="O465" i="1"/>
  <c r="X464" i="1"/>
  <c r="W464" i="1"/>
  <c r="V464" i="1"/>
  <c r="U464" i="1"/>
  <c r="T464" i="1"/>
  <c r="S464" i="1"/>
  <c r="R464" i="1"/>
  <c r="Q464" i="1"/>
  <c r="P464" i="1"/>
  <c r="O464" i="1"/>
  <c r="X463" i="1"/>
  <c r="W463" i="1"/>
  <c r="V463" i="1"/>
  <c r="U463" i="1"/>
  <c r="T463" i="1"/>
  <c r="S463" i="1"/>
  <c r="R463" i="1"/>
  <c r="Q463" i="1"/>
  <c r="P463" i="1"/>
  <c r="O463" i="1"/>
  <c r="X462" i="1"/>
  <c r="W462" i="1"/>
  <c r="V462" i="1"/>
  <c r="U462" i="1"/>
  <c r="T462" i="1"/>
  <c r="S462" i="1"/>
  <c r="R462" i="1"/>
  <c r="Q462" i="1"/>
  <c r="P462" i="1"/>
  <c r="O462" i="1"/>
  <c r="X461" i="1"/>
  <c r="W461" i="1"/>
  <c r="V461" i="1"/>
  <c r="U461" i="1"/>
  <c r="T461" i="1"/>
  <c r="S461" i="1"/>
  <c r="R461" i="1"/>
  <c r="Q461" i="1"/>
  <c r="P461" i="1"/>
  <c r="O461" i="1"/>
  <c r="X460" i="1"/>
  <c r="W460" i="1"/>
  <c r="V460" i="1"/>
  <c r="U460" i="1"/>
  <c r="T460" i="1"/>
  <c r="S460" i="1"/>
  <c r="R460" i="1"/>
  <c r="Q460" i="1"/>
  <c r="P460" i="1"/>
  <c r="O460" i="1"/>
  <c r="X459" i="1"/>
  <c r="W459" i="1"/>
  <c r="V459" i="1"/>
  <c r="U459" i="1"/>
  <c r="T459" i="1"/>
  <c r="S459" i="1"/>
  <c r="R459" i="1"/>
  <c r="Q459" i="1"/>
  <c r="P459" i="1"/>
  <c r="O459" i="1"/>
  <c r="X458" i="1"/>
  <c r="W458" i="1"/>
  <c r="V458" i="1"/>
  <c r="U458" i="1"/>
  <c r="T458" i="1"/>
  <c r="S458" i="1"/>
  <c r="R458" i="1"/>
  <c r="Q458" i="1"/>
  <c r="P458" i="1"/>
  <c r="O458" i="1"/>
  <c r="X457" i="1"/>
  <c r="W457" i="1"/>
  <c r="V457" i="1"/>
  <c r="U457" i="1"/>
  <c r="T457" i="1"/>
  <c r="S457" i="1"/>
  <c r="R457" i="1"/>
  <c r="Q457" i="1"/>
  <c r="P457" i="1"/>
  <c r="O457" i="1"/>
  <c r="X456" i="1"/>
  <c r="W456" i="1"/>
  <c r="V456" i="1"/>
  <c r="U456" i="1"/>
  <c r="T456" i="1"/>
  <c r="S456" i="1"/>
  <c r="R456" i="1"/>
  <c r="Q456" i="1"/>
  <c r="P456" i="1"/>
  <c r="O456" i="1"/>
  <c r="X455" i="1"/>
  <c r="W455" i="1"/>
  <c r="V455" i="1"/>
  <c r="U455" i="1"/>
  <c r="T455" i="1"/>
  <c r="S455" i="1"/>
  <c r="R455" i="1"/>
  <c r="Q455" i="1"/>
  <c r="P455" i="1"/>
  <c r="O455" i="1"/>
  <c r="X454" i="1"/>
  <c r="W454" i="1"/>
  <c r="V454" i="1"/>
  <c r="U454" i="1"/>
  <c r="T454" i="1"/>
  <c r="S454" i="1"/>
  <c r="R454" i="1"/>
  <c r="Q454" i="1"/>
  <c r="P454" i="1"/>
  <c r="O454" i="1"/>
  <c r="X453" i="1"/>
  <c r="W453" i="1"/>
  <c r="V453" i="1"/>
  <c r="U453" i="1"/>
  <c r="T453" i="1"/>
  <c r="S453" i="1"/>
  <c r="R453" i="1"/>
  <c r="Q453" i="1"/>
  <c r="P453" i="1"/>
  <c r="O453" i="1"/>
  <c r="X452" i="1"/>
  <c r="W452" i="1"/>
  <c r="V452" i="1"/>
  <c r="U452" i="1"/>
  <c r="T452" i="1"/>
  <c r="S452" i="1"/>
  <c r="R452" i="1"/>
  <c r="Q452" i="1"/>
  <c r="P452" i="1"/>
  <c r="O452" i="1"/>
  <c r="X451" i="1"/>
  <c r="W451" i="1"/>
  <c r="V451" i="1"/>
  <c r="U451" i="1"/>
  <c r="T451" i="1"/>
  <c r="S451" i="1"/>
  <c r="R451" i="1"/>
  <c r="Q451" i="1"/>
  <c r="P451" i="1"/>
  <c r="O451" i="1"/>
  <c r="X450" i="1"/>
  <c r="W450" i="1"/>
  <c r="V450" i="1"/>
  <c r="U450" i="1"/>
  <c r="T450" i="1"/>
  <c r="S450" i="1"/>
  <c r="R450" i="1"/>
  <c r="Q450" i="1"/>
  <c r="P450" i="1"/>
  <c r="O450" i="1"/>
  <c r="X449" i="1"/>
  <c r="W449" i="1"/>
  <c r="V449" i="1"/>
  <c r="U449" i="1"/>
  <c r="T449" i="1"/>
  <c r="S449" i="1"/>
  <c r="R449" i="1"/>
  <c r="Q449" i="1"/>
  <c r="P449" i="1"/>
  <c r="O449" i="1"/>
  <c r="X448" i="1"/>
  <c r="W448" i="1"/>
  <c r="V448" i="1"/>
  <c r="U448" i="1"/>
  <c r="T448" i="1"/>
  <c r="S448" i="1"/>
  <c r="R448" i="1"/>
  <c r="Q448" i="1"/>
  <c r="P448" i="1"/>
  <c r="O448" i="1"/>
  <c r="X447" i="1"/>
  <c r="W447" i="1"/>
  <c r="V447" i="1"/>
  <c r="U447" i="1"/>
  <c r="T447" i="1"/>
  <c r="S447" i="1"/>
  <c r="R447" i="1"/>
  <c r="Q447" i="1"/>
  <c r="P447" i="1"/>
  <c r="O447" i="1"/>
  <c r="X446" i="1"/>
  <c r="W446" i="1"/>
  <c r="V446" i="1"/>
  <c r="U446" i="1"/>
  <c r="T446" i="1"/>
  <c r="S446" i="1"/>
  <c r="R446" i="1"/>
  <c r="Q446" i="1"/>
  <c r="P446" i="1"/>
  <c r="O446" i="1"/>
  <c r="X445" i="1"/>
  <c r="W445" i="1"/>
  <c r="V445" i="1"/>
  <c r="U445" i="1"/>
  <c r="T445" i="1"/>
  <c r="S445" i="1"/>
  <c r="R445" i="1"/>
  <c r="Q445" i="1"/>
  <c r="P445" i="1"/>
  <c r="O445" i="1"/>
  <c r="X444" i="1"/>
  <c r="W444" i="1"/>
  <c r="V444" i="1"/>
  <c r="U444" i="1"/>
  <c r="T444" i="1"/>
  <c r="S444" i="1"/>
  <c r="R444" i="1"/>
  <c r="Q444" i="1"/>
  <c r="P444" i="1"/>
  <c r="O444" i="1"/>
  <c r="X443" i="1"/>
  <c r="W443" i="1"/>
  <c r="V443" i="1"/>
  <c r="U443" i="1"/>
  <c r="T443" i="1"/>
  <c r="S443" i="1"/>
  <c r="R443" i="1"/>
  <c r="Q443" i="1"/>
  <c r="P443" i="1"/>
  <c r="O443" i="1"/>
  <c r="X442" i="1"/>
  <c r="W442" i="1"/>
  <c r="V442" i="1"/>
  <c r="U442" i="1"/>
  <c r="T442" i="1"/>
  <c r="S442" i="1"/>
  <c r="R442" i="1"/>
  <c r="Q442" i="1"/>
  <c r="P442" i="1"/>
  <c r="O442" i="1"/>
  <c r="X441" i="1"/>
  <c r="W441" i="1"/>
  <c r="V441" i="1"/>
  <c r="U441" i="1"/>
  <c r="T441" i="1"/>
  <c r="S441" i="1"/>
  <c r="R441" i="1"/>
  <c r="Q441" i="1"/>
  <c r="P441" i="1"/>
  <c r="O441" i="1"/>
  <c r="X440" i="1"/>
  <c r="W440" i="1"/>
  <c r="V440" i="1"/>
  <c r="U440" i="1"/>
  <c r="T440" i="1"/>
  <c r="S440" i="1"/>
  <c r="R440" i="1"/>
  <c r="Q440" i="1"/>
  <c r="P440" i="1"/>
  <c r="O440" i="1"/>
  <c r="X439" i="1"/>
  <c r="W439" i="1"/>
  <c r="V439" i="1"/>
  <c r="U439" i="1"/>
  <c r="T439" i="1"/>
  <c r="S439" i="1"/>
  <c r="R439" i="1"/>
  <c r="Q439" i="1"/>
  <c r="P439" i="1"/>
  <c r="O439" i="1"/>
  <c r="X438" i="1"/>
  <c r="W438" i="1"/>
  <c r="V438" i="1"/>
  <c r="U438" i="1"/>
  <c r="T438" i="1"/>
  <c r="S438" i="1"/>
  <c r="R438" i="1"/>
  <c r="Q438" i="1"/>
  <c r="P438" i="1"/>
  <c r="O438" i="1"/>
  <c r="X437" i="1"/>
  <c r="W437" i="1"/>
  <c r="V437" i="1"/>
  <c r="U437" i="1"/>
  <c r="T437" i="1"/>
  <c r="S437" i="1"/>
  <c r="R437" i="1"/>
  <c r="Q437" i="1"/>
  <c r="P437" i="1"/>
  <c r="O437" i="1"/>
  <c r="X436" i="1"/>
  <c r="W436" i="1"/>
  <c r="V436" i="1"/>
  <c r="U436" i="1"/>
  <c r="T436" i="1"/>
  <c r="S436" i="1"/>
  <c r="R436" i="1"/>
  <c r="Q436" i="1"/>
  <c r="P436" i="1"/>
  <c r="O436" i="1"/>
  <c r="X435" i="1"/>
  <c r="W435" i="1"/>
  <c r="V435" i="1"/>
  <c r="U435" i="1"/>
  <c r="T435" i="1"/>
  <c r="S435" i="1"/>
  <c r="R435" i="1"/>
  <c r="Q435" i="1"/>
  <c r="P435" i="1"/>
  <c r="O435" i="1"/>
  <c r="X434" i="1"/>
  <c r="W434" i="1"/>
  <c r="V434" i="1"/>
  <c r="U434" i="1"/>
  <c r="T434" i="1"/>
  <c r="S434" i="1"/>
  <c r="R434" i="1"/>
  <c r="Q434" i="1"/>
  <c r="P434" i="1"/>
  <c r="O434" i="1"/>
  <c r="X433" i="1"/>
  <c r="W433" i="1"/>
  <c r="V433" i="1"/>
  <c r="U433" i="1"/>
  <c r="T433" i="1"/>
  <c r="S433" i="1"/>
  <c r="R433" i="1"/>
  <c r="Q433" i="1"/>
  <c r="P433" i="1"/>
  <c r="O433" i="1"/>
  <c r="X432" i="1"/>
  <c r="W432" i="1"/>
  <c r="V432" i="1"/>
  <c r="U432" i="1"/>
  <c r="T432" i="1"/>
  <c r="S432" i="1"/>
  <c r="R432" i="1"/>
  <c r="Q432" i="1"/>
  <c r="P432" i="1"/>
  <c r="O432" i="1"/>
  <c r="X431" i="1"/>
  <c r="W431" i="1"/>
  <c r="V431" i="1"/>
  <c r="U431" i="1"/>
  <c r="T431" i="1"/>
  <c r="S431" i="1"/>
  <c r="R431" i="1"/>
  <c r="Q431" i="1"/>
  <c r="P431" i="1"/>
  <c r="O431" i="1"/>
  <c r="X430" i="1"/>
  <c r="W430" i="1"/>
  <c r="V430" i="1"/>
  <c r="U430" i="1"/>
  <c r="T430" i="1"/>
  <c r="S430" i="1"/>
  <c r="R430" i="1"/>
  <c r="Q430" i="1"/>
  <c r="P430" i="1"/>
  <c r="O430" i="1"/>
  <c r="X429" i="1"/>
  <c r="W429" i="1"/>
  <c r="V429" i="1"/>
  <c r="U429" i="1"/>
  <c r="T429" i="1"/>
  <c r="S429" i="1"/>
  <c r="R429" i="1"/>
  <c r="Q429" i="1"/>
  <c r="P429" i="1"/>
  <c r="O429" i="1"/>
  <c r="X428" i="1"/>
  <c r="W428" i="1"/>
  <c r="V428" i="1"/>
  <c r="U428" i="1"/>
  <c r="T428" i="1"/>
  <c r="S428" i="1"/>
  <c r="R428" i="1"/>
  <c r="Q428" i="1"/>
  <c r="P428" i="1"/>
  <c r="O428" i="1"/>
  <c r="X427" i="1"/>
  <c r="W427" i="1"/>
  <c r="V427" i="1"/>
  <c r="U427" i="1"/>
  <c r="T427" i="1"/>
  <c r="S427" i="1"/>
  <c r="R427" i="1"/>
  <c r="Q427" i="1"/>
  <c r="P427" i="1"/>
  <c r="O427" i="1"/>
  <c r="X426" i="1"/>
  <c r="W426" i="1"/>
  <c r="V426" i="1"/>
  <c r="U426" i="1"/>
  <c r="T426" i="1"/>
  <c r="S426" i="1"/>
  <c r="R426" i="1"/>
  <c r="Q426" i="1"/>
  <c r="P426" i="1"/>
  <c r="O426" i="1"/>
  <c r="X425" i="1"/>
  <c r="W425" i="1"/>
  <c r="V425" i="1"/>
  <c r="U425" i="1"/>
  <c r="T425" i="1"/>
  <c r="S425" i="1"/>
  <c r="R425" i="1"/>
  <c r="Q425" i="1"/>
  <c r="P425" i="1"/>
  <c r="O425" i="1"/>
  <c r="X424" i="1"/>
  <c r="W424" i="1"/>
  <c r="V424" i="1"/>
  <c r="U424" i="1"/>
  <c r="T424" i="1"/>
  <c r="S424" i="1"/>
  <c r="R424" i="1"/>
  <c r="Q424" i="1"/>
  <c r="P424" i="1"/>
  <c r="O424" i="1"/>
  <c r="X423" i="1"/>
  <c r="W423" i="1"/>
  <c r="V423" i="1"/>
  <c r="U423" i="1"/>
  <c r="T423" i="1"/>
  <c r="S423" i="1"/>
  <c r="R423" i="1"/>
  <c r="Q423" i="1"/>
  <c r="P423" i="1"/>
  <c r="O423" i="1"/>
  <c r="X422" i="1"/>
  <c r="W422" i="1"/>
  <c r="V422" i="1"/>
  <c r="U422" i="1"/>
  <c r="T422" i="1"/>
  <c r="S422" i="1"/>
  <c r="R422" i="1"/>
  <c r="Q422" i="1"/>
  <c r="P422" i="1"/>
  <c r="O422" i="1"/>
  <c r="X421" i="1"/>
  <c r="W421" i="1"/>
  <c r="V421" i="1"/>
  <c r="U421" i="1"/>
  <c r="T421" i="1"/>
  <c r="S421" i="1"/>
  <c r="R421" i="1"/>
  <c r="Q421" i="1"/>
  <c r="P421" i="1"/>
  <c r="O421" i="1"/>
  <c r="X420" i="1"/>
  <c r="W420" i="1"/>
  <c r="V420" i="1"/>
  <c r="U420" i="1"/>
  <c r="T420" i="1"/>
  <c r="S420" i="1"/>
  <c r="R420" i="1"/>
  <c r="Q420" i="1"/>
  <c r="P420" i="1"/>
  <c r="O420" i="1"/>
  <c r="X419" i="1"/>
  <c r="W419" i="1"/>
  <c r="V419" i="1"/>
  <c r="U419" i="1"/>
  <c r="T419" i="1"/>
  <c r="S419" i="1"/>
  <c r="R419" i="1"/>
  <c r="Q419" i="1"/>
  <c r="P419" i="1"/>
  <c r="O419" i="1"/>
  <c r="X418" i="1"/>
  <c r="W418" i="1"/>
  <c r="V418" i="1"/>
  <c r="U418" i="1"/>
  <c r="T418" i="1"/>
  <c r="S418" i="1"/>
  <c r="R418" i="1"/>
  <c r="Q418" i="1"/>
  <c r="P418" i="1"/>
  <c r="O418" i="1"/>
  <c r="X417" i="1"/>
  <c r="W417" i="1"/>
  <c r="V417" i="1"/>
  <c r="U417" i="1"/>
  <c r="T417" i="1"/>
  <c r="S417" i="1"/>
  <c r="R417" i="1"/>
  <c r="Q417" i="1"/>
  <c r="P417" i="1"/>
  <c r="O417" i="1"/>
  <c r="X416" i="1"/>
  <c r="W416" i="1"/>
  <c r="V416" i="1"/>
  <c r="U416" i="1"/>
  <c r="T416" i="1"/>
  <c r="S416" i="1"/>
  <c r="R416" i="1"/>
  <c r="Q416" i="1"/>
  <c r="P416" i="1"/>
  <c r="O416" i="1"/>
  <c r="X415" i="1"/>
  <c r="W415" i="1"/>
  <c r="V415" i="1"/>
  <c r="U415" i="1"/>
  <c r="T415" i="1"/>
  <c r="S415" i="1"/>
  <c r="R415" i="1"/>
  <c r="Q415" i="1"/>
  <c r="P415" i="1"/>
  <c r="O415" i="1"/>
  <c r="X414" i="1"/>
  <c r="W414" i="1"/>
  <c r="V414" i="1"/>
  <c r="U414" i="1"/>
  <c r="T414" i="1"/>
  <c r="S414" i="1"/>
  <c r="R414" i="1"/>
  <c r="Q414" i="1"/>
  <c r="P414" i="1"/>
  <c r="O414" i="1"/>
  <c r="X413" i="1"/>
  <c r="W413" i="1"/>
  <c r="V413" i="1"/>
  <c r="U413" i="1"/>
  <c r="T413" i="1"/>
  <c r="S413" i="1"/>
  <c r="R413" i="1"/>
  <c r="Q413" i="1"/>
  <c r="P413" i="1"/>
  <c r="O413" i="1"/>
  <c r="X412" i="1"/>
  <c r="W412" i="1"/>
  <c r="V412" i="1"/>
  <c r="U412" i="1"/>
  <c r="T412" i="1"/>
  <c r="S412" i="1"/>
  <c r="R412" i="1"/>
  <c r="Q412" i="1"/>
  <c r="P412" i="1"/>
  <c r="O412" i="1"/>
  <c r="X411" i="1"/>
  <c r="W411" i="1"/>
  <c r="V411" i="1"/>
  <c r="U411" i="1"/>
  <c r="T411" i="1"/>
  <c r="S411" i="1"/>
  <c r="R411" i="1"/>
  <c r="Q411" i="1"/>
  <c r="P411" i="1"/>
  <c r="O411" i="1"/>
  <c r="X410" i="1"/>
  <c r="W410" i="1"/>
  <c r="V410" i="1"/>
  <c r="U410" i="1"/>
  <c r="T410" i="1"/>
  <c r="S410" i="1"/>
  <c r="R410" i="1"/>
  <c r="Q410" i="1"/>
  <c r="P410" i="1"/>
  <c r="O410" i="1"/>
  <c r="X409" i="1"/>
  <c r="W409" i="1"/>
  <c r="V409" i="1"/>
  <c r="U409" i="1"/>
  <c r="T409" i="1"/>
  <c r="S409" i="1"/>
  <c r="R409" i="1"/>
  <c r="Q409" i="1"/>
  <c r="P409" i="1"/>
  <c r="O409" i="1"/>
  <c r="X408" i="1"/>
  <c r="W408" i="1"/>
  <c r="V408" i="1"/>
  <c r="U408" i="1"/>
  <c r="T408" i="1"/>
  <c r="S408" i="1"/>
  <c r="R408" i="1"/>
  <c r="Q408" i="1"/>
  <c r="P408" i="1"/>
  <c r="O408" i="1"/>
  <c r="X407" i="1"/>
  <c r="W407" i="1"/>
  <c r="V407" i="1"/>
  <c r="U407" i="1"/>
  <c r="T407" i="1"/>
  <c r="S407" i="1"/>
  <c r="R407" i="1"/>
  <c r="Q407" i="1"/>
  <c r="P407" i="1"/>
  <c r="O407" i="1"/>
  <c r="X406" i="1"/>
  <c r="W406" i="1"/>
  <c r="V406" i="1"/>
  <c r="U406" i="1"/>
  <c r="T406" i="1"/>
  <c r="S406" i="1"/>
  <c r="R406" i="1"/>
  <c r="Q406" i="1"/>
  <c r="P406" i="1"/>
  <c r="O406" i="1"/>
  <c r="X405" i="1"/>
  <c r="W405" i="1"/>
  <c r="V405" i="1"/>
  <c r="U405" i="1"/>
  <c r="T405" i="1"/>
  <c r="S405" i="1"/>
  <c r="R405" i="1"/>
  <c r="Q405" i="1"/>
  <c r="P405" i="1"/>
  <c r="O405" i="1"/>
  <c r="X404" i="1"/>
  <c r="W404" i="1"/>
  <c r="V404" i="1"/>
  <c r="U404" i="1"/>
  <c r="T404" i="1"/>
  <c r="S404" i="1"/>
  <c r="R404" i="1"/>
  <c r="Q404" i="1"/>
  <c r="P404" i="1"/>
  <c r="O404" i="1"/>
  <c r="X403" i="1"/>
  <c r="W403" i="1"/>
  <c r="V403" i="1"/>
  <c r="U403" i="1"/>
  <c r="T403" i="1"/>
  <c r="S403" i="1"/>
  <c r="R403" i="1"/>
  <c r="Q403" i="1"/>
  <c r="P403" i="1"/>
  <c r="O403" i="1"/>
  <c r="X402" i="1"/>
  <c r="W402" i="1"/>
  <c r="V402" i="1"/>
  <c r="U402" i="1"/>
  <c r="T402" i="1"/>
  <c r="S402" i="1"/>
  <c r="R402" i="1"/>
  <c r="Q402" i="1"/>
  <c r="P402" i="1"/>
  <c r="O402" i="1"/>
  <c r="X401" i="1"/>
  <c r="W401" i="1"/>
  <c r="V401" i="1"/>
  <c r="U401" i="1"/>
  <c r="T401" i="1"/>
  <c r="S401" i="1"/>
  <c r="R401" i="1"/>
  <c r="Q401" i="1"/>
  <c r="P401" i="1"/>
  <c r="O401" i="1"/>
  <c r="X400" i="1"/>
  <c r="W400" i="1"/>
  <c r="V400" i="1"/>
  <c r="U400" i="1"/>
  <c r="T400" i="1"/>
  <c r="S400" i="1"/>
  <c r="R400" i="1"/>
  <c r="Q400" i="1"/>
  <c r="P400" i="1"/>
  <c r="O400" i="1"/>
  <c r="X399" i="1"/>
  <c r="W399" i="1"/>
  <c r="V399" i="1"/>
  <c r="U399" i="1"/>
  <c r="T399" i="1"/>
  <c r="S399" i="1"/>
  <c r="R399" i="1"/>
  <c r="Q399" i="1"/>
  <c r="P399" i="1"/>
  <c r="O399" i="1"/>
  <c r="X398" i="1"/>
  <c r="W398" i="1"/>
  <c r="V398" i="1"/>
  <c r="U398" i="1"/>
  <c r="T398" i="1"/>
  <c r="S398" i="1"/>
  <c r="R398" i="1"/>
  <c r="Q398" i="1"/>
  <c r="P398" i="1"/>
  <c r="O398" i="1"/>
  <c r="X397" i="1"/>
  <c r="W397" i="1"/>
  <c r="V397" i="1"/>
  <c r="U397" i="1"/>
  <c r="T397" i="1"/>
  <c r="S397" i="1"/>
  <c r="R397" i="1"/>
  <c r="Q397" i="1"/>
  <c r="P397" i="1"/>
  <c r="O397" i="1"/>
  <c r="X396" i="1"/>
  <c r="W396" i="1"/>
  <c r="V396" i="1"/>
  <c r="U396" i="1"/>
  <c r="T396" i="1"/>
  <c r="S396" i="1"/>
  <c r="R396" i="1"/>
  <c r="Q396" i="1"/>
  <c r="P396" i="1"/>
  <c r="O396" i="1"/>
  <c r="X395" i="1"/>
  <c r="W395" i="1"/>
  <c r="V395" i="1"/>
  <c r="U395" i="1"/>
  <c r="T395" i="1"/>
  <c r="S395" i="1"/>
  <c r="R395" i="1"/>
  <c r="Q395" i="1"/>
  <c r="P395" i="1"/>
  <c r="O395" i="1"/>
  <c r="X394" i="1"/>
  <c r="W394" i="1"/>
  <c r="V394" i="1"/>
  <c r="U394" i="1"/>
  <c r="T394" i="1"/>
  <c r="S394" i="1"/>
  <c r="R394" i="1"/>
  <c r="Q394" i="1"/>
  <c r="P394" i="1"/>
  <c r="O394" i="1"/>
  <c r="X393" i="1"/>
  <c r="W393" i="1"/>
  <c r="V393" i="1"/>
  <c r="U393" i="1"/>
  <c r="T393" i="1"/>
  <c r="S393" i="1"/>
  <c r="R393" i="1"/>
  <c r="Q393" i="1"/>
  <c r="P393" i="1"/>
  <c r="O393" i="1"/>
  <c r="X392" i="1"/>
  <c r="W392" i="1"/>
  <c r="V392" i="1"/>
  <c r="U392" i="1"/>
  <c r="T392" i="1"/>
  <c r="S392" i="1"/>
  <c r="R392" i="1"/>
  <c r="Q392" i="1"/>
  <c r="P392" i="1"/>
  <c r="O392" i="1"/>
  <c r="X391" i="1"/>
  <c r="W391" i="1"/>
  <c r="V391" i="1"/>
  <c r="U391" i="1"/>
  <c r="T391" i="1"/>
  <c r="S391" i="1"/>
  <c r="R391" i="1"/>
  <c r="Q391" i="1"/>
  <c r="P391" i="1"/>
  <c r="O391" i="1"/>
  <c r="X390" i="1"/>
  <c r="W390" i="1"/>
  <c r="V390" i="1"/>
  <c r="U390" i="1"/>
  <c r="T390" i="1"/>
  <c r="S390" i="1"/>
  <c r="R390" i="1"/>
  <c r="Q390" i="1"/>
  <c r="P390" i="1"/>
  <c r="O390" i="1"/>
  <c r="X389" i="1"/>
  <c r="W389" i="1"/>
  <c r="V389" i="1"/>
  <c r="U389" i="1"/>
  <c r="T389" i="1"/>
  <c r="S389" i="1"/>
  <c r="R389" i="1"/>
  <c r="Q389" i="1"/>
  <c r="P389" i="1"/>
  <c r="O389" i="1"/>
  <c r="X388" i="1"/>
  <c r="W388" i="1"/>
  <c r="V388" i="1"/>
  <c r="U388" i="1"/>
  <c r="T388" i="1"/>
  <c r="S388" i="1"/>
  <c r="R388" i="1"/>
  <c r="Q388" i="1"/>
  <c r="P388" i="1"/>
  <c r="O388" i="1"/>
  <c r="X387" i="1"/>
  <c r="W387" i="1"/>
  <c r="V387" i="1"/>
  <c r="U387" i="1"/>
  <c r="T387" i="1"/>
  <c r="S387" i="1"/>
  <c r="R387" i="1"/>
  <c r="Q387" i="1"/>
  <c r="P387" i="1"/>
  <c r="O387" i="1"/>
  <c r="X386" i="1"/>
  <c r="W386" i="1"/>
  <c r="V386" i="1"/>
  <c r="U386" i="1"/>
  <c r="T386" i="1"/>
  <c r="S386" i="1"/>
  <c r="R386" i="1"/>
  <c r="Q386" i="1"/>
  <c r="P386" i="1"/>
  <c r="O386" i="1"/>
  <c r="X385" i="1"/>
  <c r="W385" i="1"/>
  <c r="V385" i="1"/>
  <c r="U385" i="1"/>
  <c r="T385" i="1"/>
  <c r="S385" i="1"/>
  <c r="R385" i="1"/>
  <c r="Q385" i="1"/>
  <c r="P385" i="1"/>
  <c r="O385" i="1"/>
  <c r="X384" i="1"/>
  <c r="W384" i="1"/>
  <c r="V384" i="1"/>
  <c r="U384" i="1"/>
  <c r="T384" i="1"/>
  <c r="S384" i="1"/>
  <c r="R384" i="1"/>
  <c r="Q384" i="1"/>
  <c r="P384" i="1"/>
  <c r="O384" i="1"/>
  <c r="X383" i="1"/>
  <c r="W383" i="1"/>
  <c r="V383" i="1"/>
  <c r="U383" i="1"/>
  <c r="T383" i="1"/>
  <c r="S383" i="1"/>
  <c r="R383" i="1"/>
  <c r="Q383" i="1"/>
  <c r="P383" i="1"/>
  <c r="O383" i="1"/>
  <c r="X382" i="1"/>
  <c r="W382" i="1"/>
  <c r="V382" i="1"/>
  <c r="U382" i="1"/>
  <c r="T382" i="1"/>
  <c r="S382" i="1"/>
  <c r="R382" i="1"/>
  <c r="Q382" i="1"/>
  <c r="P382" i="1"/>
  <c r="O382" i="1"/>
  <c r="X381" i="1"/>
  <c r="W381" i="1"/>
  <c r="V381" i="1"/>
  <c r="U381" i="1"/>
  <c r="T381" i="1"/>
  <c r="S381" i="1"/>
  <c r="R381" i="1"/>
  <c r="Q381" i="1"/>
  <c r="P381" i="1"/>
  <c r="O381" i="1"/>
  <c r="X380" i="1"/>
  <c r="W380" i="1"/>
  <c r="V380" i="1"/>
  <c r="U380" i="1"/>
  <c r="T380" i="1"/>
  <c r="S380" i="1"/>
  <c r="R380" i="1"/>
  <c r="Q380" i="1"/>
  <c r="P380" i="1"/>
  <c r="O380" i="1"/>
  <c r="X379" i="1"/>
  <c r="W379" i="1"/>
  <c r="V379" i="1"/>
  <c r="U379" i="1"/>
  <c r="T379" i="1"/>
  <c r="S379" i="1"/>
  <c r="R379" i="1"/>
  <c r="Q379" i="1"/>
  <c r="P379" i="1"/>
  <c r="O379" i="1"/>
  <c r="X378" i="1"/>
  <c r="W378" i="1"/>
  <c r="V378" i="1"/>
  <c r="U378" i="1"/>
  <c r="T378" i="1"/>
  <c r="S378" i="1"/>
  <c r="R378" i="1"/>
  <c r="Q378" i="1"/>
  <c r="P378" i="1"/>
  <c r="O378" i="1"/>
  <c r="X377" i="1"/>
  <c r="W377" i="1"/>
  <c r="V377" i="1"/>
  <c r="U377" i="1"/>
  <c r="T377" i="1"/>
  <c r="S377" i="1"/>
  <c r="R377" i="1"/>
  <c r="Q377" i="1"/>
  <c r="P377" i="1"/>
  <c r="O377" i="1"/>
  <c r="X376" i="1"/>
  <c r="W376" i="1"/>
  <c r="V376" i="1"/>
  <c r="U376" i="1"/>
  <c r="T376" i="1"/>
  <c r="S376" i="1"/>
  <c r="R376" i="1"/>
  <c r="Q376" i="1"/>
  <c r="P376" i="1"/>
  <c r="O376" i="1"/>
  <c r="X375" i="1"/>
  <c r="W375" i="1"/>
  <c r="V375" i="1"/>
  <c r="U375" i="1"/>
  <c r="T375" i="1"/>
  <c r="S375" i="1"/>
  <c r="R375" i="1"/>
  <c r="Q375" i="1"/>
  <c r="P375" i="1"/>
  <c r="O375" i="1"/>
  <c r="X374" i="1"/>
  <c r="W374" i="1"/>
  <c r="V374" i="1"/>
  <c r="U374" i="1"/>
  <c r="T374" i="1"/>
  <c r="S374" i="1"/>
  <c r="R374" i="1"/>
  <c r="Q374" i="1"/>
  <c r="P374" i="1"/>
  <c r="O374" i="1"/>
  <c r="X373" i="1"/>
  <c r="W373" i="1"/>
  <c r="V373" i="1"/>
  <c r="U373" i="1"/>
  <c r="T373" i="1"/>
  <c r="S373" i="1"/>
  <c r="R373" i="1"/>
  <c r="Q373" i="1"/>
  <c r="P373" i="1"/>
  <c r="O373" i="1"/>
  <c r="X372" i="1"/>
  <c r="W372" i="1"/>
  <c r="V372" i="1"/>
  <c r="U372" i="1"/>
  <c r="T372" i="1"/>
  <c r="S372" i="1"/>
  <c r="R372" i="1"/>
  <c r="Q372" i="1"/>
  <c r="P372" i="1"/>
  <c r="O372" i="1"/>
  <c r="X371" i="1"/>
  <c r="W371" i="1"/>
  <c r="V371" i="1"/>
  <c r="U371" i="1"/>
  <c r="T371" i="1"/>
  <c r="S371" i="1"/>
  <c r="R371" i="1"/>
  <c r="Q371" i="1"/>
  <c r="P371" i="1"/>
  <c r="O371" i="1"/>
  <c r="X370" i="1"/>
  <c r="W370" i="1"/>
  <c r="V370" i="1"/>
  <c r="U370" i="1"/>
  <c r="T370" i="1"/>
  <c r="S370" i="1"/>
  <c r="R370" i="1"/>
  <c r="Q370" i="1"/>
  <c r="P370" i="1"/>
  <c r="O370" i="1"/>
  <c r="X369" i="1"/>
  <c r="W369" i="1"/>
  <c r="V369" i="1"/>
  <c r="U369" i="1"/>
  <c r="T369" i="1"/>
  <c r="S369" i="1"/>
  <c r="R369" i="1"/>
  <c r="Q369" i="1"/>
  <c r="P369" i="1"/>
  <c r="O369" i="1"/>
  <c r="X368" i="1"/>
  <c r="W368" i="1"/>
  <c r="V368" i="1"/>
  <c r="U368" i="1"/>
  <c r="T368" i="1"/>
  <c r="S368" i="1"/>
  <c r="R368" i="1"/>
  <c r="Q368" i="1"/>
  <c r="P368" i="1"/>
  <c r="O368" i="1"/>
  <c r="X367" i="1"/>
  <c r="W367" i="1"/>
  <c r="V367" i="1"/>
  <c r="U367" i="1"/>
  <c r="T367" i="1"/>
  <c r="S367" i="1"/>
  <c r="R367" i="1"/>
  <c r="Q367" i="1"/>
  <c r="P367" i="1"/>
  <c r="O367" i="1"/>
  <c r="X366" i="1"/>
  <c r="W366" i="1"/>
  <c r="V366" i="1"/>
  <c r="U366" i="1"/>
  <c r="T366" i="1"/>
  <c r="S366" i="1"/>
  <c r="R366" i="1"/>
  <c r="Q366" i="1"/>
  <c r="P366" i="1"/>
  <c r="O366" i="1"/>
  <c r="X365" i="1"/>
  <c r="W365" i="1"/>
  <c r="V365" i="1"/>
  <c r="U365" i="1"/>
  <c r="T365" i="1"/>
  <c r="S365" i="1"/>
  <c r="R365" i="1"/>
  <c r="Q365" i="1"/>
  <c r="P365" i="1"/>
  <c r="O365" i="1"/>
  <c r="X364" i="1"/>
  <c r="W364" i="1"/>
  <c r="V364" i="1"/>
  <c r="U364" i="1"/>
  <c r="T364" i="1"/>
  <c r="S364" i="1"/>
  <c r="R364" i="1"/>
  <c r="Q364" i="1"/>
  <c r="P364" i="1"/>
  <c r="O364" i="1"/>
  <c r="X363" i="1"/>
  <c r="W363" i="1"/>
  <c r="V363" i="1"/>
  <c r="U363" i="1"/>
  <c r="T363" i="1"/>
  <c r="S363" i="1"/>
  <c r="R363" i="1"/>
  <c r="Q363" i="1"/>
  <c r="P363" i="1"/>
  <c r="O363" i="1"/>
  <c r="X362" i="1"/>
  <c r="W362" i="1"/>
  <c r="V362" i="1"/>
  <c r="U362" i="1"/>
  <c r="T362" i="1"/>
  <c r="S362" i="1"/>
  <c r="R362" i="1"/>
  <c r="Q362" i="1"/>
  <c r="P362" i="1"/>
  <c r="O362" i="1"/>
  <c r="X361" i="1"/>
  <c r="W361" i="1"/>
  <c r="V361" i="1"/>
  <c r="U361" i="1"/>
  <c r="T361" i="1"/>
  <c r="S361" i="1"/>
  <c r="R361" i="1"/>
  <c r="Q361" i="1"/>
  <c r="P361" i="1"/>
  <c r="O361" i="1"/>
  <c r="X360" i="1"/>
  <c r="W360" i="1"/>
  <c r="V360" i="1"/>
  <c r="U360" i="1"/>
  <c r="T360" i="1"/>
  <c r="S360" i="1"/>
  <c r="R360" i="1"/>
  <c r="Q360" i="1"/>
  <c r="P360" i="1"/>
  <c r="O360" i="1"/>
  <c r="X359" i="1"/>
  <c r="W359" i="1"/>
  <c r="V359" i="1"/>
  <c r="U359" i="1"/>
  <c r="T359" i="1"/>
  <c r="S359" i="1"/>
  <c r="R359" i="1"/>
  <c r="Q359" i="1"/>
  <c r="P359" i="1"/>
  <c r="O359" i="1"/>
  <c r="X358" i="1"/>
  <c r="W358" i="1"/>
  <c r="V358" i="1"/>
  <c r="U358" i="1"/>
  <c r="T358" i="1"/>
  <c r="S358" i="1"/>
  <c r="R358" i="1"/>
  <c r="Q358" i="1"/>
  <c r="P358" i="1"/>
  <c r="O358" i="1"/>
  <c r="X357" i="1"/>
  <c r="W357" i="1"/>
  <c r="V357" i="1"/>
  <c r="U357" i="1"/>
  <c r="T357" i="1"/>
  <c r="S357" i="1"/>
  <c r="R357" i="1"/>
  <c r="Q357" i="1"/>
  <c r="P357" i="1"/>
  <c r="O357" i="1"/>
  <c r="X356" i="1"/>
  <c r="W356" i="1"/>
  <c r="V356" i="1"/>
  <c r="U356" i="1"/>
  <c r="T356" i="1"/>
  <c r="S356" i="1"/>
  <c r="R356" i="1"/>
  <c r="Q356" i="1"/>
  <c r="P356" i="1"/>
  <c r="O356" i="1"/>
  <c r="X355" i="1"/>
  <c r="W355" i="1"/>
  <c r="V355" i="1"/>
  <c r="U355" i="1"/>
  <c r="T355" i="1"/>
  <c r="S355" i="1"/>
  <c r="R355" i="1"/>
  <c r="Q355" i="1"/>
  <c r="P355" i="1"/>
  <c r="O355" i="1"/>
  <c r="X354" i="1"/>
  <c r="W354" i="1"/>
  <c r="V354" i="1"/>
  <c r="U354" i="1"/>
  <c r="T354" i="1"/>
  <c r="S354" i="1"/>
  <c r="R354" i="1"/>
  <c r="Q354" i="1"/>
  <c r="P354" i="1"/>
  <c r="O354" i="1"/>
  <c r="X353" i="1"/>
  <c r="W353" i="1"/>
  <c r="V353" i="1"/>
  <c r="U353" i="1"/>
  <c r="T353" i="1"/>
  <c r="S353" i="1"/>
  <c r="R353" i="1"/>
  <c r="Q353" i="1"/>
  <c r="P353" i="1"/>
  <c r="O353" i="1"/>
  <c r="X352" i="1"/>
  <c r="W352" i="1"/>
  <c r="V352" i="1"/>
  <c r="U352" i="1"/>
  <c r="T352" i="1"/>
  <c r="S352" i="1"/>
  <c r="R352" i="1"/>
  <c r="Q352" i="1"/>
  <c r="P352" i="1"/>
  <c r="O352" i="1"/>
  <c r="X351" i="1"/>
  <c r="W351" i="1"/>
  <c r="V351" i="1"/>
  <c r="U351" i="1"/>
  <c r="T351" i="1"/>
  <c r="S351" i="1"/>
  <c r="R351" i="1"/>
  <c r="Q351" i="1"/>
  <c r="P351" i="1"/>
  <c r="O351" i="1"/>
  <c r="X350" i="1"/>
  <c r="W350" i="1"/>
  <c r="V350" i="1"/>
  <c r="U350" i="1"/>
  <c r="T350" i="1"/>
  <c r="S350" i="1"/>
  <c r="R350" i="1"/>
  <c r="Q350" i="1"/>
  <c r="P350" i="1"/>
  <c r="O350" i="1"/>
  <c r="X349" i="1"/>
  <c r="W349" i="1"/>
  <c r="V349" i="1"/>
  <c r="U349" i="1"/>
  <c r="T349" i="1"/>
  <c r="S349" i="1"/>
  <c r="R349" i="1"/>
  <c r="Q349" i="1"/>
  <c r="P349" i="1"/>
  <c r="O349" i="1"/>
  <c r="X348" i="1"/>
  <c r="W348" i="1"/>
  <c r="V348" i="1"/>
  <c r="U348" i="1"/>
  <c r="T348" i="1"/>
  <c r="S348" i="1"/>
  <c r="R348" i="1"/>
  <c r="Q348" i="1"/>
  <c r="P348" i="1"/>
  <c r="O348" i="1"/>
  <c r="X347" i="1"/>
  <c r="W347" i="1"/>
  <c r="V347" i="1"/>
  <c r="U347" i="1"/>
  <c r="T347" i="1"/>
  <c r="S347" i="1"/>
  <c r="R347" i="1"/>
  <c r="Q347" i="1"/>
  <c r="P347" i="1"/>
  <c r="O347" i="1"/>
  <c r="X346" i="1"/>
  <c r="W346" i="1"/>
  <c r="V346" i="1"/>
  <c r="U346" i="1"/>
  <c r="T346" i="1"/>
  <c r="S346" i="1"/>
  <c r="R346" i="1"/>
  <c r="Q346" i="1"/>
  <c r="P346" i="1"/>
  <c r="O346" i="1"/>
  <c r="X345" i="1"/>
  <c r="W345" i="1"/>
  <c r="V345" i="1"/>
  <c r="U345" i="1"/>
  <c r="T345" i="1"/>
  <c r="S345" i="1"/>
  <c r="R345" i="1"/>
  <c r="Q345" i="1"/>
  <c r="P345" i="1"/>
  <c r="O345" i="1"/>
  <c r="X344" i="1"/>
  <c r="W344" i="1"/>
  <c r="V344" i="1"/>
  <c r="U344" i="1"/>
  <c r="T344" i="1"/>
  <c r="S344" i="1"/>
  <c r="R344" i="1"/>
  <c r="Q344" i="1"/>
  <c r="P344" i="1"/>
  <c r="O344" i="1"/>
  <c r="X343" i="1"/>
  <c r="W343" i="1"/>
  <c r="V343" i="1"/>
  <c r="U343" i="1"/>
  <c r="T343" i="1"/>
  <c r="S343" i="1"/>
  <c r="R343" i="1"/>
  <c r="Q343" i="1"/>
  <c r="P343" i="1"/>
  <c r="O343" i="1"/>
  <c r="X342" i="1"/>
  <c r="W342" i="1"/>
  <c r="V342" i="1"/>
  <c r="U342" i="1"/>
  <c r="T342" i="1"/>
  <c r="S342" i="1"/>
  <c r="R342" i="1"/>
  <c r="Q342" i="1"/>
  <c r="P342" i="1"/>
  <c r="O342" i="1"/>
  <c r="X341" i="1"/>
  <c r="W341" i="1"/>
  <c r="V341" i="1"/>
  <c r="U341" i="1"/>
  <c r="T341" i="1"/>
  <c r="S341" i="1"/>
  <c r="R341" i="1"/>
  <c r="Q341" i="1"/>
  <c r="P341" i="1"/>
  <c r="O341" i="1"/>
  <c r="X340" i="1"/>
  <c r="W340" i="1"/>
  <c r="V340" i="1"/>
  <c r="U340" i="1"/>
  <c r="T340" i="1"/>
  <c r="S340" i="1"/>
  <c r="R340" i="1"/>
  <c r="Q340" i="1"/>
  <c r="P340" i="1"/>
  <c r="O340" i="1"/>
  <c r="X339" i="1"/>
  <c r="W339" i="1"/>
  <c r="V339" i="1"/>
  <c r="U339" i="1"/>
  <c r="T339" i="1"/>
  <c r="S339" i="1"/>
  <c r="R339" i="1"/>
  <c r="Q339" i="1"/>
  <c r="P339" i="1"/>
  <c r="O339" i="1"/>
  <c r="X338" i="1"/>
  <c r="W338" i="1"/>
  <c r="V338" i="1"/>
  <c r="U338" i="1"/>
  <c r="T338" i="1"/>
  <c r="S338" i="1"/>
  <c r="R338" i="1"/>
  <c r="Q338" i="1"/>
  <c r="P338" i="1"/>
  <c r="O338" i="1"/>
  <c r="X337" i="1"/>
  <c r="W337" i="1"/>
  <c r="V337" i="1"/>
  <c r="U337" i="1"/>
  <c r="T337" i="1"/>
  <c r="S337" i="1"/>
  <c r="R337" i="1"/>
  <c r="Q337" i="1"/>
  <c r="P337" i="1"/>
  <c r="O337" i="1"/>
  <c r="X336" i="1"/>
  <c r="W336" i="1"/>
  <c r="V336" i="1"/>
  <c r="U336" i="1"/>
  <c r="T336" i="1"/>
  <c r="S336" i="1"/>
  <c r="R336" i="1"/>
  <c r="Q336" i="1"/>
  <c r="P336" i="1"/>
  <c r="O336" i="1"/>
  <c r="X335" i="1"/>
  <c r="W335" i="1"/>
  <c r="V335" i="1"/>
  <c r="U335" i="1"/>
  <c r="T335" i="1"/>
  <c r="S335" i="1"/>
  <c r="R335" i="1"/>
  <c r="Q335" i="1"/>
  <c r="P335" i="1"/>
  <c r="O335" i="1"/>
  <c r="X334" i="1"/>
  <c r="W334" i="1"/>
  <c r="V334" i="1"/>
  <c r="U334" i="1"/>
  <c r="T334" i="1"/>
  <c r="S334" i="1"/>
  <c r="R334" i="1"/>
  <c r="Q334" i="1"/>
  <c r="P334" i="1"/>
  <c r="O334" i="1"/>
  <c r="X333" i="1"/>
  <c r="W333" i="1"/>
  <c r="V333" i="1"/>
  <c r="U333" i="1"/>
  <c r="T333" i="1"/>
  <c r="S333" i="1"/>
  <c r="R333" i="1"/>
  <c r="Q333" i="1"/>
  <c r="P333" i="1"/>
  <c r="O333" i="1"/>
  <c r="X332" i="1"/>
  <c r="W332" i="1"/>
  <c r="V332" i="1"/>
  <c r="U332" i="1"/>
  <c r="T332" i="1"/>
  <c r="S332" i="1"/>
  <c r="R332" i="1"/>
  <c r="Q332" i="1"/>
  <c r="P332" i="1"/>
  <c r="O332" i="1"/>
  <c r="X331" i="1"/>
  <c r="W331" i="1"/>
  <c r="V331" i="1"/>
  <c r="U331" i="1"/>
  <c r="T331" i="1"/>
  <c r="S331" i="1"/>
  <c r="R331" i="1"/>
  <c r="Q331" i="1"/>
  <c r="P331" i="1"/>
  <c r="O331" i="1"/>
  <c r="X330" i="1"/>
  <c r="W330" i="1"/>
  <c r="V330" i="1"/>
  <c r="U330" i="1"/>
  <c r="T330" i="1"/>
  <c r="S330" i="1"/>
  <c r="R330" i="1"/>
  <c r="Q330" i="1"/>
  <c r="P330" i="1"/>
  <c r="O330" i="1"/>
  <c r="X329" i="1"/>
  <c r="W329" i="1"/>
  <c r="V329" i="1"/>
  <c r="U329" i="1"/>
  <c r="T329" i="1"/>
  <c r="S329" i="1"/>
  <c r="R329" i="1"/>
  <c r="Q329" i="1"/>
  <c r="P329" i="1"/>
  <c r="O329" i="1"/>
  <c r="X328" i="1"/>
  <c r="W328" i="1"/>
  <c r="V328" i="1"/>
  <c r="U328" i="1"/>
  <c r="T328" i="1"/>
  <c r="S328" i="1"/>
  <c r="R328" i="1"/>
  <c r="Q328" i="1"/>
  <c r="P328" i="1"/>
  <c r="O328" i="1"/>
  <c r="X327" i="1"/>
  <c r="W327" i="1"/>
  <c r="V327" i="1"/>
  <c r="U327" i="1"/>
  <c r="T327" i="1"/>
  <c r="S327" i="1"/>
  <c r="R327" i="1"/>
  <c r="Q327" i="1"/>
  <c r="P327" i="1"/>
  <c r="O327" i="1"/>
  <c r="X326" i="1"/>
  <c r="W326" i="1"/>
  <c r="V326" i="1"/>
  <c r="U326" i="1"/>
  <c r="T326" i="1"/>
  <c r="S326" i="1"/>
  <c r="R326" i="1"/>
  <c r="Q326" i="1"/>
  <c r="P326" i="1"/>
  <c r="O326" i="1"/>
  <c r="X325" i="1"/>
  <c r="W325" i="1"/>
  <c r="V325" i="1"/>
  <c r="U325" i="1"/>
  <c r="T325" i="1"/>
  <c r="S325" i="1"/>
  <c r="R325" i="1"/>
  <c r="Q325" i="1"/>
  <c r="P325" i="1"/>
  <c r="O325" i="1"/>
  <c r="X324" i="1"/>
  <c r="W324" i="1"/>
  <c r="V324" i="1"/>
  <c r="U324" i="1"/>
  <c r="T324" i="1"/>
  <c r="S324" i="1"/>
  <c r="R324" i="1"/>
  <c r="Q324" i="1"/>
  <c r="P324" i="1"/>
  <c r="O324" i="1"/>
  <c r="X323" i="1"/>
  <c r="W323" i="1"/>
  <c r="V323" i="1"/>
  <c r="U323" i="1"/>
  <c r="T323" i="1"/>
  <c r="S323" i="1"/>
  <c r="R323" i="1"/>
  <c r="Q323" i="1"/>
  <c r="P323" i="1"/>
  <c r="O323" i="1"/>
  <c r="X322" i="1"/>
  <c r="W322" i="1"/>
  <c r="V322" i="1"/>
  <c r="U322" i="1"/>
  <c r="T322" i="1"/>
  <c r="S322" i="1"/>
  <c r="R322" i="1"/>
  <c r="Q322" i="1"/>
  <c r="P322" i="1"/>
  <c r="O322" i="1"/>
  <c r="X321" i="1"/>
  <c r="W321" i="1"/>
  <c r="V321" i="1"/>
  <c r="U321" i="1"/>
  <c r="T321" i="1"/>
  <c r="S321" i="1"/>
  <c r="R321" i="1"/>
  <c r="Q321" i="1"/>
  <c r="P321" i="1"/>
  <c r="O321" i="1"/>
  <c r="X320" i="1"/>
  <c r="W320" i="1"/>
  <c r="V320" i="1"/>
  <c r="U320" i="1"/>
  <c r="T320" i="1"/>
  <c r="S320" i="1"/>
  <c r="R320" i="1"/>
  <c r="Q320" i="1"/>
  <c r="P320" i="1"/>
  <c r="O320" i="1"/>
  <c r="X319" i="1"/>
  <c r="W319" i="1"/>
  <c r="V319" i="1"/>
  <c r="U319" i="1"/>
  <c r="T319" i="1"/>
  <c r="S319" i="1"/>
  <c r="R319" i="1"/>
  <c r="Q319" i="1"/>
  <c r="P319" i="1"/>
  <c r="O319" i="1"/>
  <c r="X318" i="1"/>
  <c r="W318" i="1"/>
  <c r="V318" i="1"/>
  <c r="U318" i="1"/>
  <c r="T318" i="1"/>
  <c r="S318" i="1"/>
  <c r="R318" i="1"/>
  <c r="Q318" i="1"/>
  <c r="P318" i="1"/>
  <c r="O318" i="1"/>
  <c r="X317" i="1"/>
  <c r="W317" i="1"/>
  <c r="V317" i="1"/>
  <c r="U317" i="1"/>
  <c r="T317" i="1"/>
  <c r="S317" i="1"/>
  <c r="R317" i="1"/>
  <c r="Q317" i="1"/>
  <c r="P317" i="1"/>
  <c r="O317" i="1"/>
  <c r="X316" i="1"/>
  <c r="W316" i="1"/>
  <c r="V316" i="1"/>
  <c r="U316" i="1"/>
  <c r="T316" i="1"/>
  <c r="S316" i="1"/>
  <c r="R316" i="1"/>
  <c r="Q316" i="1"/>
  <c r="P316" i="1"/>
  <c r="O316" i="1"/>
  <c r="X315" i="1"/>
  <c r="W315" i="1"/>
  <c r="V315" i="1"/>
  <c r="U315" i="1"/>
  <c r="T315" i="1"/>
  <c r="S315" i="1"/>
  <c r="R315" i="1"/>
  <c r="Q315" i="1"/>
  <c r="P315" i="1"/>
  <c r="O315" i="1"/>
  <c r="X314" i="1"/>
  <c r="W314" i="1"/>
  <c r="V314" i="1"/>
  <c r="U314" i="1"/>
  <c r="T314" i="1"/>
  <c r="S314" i="1"/>
  <c r="R314" i="1"/>
  <c r="Q314" i="1"/>
  <c r="P314" i="1"/>
  <c r="O314" i="1"/>
  <c r="X313" i="1"/>
  <c r="W313" i="1"/>
  <c r="V313" i="1"/>
  <c r="U313" i="1"/>
  <c r="T313" i="1"/>
  <c r="S313" i="1"/>
  <c r="R313" i="1"/>
  <c r="Q313" i="1"/>
  <c r="P313" i="1"/>
  <c r="O313" i="1"/>
  <c r="X312" i="1"/>
  <c r="W312" i="1"/>
  <c r="V312" i="1"/>
  <c r="U312" i="1"/>
  <c r="T312" i="1"/>
  <c r="S312" i="1"/>
  <c r="R312" i="1"/>
  <c r="Q312" i="1"/>
  <c r="P312" i="1"/>
  <c r="O312" i="1"/>
  <c r="X311" i="1"/>
  <c r="W311" i="1"/>
  <c r="V311" i="1"/>
  <c r="U311" i="1"/>
  <c r="T311" i="1"/>
  <c r="S311" i="1"/>
  <c r="R311" i="1"/>
  <c r="Q311" i="1"/>
  <c r="P311" i="1"/>
  <c r="O311" i="1"/>
  <c r="X310" i="1"/>
  <c r="W310" i="1"/>
  <c r="V310" i="1"/>
  <c r="U310" i="1"/>
  <c r="T310" i="1"/>
  <c r="S310" i="1"/>
  <c r="R310" i="1"/>
  <c r="Q310" i="1"/>
  <c r="P310" i="1"/>
  <c r="O310" i="1"/>
  <c r="X309" i="1"/>
  <c r="W309" i="1"/>
  <c r="V309" i="1"/>
  <c r="U309" i="1"/>
  <c r="T309" i="1"/>
  <c r="S309" i="1"/>
  <c r="R309" i="1"/>
  <c r="Q309" i="1"/>
  <c r="P309" i="1"/>
  <c r="O309" i="1"/>
  <c r="X308" i="1"/>
  <c r="W308" i="1"/>
  <c r="V308" i="1"/>
  <c r="U308" i="1"/>
  <c r="T308" i="1"/>
  <c r="S308" i="1"/>
  <c r="R308" i="1"/>
  <c r="Q308" i="1"/>
  <c r="P308" i="1"/>
  <c r="O308" i="1"/>
  <c r="X307" i="1"/>
  <c r="W307" i="1"/>
  <c r="V307" i="1"/>
  <c r="U307" i="1"/>
  <c r="T307" i="1"/>
  <c r="S307" i="1"/>
  <c r="R307" i="1"/>
  <c r="Q307" i="1"/>
  <c r="P307" i="1"/>
  <c r="O307" i="1"/>
  <c r="X306" i="1"/>
  <c r="W306" i="1"/>
  <c r="V306" i="1"/>
  <c r="U306" i="1"/>
  <c r="T306" i="1"/>
  <c r="S306" i="1"/>
  <c r="R306" i="1"/>
  <c r="Q306" i="1"/>
  <c r="P306" i="1"/>
  <c r="O306" i="1"/>
  <c r="X305" i="1"/>
  <c r="W305" i="1"/>
  <c r="V305" i="1"/>
  <c r="U305" i="1"/>
  <c r="T305" i="1"/>
  <c r="S305" i="1"/>
  <c r="R305" i="1"/>
  <c r="Q305" i="1"/>
  <c r="P305" i="1"/>
  <c r="O305" i="1"/>
  <c r="X304" i="1"/>
  <c r="W304" i="1"/>
  <c r="V304" i="1"/>
  <c r="U304" i="1"/>
  <c r="T304" i="1"/>
  <c r="S304" i="1"/>
  <c r="R304" i="1"/>
  <c r="Q304" i="1"/>
  <c r="P304" i="1"/>
  <c r="O304" i="1"/>
  <c r="X303" i="1"/>
  <c r="W303" i="1"/>
  <c r="V303" i="1"/>
  <c r="U303" i="1"/>
  <c r="T303" i="1"/>
  <c r="S303" i="1"/>
  <c r="R303" i="1"/>
  <c r="Q303" i="1"/>
  <c r="P303" i="1"/>
  <c r="O303" i="1"/>
  <c r="X302" i="1"/>
  <c r="W302" i="1"/>
  <c r="V302" i="1"/>
  <c r="U302" i="1"/>
  <c r="T302" i="1"/>
  <c r="S302" i="1"/>
  <c r="R302" i="1"/>
  <c r="Q302" i="1"/>
  <c r="P302" i="1"/>
  <c r="O302" i="1"/>
  <c r="X301" i="1"/>
  <c r="W301" i="1"/>
  <c r="V301" i="1"/>
  <c r="U301" i="1"/>
  <c r="T301" i="1"/>
  <c r="S301" i="1"/>
  <c r="R301" i="1"/>
  <c r="Q301" i="1"/>
  <c r="P301" i="1"/>
  <c r="O301" i="1"/>
  <c r="X300" i="1"/>
  <c r="W300" i="1"/>
  <c r="V300" i="1"/>
  <c r="U300" i="1"/>
  <c r="T300" i="1"/>
  <c r="S300" i="1"/>
  <c r="R300" i="1"/>
  <c r="Q300" i="1"/>
  <c r="P300" i="1"/>
  <c r="O300" i="1"/>
  <c r="X299" i="1"/>
  <c r="W299" i="1"/>
  <c r="V299" i="1"/>
  <c r="U299" i="1"/>
  <c r="T299" i="1"/>
  <c r="S299" i="1"/>
  <c r="R299" i="1"/>
  <c r="Q299" i="1"/>
  <c r="P299" i="1"/>
  <c r="O299" i="1"/>
  <c r="X298" i="1"/>
  <c r="W298" i="1"/>
  <c r="V298" i="1"/>
  <c r="U298" i="1"/>
  <c r="T298" i="1"/>
  <c r="S298" i="1"/>
  <c r="R298" i="1"/>
  <c r="Q298" i="1"/>
  <c r="P298" i="1"/>
  <c r="O298" i="1"/>
  <c r="X297" i="1"/>
  <c r="W297" i="1"/>
  <c r="V297" i="1"/>
  <c r="U297" i="1"/>
  <c r="T297" i="1"/>
  <c r="S297" i="1"/>
  <c r="R297" i="1"/>
  <c r="Q297" i="1"/>
  <c r="P297" i="1"/>
  <c r="O297" i="1"/>
  <c r="X296" i="1"/>
  <c r="W296" i="1"/>
  <c r="V296" i="1"/>
  <c r="U296" i="1"/>
  <c r="T296" i="1"/>
  <c r="S296" i="1"/>
  <c r="R296" i="1"/>
  <c r="Q296" i="1"/>
  <c r="P296" i="1"/>
  <c r="O296" i="1"/>
  <c r="X295" i="1"/>
  <c r="W295" i="1"/>
  <c r="V295" i="1"/>
  <c r="U295" i="1"/>
  <c r="T295" i="1"/>
  <c r="S295" i="1"/>
  <c r="R295" i="1"/>
  <c r="Q295" i="1"/>
  <c r="P295" i="1"/>
  <c r="O295" i="1"/>
  <c r="X294" i="1"/>
  <c r="W294" i="1"/>
  <c r="V294" i="1"/>
  <c r="U294" i="1"/>
  <c r="T294" i="1"/>
  <c r="S294" i="1"/>
  <c r="R294" i="1"/>
  <c r="Q294" i="1"/>
  <c r="P294" i="1"/>
  <c r="O294" i="1"/>
  <c r="X293" i="1"/>
  <c r="W293" i="1"/>
  <c r="V293" i="1"/>
  <c r="U293" i="1"/>
  <c r="T293" i="1"/>
  <c r="S293" i="1"/>
  <c r="R293" i="1"/>
  <c r="Q293" i="1"/>
  <c r="P293" i="1"/>
  <c r="O293" i="1"/>
  <c r="X292" i="1"/>
  <c r="W292" i="1"/>
  <c r="V292" i="1"/>
  <c r="U292" i="1"/>
  <c r="T292" i="1"/>
  <c r="S292" i="1"/>
  <c r="R292" i="1"/>
  <c r="Q292" i="1"/>
  <c r="P292" i="1"/>
  <c r="O292" i="1"/>
  <c r="X291" i="1"/>
  <c r="W291" i="1"/>
  <c r="V291" i="1"/>
  <c r="U291" i="1"/>
  <c r="T291" i="1"/>
  <c r="S291" i="1"/>
  <c r="R291" i="1"/>
  <c r="Q291" i="1"/>
  <c r="P291" i="1"/>
  <c r="O291" i="1"/>
  <c r="X290" i="1"/>
  <c r="W290" i="1"/>
  <c r="V290" i="1"/>
  <c r="U290" i="1"/>
  <c r="T290" i="1"/>
  <c r="S290" i="1"/>
  <c r="R290" i="1"/>
  <c r="Q290" i="1"/>
  <c r="P290" i="1"/>
  <c r="O290" i="1"/>
  <c r="X289" i="1"/>
  <c r="W289" i="1"/>
  <c r="V289" i="1"/>
  <c r="U289" i="1"/>
  <c r="T289" i="1"/>
  <c r="S289" i="1"/>
  <c r="R289" i="1"/>
  <c r="Q289" i="1"/>
  <c r="P289" i="1"/>
  <c r="O289" i="1"/>
  <c r="X288" i="1"/>
  <c r="W288" i="1"/>
  <c r="V288" i="1"/>
  <c r="U288" i="1"/>
  <c r="T288" i="1"/>
  <c r="S288" i="1"/>
  <c r="R288" i="1"/>
  <c r="Q288" i="1"/>
  <c r="P288" i="1"/>
  <c r="O288" i="1"/>
  <c r="X287" i="1"/>
  <c r="W287" i="1"/>
  <c r="V287" i="1"/>
  <c r="U287" i="1"/>
  <c r="T287" i="1"/>
  <c r="S287" i="1"/>
  <c r="R287" i="1"/>
  <c r="Q287" i="1"/>
  <c r="P287" i="1"/>
  <c r="O287" i="1"/>
  <c r="X286" i="1"/>
  <c r="W286" i="1"/>
  <c r="V286" i="1"/>
  <c r="U286" i="1"/>
  <c r="T286" i="1"/>
  <c r="S286" i="1"/>
  <c r="R286" i="1"/>
  <c r="Q286" i="1"/>
  <c r="P286" i="1"/>
  <c r="O286" i="1"/>
  <c r="X285" i="1"/>
  <c r="W285" i="1"/>
  <c r="V285" i="1"/>
  <c r="U285" i="1"/>
  <c r="T285" i="1"/>
  <c r="S285" i="1"/>
  <c r="R285" i="1"/>
  <c r="Q285" i="1"/>
  <c r="P285" i="1"/>
  <c r="O285" i="1"/>
  <c r="X284" i="1"/>
  <c r="W284" i="1"/>
  <c r="V284" i="1"/>
  <c r="U284" i="1"/>
  <c r="T284" i="1"/>
  <c r="S284" i="1"/>
  <c r="R284" i="1"/>
  <c r="Q284" i="1"/>
  <c r="P284" i="1"/>
  <c r="O284" i="1"/>
  <c r="X283" i="1"/>
  <c r="W283" i="1"/>
  <c r="V283" i="1"/>
  <c r="U283" i="1"/>
  <c r="T283" i="1"/>
  <c r="S283" i="1"/>
  <c r="R283" i="1"/>
  <c r="Q283" i="1"/>
  <c r="P283" i="1"/>
  <c r="O283" i="1"/>
  <c r="X282" i="1"/>
  <c r="W282" i="1"/>
  <c r="V282" i="1"/>
  <c r="U282" i="1"/>
  <c r="T282" i="1"/>
  <c r="S282" i="1"/>
  <c r="R282" i="1"/>
  <c r="Q282" i="1"/>
  <c r="P282" i="1"/>
  <c r="O282" i="1"/>
  <c r="X281" i="1"/>
  <c r="W281" i="1"/>
  <c r="V281" i="1"/>
  <c r="U281" i="1"/>
  <c r="T281" i="1"/>
  <c r="S281" i="1"/>
  <c r="R281" i="1"/>
  <c r="Q281" i="1"/>
  <c r="P281" i="1"/>
  <c r="O281" i="1"/>
  <c r="X280" i="1"/>
  <c r="W280" i="1"/>
  <c r="V280" i="1"/>
  <c r="U280" i="1"/>
  <c r="T280" i="1"/>
  <c r="S280" i="1"/>
  <c r="R280" i="1"/>
  <c r="Q280" i="1"/>
  <c r="P280" i="1"/>
  <c r="O280" i="1"/>
  <c r="X279" i="1"/>
  <c r="W279" i="1"/>
  <c r="V279" i="1"/>
  <c r="U279" i="1"/>
  <c r="T279" i="1"/>
  <c r="S279" i="1"/>
  <c r="R279" i="1"/>
  <c r="Q279" i="1"/>
  <c r="P279" i="1"/>
  <c r="O279" i="1"/>
  <c r="X278" i="1"/>
  <c r="W278" i="1"/>
  <c r="V278" i="1"/>
  <c r="U278" i="1"/>
  <c r="T278" i="1"/>
  <c r="S278" i="1"/>
  <c r="R278" i="1"/>
  <c r="Q278" i="1"/>
  <c r="P278" i="1"/>
  <c r="O278" i="1"/>
  <c r="X277" i="1"/>
  <c r="W277" i="1"/>
  <c r="V277" i="1"/>
  <c r="U277" i="1"/>
  <c r="T277" i="1"/>
  <c r="S277" i="1"/>
  <c r="R277" i="1"/>
  <c r="Q277" i="1"/>
  <c r="P277" i="1"/>
  <c r="O277" i="1"/>
  <c r="X276" i="1"/>
  <c r="W276" i="1"/>
  <c r="V276" i="1"/>
  <c r="U276" i="1"/>
  <c r="T276" i="1"/>
  <c r="S276" i="1"/>
  <c r="R276" i="1"/>
  <c r="Q276" i="1"/>
  <c r="P276" i="1"/>
  <c r="O276" i="1"/>
  <c r="X275" i="1"/>
  <c r="W275" i="1"/>
  <c r="V275" i="1"/>
  <c r="U275" i="1"/>
  <c r="T275" i="1"/>
  <c r="S275" i="1"/>
  <c r="R275" i="1"/>
  <c r="Q275" i="1"/>
  <c r="P275" i="1"/>
  <c r="O275" i="1"/>
  <c r="X274" i="1"/>
  <c r="W274" i="1"/>
  <c r="V274" i="1"/>
  <c r="U274" i="1"/>
  <c r="T274" i="1"/>
  <c r="S274" i="1"/>
  <c r="R274" i="1"/>
  <c r="Q274" i="1"/>
  <c r="P274" i="1"/>
  <c r="O274" i="1"/>
  <c r="X273" i="1"/>
  <c r="W273" i="1"/>
  <c r="V273" i="1"/>
  <c r="U273" i="1"/>
  <c r="T273" i="1"/>
  <c r="S273" i="1"/>
  <c r="R273" i="1"/>
  <c r="Q273" i="1"/>
  <c r="P273" i="1"/>
  <c r="O273" i="1"/>
  <c r="X272" i="1"/>
  <c r="W272" i="1"/>
  <c r="V272" i="1"/>
  <c r="U272" i="1"/>
  <c r="T272" i="1"/>
  <c r="S272" i="1"/>
  <c r="R272" i="1"/>
  <c r="Q272" i="1"/>
  <c r="P272" i="1"/>
  <c r="O272" i="1"/>
  <c r="X271" i="1"/>
  <c r="W271" i="1"/>
  <c r="V271" i="1"/>
  <c r="U271" i="1"/>
  <c r="T271" i="1"/>
  <c r="S271" i="1"/>
  <c r="R271" i="1"/>
  <c r="Q271" i="1"/>
  <c r="P271" i="1"/>
  <c r="O271" i="1"/>
  <c r="X270" i="1"/>
  <c r="W270" i="1"/>
  <c r="V270" i="1"/>
  <c r="U270" i="1"/>
  <c r="T270" i="1"/>
  <c r="S270" i="1"/>
  <c r="R270" i="1"/>
  <c r="Q270" i="1"/>
  <c r="P270" i="1"/>
  <c r="O270" i="1"/>
  <c r="X269" i="1"/>
  <c r="W269" i="1"/>
  <c r="V269" i="1"/>
  <c r="U269" i="1"/>
  <c r="T269" i="1"/>
  <c r="S269" i="1"/>
  <c r="R269" i="1"/>
  <c r="Q269" i="1"/>
  <c r="P269" i="1"/>
  <c r="O269" i="1"/>
  <c r="X268" i="1"/>
  <c r="W268" i="1"/>
  <c r="V268" i="1"/>
  <c r="U268" i="1"/>
  <c r="T268" i="1"/>
  <c r="S268" i="1"/>
  <c r="R268" i="1"/>
  <c r="Q268" i="1"/>
  <c r="P268" i="1"/>
  <c r="O268" i="1"/>
  <c r="X267" i="1"/>
  <c r="W267" i="1"/>
  <c r="V267" i="1"/>
  <c r="U267" i="1"/>
  <c r="T267" i="1"/>
  <c r="S267" i="1"/>
  <c r="R267" i="1"/>
  <c r="Q267" i="1"/>
  <c r="P267" i="1"/>
  <c r="O267" i="1"/>
  <c r="X266" i="1"/>
  <c r="W266" i="1"/>
  <c r="V266" i="1"/>
  <c r="U266" i="1"/>
  <c r="T266" i="1"/>
  <c r="S266" i="1"/>
  <c r="R266" i="1"/>
  <c r="Q266" i="1"/>
  <c r="P266" i="1"/>
  <c r="O266" i="1"/>
  <c r="X265" i="1"/>
  <c r="W265" i="1"/>
  <c r="V265" i="1"/>
  <c r="U265" i="1"/>
  <c r="T265" i="1"/>
  <c r="S265" i="1"/>
  <c r="R265" i="1"/>
  <c r="Q265" i="1"/>
  <c r="P265" i="1"/>
  <c r="O265" i="1"/>
  <c r="X264" i="1"/>
  <c r="W264" i="1"/>
  <c r="V264" i="1"/>
  <c r="U264" i="1"/>
  <c r="T264" i="1"/>
  <c r="S264" i="1"/>
  <c r="R264" i="1"/>
  <c r="Q264" i="1"/>
  <c r="P264" i="1"/>
  <c r="O264" i="1"/>
  <c r="X263" i="1"/>
  <c r="W263" i="1"/>
  <c r="V263" i="1"/>
  <c r="U263" i="1"/>
  <c r="T263" i="1"/>
  <c r="S263" i="1"/>
  <c r="R263" i="1"/>
  <c r="Q263" i="1"/>
  <c r="P263" i="1"/>
  <c r="O263" i="1"/>
  <c r="X262" i="1"/>
  <c r="W262" i="1"/>
  <c r="V262" i="1"/>
  <c r="U262" i="1"/>
  <c r="T262" i="1"/>
  <c r="S262" i="1"/>
  <c r="R262" i="1"/>
  <c r="Q262" i="1"/>
  <c r="P262" i="1"/>
  <c r="O262" i="1"/>
  <c r="X261" i="1"/>
  <c r="W261" i="1"/>
  <c r="V261" i="1"/>
  <c r="U261" i="1"/>
  <c r="T261" i="1"/>
  <c r="S261" i="1"/>
  <c r="R261" i="1"/>
  <c r="Q261" i="1"/>
  <c r="P261" i="1"/>
  <c r="O261" i="1"/>
  <c r="X260" i="1"/>
  <c r="W260" i="1"/>
  <c r="V260" i="1"/>
  <c r="U260" i="1"/>
  <c r="T260" i="1"/>
  <c r="S260" i="1"/>
  <c r="R260" i="1"/>
  <c r="Q260" i="1"/>
  <c r="P260" i="1"/>
  <c r="O260" i="1"/>
  <c r="X259" i="1"/>
  <c r="W259" i="1"/>
  <c r="V259" i="1"/>
  <c r="U259" i="1"/>
  <c r="T259" i="1"/>
  <c r="S259" i="1"/>
  <c r="R259" i="1"/>
  <c r="Q259" i="1"/>
  <c r="P259" i="1"/>
  <c r="O259" i="1"/>
  <c r="X258" i="1"/>
  <c r="W258" i="1"/>
  <c r="V258" i="1"/>
  <c r="U258" i="1"/>
  <c r="T258" i="1"/>
  <c r="S258" i="1"/>
  <c r="R258" i="1"/>
  <c r="Q258" i="1"/>
  <c r="P258" i="1"/>
  <c r="O258" i="1"/>
  <c r="X257" i="1"/>
  <c r="W257" i="1"/>
  <c r="V257" i="1"/>
  <c r="U257" i="1"/>
  <c r="T257" i="1"/>
  <c r="S257" i="1"/>
  <c r="R257" i="1"/>
  <c r="Q257" i="1"/>
  <c r="P257" i="1"/>
  <c r="O257" i="1"/>
  <c r="X256" i="1"/>
  <c r="W256" i="1"/>
  <c r="V256" i="1"/>
  <c r="U256" i="1"/>
  <c r="T256" i="1"/>
  <c r="S256" i="1"/>
  <c r="R256" i="1"/>
  <c r="Q256" i="1"/>
  <c r="P256" i="1"/>
  <c r="O256" i="1"/>
  <c r="X255" i="1"/>
  <c r="W255" i="1"/>
  <c r="V255" i="1"/>
  <c r="U255" i="1"/>
  <c r="T255" i="1"/>
  <c r="S255" i="1"/>
  <c r="R255" i="1"/>
  <c r="Q255" i="1"/>
  <c r="P255" i="1"/>
  <c r="O255" i="1"/>
  <c r="X254" i="1"/>
  <c r="W254" i="1"/>
  <c r="V254" i="1"/>
  <c r="U254" i="1"/>
  <c r="T254" i="1"/>
  <c r="S254" i="1"/>
  <c r="R254" i="1"/>
  <c r="Q254" i="1"/>
  <c r="P254" i="1"/>
  <c r="O254" i="1"/>
  <c r="X253" i="1"/>
  <c r="W253" i="1"/>
  <c r="V253" i="1"/>
  <c r="U253" i="1"/>
  <c r="T253" i="1"/>
  <c r="S253" i="1"/>
  <c r="R253" i="1"/>
  <c r="Q253" i="1"/>
  <c r="P253" i="1"/>
  <c r="O253" i="1"/>
  <c r="X252" i="1"/>
  <c r="W252" i="1"/>
  <c r="V252" i="1"/>
  <c r="U252" i="1"/>
  <c r="T252" i="1"/>
  <c r="S252" i="1"/>
  <c r="R252" i="1"/>
  <c r="Q252" i="1"/>
  <c r="P252" i="1"/>
  <c r="O252" i="1"/>
  <c r="X251" i="1"/>
  <c r="W251" i="1"/>
  <c r="V251" i="1"/>
  <c r="U251" i="1"/>
  <c r="T251" i="1"/>
  <c r="S251" i="1"/>
  <c r="R251" i="1"/>
  <c r="Q251" i="1"/>
  <c r="P251" i="1"/>
  <c r="O251" i="1"/>
  <c r="X250" i="1"/>
  <c r="W250" i="1"/>
  <c r="V250" i="1"/>
  <c r="U250" i="1"/>
  <c r="T250" i="1"/>
  <c r="S250" i="1"/>
  <c r="R250" i="1"/>
  <c r="Q250" i="1"/>
  <c r="P250" i="1"/>
  <c r="O250" i="1"/>
  <c r="X249" i="1"/>
  <c r="W249" i="1"/>
  <c r="V249" i="1"/>
  <c r="U249" i="1"/>
  <c r="T249" i="1"/>
  <c r="S249" i="1"/>
  <c r="R249" i="1"/>
  <c r="Q249" i="1"/>
  <c r="P249" i="1"/>
  <c r="O249" i="1"/>
  <c r="X248" i="1"/>
  <c r="W248" i="1"/>
  <c r="V248" i="1"/>
  <c r="U248" i="1"/>
  <c r="T248" i="1"/>
  <c r="S248" i="1"/>
  <c r="R248" i="1"/>
  <c r="Q248" i="1"/>
  <c r="P248" i="1"/>
  <c r="O248" i="1"/>
  <c r="X247" i="1"/>
  <c r="W247" i="1"/>
  <c r="V247" i="1"/>
  <c r="U247" i="1"/>
  <c r="T247" i="1"/>
  <c r="S247" i="1"/>
  <c r="R247" i="1"/>
  <c r="Q247" i="1"/>
  <c r="P247" i="1"/>
  <c r="O247" i="1"/>
  <c r="X246" i="1"/>
  <c r="W246" i="1"/>
  <c r="V246" i="1"/>
  <c r="U246" i="1"/>
  <c r="T246" i="1"/>
  <c r="S246" i="1"/>
  <c r="R246" i="1"/>
  <c r="Q246" i="1"/>
  <c r="P246" i="1"/>
  <c r="O246" i="1"/>
  <c r="X245" i="1"/>
  <c r="W245" i="1"/>
  <c r="V245" i="1"/>
  <c r="U245" i="1"/>
  <c r="T245" i="1"/>
  <c r="S245" i="1"/>
  <c r="R245" i="1"/>
  <c r="Q245" i="1"/>
  <c r="P245" i="1"/>
  <c r="O245" i="1"/>
  <c r="X244" i="1"/>
  <c r="W244" i="1"/>
  <c r="V244" i="1"/>
  <c r="U244" i="1"/>
  <c r="T244" i="1"/>
  <c r="S244" i="1"/>
  <c r="R244" i="1"/>
  <c r="Q244" i="1"/>
  <c r="P244" i="1"/>
  <c r="O244" i="1"/>
  <c r="X243" i="1"/>
  <c r="W243" i="1"/>
  <c r="V243" i="1"/>
  <c r="U243" i="1"/>
  <c r="T243" i="1"/>
  <c r="S243" i="1"/>
  <c r="R243" i="1"/>
  <c r="Q243" i="1"/>
  <c r="P243" i="1"/>
  <c r="O243" i="1"/>
  <c r="X242" i="1"/>
  <c r="W242" i="1"/>
  <c r="V242" i="1"/>
  <c r="U242" i="1"/>
  <c r="T242" i="1"/>
  <c r="S242" i="1"/>
  <c r="R242" i="1"/>
  <c r="Q242" i="1"/>
  <c r="P242" i="1"/>
  <c r="O242" i="1"/>
  <c r="X241" i="1"/>
  <c r="W241" i="1"/>
  <c r="V241" i="1"/>
  <c r="U241" i="1"/>
  <c r="T241" i="1"/>
  <c r="S241" i="1"/>
  <c r="R241" i="1"/>
  <c r="Q241" i="1"/>
  <c r="P241" i="1"/>
  <c r="O241" i="1"/>
  <c r="X240" i="1"/>
  <c r="W240" i="1"/>
  <c r="V240" i="1"/>
  <c r="U240" i="1"/>
  <c r="T240" i="1"/>
  <c r="S240" i="1"/>
  <c r="R240" i="1"/>
  <c r="Q240" i="1"/>
  <c r="P240" i="1"/>
  <c r="O240" i="1"/>
  <c r="X239" i="1"/>
  <c r="W239" i="1"/>
  <c r="V239" i="1"/>
  <c r="U239" i="1"/>
  <c r="T239" i="1"/>
  <c r="S239" i="1"/>
  <c r="R239" i="1"/>
  <c r="Q239" i="1"/>
  <c r="P239" i="1"/>
  <c r="O239" i="1"/>
  <c r="X238" i="1"/>
  <c r="W238" i="1"/>
  <c r="V238" i="1"/>
  <c r="U238" i="1"/>
  <c r="T238" i="1"/>
  <c r="S238" i="1"/>
  <c r="R238" i="1"/>
  <c r="Q238" i="1"/>
  <c r="P238" i="1"/>
  <c r="O238" i="1"/>
  <c r="X237" i="1"/>
  <c r="W237" i="1"/>
  <c r="V237" i="1"/>
  <c r="U237" i="1"/>
  <c r="T237" i="1"/>
  <c r="S237" i="1"/>
  <c r="R237" i="1"/>
  <c r="Q237" i="1"/>
  <c r="P237" i="1"/>
  <c r="O237" i="1"/>
  <c r="X236" i="1"/>
  <c r="W236" i="1"/>
  <c r="V236" i="1"/>
  <c r="U236" i="1"/>
  <c r="T236" i="1"/>
  <c r="S236" i="1"/>
  <c r="R236" i="1"/>
  <c r="Q236" i="1"/>
  <c r="P236" i="1"/>
  <c r="O236" i="1"/>
  <c r="X235" i="1"/>
  <c r="W235" i="1"/>
  <c r="V235" i="1"/>
  <c r="U235" i="1"/>
  <c r="T235" i="1"/>
  <c r="S235" i="1"/>
  <c r="R235" i="1"/>
  <c r="Q235" i="1"/>
  <c r="P235" i="1"/>
  <c r="O235" i="1"/>
  <c r="X234" i="1"/>
  <c r="W234" i="1"/>
  <c r="V234" i="1"/>
  <c r="U234" i="1"/>
  <c r="T234" i="1"/>
  <c r="S234" i="1"/>
  <c r="R234" i="1"/>
  <c r="Q234" i="1"/>
  <c r="P234" i="1"/>
  <c r="O234" i="1"/>
  <c r="X233" i="1"/>
  <c r="W233" i="1"/>
  <c r="V233" i="1"/>
  <c r="U233" i="1"/>
  <c r="T233" i="1"/>
  <c r="S233" i="1"/>
  <c r="R233" i="1"/>
  <c r="Q233" i="1"/>
  <c r="P233" i="1"/>
  <c r="O233" i="1"/>
  <c r="X232" i="1"/>
  <c r="W232" i="1"/>
  <c r="V232" i="1"/>
  <c r="U232" i="1"/>
  <c r="T232" i="1"/>
  <c r="S232" i="1"/>
  <c r="R232" i="1"/>
  <c r="Q232" i="1"/>
  <c r="P232" i="1"/>
  <c r="O232" i="1"/>
  <c r="X231" i="1"/>
  <c r="W231" i="1"/>
  <c r="V231" i="1"/>
  <c r="U231" i="1"/>
  <c r="T231" i="1"/>
  <c r="S231" i="1"/>
  <c r="R231" i="1"/>
  <c r="Q231" i="1"/>
  <c r="P231" i="1"/>
  <c r="O231" i="1"/>
  <c r="X230" i="1"/>
  <c r="W230" i="1"/>
  <c r="V230" i="1"/>
  <c r="U230" i="1"/>
  <c r="T230" i="1"/>
  <c r="S230" i="1"/>
  <c r="R230" i="1"/>
  <c r="Q230" i="1"/>
  <c r="P230" i="1"/>
  <c r="O230" i="1"/>
  <c r="X229" i="1"/>
  <c r="W229" i="1"/>
  <c r="V229" i="1"/>
  <c r="U229" i="1"/>
  <c r="T229" i="1"/>
  <c r="S229" i="1"/>
  <c r="R229" i="1"/>
  <c r="Q229" i="1"/>
  <c r="P229" i="1"/>
  <c r="O229" i="1"/>
  <c r="X228" i="1"/>
  <c r="W228" i="1"/>
  <c r="V228" i="1"/>
  <c r="U228" i="1"/>
  <c r="T228" i="1"/>
  <c r="S228" i="1"/>
  <c r="R228" i="1"/>
  <c r="Q228" i="1"/>
  <c r="P228" i="1"/>
  <c r="O228" i="1"/>
  <c r="X227" i="1"/>
  <c r="W227" i="1"/>
  <c r="V227" i="1"/>
  <c r="U227" i="1"/>
  <c r="T227" i="1"/>
  <c r="S227" i="1"/>
  <c r="R227" i="1"/>
  <c r="Q227" i="1"/>
  <c r="P227" i="1"/>
  <c r="O227" i="1"/>
  <c r="X226" i="1"/>
  <c r="W226" i="1"/>
  <c r="V226" i="1"/>
  <c r="U226" i="1"/>
  <c r="T226" i="1"/>
  <c r="S226" i="1"/>
  <c r="R226" i="1"/>
  <c r="Q226" i="1"/>
  <c r="P226" i="1"/>
  <c r="O226" i="1"/>
  <c r="X225" i="1"/>
  <c r="W225" i="1"/>
  <c r="V225" i="1"/>
  <c r="U225" i="1"/>
  <c r="T225" i="1"/>
  <c r="S225" i="1"/>
  <c r="R225" i="1"/>
  <c r="Q225" i="1"/>
  <c r="P225" i="1"/>
  <c r="O225" i="1"/>
  <c r="X224" i="1"/>
  <c r="W224" i="1"/>
  <c r="V224" i="1"/>
  <c r="U224" i="1"/>
  <c r="T224" i="1"/>
  <c r="S224" i="1"/>
  <c r="R224" i="1"/>
  <c r="Q224" i="1"/>
  <c r="P224" i="1"/>
  <c r="O224" i="1"/>
  <c r="X223" i="1"/>
  <c r="W223" i="1"/>
  <c r="V223" i="1"/>
  <c r="U223" i="1"/>
  <c r="T223" i="1"/>
  <c r="S223" i="1"/>
  <c r="R223" i="1"/>
  <c r="Q223" i="1"/>
  <c r="P223" i="1"/>
  <c r="O223" i="1"/>
  <c r="X222" i="1"/>
  <c r="W222" i="1"/>
  <c r="V222" i="1"/>
  <c r="U222" i="1"/>
  <c r="T222" i="1"/>
  <c r="S222" i="1"/>
  <c r="R222" i="1"/>
  <c r="Q222" i="1"/>
  <c r="P222" i="1"/>
  <c r="O222" i="1"/>
  <c r="X221" i="1"/>
  <c r="W221" i="1"/>
  <c r="V221" i="1"/>
  <c r="U221" i="1"/>
  <c r="T221" i="1"/>
  <c r="S221" i="1"/>
  <c r="R221" i="1"/>
  <c r="Q221" i="1"/>
  <c r="P221" i="1"/>
  <c r="O221" i="1"/>
  <c r="X220" i="1"/>
  <c r="W220" i="1"/>
  <c r="V220" i="1"/>
  <c r="U220" i="1"/>
  <c r="T220" i="1"/>
  <c r="S220" i="1"/>
  <c r="R220" i="1"/>
  <c r="Q220" i="1"/>
  <c r="P220" i="1"/>
  <c r="O220" i="1"/>
  <c r="X219" i="1"/>
  <c r="W219" i="1"/>
  <c r="V219" i="1"/>
  <c r="U219" i="1"/>
  <c r="T219" i="1"/>
  <c r="S219" i="1"/>
  <c r="R219" i="1"/>
  <c r="Q219" i="1"/>
  <c r="P219" i="1"/>
  <c r="O219" i="1"/>
  <c r="X218" i="1"/>
  <c r="W218" i="1"/>
  <c r="V218" i="1"/>
  <c r="U218" i="1"/>
  <c r="T218" i="1"/>
  <c r="S218" i="1"/>
  <c r="R218" i="1"/>
  <c r="Q218" i="1"/>
  <c r="P218" i="1"/>
  <c r="O218" i="1"/>
  <c r="X217" i="1"/>
  <c r="W217" i="1"/>
  <c r="V217" i="1"/>
  <c r="U217" i="1"/>
  <c r="T217" i="1"/>
  <c r="S217" i="1"/>
  <c r="R217" i="1"/>
  <c r="Q217" i="1"/>
  <c r="P217" i="1"/>
  <c r="O217" i="1"/>
  <c r="X216" i="1"/>
  <c r="W216" i="1"/>
  <c r="V216" i="1"/>
  <c r="U216" i="1"/>
  <c r="T216" i="1"/>
  <c r="S216" i="1"/>
  <c r="R216" i="1"/>
  <c r="Q216" i="1"/>
  <c r="P216" i="1"/>
  <c r="O216" i="1"/>
  <c r="X215" i="1"/>
  <c r="W215" i="1"/>
  <c r="V215" i="1"/>
  <c r="U215" i="1"/>
  <c r="T215" i="1"/>
  <c r="S215" i="1"/>
  <c r="R215" i="1"/>
  <c r="Q215" i="1"/>
  <c r="P215" i="1"/>
  <c r="O215" i="1"/>
  <c r="X214" i="1"/>
  <c r="W214" i="1"/>
  <c r="V214" i="1"/>
  <c r="U214" i="1"/>
  <c r="T214" i="1"/>
  <c r="S214" i="1"/>
  <c r="R214" i="1"/>
  <c r="Q214" i="1"/>
  <c r="P214" i="1"/>
  <c r="O214" i="1"/>
  <c r="X213" i="1"/>
  <c r="W213" i="1"/>
  <c r="V213" i="1"/>
  <c r="U213" i="1"/>
  <c r="T213" i="1"/>
  <c r="S213" i="1"/>
  <c r="R213" i="1"/>
  <c r="Q213" i="1"/>
  <c r="P213" i="1"/>
  <c r="O213" i="1"/>
  <c r="X212" i="1"/>
  <c r="W212" i="1"/>
  <c r="V212" i="1"/>
  <c r="U212" i="1"/>
  <c r="T212" i="1"/>
  <c r="S212" i="1"/>
  <c r="R212" i="1"/>
  <c r="Q212" i="1"/>
  <c r="P212" i="1"/>
  <c r="O212" i="1"/>
  <c r="X211" i="1"/>
  <c r="W211" i="1"/>
  <c r="V211" i="1"/>
  <c r="U211" i="1"/>
  <c r="T211" i="1"/>
  <c r="S211" i="1"/>
  <c r="R211" i="1"/>
  <c r="Q211" i="1"/>
  <c r="P211" i="1"/>
  <c r="O211" i="1"/>
  <c r="X210" i="1"/>
  <c r="W210" i="1"/>
  <c r="V210" i="1"/>
  <c r="U210" i="1"/>
  <c r="T210" i="1"/>
  <c r="S210" i="1"/>
  <c r="R210" i="1"/>
  <c r="Q210" i="1"/>
  <c r="P210" i="1"/>
  <c r="O210" i="1"/>
  <c r="X209" i="1"/>
  <c r="W209" i="1"/>
  <c r="V209" i="1"/>
  <c r="U209" i="1"/>
  <c r="T209" i="1"/>
  <c r="S209" i="1"/>
  <c r="R209" i="1"/>
  <c r="Q209" i="1"/>
  <c r="P209" i="1"/>
  <c r="O209" i="1"/>
  <c r="X208" i="1"/>
  <c r="W208" i="1"/>
  <c r="V208" i="1"/>
  <c r="U208" i="1"/>
  <c r="T208" i="1"/>
  <c r="S208" i="1"/>
  <c r="R208" i="1"/>
  <c r="Q208" i="1"/>
  <c r="P208" i="1"/>
  <c r="O208" i="1"/>
  <c r="X207" i="1"/>
  <c r="W207" i="1"/>
  <c r="V207" i="1"/>
  <c r="U207" i="1"/>
  <c r="T207" i="1"/>
  <c r="S207" i="1"/>
  <c r="R207" i="1"/>
  <c r="Q207" i="1"/>
  <c r="P207" i="1"/>
  <c r="O207" i="1"/>
  <c r="X206" i="1"/>
  <c r="W206" i="1"/>
  <c r="V206" i="1"/>
  <c r="U206" i="1"/>
  <c r="T206" i="1"/>
  <c r="S206" i="1"/>
  <c r="R206" i="1"/>
  <c r="Q206" i="1"/>
  <c r="P206" i="1"/>
  <c r="O206" i="1"/>
  <c r="X205" i="1"/>
  <c r="W205" i="1"/>
  <c r="V205" i="1"/>
  <c r="U205" i="1"/>
  <c r="T205" i="1"/>
  <c r="S205" i="1"/>
  <c r="R205" i="1"/>
  <c r="Q205" i="1"/>
  <c r="P205" i="1"/>
  <c r="O205" i="1"/>
  <c r="X204" i="1"/>
  <c r="W204" i="1"/>
  <c r="V204" i="1"/>
  <c r="U204" i="1"/>
  <c r="T204" i="1"/>
  <c r="S204" i="1"/>
  <c r="R204" i="1"/>
  <c r="Q204" i="1"/>
  <c r="P204" i="1"/>
  <c r="O204" i="1"/>
  <c r="X203" i="1"/>
  <c r="W203" i="1"/>
  <c r="V203" i="1"/>
  <c r="U203" i="1"/>
  <c r="T203" i="1"/>
  <c r="S203" i="1"/>
  <c r="R203" i="1"/>
  <c r="Q203" i="1"/>
  <c r="P203" i="1"/>
  <c r="O203" i="1"/>
  <c r="X202" i="1"/>
  <c r="W202" i="1"/>
  <c r="V202" i="1"/>
  <c r="U202" i="1"/>
  <c r="T202" i="1"/>
  <c r="S202" i="1"/>
  <c r="R202" i="1"/>
  <c r="Q202" i="1"/>
  <c r="P202" i="1"/>
  <c r="O202" i="1"/>
  <c r="X201" i="1"/>
  <c r="W201" i="1"/>
  <c r="V201" i="1"/>
  <c r="U201" i="1"/>
  <c r="T201" i="1"/>
  <c r="S201" i="1"/>
  <c r="R201" i="1"/>
  <c r="Q201" i="1"/>
  <c r="P201" i="1"/>
  <c r="O201" i="1"/>
  <c r="X200" i="1"/>
  <c r="W200" i="1"/>
  <c r="V200" i="1"/>
  <c r="U200" i="1"/>
  <c r="T200" i="1"/>
  <c r="S200" i="1"/>
  <c r="R200" i="1"/>
  <c r="Q200" i="1"/>
  <c r="P200" i="1"/>
  <c r="O200" i="1"/>
  <c r="X199" i="1"/>
  <c r="W199" i="1"/>
  <c r="V199" i="1"/>
  <c r="U199" i="1"/>
  <c r="T199" i="1"/>
  <c r="S199" i="1"/>
  <c r="R199" i="1"/>
  <c r="Q199" i="1"/>
  <c r="P199" i="1"/>
  <c r="O199" i="1"/>
  <c r="X198" i="1"/>
  <c r="W198" i="1"/>
  <c r="V198" i="1"/>
  <c r="U198" i="1"/>
  <c r="T198" i="1"/>
  <c r="S198" i="1"/>
  <c r="R198" i="1"/>
  <c r="Q198" i="1"/>
  <c r="P198" i="1"/>
  <c r="O198" i="1"/>
  <c r="X197" i="1"/>
  <c r="W197" i="1"/>
  <c r="V197" i="1"/>
  <c r="U197" i="1"/>
  <c r="T197" i="1"/>
  <c r="S197" i="1"/>
  <c r="R197" i="1"/>
  <c r="Q197" i="1"/>
  <c r="P197" i="1"/>
  <c r="O197" i="1"/>
  <c r="X196" i="1"/>
  <c r="W196" i="1"/>
  <c r="V196" i="1"/>
  <c r="U196" i="1"/>
  <c r="T196" i="1"/>
  <c r="S196" i="1"/>
  <c r="R196" i="1"/>
  <c r="Q196" i="1"/>
  <c r="P196" i="1"/>
  <c r="O196" i="1"/>
  <c r="X195" i="1"/>
  <c r="W195" i="1"/>
  <c r="V195" i="1"/>
  <c r="U195" i="1"/>
  <c r="T195" i="1"/>
  <c r="S195" i="1"/>
  <c r="R195" i="1"/>
  <c r="Q195" i="1"/>
  <c r="P195" i="1"/>
  <c r="O195" i="1"/>
  <c r="X194" i="1"/>
  <c r="W194" i="1"/>
  <c r="V194" i="1"/>
  <c r="U194" i="1"/>
  <c r="T194" i="1"/>
  <c r="S194" i="1"/>
  <c r="R194" i="1"/>
  <c r="Q194" i="1"/>
  <c r="P194" i="1"/>
  <c r="O194" i="1"/>
  <c r="X193" i="1"/>
  <c r="W193" i="1"/>
  <c r="V193" i="1"/>
  <c r="U193" i="1"/>
  <c r="T193" i="1"/>
  <c r="S193" i="1"/>
  <c r="R193" i="1"/>
  <c r="Q193" i="1"/>
  <c r="P193" i="1"/>
  <c r="O193" i="1"/>
  <c r="X192" i="1"/>
  <c r="W192" i="1"/>
  <c r="V192" i="1"/>
  <c r="U192" i="1"/>
  <c r="T192" i="1"/>
  <c r="S192" i="1"/>
  <c r="R192" i="1"/>
  <c r="Q192" i="1"/>
  <c r="P192" i="1"/>
  <c r="O192" i="1"/>
  <c r="X191" i="1"/>
  <c r="W191" i="1"/>
  <c r="V191" i="1"/>
  <c r="U191" i="1"/>
  <c r="T191" i="1"/>
  <c r="S191" i="1"/>
  <c r="R191" i="1"/>
  <c r="Q191" i="1"/>
  <c r="P191" i="1"/>
  <c r="O191" i="1"/>
  <c r="X190" i="1"/>
  <c r="W190" i="1"/>
  <c r="V190" i="1"/>
  <c r="U190" i="1"/>
  <c r="T190" i="1"/>
  <c r="S190" i="1"/>
  <c r="R190" i="1"/>
  <c r="Q190" i="1"/>
  <c r="P190" i="1"/>
  <c r="O190" i="1"/>
  <c r="X189" i="1"/>
  <c r="W189" i="1"/>
  <c r="V189" i="1"/>
  <c r="U189" i="1"/>
  <c r="T189" i="1"/>
  <c r="S189" i="1"/>
  <c r="R189" i="1"/>
  <c r="Q189" i="1"/>
  <c r="P189" i="1"/>
  <c r="O189" i="1"/>
  <c r="X188" i="1"/>
  <c r="W188" i="1"/>
  <c r="V188" i="1"/>
  <c r="U188" i="1"/>
  <c r="T188" i="1"/>
  <c r="S188" i="1"/>
  <c r="R188" i="1"/>
  <c r="Q188" i="1"/>
  <c r="P188" i="1"/>
  <c r="O188" i="1"/>
  <c r="X187" i="1"/>
  <c r="W187" i="1"/>
  <c r="V187" i="1"/>
  <c r="U187" i="1"/>
  <c r="T187" i="1"/>
  <c r="S187" i="1"/>
  <c r="R187" i="1"/>
  <c r="Q187" i="1"/>
  <c r="P187" i="1"/>
  <c r="O187" i="1"/>
  <c r="X186" i="1"/>
  <c r="W186" i="1"/>
  <c r="V186" i="1"/>
  <c r="U186" i="1"/>
  <c r="T186" i="1"/>
  <c r="S186" i="1"/>
  <c r="R186" i="1"/>
  <c r="Q186" i="1"/>
  <c r="P186" i="1"/>
  <c r="O186" i="1"/>
  <c r="X185" i="1"/>
  <c r="W185" i="1"/>
  <c r="V185" i="1"/>
  <c r="U185" i="1"/>
  <c r="T185" i="1"/>
  <c r="S185" i="1"/>
  <c r="R185" i="1"/>
  <c r="Q185" i="1"/>
  <c r="P185" i="1"/>
  <c r="O185" i="1"/>
  <c r="X184" i="1"/>
  <c r="W184" i="1"/>
  <c r="V184" i="1"/>
  <c r="U184" i="1"/>
  <c r="T184" i="1"/>
  <c r="S184" i="1"/>
  <c r="R184" i="1"/>
  <c r="Q184" i="1"/>
  <c r="P184" i="1"/>
  <c r="O184" i="1"/>
  <c r="X183" i="1"/>
  <c r="W183" i="1"/>
  <c r="V183" i="1"/>
  <c r="U183" i="1"/>
  <c r="T183" i="1"/>
  <c r="S183" i="1"/>
  <c r="R183" i="1"/>
  <c r="Q183" i="1"/>
  <c r="P183" i="1"/>
  <c r="O183" i="1"/>
  <c r="X182" i="1"/>
  <c r="W182" i="1"/>
  <c r="V182" i="1"/>
  <c r="U182" i="1"/>
  <c r="T182" i="1"/>
  <c r="S182" i="1"/>
  <c r="R182" i="1"/>
  <c r="Q182" i="1"/>
  <c r="P182" i="1"/>
  <c r="O182" i="1"/>
  <c r="X181" i="1"/>
  <c r="W181" i="1"/>
  <c r="V181" i="1"/>
  <c r="U181" i="1"/>
  <c r="T181" i="1"/>
  <c r="S181" i="1"/>
  <c r="R181" i="1"/>
  <c r="Q181" i="1"/>
  <c r="P181" i="1"/>
  <c r="O181" i="1"/>
  <c r="X180" i="1"/>
  <c r="W180" i="1"/>
  <c r="V180" i="1"/>
  <c r="U180" i="1"/>
  <c r="T180" i="1"/>
  <c r="S180" i="1"/>
  <c r="R180" i="1"/>
  <c r="Q180" i="1"/>
  <c r="P180" i="1"/>
  <c r="O180" i="1"/>
  <c r="X179" i="1"/>
  <c r="W179" i="1"/>
  <c r="V179" i="1"/>
  <c r="U179" i="1"/>
  <c r="T179" i="1"/>
  <c r="S179" i="1"/>
  <c r="R179" i="1"/>
  <c r="Q179" i="1"/>
  <c r="P179" i="1"/>
  <c r="O179" i="1"/>
  <c r="X178" i="1"/>
  <c r="W178" i="1"/>
  <c r="V178" i="1"/>
  <c r="U178" i="1"/>
  <c r="T178" i="1"/>
  <c r="S178" i="1"/>
  <c r="R178" i="1"/>
  <c r="Q178" i="1"/>
  <c r="P178" i="1"/>
  <c r="O178" i="1"/>
  <c r="X177" i="1"/>
  <c r="W177" i="1"/>
  <c r="V177" i="1"/>
  <c r="U177" i="1"/>
  <c r="T177" i="1"/>
  <c r="S177" i="1"/>
  <c r="R177" i="1"/>
  <c r="Q177" i="1"/>
  <c r="P177" i="1"/>
  <c r="O177" i="1"/>
  <c r="X176" i="1"/>
  <c r="W176" i="1"/>
  <c r="V176" i="1"/>
  <c r="U176" i="1"/>
  <c r="T176" i="1"/>
  <c r="S176" i="1"/>
  <c r="R176" i="1"/>
  <c r="Q176" i="1"/>
  <c r="P176" i="1"/>
  <c r="O176" i="1"/>
  <c r="X175" i="1"/>
  <c r="W175" i="1"/>
  <c r="V175" i="1"/>
  <c r="U175" i="1"/>
  <c r="T175" i="1"/>
  <c r="S175" i="1"/>
  <c r="R175" i="1"/>
  <c r="Q175" i="1"/>
  <c r="P175" i="1"/>
  <c r="O175" i="1"/>
  <c r="X174" i="1"/>
  <c r="W174" i="1"/>
  <c r="V174" i="1"/>
  <c r="U174" i="1"/>
  <c r="T174" i="1"/>
  <c r="S174" i="1"/>
  <c r="R174" i="1"/>
  <c r="Q174" i="1"/>
  <c r="P174" i="1"/>
  <c r="O174" i="1"/>
  <c r="X173" i="1"/>
  <c r="W173" i="1"/>
  <c r="V173" i="1"/>
  <c r="U173" i="1"/>
  <c r="T173" i="1"/>
  <c r="S173" i="1"/>
  <c r="R173" i="1"/>
  <c r="Q173" i="1"/>
  <c r="P173" i="1"/>
  <c r="O173" i="1"/>
  <c r="X172" i="1"/>
  <c r="W172" i="1"/>
  <c r="V172" i="1"/>
  <c r="U172" i="1"/>
  <c r="T172" i="1"/>
  <c r="S172" i="1"/>
  <c r="R172" i="1"/>
  <c r="Q172" i="1"/>
  <c r="P172" i="1"/>
  <c r="O172" i="1"/>
  <c r="X171" i="1"/>
  <c r="W171" i="1"/>
  <c r="V171" i="1"/>
  <c r="U171" i="1"/>
  <c r="T171" i="1"/>
  <c r="S171" i="1"/>
  <c r="R171" i="1"/>
  <c r="Q171" i="1"/>
  <c r="P171" i="1"/>
  <c r="O171" i="1"/>
  <c r="X170" i="1"/>
  <c r="W170" i="1"/>
  <c r="V170" i="1"/>
  <c r="U170" i="1"/>
  <c r="T170" i="1"/>
  <c r="S170" i="1"/>
  <c r="R170" i="1"/>
  <c r="Q170" i="1"/>
  <c r="P170" i="1"/>
  <c r="O170" i="1"/>
  <c r="X169" i="1"/>
  <c r="W169" i="1"/>
  <c r="V169" i="1"/>
  <c r="U169" i="1"/>
  <c r="T169" i="1"/>
  <c r="S169" i="1"/>
  <c r="R169" i="1"/>
  <c r="Q169" i="1"/>
  <c r="P169" i="1"/>
  <c r="O169" i="1"/>
  <c r="X168" i="1"/>
  <c r="W168" i="1"/>
  <c r="V168" i="1"/>
  <c r="U168" i="1"/>
  <c r="T168" i="1"/>
  <c r="S168" i="1"/>
  <c r="R168" i="1"/>
  <c r="Q168" i="1"/>
  <c r="P168" i="1"/>
  <c r="O168" i="1"/>
  <c r="X167" i="1"/>
  <c r="W167" i="1"/>
  <c r="V167" i="1"/>
  <c r="U167" i="1"/>
  <c r="T167" i="1"/>
  <c r="S167" i="1"/>
  <c r="R167" i="1"/>
  <c r="Q167" i="1"/>
  <c r="P167" i="1"/>
  <c r="O167" i="1"/>
  <c r="X166" i="1"/>
  <c r="W166" i="1"/>
  <c r="V166" i="1"/>
  <c r="U166" i="1"/>
  <c r="T166" i="1"/>
  <c r="S166" i="1"/>
  <c r="R166" i="1"/>
  <c r="Q166" i="1"/>
  <c r="P166" i="1"/>
  <c r="O166" i="1"/>
  <c r="X165" i="1"/>
  <c r="W165" i="1"/>
  <c r="V165" i="1"/>
  <c r="U165" i="1"/>
  <c r="T165" i="1"/>
  <c r="S165" i="1"/>
  <c r="R165" i="1"/>
  <c r="Q165" i="1"/>
  <c r="P165" i="1"/>
  <c r="O165" i="1"/>
  <c r="X164" i="1"/>
  <c r="W164" i="1"/>
  <c r="V164" i="1"/>
  <c r="U164" i="1"/>
  <c r="T164" i="1"/>
  <c r="S164" i="1"/>
  <c r="R164" i="1"/>
  <c r="Q164" i="1"/>
  <c r="P164" i="1"/>
  <c r="O164" i="1"/>
  <c r="X163" i="1"/>
  <c r="W163" i="1"/>
  <c r="V163" i="1"/>
  <c r="U163" i="1"/>
  <c r="T163" i="1"/>
  <c r="S163" i="1"/>
  <c r="R163" i="1"/>
  <c r="Q163" i="1"/>
  <c r="P163" i="1"/>
  <c r="O163" i="1"/>
  <c r="X162" i="1"/>
  <c r="W162" i="1"/>
  <c r="V162" i="1"/>
  <c r="U162" i="1"/>
  <c r="T162" i="1"/>
  <c r="S162" i="1"/>
  <c r="R162" i="1"/>
  <c r="Q162" i="1"/>
  <c r="P162" i="1"/>
  <c r="O162" i="1"/>
  <c r="X161" i="1"/>
  <c r="W161" i="1"/>
  <c r="V161" i="1"/>
  <c r="U161" i="1"/>
  <c r="T161" i="1"/>
  <c r="S161" i="1"/>
  <c r="R161" i="1"/>
  <c r="Q161" i="1"/>
  <c r="P161" i="1"/>
  <c r="O161" i="1"/>
  <c r="X160" i="1"/>
  <c r="W160" i="1"/>
  <c r="V160" i="1"/>
  <c r="U160" i="1"/>
  <c r="T160" i="1"/>
  <c r="S160" i="1"/>
  <c r="R160" i="1"/>
  <c r="Q160" i="1"/>
  <c r="P160" i="1"/>
  <c r="O160" i="1"/>
  <c r="X159" i="1"/>
  <c r="W159" i="1"/>
  <c r="V159" i="1"/>
  <c r="U159" i="1"/>
  <c r="T159" i="1"/>
  <c r="S159" i="1"/>
  <c r="R159" i="1"/>
  <c r="Q159" i="1"/>
  <c r="P159" i="1"/>
  <c r="O159" i="1"/>
  <c r="X158" i="1"/>
  <c r="W158" i="1"/>
  <c r="V158" i="1"/>
  <c r="U158" i="1"/>
  <c r="T158" i="1"/>
  <c r="S158" i="1"/>
  <c r="R158" i="1"/>
  <c r="Q158" i="1"/>
  <c r="P158" i="1"/>
  <c r="O158" i="1"/>
  <c r="X157" i="1"/>
  <c r="W157" i="1"/>
  <c r="V157" i="1"/>
  <c r="U157" i="1"/>
  <c r="T157" i="1"/>
  <c r="S157" i="1"/>
  <c r="R157" i="1"/>
  <c r="Q157" i="1"/>
  <c r="P157" i="1"/>
  <c r="O157" i="1"/>
  <c r="X156" i="1"/>
  <c r="W156" i="1"/>
  <c r="V156" i="1"/>
  <c r="U156" i="1"/>
  <c r="T156" i="1"/>
  <c r="S156" i="1"/>
  <c r="R156" i="1"/>
  <c r="Q156" i="1"/>
  <c r="P156" i="1"/>
  <c r="O156" i="1"/>
  <c r="X155" i="1"/>
  <c r="W155" i="1"/>
  <c r="V155" i="1"/>
  <c r="U155" i="1"/>
  <c r="T155" i="1"/>
  <c r="S155" i="1"/>
  <c r="R155" i="1"/>
  <c r="Q155" i="1"/>
  <c r="P155" i="1"/>
  <c r="O155" i="1"/>
  <c r="X154" i="1"/>
  <c r="W154" i="1"/>
  <c r="V154" i="1"/>
  <c r="U154" i="1"/>
  <c r="T154" i="1"/>
  <c r="S154" i="1"/>
  <c r="R154" i="1"/>
  <c r="Q154" i="1"/>
  <c r="P154" i="1"/>
  <c r="O154" i="1"/>
  <c r="X153" i="1"/>
  <c r="W153" i="1"/>
  <c r="V153" i="1"/>
  <c r="U153" i="1"/>
  <c r="T153" i="1"/>
  <c r="S153" i="1"/>
  <c r="R153" i="1"/>
  <c r="Q153" i="1"/>
  <c r="P153" i="1"/>
  <c r="O153" i="1"/>
  <c r="X152" i="1"/>
  <c r="W152" i="1"/>
  <c r="V152" i="1"/>
  <c r="U152" i="1"/>
  <c r="T152" i="1"/>
  <c r="S152" i="1"/>
  <c r="R152" i="1"/>
  <c r="Q152" i="1"/>
  <c r="P152" i="1"/>
  <c r="O152" i="1"/>
  <c r="X151" i="1"/>
  <c r="W151" i="1"/>
  <c r="V151" i="1"/>
  <c r="U151" i="1"/>
  <c r="T151" i="1"/>
  <c r="S151" i="1"/>
  <c r="R151" i="1"/>
  <c r="Q151" i="1"/>
  <c r="P151" i="1"/>
  <c r="O151" i="1"/>
  <c r="X150" i="1"/>
  <c r="W150" i="1"/>
  <c r="V150" i="1"/>
  <c r="U150" i="1"/>
  <c r="T150" i="1"/>
  <c r="S150" i="1"/>
  <c r="R150" i="1"/>
  <c r="Q150" i="1"/>
  <c r="P150" i="1"/>
  <c r="O150" i="1"/>
  <c r="X149" i="1"/>
  <c r="W149" i="1"/>
  <c r="V149" i="1"/>
  <c r="U149" i="1"/>
  <c r="T149" i="1"/>
  <c r="S149" i="1"/>
  <c r="R149" i="1"/>
  <c r="Q149" i="1"/>
  <c r="P149" i="1"/>
  <c r="O149" i="1"/>
  <c r="X148" i="1"/>
  <c r="W148" i="1"/>
  <c r="V148" i="1"/>
  <c r="U148" i="1"/>
  <c r="T148" i="1"/>
  <c r="S148" i="1"/>
  <c r="R148" i="1"/>
  <c r="Q148" i="1"/>
  <c r="P148" i="1"/>
  <c r="O148" i="1"/>
  <c r="X147" i="1"/>
  <c r="W147" i="1"/>
  <c r="V147" i="1"/>
  <c r="U147" i="1"/>
  <c r="T147" i="1"/>
  <c r="S147" i="1"/>
  <c r="R147" i="1"/>
  <c r="Q147" i="1"/>
  <c r="P147" i="1"/>
  <c r="O147" i="1"/>
  <c r="X146" i="1"/>
  <c r="W146" i="1"/>
  <c r="V146" i="1"/>
  <c r="U146" i="1"/>
  <c r="T146" i="1"/>
  <c r="S146" i="1"/>
  <c r="R146" i="1"/>
  <c r="Q146" i="1"/>
  <c r="P146" i="1"/>
  <c r="O146" i="1"/>
  <c r="X145" i="1"/>
  <c r="W145" i="1"/>
  <c r="V145" i="1"/>
  <c r="U145" i="1"/>
  <c r="T145" i="1"/>
  <c r="S145" i="1"/>
  <c r="R145" i="1"/>
  <c r="Q145" i="1"/>
  <c r="P145" i="1"/>
  <c r="O145" i="1"/>
  <c r="X144" i="1"/>
  <c r="W144" i="1"/>
  <c r="V144" i="1"/>
  <c r="U144" i="1"/>
  <c r="T144" i="1"/>
  <c r="S144" i="1"/>
  <c r="R144" i="1"/>
  <c r="Q144" i="1"/>
  <c r="P144" i="1"/>
  <c r="O144" i="1"/>
  <c r="X143" i="1"/>
  <c r="W143" i="1"/>
  <c r="V143" i="1"/>
  <c r="U143" i="1"/>
  <c r="T143" i="1"/>
  <c r="S143" i="1"/>
  <c r="R143" i="1"/>
  <c r="Q143" i="1"/>
  <c r="P143" i="1"/>
  <c r="O143" i="1"/>
  <c r="X142" i="1"/>
  <c r="W142" i="1"/>
  <c r="V142" i="1"/>
  <c r="U142" i="1"/>
  <c r="T142" i="1"/>
  <c r="S142" i="1"/>
  <c r="R142" i="1"/>
  <c r="Q142" i="1"/>
  <c r="P142" i="1"/>
  <c r="O142" i="1"/>
  <c r="X141" i="1"/>
  <c r="W141" i="1"/>
  <c r="V141" i="1"/>
  <c r="U141" i="1"/>
  <c r="T141" i="1"/>
  <c r="S141" i="1"/>
  <c r="R141" i="1"/>
  <c r="Q141" i="1"/>
  <c r="P141" i="1"/>
  <c r="O141" i="1"/>
  <c r="X140" i="1"/>
  <c r="W140" i="1"/>
  <c r="V140" i="1"/>
  <c r="U140" i="1"/>
  <c r="T140" i="1"/>
  <c r="S140" i="1"/>
  <c r="R140" i="1"/>
  <c r="Q140" i="1"/>
  <c r="P140" i="1"/>
  <c r="O140" i="1"/>
  <c r="X139" i="1"/>
  <c r="W139" i="1"/>
  <c r="V139" i="1"/>
  <c r="U139" i="1"/>
  <c r="T139" i="1"/>
  <c r="S139" i="1"/>
  <c r="R139" i="1"/>
  <c r="Q139" i="1"/>
  <c r="P139" i="1"/>
  <c r="O139" i="1"/>
  <c r="X138" i="1"/>
  <c r="W138" i="1"/>
  <c r="V138" i="1"/>
  <c r="U138" i="1"/>
  <c r="T138" i="1"/>
  <c r="S138" i="1"/>
  <c r="R138" i="1"/>
  <c r="Q138" i="1"/>
  <c r="P138" i="1"/>
  <c r="O138" i="1"/>
  <c r="X137" i="1"/>
  <c r="W137" i="1"/>
  <c r="V137" i="1"/>
  <c r="U137" i="1"/>
  <c r="T137" i="1"/>
  <c r="S137" i="1"/>
  <c r="R137" i="1"/>
  <c r="Q137" i="1"/>
  <c r="P137" i="1"/>
  <c r="O137" i="1"/>
  <c r="X136" i="1"/>
  <c r="W136" i="1"/>
  <c r="V136" i="1"/>
  <c r="U136" i="1"/>
  <c r="T136" i="1"/>
  <c r="S136" i="1"/>
  <c r="R136" i="1"/>
  <c r="Q136" i="1"/>
  <c r="P136" i="1"/>
  <c r="O136" i="1"/>
  <c r="X135" i="1"/>
  <c r="W135" i="1"/>
  <c r="V135" i="1"/>
  <c r="U135" i="1"/>
  <c r="T135" i="1"/>
  <c r="S135" i="1"/>
  <c r="R135" i="1"/>
  <c r="Q135" i="1"/>
  <c r="P135" i="1"/>
  <c r="O135" i="1"/>
  <c r="X134" i="1"/>
  <c r="W134" i="1"/>
  <c r="V134" i="1"/>
  <c r="U134" i="1"/>
  <c r="T134" i="1"/>
  <c r="S134" i="1"/>
  <c r="R134" i="1"/>
  <c r="Q134" i="1"/>
  <c r="P134" i="1"/>
  <c r="O134" i="1"/>
  <c r="X133" i="1"/>
  <c r="W133" i="1"/>
  <c r="V133" i="1"/>
  <c r="U133" i="1"/>
  <c r="T133" i="1"/>
  <c r="S133" i="1"/>
  <c r="R133" i="1"/>
  <c r="Q133" i="1"/>
  <c r="P133" i="1"/>
  <c r="O133" i="1"/>
  <c r="X132" i="1"/>
  <c r="W132" i="1"/>
  <c r="V132" i="1"/>
  <c r="U132" i="1"/>
  <c r="T132" i="1"/>
  <c r="S132" i="1"/>
  <c r="R132" i="1"/>
  <c r="Q132" i="1"/>
  <c r="P132" i="1"/>
  <c r="O132" i="1"/>
  <c r="X131" i="1"/>
  <c r="W131" i="1"/>
  <c r="V131" i="1"/>
  <c r="U131" i="1"/>
  <c r="T131" i="1"/>
  <c r="S131" i="1"/>
  <c r="R131" i="1"/>
  <c r="Q131" i="1"/>
  <c r="P131" i="1"/>
  <c r="O131" i="1"/>
  <c r="X130" i="1"/>
  <c r="W130" i="1"/>
  <c r="V130" i="1"/>
  <c r="U130" i="1"/>
  <c r="T130" i="1"/>
  <c r="S130" i="1"/>
  <c r="R130" i="1"/>
  <c r="Q130" i="1"/>
  <c r="P130" i="1"/>
  <c r="O130" i="1"/>
  <c r="X129" i="1"/>
  <c r="W129" i="1"/>
  <c r="V129" i="1"/>
  <c r="U129" i="1"/>
  <c r="T129" i="1"/>
  <c r="S129" i="1"/>
  <c r="R129" i="1"/>
  <c r="Q129" i="1"/>
  <c r="P129" i="1"/>
  <c r="O129" i="1"/>
  <c r="X128" i="1"/>
  <c r="W128" i="1"/>
  <c r="V128" i="1"/>
  <c r="U128" i="1"/>
  <c r="T128" i="1"/>
  <c r="S128" i="1"/>
  <c r="R128" i="1"/>
  <c r="Q128" i="1"/>
  <c r="P128" i="1"/>
  <c r="O128" i="1"/>
  <c r="X127" i="1"/>
  <c r="W127" i="1"/>
  <c r="V127" i="1"/>
  <c r="U127" i="1"/>
  <c r="T127" i="1"/>
  <c r="S127" i="1"/>
  <c r="R127" i="1"/>
  <c r="Q127" i="1"/>
  <c r="P127" i="1"/>
  <c r="O127" i="1"/>
  <c r="X126" i="1"/>
  <c r="W126" i="1"/>
  <c r="V126" i="1"/>
  <c r="U126" i="1"/>
  <c r="T126" i="1"/>
  <c r="S126" i="1"/>
  <c r="R126" i="1"/>
  <c r="Q126" i="1"/>
  <c r="P126" i="1"/>
  <c r="O126" i="1"/>
  <c r="X125" i="1"/>
  <c r="W125" i="1"/>
  <c r="V125" i="1"/>
  <c r="U125" i="1"/>
  <c r="T125" i="1"/>
  <c r="S125" i="1"/>
  <c r="R125" i="1"/>
  <c r="Q125" i="1"/>
  <c r="P125" i="1"/>
  <c r="O125" i="1"/>
  <c r="X124" i="1"/>
  <c r="W124" i="1"/>
  <c r="V124" i="1"/>
  <c r="U124" i="1"/>
  <c r="T124" i="1"/>
  <c r="S124" i="1"/>
  <c r="R124" i="1"/>
  <c r="Q124" i="1"/>
  <c r="P124" i="1"/>
  <c r="O124" i="1"/>
  <c r="X123" i="1"/>
  <c r="W123" i="1"/>
  <c r="V123" i="1"/>
  <c r="U123" i="1"/>
  <c r="T123" i="1"/>
  <c r="S123" i="1"/>
  <c r="R123" i="1"/>
  <c r="Q123" i="1"/>
  <c r="P123" i="1"/>
  <c r="O123" i="1"/>
  <c r="X122" i="1"/>
  <c r="W122" i="1"/>
  <c r="V122" i="1"/>
  <c r="U122" i="1"/>
  <c r="T122" i="1"/>
  <c r="S122" i="1"/>
  <c r="R122" i="1"/>
  <c r="Q122" i="1"/>
  <c r="P122" i="1"/>
  <c r="O122" i="1"/>
  <c r="X121" i="1"/>
  <c r="W121" i="1"/>
  <c r="V121" i="1"/>
  <c r="U121" i="1"/>
  <c r="T121" i="1"/>
  <c r="S121" i="1"/>
  <c r="R121" i="1"/>
  <c r="Q121" i="1"/>
  <c r="P121" i="1"/>
  <c r="O121" i="1"/>
  <c r="X120" i="1"/>
  <c r="W120" i="1"/>
  <c r="V120" i="1"/>
  <c r="U120" i="1"/>
  <c r="T120" i="1"/>
  <c r="S120" i="1"/>
  <c r="R120" i="1"/>
  <c r="Q120" i="1"/>
  <c r="P120" i="1"/>
  <c r="O120" i="1"/>
  <c r="X119" i="1"/>
  <c r="W119" i="1"/>
  <c r="V119" i="1"/>
  <c r="U119" i="1"/>
  <c r="T119" i="1"/>
  <c r="S119" i="1"/>
  <c r="R119" i="1"/>
  <c r="Q119" i="1"/>
  <c r="P119" i="1"/>
  <c r="O119" i="1"/>
  <c r="X118" i="1"/>
  <c r="W118" i="1"/>
  <c r="V118" i="1"/>
  <c r="U118" i="1"/>
  <c r="T118" i="1"/>
  <c r="S118" i="1"/>
  <c r="R118" i="1"/>
  <c r="Q118" i="1"/>
  <c r="P118" i="1"/>
  <c r="O118" i="1"/>
  <c r="X117" i="1"/>
  <c r="W117" i="1"/>
  <c r="V117" i="1"/>
  <c r="U117" i="1"/>
  <c r="T117" i="1"/>
  <c r="S117" i="1"/>
  <c r="R117" i="1"/>
  <c r="Q117" i="1"/>
  <c r="P117" i="1"/>
  <c r="O117" i="1"/>
  <c r="X116" i="1"/>
  <c r="W116" i="1"/>
  <c r="V116" i="1"/>
  <c r="U116" i="1"/>
  <c r="T116" i="1"/>
  <c r="S116" i="1"/>
  <c r="R116" i="1"/>
  <c r="Q116" i="1"/>
  <c r="P116" i="1"/>
  <c r="O116" i="1"/>
  <c r="X115" i="1"/>
  <c r="W115" i="1"/>
  <c r="V115" i="1"/>
  <c r="U115" i="1"/>
  <c r="T115" i="1"/>
  <c r="S115" i="1"/>
  <c r="R115" i="1"/>
  <c r="Q115" i="1"/>
  <c r="P115" i="1"/>
  <c r="O115" i="1"/>
  <c r="X114" i="1"/>
  <c r="W114" i="1"/>
  <c r="V114" i="1"/>
  <c r="U114" i="1"/>
  <c r="T114" i="1"/>
  <c r="S114" i="1"/>
  <c r="R114" i="1"/>
  <c r="Q114" i="1"/>
  <c r="P114" i="1"/>
  <c r="O114" i="1"/>
  <c r="X113" i="1"/>
  <c r="W113" i="1"/>
  <c r="V113" i="1"/>
  <c r="U113" i="1"/>
  <c r="T113" i="1"/>
  <c r="S113" i="1"/>
  <c r="R113" i="1"/>
  <c r="Q113" i="1"/>
  <c r="P113" i="1"/>
  <c r="O113" i="1"/>
  <c r="X112" i="1"/>
  <c r="W112" i="1"/>
  <c r="V112" i="1"/>
  <c r="U112" i="1"/>
  <c r="T112" i="1"/>
  <c r="S112" i="1"/>
  <c r="R112" i="1"/>
  <c r="Q112" i="1"/>
  <c r="P112" i="1"/>
  <c r="O112" i="1"/>
  <c r="X111" i="1"/>
  <c r="W111" i="1"/>
  <c r="V111" i="1"/>
  <c r="U111" i="1"/>
  <c r="T111" i="1"/>
  <c r="S111" i="1"/>
  <c r="R111" i="1"/>
  <c r="Q111" i="1"/>
  <c r="P111" i="1"/>
  <c r="O111" i="1"/>
  <c r="X110" i="1"/>
  <c r="W110" i="1"/>
  <c r="V110" i="1"/>
  <c r="U110" i="1"/>
  <c r="T110" i="1"/>
  <c r="S110" i="1"/>
  <c r="R110" i="1"/>
  <c r="Q110" i="1"/>
  <c r="P110" i="1"/>
  <c r="O110" i="1"/>
  <c r="X109" i="1"/>
  <c r="W109" i="1"/>
  <c r="V109" i="1"/>
  <c r="U109" i="1"/>
  <c r="T109" i="1"/>
  <c r="S109" i="1"/>
  <c r="R109" i="1"/>
  <c r="Q109" i="1"/>
  <c r="P109" i="1"/>
  <c r="O109" i="1"/>
  <c r="X108" i="1"/>
  <c r="W108" i="1"/>
  <c r="V108" i="1"/>
  <c r="U108" i="1"/>
  <c r="T108" i="1"/>
  <c r="S108" i="1"/>
  <c r="R108" i="1"/>
  <c r="Q108" i="1"/>
  <c r="P108" i="1"/>
  <c r="O108" i="1"/>
  <c r="X107" i="1"/>
  <c r="W107" i="1"/>
  <c r="V107" i="1"/>
  <c r="U107" i="1"/>
  <c r="T107" i="1"/>
  <c r="S107" i="1"/>
  <c r="R107" i="1"/>
  <c r="Q107" i="1"/>
  <c r="P107" i="1"/>
  <c r="O107" i="1"/>
  <c r="X106" i="1"/>
  <c r="W106" i="1"/>
  <c r="V106" i="1"/>
  <c r="U106" i="1"/>
  <c r="T106" i="1"/>
  <c r="S106" i="1"/>
  <c r="R106" i="1"/>
  <c r="Q106" i="1"/>
  <c r="P106" i="1"/>
  <c r="O106" i="1"/>
  <c r="X105" i="1"/>
  <c r="W105" i="1"/>
  <c r="V105" i="1"/>
  <c r="U105" i="1"/>
  <c r="T105" i="1"/>
  <c r="S105" i="1"/>
  <c r="R105" i="1"/>
  <c r="Q105" i="1"/>
  <c r="P105" i="1"/>
  <c r="O105" i="1"/>
  <c r="X104" i="1"/>
  <c r="W104" i="1"/>
  <c r="V104" i="1"/>
  <c r="U104" i="1"/>
  <c r="T104" i="1"/>
  <c r="S104" i="1"/>
  <c r="R104" i="1"/>
  <c r="Q104" i="1"/>
  <c r="P104" i="1"/>
  <c r="O104" i="1"/>
  <c r="X103" i="1"/>
  <c r="W103" i="1"/>
  <c r="V103" i="1"/>
  <c r="U103" i="1"/>
  <c r="T103" i="1"/>
  <c r="S103" i="1"/>
  <c r="R103" i="1"/>
  <c r="Q103" i="1"/>
  <c r="P103" i="1"/>
  <c r="O103" i="1"/>
  <c r="X102" i="1"/>
  <c r="W102" i="1"/>
  <c r="V102" i="1"/>
  <c r="U102" i="1"/>
  <c r="T102" i="1"/>
  <c r="S102" i="1"/>
  <c r="R102" i="1"/>
  <c r="Q102" i="1"/>
  <c r="P102" i="1"/>
  <c r="O102" i="1"/>
  <c r="X101" i="1"/>
  <c r="W101" i="1"/>
  <c r="V101" i="1"/>
  <c r="U101" i="1"/>
  <c r="T101" i="1"/>
  <c r="S101" i="1"/>
  <c r="R101" i="1"/>
  <c r="Q101" i="1"/>
  <c r="P101" i="1"/>
  <c r="O101" i="1"/>
  <c r="X100" i="1"/>
  <c r="W100" i="1"/>
  <c r="V100" i="1"/>
  <c r="U100" i="1"/>
  <c r="T100" i="1"/>
  <c r="S100" i="1"/>
  <c r="R100" i="1"/>
  <c r="Q100" i="1"/>
  <c r="P100" i="1"/>
  <c r="O100" i="1"/>
  <c r="X99" i="1"/>
  <c r="W99" i="1"/>
  <c r="V99" i="1"/>
  <c r="U99" i="1"/>
  <c r="T99" i="1"/>
  <c r="S99" i="1"/>
  <c r="R99" i="1"/>
  <c r="Q99" i="1"/>
  <c r="P99" i="1"/>
  <c r="O99" i="1"/>
  <c r="X98" i="1"/>
  <c r="W98" i="1"/>
  <c r="V98" i="1"/>
  <c r="U98" i="1"/>
  <c r="T98" i="1"/>
  <c r="S98" i="1"/>
  <c r="R98" i="1"/>
  <c r="Q98" i="1"/>
  <c r="P98" i="1"/>
  <c r="O98" i="1"/>
  <c r="X97" i="1"/>
  <c r="W97" i="1"/>
  <c r="V97" i="1"/>
  <c r="U97" i="1"/>
  <c r="T97" i="1"/>
  <c r="S97" i="1"/>
  <c r="R97" i="1"/>
  <c r="Q97" i="1"/>
  <c r="P97" i="1"/>
  <c r="O97" i="1"/>
  <c r="X96" i="1"/>
  <c r="W96" i="1"/>
  <c r="V96" i="1"/>
  <c r="U96" i="1"/>
  <c r="T96" i="1"/>
  <c r="S96" i="1"/>
  <c r="R96" i="1"/>
  <c r="Q96" i="1"/>
  <c r="P96" i="1"/>
  <c r="O96" i="1"/>
  <c r="X95" i="1"/>
  <c r="W95" i="1"/>
  <c r="V95" i="1"/>
  <c r="U95" i="1"/>
  <c r="T95" i="1"/>
  <c r="S95" i="1"/>
  <c r="R95" i="1"/>
  <c r="Q95" i="1"/>
  <c r="P95" i="1"/>
  <c r="O95" i="1"/>
  <c r="X94" i="1"/>
  <c r="W94" i="1"/>
  <c r="V94" i="1"/>
  <c r="U94" i="1"/>
  <c r="T94" i="1"/>
  <c r="S94" i="1"/>
  <c r="R94" i="1"/>
  <c r="Q94" i="1"/>
  <c r="P94" i="1"/>
  <c r="O94" i="1"/>
  <c r="X93" i="1"/>
  <c r="W93" i="1"/>
  <c r="V93" i="1"/>
  <c r="U93" i="1"/>
  <c r="T93" i="1"/>
  <c r="S93" i="1"/>
  <c r="R93" i="1"/>
  <c r="Q93" i="1"/>
  <c r="P93" i="1"/>
  <c r="O93" i="1"/>
  <c r="X92" i="1"/>
  <c r="W92" i="1"/>
  <c r="V92" i="1"/>
  <c r="U92" i="1"/>
  <c r="T92" i="1"/>
  <c r="S92" i="1"/>
  <c r="R92" i="1"/>
  <c r="Q92" i="1"/>
  <c r="P92" i="1"/>
  <c r="O92" i="1"/>
  <c r="X91" i="1"/>
  <c r="W91" i="1"/>
  <c r="V91" i="1"/>
  <c r="U91" i="1"/>
  <c r="T91" i="1"/>
  <c r="S91" i="1"/>
  <c r="R91" i="1"/>
  <c r="Q91" i="1"/>
  <c r="P91" i="1"/>
  <c r="O91" i="1"/>
  <c r="X90" i="1"/>
  <c r="W90" i="1"/>
  <c r="V90" i="1"/>
  <c r="U90" i="1"/>
  <c r="T90" i="1"/>
  <c r="S90" i="1"/>
  <c r="R90" i="1"/>
  <c r="Q90" i="1"/>
  <c r="P90" i="1"/>
  <c r="O90" i="1"/>
  <c r="X89" i="1"/>
  <c r="W89" i="1"/>
  <c r="V89" i="1"/>
  <c r="U89" i="1"/>
  <c r="T89" i="1"/>
  <c r="S89" i="1"/>
  <c r="R89" i="1"/>
  <c r="Q89" i="1"/>
  <c r="P89" i="1"/>
  <c r="O89" i="1"/>
  <c r="X88" i="1"/>
  <c r="W88" i="1"/>
  <c r="V88" i="1"/>
  <c r="U88" i="1"/>
  <c r="T88" i="1"/>
  <c r="S88" i="1"/>
  <c r="R88" i="1"/>
  <c r="Q88" i="1"/>
  <c r="P88" i="1"/>
  <c r="O88" i="1"/>
  <c r="X87" i="1"/>
  <c r="W87" i="1"/>
  <c r="V87" i="1"/>
  <c r="U87" i="1"/>
  <c r="T87" i="1"/>
  <c r="S87" i="1"/>
  <c r="R87" i="1"/>
  <c r="Q87" i="1"/>
  <c r="P87" i="1"/>
  <c r="O87" i="1"/>
  <c r="X86" i="1"/>
  <c r="W86" i="1"/>
  <c r="V86" i="1"/>
  <c r="U86" i="1"/>
  <c r="T86" i="1"/>
  <c r="S86" i="1"/>
  <c r="R86" i="1"/>
  <c r="Q86" i="1"/>
  <c r="P86" i="1"/>
  <c r="O86" i="1"/>
  <c r="X85" i="1"/>
  <c r="W85" i="1"/>
  <c r="V85" i="1"/>
  <c r="U85" i="1"/>
  <c r="T85" i="1"/>
  <c r="S85" i="1"/>
  <c r="R85" i="1"/>
  <c r="Q85" i="1"/>
  <c r="P85" i="1"/>
  <c r="O85" i="1"/>
  <c r="X84" i="1"/>
  <c r="W84" i="1"/>
  <c r="V84" i="1"/>
  <c r="U84" i="1"/>
  <c r="T84" i="1"/>
  <c r="S84" i="1"/>
  <c r="R84" i="1"/>
  <c r="Q84" i="1"/>
  <c r="P84" i="1"/>
  <c r="O84" i="1"/>
  <c r="X83" i="1"/>
  <c r="W83" i="1"/>
  <c r="V83" i="1"/>
  <c r="U83" i="1"/>
  <c r="T83" i="1"/>
  <c r="S83" i="1"/>
  <c r="R83" i="1"/>
  <c r="Q83" i="1"/>
  <c r="P83" i="1"/>
  <c r="O83" i="1"/>
  <c r="X82" i="1"/>
  <c r="W82" i="1"/>
  <c r="V82" i="1"/>
  <c r="U82" i="1"/>
  <c r="T82" i="1"/>
  <c r="S82" i="1"/>
  <c r="R82" i="1"/>
  <c r="Q82" i="1"/>
  <c r="P82" i="1"/>
  <c r="O82" i="1"/>
  <c r="X81" i="1"/>
  <c r="W81" i="1"/>
  <c r="V81" i="1"/>
  <c r="U81" i="1"/>
  <c r="T81" i="1"/>
  <c r="S81" i="1"/>
  <c r="R81" i="1"/>
  <c r="Q81" i="1"/>
  <c r="P81" i="1"/>
  <c r="O81" i="1"/>
  <c r="X80" i="1"/>
  <c r="W80" i="1"/>
  <c r="V80" i="1"/>
  <c r="U80" i="1"/>
  <c r="T80" i="1"/>
  <c r="S80" i="1"/>
  <c r="R80" i="1"/>
  <c r="Q80" i="1"/>
  <c r="P80" i="1"/>
  <c r="O80" i="1"/>
  <c r="X79" i="1"/>
  <c r="W79" i="1"/>
  <c r="V79" i="1"/>
  <c r="U79" i="1"/>
  <c r="T79" i="1"/>
  <c r="S79" i="1"/>
  <c r="R79" i="1"/>
  <c r="Q79" i="1"/>
  <c r="P79" i="1"/>
  <c r="O79" i="1"/>
  <c r="X78" i="1"/>
  <c r="W78" i="1"/>
  <c r="V78" i="1"/>
  <c r="U78" i="1"/>
  <c r="T78" i="1"/>
  <c r="S78" i="1"/>
  <c r="R78" i="1"/>
  <c r="Q78" i="1"/>
  <c r="P78" i="1"/>
  <c r="O78" i="1"/>
  <c r="X77" i="1"/>
  <c r="W77" i="1"/>
  <c r="V77" i="1"/>
  <c r="U77" i="1"/>
  <c r="T77" i="1"/>
  <c r="S77" i="1"/>
  <c r="R77" i="1"/>
  <c r="Q77" i="1"/>
  <c r="P77" i="1"/>
  <c r="O77" i="1"/>
  <c r="X76" i="1"/>
  <c r="W76" i="1"/>
  <c r="V76" i="1"/>
  <c r="U76" i="1"/>
  <c r="T76" i="1"/>
  <c r="S76" i="1"/>
  <c r="R76" i="1"/>
  <c r="Q76" i="1"/>
  <c r="P76" i="1"/>
  <c r="O76" i="1"/>
  <c r="X75" i="1"/>
  <c r="W75" i="1"/>
  <c r="V75" i="1"/>
  <c r="U75" i="1"/>
  <c r="T75" i="1"/>
  <c r="S75" i="1"/>
  <c r="R75" i="1"/>
  <c r="Q75" i="1"/>
  <c r="P75" i="1"/>
  <c r="O75" i="1"/>
  <c r="X74" i="1"/>
  <c r="W74" i="1"/>
  <c r="V74" i="1"/>
  <c r="U74" i="1"/>
  <c r="T74" i="1"/>
  <c r="S74" i="1"/>
  <c r="R74" i="1"/>
  <c r="Q74" i="1"/>
  <c r="P74" i="1"/>
  <c r="O74" i="1"/>
  <c r="X73" i="1"/>
  <c r="W73" i="1"/>
  <c r="V73" i="1"/>
  <c r="U73" i="1"/>
  <c r="T73" i="1"/>
  <c r="S73" i="1"/>
  <c r="R73" i="1"/>
  <c r="Q73" i="1"/>
  <c r="P73" i="1"/>
  <c r="O73" i="1"/>
  <c r="X72" i="1"/>
  <c r="W72" i="1"/>
  <c r="V72" i="1"/>
  <c r="U72" i="1"/>
  <c r="T72" i="1"/>
  <c r="S72" i="1"/>
  <c r="R72" i="1"/>
  <c r="Q72" i="1"/>
  <c r="P72" i="1"/>
  <c r="O72" i="1"/>
  <c r="X71" i="1"/>
  <c r="W71" i="1"/>
  <c r="V71" i="1"/>
  <c r="U71" i="1"/>
  <c r="T71" i="1"/>
  <c r="S71" i="1"/>
  <c r="R71" i="1"/>
  <c r="Q71" i="1"/>
  <c r="P71" i="1"/>
  <c r="O71" i="1"/>
  <c r="X70" i="1"/>
  <c r="W70" i="1"/>
  <c r="V70" i="1"/>
  <c r="U70" i="1"/>
  <c r="T70" i="1"/>
  <c r="S70" i="1"/>
  <c r="R70" i="1"/>
  <c r="Q70" i="1"/>
  <c r="P70" i="1"/>
  <c r="O70" i="1"/>
  <c r="X69" i="1"/>
  <c r="W69" i="1"/>
  <c r="V69" i="1"/>
  <c r="U69" i="1"/>
  <c r="T69" i="1"/>
  <c r="S69" i="1"/>
  <c r="R69" i="1"/>
  <c r="Q69" i="1"/>
  <c r="P69" i="1"/>
  <c r="O69" i="1"/>
  <c r="X68" i="1"/>
  <c r="W68" i="1"/>
  <c r="V68" i="1"/>
  <c r="U68" i="1"/>
  <c r="T68" i="1"/>
  <c r="S68" i="1"/>
  <c r="R68" i="1"/>
  <c r="Q68" i="1"/>
  <c r="P68" i="1"/>
  <c r="O68" i="1"/>
  <c r="X67" i="1"/>
  <c r="W67" i="1"/>
  <c r="V67" i="1"/>
  <c r="U67" i="1"/>
  <c r="T67" i="1"/>
  <c r="S67" i="1"/>
  <c r="R67" i="1"/>
  <c r="Q67" i="1"/>
  <c r="P67" i="1"/>
  <c r="O67" i="1"/>
  <c r="X66" i="1"/>
  <c r="W66" i="1"/>
  <c r="V66" i="1"/>
  <c r="U66" i="1"/>
  <c r="T66" i="1"/>
  <c r="S66" i="1"/>
  <c r="R66" i="1"/>
  <c r="Q66" i="1"/>
  <c r="P66" i="1"/>
  <c r="O66" i="1"/>
  <c r="X65" i="1"/>
  <c r="W65" i="1"/>
  <c r="V65" i="1"/>
  <c r="U65" i="1"/>
  <c r="T65" i="1"/>
  <c r="S65" i="1"/>
  <c r="R65" i="1"/>
  <c r="Q65" i="1"/>
  <c r="P65" i="1"/>
  <c r="O65" i="1"/>
  <c r="X64" i="1"/>
  <c r="W64" i="1"/>
  <c r="V64" i="1"/>
  <c r="U64" i="1"/>
  <c r="T64" i="1"/>
  <c r="S64" i="1"/>
  <c r="R64" i="1"/>
  <c r="Q64" i="1"/>
  <c r="P64" i="1"/>
  <c r="O64" i="1"/>
  <c r="X63" i="1"/>
  <c r="W63" i="1"/>
  <c r="V63" i="1"/>
  <c r="U63" i="1"/>
  <c r="T63" i="1"/>
  <c r="S63" i="1"/>
  <c r="R63" i="1"/>
  <c r="Q63" i="1"/>
  <c r="P63" i="1"/>
  <c r="O63" i="1"/>
  <c r="X62" i="1"/>
  <c r="W62" i="1"/>
  <c r="V62" i="1"/>
  <c r="U62" i="1"/>
  <c r="T62" i="1"/>
  <c r="S62" i="1"/>
  <c r="R62" i="1"/>
  <c r="Q62" i="1"/>
  <c r="P62" i="1"/>
  <c r="O62" i="1"/>
  <c r="X61" i="1"/>
  <c r="W61" i="1"/>
  <c r="V61" i="1"/>
  <c r="U61" i="1"/>
  <c r="T61" i="1"/>
  <c r="S61" i="1"/>
  <c r="R61" i="1"/>
  <c r="Q61" i="1"/>
  <c r="P61" i="1"/>
  <c r="O61" i="1"/>
  <c r="X60" i="1"/>
  <c r="W60" i="1"/>
  <c r="V60" i="1"/>
  <c r="U60" i="1"/>
  <c r="T60" i="1"/>
  <c r="S60" i="1"/>
  <c r="R60" i="1"/>
  <c r="Q60" i="1"/>
  <c r="P60" i="1"/>
  <c r="O60" i="1"/>
  <c r="X59" i="1"/>
  <c r="W59" i="1"/>
  <c r="V59" i="1"/>
  <c r="U59" i="1"/>
  <c r="T59" i="1"/>
  <c r="S59" i="1"/>
  <c r="R59" i="1"/>
  <c r="Q59" i="1"/>
  <c r="P59" i="1"/>
  <c r="O59" i="1"/>
  <c r="X58" i="1"/>
  <c r="W58" i="1"/>
  <c r="V58" i="1"/>
  <c r="U58" i="1"/>
  <c r="T58" i="1"/>
  <c r="S58" i="1"/>
  <c r="R58" i="1"/>
  <c r="Q58" i="1"/>
  <c r="P58" i="1"/>
  <c r="O58" i="1"/>
  <c r="X57" i="1"/>
  <c r="W57" i="1"/>
  <c r="V57" i="1"/>
  <c r="U57" i="1"/>
  <c r="T57" i="1"/>
  <c r="S57" i="1"/>
  <c r="R57" i="1"/>
  <c r="Q57" i="1"/>
  <c r="P57" i="1"/>
  <c r="O57" i="1"/>
  <c r="X56" i="1"/>
  <c r="W56" i="1"/>
  <c r="V56" i="1"/>
  <c r="U56" i="1"/>
  <c r="T56" i="1"/>
  <c r="S56" i="1"/>
  <c r="R56" i="1"/>
  <c r="Q56" i="1"/>
  <c r="P56" i="1"/>
  <c r="O56" i="1"/>
  <c r="X55" i="1"/>
  <c r="W55" i="1"/>
  <c r="V55" i="1"/>
  <c r="U55" i="1"/>
  <c r="T55" i="1"/>
  <c r="S55" i="1"/>
  <c r="R55" i="1"/>
  <c r="Q55" i="1"/>
  <c r="P55" i="1"/>
  <c r="O55" i="1"/>
  <c r="X54" i="1"/>
  <c r="W54" i="1"/>
  <c r="V54" i="1"/>
  <c r="U54" i="1"/>
  <c r="T54" i="1"/>
  <c r="S54" i="1"/>
  <c r="R54" i="1"/>
  <c r="Q54" i="1"/>
  <c r="P54" i="1"/>
  <c r="O54" i="1"/>
  <c r="X53" i="1"/>
  <c r="W53" i="1"/>
  <c r="V53" i="1"/>
  <c r="U53" i="1"/>
  <c r="T53" i="1"/>
  <c r="S53" i="1"/>
  <c r="R53" i="1"/>
  <c r="Q53" i="1"/>
  <c r="P53" i="1"/>
  <c r="O53" i="1"/>
  <c r="X52" i="1"/>
  <c r="W52" i="1"/>
  <c r="V52" i="1"/>
  <c r="U52" i="1"/>
  <c r="T52" i="1"/>
  <c r="S52" i="1"/>
  <c r="R52" i="1"/>
  <c r="Q52" i="1"/>
  <c r="P52" i="1"/>
  <c r="O52" i="1"/>
  <c r="X51" i="1"/>
  <c r="W51" i="1"/>
  <c r="V51" i="1"/>
  <c r="U51" i="1"/>
  <c r="T51" i="1"/>
  <c r="S51" i="1"/>
  <c r="R51" i="1"/>
  <c r="Q51" i="1"/>
  <c r="P51" i="1"/>
  <c r="O51" i="1"/>
  <c r="X50" i="1"/>
  <c r="W50" i="1"/>
  <c r="V50" i="1"/>
  <c r="U50" i="1"/>
  <c r="T50" i="1"/>
  <c r="S50" i="1"/>
  <c r="R50" i="1"/>
  <c r="Q50" i="1"/>
  <c r="P50" i="1"/>
  <c r="O50" i="1"/>
  <c r="X49" i="1"/>
  <c r="W49" i="1"/>
  <c r="V49" i="1"/>
  <c r="U49" i="1"/>
  <c r="T49" i="1"/>
  <c r="S49" i="1"/>
  <c r="R49" i="1"/>
  <c r="Q49" i="1"/>
  <c r="P49" i="1"/>
  <c r="O49" i="1"/>
  <c r="X48" i="1"/>
  <c r="W48" i="1"/>
  <c r="V48" i="1"/>
  <c r="U48" i="1"/>
  <c r="T48" i="1"/>
  <c r="S48" i="1"/>
  <c r="R48" i="1"/>
  <c r="Q48" i="1"/>
  <c r="P48" i="1"/>
  <c r="O48" i="1"/>
  <c r="X47" i="1"/>
  <c r="W47" i="1"/>
  <c r="V47" i="1"/>
  <c r="U47" i="1"/>
  <c r="T47" i="1"/>
  <c r="S47" i="1"/>
  <c r="R47" i="1"/>
  <c r="Q47" i="1"/>
  <c r="P47" i="1"/>
  <c r="O47" i="1"/>
  <c r="X46" i="1"/>
  <c r="W46" i="1"/>
  <c r="V46" i="1"/>
  <c r="U46" i="1"/>
  <c r="T46" i="1"/>
  <c r="S46" i="1"/>
  <c r="R46" i="1"/>
  <c r="Q46" i="1"/>
  <c r="P46" i="1"/>
  <c r="O46" i="1"/>
  <c r="X45" i="1"/>
  <c r="W45" i="1"/>
  <c r="V45" i="1"/>
  <c r="U45" i="1"/>
  <c r="T45" i="1"/>
  <c r="S45" i="1"/>
  <c r="R45" i="1"/>
  <c r="Q45" i="1"/>
  <c r="P45" i="1"/>
  <c r="O45" i="1"/>
  <c r="X44" i="1"/>
  <c r="W44" i="1"/>
  <c r="V44" i="1"/>
  <c r="U44" i="1"/>
  <c r="T44" i="1"/>
  <c r="S44" i="1"/>
  <c r="R44" i="1"/>
  <c r="Q44" i="1"/>
  <c r="P44" i="1"/>
  <c r="O44" i="1"/>
  <c r="X43" i="1"/>
  <c r="W43" i="1"/>
  <c r="V43" i="1"/>
  <c r="U43" i="1"/>
  <c r="T43" i="1"/>
  <c r="S43" i="1"/>
  <c r="R43" i="1"/>
  <c r="Q43" i="1"/>
  <c r="P43" i="1"/>
  <c r="O43" i="1"/>
  <c r="X42" i="1"/>
  <c r="W42" i="1"/>
  <c r="V42" i="1"/>
  <c r="U42" i="1"/>
  <c r="T42" i="1"/>
  <c r="S42" i="1"/>
  <c r="R42" i="1"/>
  <c r="Q42" i="1"/>
  <c r="P42" i="1"/>
  <c r="O42" i="1"/>
  <c r="X41" i="1"/>
  <c r="W41" i="1"/>
  <c r="V41" i="1"/>
  <c r="U41" i="1"/>
  <c r="T41" i="1"/>
  <c r="S41" i="1"/>
  <c r="R41" i="1"/>
  <c r="Q41" i="1"/>
  <c r="P41" i="1"/>
  <c r="O41" i="1"/>
  <c r="X40" i="1"/>
  <c r="W40" i="1"/>
  <c r="V40" i="1"/>
  <c r="U40" i="1"/>
  <c r="T40" i="1"/>
  <c r="S40" i="1"/>
  <c r="R40" i="1"/>
  <c r="Q40" i="1"/>
  <c r="P40" i="1"/>
  <c r="O40" i="1"/>
  <c r="X39" i="1"/>
  <c r="W39" i="1"/>
  <c r="V39" i="1"/>
  <c r="U39" i="1"/>
  <c r="T39" i="1"/>
  <c r="S39" i="1"/>
  <c r="R39" i="1"/>
  <c r="Q39" i="1"/>
  <c r="P39" i="1"/>
  <c r="O39" i="1"/>
  <c r="X38" i="1"/>
  <c r="W38" i="1"/>
  <c r="V38" i="1"/>
  <c r="U38" i="1"/>
  <c r="T38" i="1"/>
  <c r="S38" i="1"/>
  <c r="R38" i="1"/>
  <c r="Q38" i="1"/>
  <c r="P38" i="1"/>
  <c r="O38" i="1"/>
  <c r="X37" i="1"/>
  <c r="W37" i="1"/>
  <c r="V37" i="1"/>
  <c r="U37" i="1"/>
  <c r="T37" i="1"/>
  <c r="S37" i="1"/>
  <c r="R37" i="1"/>
  <c r="Q37" i="1"/>
  <c r="P37" i="1"/>
  <c r="O37" i="1"/>
  <c r="X36" i="1"/>
  <c r="W36" i="1"/>
  <c r="V36" i="1"/>
  <c r="U36" i="1"/>
  <c r="T36" i="1"/>
  <c r="S36" i="1"/>
  <c r="R36" i="1"/>
  <c r="Q36" i="1"/>
  <c r="P36" i="1"/>
  <c r="O36" i="1"/>
  <c r="X35" i="1"/>
  <c r="W35" i="1"/>
  <c r="V35" i="1"/>
  <c r="U35" i="1"/>
  <c r="T35" i="1"/>
  <c r="S35" i="1"/>
  <c r="R35" i="1"/>
  <c r="Q35" i="1"/>
  <c r="P35" i="1"/>
  <c r="O35" i="1"/>
  <c r="X34" i="1"/>
  <c r="W34" i="1"/>
  <c r="V34" i="1"/>
  <c r="U34" i="1"/>
  <c r="T34" i="1"/>
  <c r="S34" i="1"/>
  <c r="R34" i="1"/>
  <c r="Q34" i="1"/>
  <c r="P34" i="1"/>
  <c r="O34" i="1"/>
  <c r="X33" i="1"/>
  <c r="W33" i="1"/>
  <c r="V33" i="1"/>
  <c r="U33" i="1"/>
  <c r="T33" i="1"/>
  <c r="S33" i="1"/>
  <c r="R33" i="1"/>
  <c r="Q33" i="1"/>
  <c r="P33" i="1"/>
  <c r="O33" i="1"/>
  <c r="X32" i="1"/>
  <c r="W32" i="1"/>
  <c r="V32" i="1"/>
  <c r="U32" i="1"/>
  <c r="T32" i="1"/>
  <c r="S32" i="1"/>
  <c r="R32" i="1"/>
  <c r="Q32" i="1"/>
  <c r="P32" i="1"/>
  <c r="O32" i="1"/>
  <c r="X31" i="1"/>
  <c r="W31" i="1"/>
  <c r="V31" i="1"/>
  <c r="U31" i="1"/>
  <c r="T31" i="1"/>
  <c r="S31" i="1"/>
  <c r="R31" i="1"/>
  <c r="Q31" i="1"/>
  <c r="P31" i="1"/>
  <c r="O31" i="1"/>
  <c r="X30" i="1"/>
  <c r="W30" i="1"/>
  <c r="V30" i="1"/>
  <c r="U30" i="1"/>
  <c r="T30" i="1"/>
  <c r="S30" i="1"/>
  <c r="R30" i="1"/>
  <c r="Q30" i="1"/>
  <c r="P30" i="1"/>
  <c r="O30" i="1"/>
  <c r="X29" i="1"/>
  <c r="W29" i="1"/>
  <c r="V29" i="1"/>
  <c r="U29" i="1"/>
  <c r="T29" i="1"/>
  <c r="S29" i="1"/>
  <c r="R29" i="1"/>
  <c r="Q29" i="1"/>
  <c r="P29" i="1"/>
  <c r="O29" i="1"/>
  <c r="X28" i="1"/>
  <c r="W28" i="1"/>
  <c r="V28" i="1"/>
  <c r="U28" i="1"/>
  <c r="T28" i="1"/>
  <c r="S28" i="1"/>
  <c r="R28" i="1"/>
  <c r="Q28" i="1"/>
  <c r="P28" i="1"/>
  <c r="O28" i="1"/>
  <c r="X27" i="1"/>
  <c r="W27" i="1"/>
  <c r="V27" i="1"/>
  <c r="U27" i="1"/>
  <c r="T27" i="1"/>
  <c r="S27" i="1"/>
  <c r="R27" i="1"/>
  <c r="Q27" i="1"/>
  <c r="P27" i="1"/>
  <c r="O27" i="1"/>
  <c r="X26" i="1"/>
  <c r="W26" i="1"/>
  <c r="V26" i="1"/>
  <c r="U26" i="1"/>
  <c r="T26" i="1"/>
  <c r="S26" i="1"/>
  <c r="R26" i="1"/>
  <c r="Q26" i="1"/>
  <c r="P26" i="1"/>
  <c r="O26" i="1"/>
  <c r="X25" i="1"/>
  <c r="W25" i="1"/>
  <c r="V25" i="1"/>
  <c r="U25" i="1"/>
  <c r="T25" i="1"/>
  <c r="S25" i="1"/>
  <c r="R25" i="1"/>
  <c r="Q25" i="1"/>
  <c r="P25" i="1"/>
  <c r="O25" i="1"/>
  <c r="X24" i="1"/>
  <c r="W24" i="1"/>
  <c r="V24" i="1"/>
  <c r="U24" i="1"/>
  <c r="T24" i="1"/>
  <c r="S24" i="1"/>
  <c r="R24" i="1"/>
  <c r="Q24" i="1"/>
  <c r="P24" i="1"/>
  <c r="O24" i="1"/>
  <c r="X23" i="1"/>
  <c r="W23" i="1"/>
  <c r="V23" i="1"/>
  <c r="U23" i="1"/>
  <c r="T23" i="1"/>
  <c r="S23" i="1"/>
  <c r="R23" i="1"/>
  <c r="Q23" i="1"/>
  <c r="P23" i="1"/>
  <c r="O23" i="1"/>
  <c r="X22" i="1"/>
  <c r="W22" i="1"/>
  <c r="V22" i="1"/>
  <c r="U22" i="1"/>
  <c r="T22" i="1"/>
  <c r="S22" i="1"/>
  <c r="R22" i="1"/>
  <c r="Q22" i="1"/>
  <c r="P22" i="1"/>
  <c r="O22" i="1"/>
  <c r="X21" i="1"/>
  <c r="W21" i="1"/>
  <c r="V21" i="1"/>
  <c r="U21" i="1"/>
  <c r="T21" i="1"/>
  <c r="S21" i="1"/>
  <c r="R21" i="1"/>
  <c r="Q21" i="1"/>
  <c r="P21" i="1"/>
  <c r="O21" i="1"/>
  <c r="X20" i="1"/>
  <c r="W20" i="1"/>
  <c r="V20" i="1"/>
  <c r="U20" i="1"/>
  <c r="T20" i="1"/>
  <c r="S20" i="1"/>
  <c r="R20" i="1"/>
  <c r="Q20" i="1"/>
  <c r="P20" i="1"/>
  <c r="O20" i="1"/>
  <c r="X19" i="1"/>
  <c r="W19" i="1"/>
  <c r="V19" i="1"/>
  <c r="U19" i="1"/>
  <c r="T19" i="1"/>
  <c r="S19" i="1"/>
  <c r="R19" i="1"/>
  <c r="Q19" i="1"/>
  <c r="P19" i="1"/>
  <c r="O19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V11" i="1"/>
  <c r="U11" i="1"/>
  <c r="T11" i="1"/>
  <c r="S11" i="1"/>
  <c r="R11" i="1"/>
  <c r="Q11" i="1"/>
  <c r="P11" i="1"/>
  <c r="O11" i="1"/>
  <c r="X10" i="1"/>
  <c r="W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O7" i="1"/>
  <c r="X6" i="1"/>
  <c r="W6" i="1"/>
  <c r="V6" i="1"/>
  <c r="U6" i="1"/>
  <c r="T6" i="1"/>
  <c r="S6" i="1"/>
  <c r="R6" i="1"/>
  <c r="Q6" i="1"/>
  <c r="P6" i="1"/>
  <c r="O6" i="1"/>
  <c r="X5" i="1"/>
  <c r="W5" i="1"/>
  <c r="V5" i="1"/>
  <c r="U5" i="1"/>
  <c r="T5" i="1"/>
  <c r="S5" i="1"/>
  <c r="R5" i="1"/>
  <c r="Q5" i="1"/>
  <c r="P5" i="1"/>
  <c r="O5" i="1"/>
  <c r="X4" i="1"/>
  <c r="W4" i="1"/>
  <c r="V4" i="1"/>
  <c r="U4" i="1"/>
  <c r="T4" i="1"/>
  <c r="S4" i="1"/>
  <c r="R4" i="1"/>
  <c r="Q4" i="1"/>
  <c r="P4" i="1"/>
  <c r="O4" i="1"/>
  <c r="X3" i="1"/>
  <c r="W3" i="1"/>
  <c r="V3" i="1"/>
  <c r="U3" i="1"/>
  <c r="T3" i="1"/>
  <c r="S3" i="1"/>
  <c r="R3" i="1"/>
  <c r="Q3" i="1"/>
  <c r="P3" i="1"/>
  <c r="O3" i="1"/>
  <c r="X2" i="1"/>
  <c r="W2" i="1"/>
  <c r="V2" i="1"/>
  <c r="U2" i="1"/>
  <c r="T2" i="1"/>
  <c r="S2" i="1"/>
  <c r="R2" i="1"/>
  <c r="Q2" i="1"/>
  <c r="P2" i="1"/>
  <c r="O2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L486" i="1"/>
  <c r="K486" i="1"/>
  <c r="J486" i="1"/>
  <c r="I486" i="1"/>
  <c r="H486" i="1"/>
  <c r="L485" i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H476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H467" i="1"/>
  <c r="L466" i="1"/>
  <c r="K466" i="1"/>
  <c r="J466" i="1"/>
  <c r="I466" i="1"/>
  <c r="H466" i="1"/>
  <c r="L465" i="1"/>
  <c r="K465" i="1"/>
  <c r="J465" i="1"/>
  <c r="I465" i="1"/>
  <c r="H465" i="1"/>
  <c r="L464" i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H461" i="1"/>
  <c r="L460" i="1"/>
  <c r="K460" i="1"/>
  <c r="J460" i="1"/>
  <c r="I460" i="1"/>
  <c r="H460" i="1"/>
  <c r="L459" i="1"/>
  <c r="K459" i="1"/>
  <c r="J459" i="1"/>
  <c r="I459" i="1"/>
  <c r="H459" i="1"/>
  <c r="L458" i="1"/>
  <c r="K458" i="1"/>
  <c r="J458" i="1"/>
  <c r="I458" i="1"/>
  <c r="H458" i="1"/>
  <c r="L457" i="1"/>
  <c r="K457" i="1"/>
  <c r="J457" i="1"/>
  <c r="I457" i="1"/>
  <c r="H457" i="1"/>
  <c r="L456" i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I449" i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H444" i="1"/>
  <c r="L443" i="1"/>
  <c r="K443" i="1"/>
  <c r="J443" i="1"/>
  <c r="I443" i="1"/>
  <c r="H443" i="1"/>
  <c r="L442" i="1"/>
  <c r="K442" i="1"/>
  <c r="J442" i="1"/>
  <c r="I442" i="1"/>
  <c r="H442" i="1"/>
  <c r="L441" i="1"/>
  <c r="K441" i="1"/>
  <c r="J441" i="1"/>
  <c r="I441" i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H435" i="1"/>
  <c r="L434" i="1"/>
  <c r="K434" i="1"/>
  <c r="J434" i="1"/>
  <c r="I434" i="1"/>
  <c r="H434" i="1"/>
  <c r="L433" i="1"/>
  <c r="K433" i="1"/>
  <c r="J433" i="1"/>
  <c r="I433" i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H417" i="1"/>
  <c r="L416" i="1"/>
  <c r="K416" i="1"/>
  <c r="J416" i="1"/>
  <c r="I416" i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H411" i="1"/>
  <c r="L410" i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H406" i="1"/>
  <c r="L405" i="1"/>
  <c r="K405" i="1"/>
  <c r="J405" i="1"/>
  <c r="I405" i="1"/>
  <c r="H405" i="1"/>
  <c r="L404" i="1"/>
  <c r="K404" i="1"/>
  <c r="J404" i="1"/>
  <c r="I404" i="1"/>
  <c r="H404" i="1"/>
  <c r="L403" i="1"/>
  <c r="K403" i="1"/>
  <c r="J403" i="1"/>
  <c r="I403" i="1"/>
  <c r="H403" i="1"/>
  <c r="L402" i="1"/>
  <c r="K402" i="1"/>
  <c r="J402" i="1"/>
  <c r="I402" i="1"/>
  <c r="H402" i="1"/>
  <c r="L401" i="1"/>
  <c r="K401" i="1"/>
  <c r="J401" i="1"/>
  <c r="I401" i="1"/>
  <c r="H401" i="1"/>
  <c r="L400" i="1"/>
  <c r="K400" i="1"/>
  <c r="J400" i="1"/>
  <c r="I400" i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L391" i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<sst xmlns="http://schemas.openxmlformats.org/spreadsheetml/2006/main" count="4717" uniqueCount="635">
  <si>
    <t>IssuerCompany</t>
  </si>
  <si>
    <t>IssueOpenDate</t>
  </si>
  <si>
    <t>IssueCloseDate</t>
  </si>
  <si>
    <t>IssuePrice</t>
  </si>
  <si>
    <t>IssueType</t>
  </si>
  <si>
    <t>IssueSize</t>
  </si>
  <si>
    <t>IPOYear</t>
  </si>
  <si>
    <t>Autoline Industries Limited</t>
  </si>
  <si>
    <t>BB</t>
  </si>
  <si>
    <t>Akruti Nirman Limited</t>
  </si>
  <si>
    <t>Global Broadcast News Ltd</t>
  </si>
  <si>
    <t>Pochiraju Industries Limited</t>
  </si>
  <si>
    <t>Yogindera Worsted Limited</t>
  </si>
  <si>
    <t>FP</t>
  </si>
  <si>
    <t>NA</t>
  </si>
  <si>
    <t>House of Pearl Fashions Ltd</t>
  </si>
  <si>
    <t>Technocraft Industries (India) Ltd</t>
  </si>
  <si>
    <t>Cinemax India Ltd</t>
  </si>
  <si>
    <t>Redington (India) Limited</t>
  </si>
  <si>
    <t>Transwarranty Finance Ltd</t>
  </si>
  <si>
    <t>Firstsource Solutions Limited</t>
  </si>
  <si>
    <t>Power Finance Corporation Ltd.</t>
  </si>
  <si>
    <t>SMS Pharmaceuticals Limited</t>
  </si>
  <si>
    <t>Lawreshwar Polymers Ltd</t>
  </si>
  <si>
    <t>C &amp; C Constructions Limited</t>
  </si>
  <si>
    <t>Indian Bank</t>
  </si>
  <si>
    <t>Euro Ceramics Limited</t>
  </si>
  <si>
    <t>Mudra Lifestyle Limited</t>
  </si>
  <si>
    <t>Vijayeswari Textiles Limited</t>
  </si>
  <si>
    <t>Oriental Trimex Limited</t>
  </si>
  <si>
    <t>MindTree Consulting Limited</t>
  </si>
  <si>
    <t>Broadcast Initiatives Limited</t>
  </si>
  <si>
    <t>Indus Fila Limited</t>
  </si>
  <si>
    <t>Idea Cellular Limited</t>
  </si>
  <si>
    <t>Evinix Accessories Limited</t>
  </si>
  <si>
    <t>Astral Poly Technik Limited</t>
  </si>
  <si>
    <t>Raj Television Network Ltd</t>
  </si>
  <si>
    <t>AMD Metplast Limited</t>
  </si>
  <si>
    <t>Jagjanani Textiles Limited</t>
  </si>
  <si>
    <t>Abhishek Mills Ltd</t>
  </si>
  <si>
    <t>Tubeknit Fashions Limited</t>
  </si>
  <si>
    <t>Page Industries Ltd (Jockey India)</t>
  </si>
  <si>
    <t>Gremach Infrastructure Ltd</t>
  </si>
  <si>
    <t>ICRA Limited</t>
  </si>
  <si>
    <t>Orbit Corporation Limited</t>
  </si>
  <si>
    <t>Advanta India Limited</t>
  </si>
  <si>
    <t>Ammana Bio Pharma Limited</t>
  </si>
  <si>
    <t>Fortis Healthcare Ltd</t>
  </si>
  <si>
    <t>Bhagwati Banquets And Hotels Ltd</t>
  </si>
  <si>
    <t>Hilton Metal Forging Ltd</t>
  </si>
  <si>
    <t>MIC Electronics Limited</t>
  </si>
  <si>
    <t>Binani Cement Limited</t>
  </si>
  <si>
    <t>Insecticides India Ltd</t>
  </si>
  <si>
    <t>Asahi Songwon Colors Ltd</t>
  </si>
  <si>
    <t>Glory Polyfilms Ltd</t>
  </si>
  <si>
    <t>Nitin Fire Protection Industries Ltd</t>
  </si>
  <si>
    <t>Time Technoplast Limited</t>
  </si>
  <si>
    <t>Decolight Ceramics Limited</t>
  </si>
  <si>
    <t>Meghmani Organics Limited</t>
  </si>
  <si>
    <t>Nelcast Limited</t>
  </si>
  <si>
    <t>DLF Limited</t>
  </si>
  <si>
    <t>Vishal Retail Ltd</t>
  </si>
  <si>
    <t>Archidply Industries Ltd</t>
  </si>
  <si>
    <t>Roman Tarmat Limited</t>
  </si>
  <si>
    <t>Celestial Labs Limited</t>
  </si>
  <si>
    <t>Ankit Metal &amp; Power Ltd</t>
  </si>
  <si>
    <t>Suryachakra Power Corporation Ltd</t>
  </si>
  <si>
    <t>Spice Communications Limited</t>
  </si>
  <si>
    <t>Housing Development and Infrastructure Ltd</t>
  </si>
  <si>
    <t>Allied Digital Services Limited</t>
  </si>
  <si>
    <t>Everonn Systems India Limited</t>
  </si>
  <si>
    <t>Simplex Projects Limited</t>
  </si>
  <si>
    <t>Alpa Laboratories Limited</t>
  </si>
  <si>
    <t>Omaxe Limited</t>
  </si>
  <si>
    <t>Omnitech InfoSolutions Limited</t>
  </si>
  <si>
    <t>Zylog Systems Limited</t>
  </si>
  <si>
    <t>IVR Prime Urban Developers Ltd</t>
  </si>
  <si>
    <t>Refex Refrigerants Limited</t>
  </si>
  <si>
    <t>Central Bank of India</t>
  </si>
  <si>
    <t>Asian Granito India Ltd</t>
  </si>
  <si>
    <t>SEL Manufacturing Company Ltd</t>
  </si>
  <si>
    <t>Puravankara Projects Limited</t>
  </si>
  <si>
    <t>TAKE Solutions Limited</t>
  </si>
  <si>
    <t>K.P.R. Mill Limited</t>
  </si>
  <si>
    <t>Motilal Oswal Financial Services Ltd</t>
  </si>
  <si>
    <t>Indowind Energy Limited</t>
  </si>
  <si>
    <t>Magnum Ventures Limited</t>
  </si>
  <si>
    <t>Kaveri Seed Company Limited</t>
  </si>
  <si>
    <t>Dhanus Technologies Limited</t>
  </si>
  <si>
    <t>Power Grid Corporation of India Ltd.</t>
  </si>
  <si>
    <t>Koutons Retail India Limited</t>
  </si>
  <si>
    <t>Consolidated Construction Consortium Ltd</t>
  </si>
  <si>
    <t>Supreme Infrastructure India Ltd</t>
  </si>
  <si>
    <t>Saamya Biotech India Ltd</t>
  </si>
  <si>
    <t>Maytas Infra Limited</t>
  </si>
  <si>
    <t>Circuit Systems (India) Ltd</t>
  </si>
  <si>
    <t>Rathi Bars Ltd</t>
  </si>
  <si>
    <t>Allied Computers International (Asia) Ltd</t>
  </si>
  <si>
    <t>SVPCL Limited</t>
  </si>
  <si>
    <t>Varun Industries Limited</t>
  </si>
  <si>
    <t>Barak Valley Cements Ltd</t>
  </si>
  <si>
    <t>Religare Enterprises Limited</t>
  </si>
  <si>
    <t>Mundra Port and Special Economic Zone Ltd</t>
  </si>
  <si>
    <t>Empee Distilleries Limited</t>
  </si>
  <si>
    <t>Edelweiss Capital Limited</t>
  </si>
  <si>
    <t>Kolte-Patil Developers Limited</t>
  </si>
  <si>
    <t>Renaissance Jewellery Limited</t>
  </si>
  <si>
    <t>Kaushalya Infrastructure Dev Corp Ltd</t>
  </si>
  <si>
    <t>Jyothi Laboratories Limited</t>
  </si>
  <si>
    <t>Burnpur Cement Limited</t>
  </si>
  <si>
    <t>eClerx Services Limited</t>
  </si>
  <si>
    <t>BGR Energy Systems Limited</t>
  </si>
  <si>
    <t>Transformers and Rectifiers India Ltd</t>
  </si>
  <si>
    <t>Brigade Enterprises Limited</t>
  </si>
  <si>
    <t>Aries Agro Limited</t>
  </si>
  <si>
    <t>Porwal Auto Components Limited</t>
  </si>
  <si>
    <t>Manaksia Limited</t>
  </si>
  <si>
    <t>Precision Pipes and Profiles Company Ltd</t>
  </si>
  <si>
    <t>Future Capital Holdings Ltd</t>
  </si>
  <si>
    <t>Reliance Power Limited</t>
  </si>
  <si>
    <t>J Kumar Infraprojects Limited</t>
  </si>
  <si>
    <t>Cords Cable Industries Limited</t>
  </si>
  <si>
    <t>OnMobile Global Limited</t>
  </si>
  <si>
    <t>KNR Constructions Limited</t>
  </si>
  <si>
    <t>Bang Overseas Limited</t>
  </si>
  <si>
    <t>Shriram EPC Limited</t>
  </si>
  <si>
    <t>Wockhardt Hospitals Ltd</t>
  </si>
  <si>
    <t>IRB Infrastructure Developers Ltd</t>
  </si>
  <si>
    <t>Emaar MGF Land Ltd</t>
  </si>
  <si>
    <t>Tulsi Extrusions Limited</t>
  </si>
  <si>
    <t>SVEC Constructions Ltd</t>
  </si>
  <si>
    <t>GSS America Infotech Ltd</t>
  </si>
  <si>
    <t>V-Guard Industries Limited</t>
  </si>
  <si>
    <t>Rural Electrification Corporation Ltd.</t>
  </si>
  <si>
    <t>Gammon Infrastructure Projects Ltd</t>
  </si>
  <si>
    <t>Sita Shree Food Products Ltd</t>
  </si>
  <si>
    <t>Titagarh Wagons Limited</t>
  </si>
  <si>
    <t>Kiri Dyes and Chemicals Limited</t>
  </si>
  <si>
    <t>Aishwarya Telecom Limited</t>
  </si>
  <si>
    <t>Gokul Refoils and Solvent Limited</t>
  </si>
  <si>
    <t>Anu's Laboratories Limited</t>
  </si>
  <si>
    <t>Niraj Cement Structurals Ltd</t>
  </si>
  <si>
    <t>Bafna Pharmaceuticals Limited</t>
  </si>
  <si>
    <t>Avon Weighing Systems Limited</t>
  </si>
  <si>
    <t>Sejal Architectural Glass Ltd</t>
  </si>
  <si>
    <t>First Winner Industries Limited</t>
  </si>
  <si>
    <t>Lotus Eye Care Hospital Limited</t>
  </si>
  <si>
    <t>KSK Energy Ventures Ltd</t>
  </si>
  <si>
    <t>Somi Conveyor Beltings Limited</t>
  </si>
  <si>
    <t>Birla Cotsyn (India) Limited</t>
  </si>
  <si>
    <t>Vishal Information Technologies Ltd</t>
  </si>
  <si>
    <t>Nu Tek India Limited</t>
  </si>
  <si>
    <t>Austral Coke &amp; Projects Ltd</t>
  </si>
  <si>
    <t>Resurgere Mines &amp; Minerals India Ltd</t>
  </si>
  <si>
    <t>20 Microns Limited</t>
  </si>
  <si>
    <t>Chemcel Bio-tech Limited</t>
  </si>
  <si>
    <t>Alkali Metals Limited</t>
  </si>
  <si>
    <t>Gemini Engi-Fab Limited</t>
  </si>
  <si>
    <t>Edserv Softsystems Limited</t>
  </si>
  <si>
    <t>Rishabhdev Technocable Ltd</t>
  </si>
  <si>
    <t>Mahindra Holidays and Resorts India Ltd</t>
  </si>
  <si>
    <t>Excel Infoways Limited</t>
  </si>
  <si>
    <t>Raj Oil Mills Limited</t>
  </si>
  <si>
    <t>Adani Power Limited</t>
  </si>
  <si>
    <t>NHPC Limited</t>
  </si>
  <si>
    <t>Jindal Cotex Limited</t>
  </si>
  <si>
    <t>Globus Spirits Limited</t>
  </si>
  <si>
    <t>Oil India Limited</t>
  </si>
  <si>
    <t>Pipavav Shipyard Limited</t>
  </si>
  <si>
    <t>Euro Multivision Limited</t>
  </si>
  <si>
    <t>Thinksoft Global Services Ltd</t>
  </si>
  <si>
    <t>Indiabulls Power Limited</t>
  </si>
  <si>
    <t>Den Networks Limited</t>
  </si>
  <si>
    <t>Astec LifeSciences Limited</t>
  </si>
  <si>
    <t>Cox and Kings (India) Limited</t>
  </si>
  <si>
    <t>MBL Infrastructures Ltd</t>
  </si>
  <si>
    <t>JSW Energy Limited</t>
  </si>
  <si>
    <t>Godrej Properties Limited</t>
  </si>
  <si>
    <t>D B Corp Limited</t>
  </si>
  <si>
    <t>Infinite Computer Solutions India Ltd</t>
  </si>
  <si>
    <t>Jubilant Foodworks Ltd</t>
  </si>
  <si>
    <t>Aqua Logistics Ltd</t>
  </si>
  <si>
    <t>Thangamayil Jewellery Limited</t>
  </si>
  <si>
    <t>Syncom Healthcare Limited</t>
  </si>
  <si>
    <t>Vascon Engineers Limited</t>
  </si>
  <si>
    <t>D B Realty Limited</t>
  </si>
  <si>
    <t>Emmbi Polyarns Limited</t>
  </si>
  <si>
    <t>ARSS Infrastructure Projects Ltd</t>
  </si>
  <si>
    <t>Hathway Cable &amp; Datacom Ltd</t>
  </si>
  <si>
    <t>Texmo Pipes &amp; Products Ltd</t>
  </si>
  <si>
    <t>Man Infraconstruction Ltd</t>
  </si>
  <si>
    <t>United Bank of India</t>
  </si>
  <si>
    <t>DQ Entertainment (International) Ltd</t>
  </si>
  <si>
    <t>Pradip Overseas Limited</t>
  </si>
  <si>
    <t>IL&amp;FS Transportation Networks Ltd</t>
  </si>
  <si>
    <t>Persistent Systems Limited</t>
  </si>
  <si>
    <t>Shree Ganesh Jewellery House Ltd</t>
  </si>
  <si>
    <t>Goenka Diamond &amp; Jewels Ltd</t>
  </si>
  <si>
    <t>Intrasoft Technologies Limited</t>
  </si>
  <si>
    <t>Talwalkars Better value Fitness Ltd</t>
  </si>
  <si>
    <t>Nitesh Estates Limited</t>
  </si>
  <si>
    <t>Tarapur Transformers Limited</t>
  </si>
  <si>
    <t>Mandhana Industries Limited</t>
  </si>
  <si>
    <t>Tara Health Foods Limited</t>
  </si>
  <si>
    <t>Jaypee Infratech Ltd</t>
  </si>
  <si>
    <t>SJVN Ltd (Satluj Jal Vidyut Nigam Ltd)</t>
  </si>
  <si>
    <t>Fatpipe Networks India Limited</t>
  </si>
  <si>
    <t>Parabolic Drugs Limited</t>
  </si>
  <si>
    <t>Aster Silicates Ltd</t>
  </si>
  <si>
    <t>Technofab Engineering Ltd</t>
  </si>
  <si>
    <t>Hindustan Media Ventures Ltd</t>
  </si>
  <si>
    <t>Midfield Industries Ltd</t>
  </si>
  <si>
    <t>SKS Microfinance Ltd</t>
  </si>
  <si>
    <t>Bajaj Corp Limited</t>
  </si>
  <si>
    <t>Prakash Steelage Ltd</t>
  </si>
  <si>
    <t>Gujarat Pipavav Port Ltd (GPPL)</t>
  </si>
  <si>
    <t>Indosolar Ltd</t>
  </si>
  <si>
    <t>Career Point Infosystems Ltd</t>
  </si>
  <si>
    <t>Eros International Media Ltd</t>
  </si>
  <si>
    <t>Microsec Financial Services Ltd</t>
  </si>
  <si>
    <t>Electrosteel Integrated Ltd</t>
  </si>
  <si>
    <t>Ramky Infrastructure Ltd</t>
  </si>
  <si>
    <t>Orient Green Power Company Ltd</t>
  </si>
  <si>
    <t>Cantabil Retail India Ltd</t>
  </si>
  <si>
    <t>Gallantt Ispat Ltd</t>
  </si>
  <si>
    <t>VA Tech Wabag Ltd</t>
  </si>
  <si>
    <t>Tecpro Systems Ltd</t>
  </si>
  <si>
    <t>Ashoka Buildcon Ltd</t>
  </si>
  <si>
    <t>Sea TV Network Ltd</t>
  </si>
  <si>
    <t>Bedmutha Industries Ltd</t>
  </si>
  <si>
    <t>Commercial Engineers &amp; Body Builders Co Ltd</t>
  </si>
  <si>
    <t>BS Transcomm Ltd</t>
  </si>
  <si>
    <t>Oberoi Realty Ltd</t>
  </si>
  <si>
    <t>Prestige Estates Projects Ltd</t>
  </si>
  <si>
    <t>Gyscoal Alloys Ltd</t>
  </si>
  <si>
    <t>Coal India Limited</t>
  </si>
  <si>
    <t>Gravita India Ltd</t>
  </si>
  <si>
    <t>RPP Infra Projects Ltd</t>
  </si>
  <si>
    <t>Claris Lifesciences Limited</t>
  </si>
  <si>
    <t>MOIL Limited</t>
  </si>
  <si>
    <t>Ravi Kumar Distilleries Ltd</t>
  </si>
  <si>
    <t>A2Z Maintenance &amp; Engineering Services Ltd</t>
  </si>
  <si>
    <t>Punjab &amp; Sind Bank</t>
  </si>
  <si>
    <t>Shekhawati Poly-Yarn Ltd</t>
  </si>
  <si>
    <t>C Mahendra Exports Ltd</t>
  </si>
  <si>
    <t>Midvalley Entertainment Ltd</t>
  </si>
  <si>
    <t>Omkar Speciality Chemicals Ltd</t>
  </si>
  <si>
    <t>Sudar Garments Ltd</t>
  </si>
  <si>
    <t>Acropetal Technologies Ltd</t>
  </si>
  <si>
    <t>Fineotex Chemical Ltd</t>
  </si>
  <si>
    <t>Lovable Lingeries Ltd</t>
  </si>
  <si>
    <t>PTC India Financial Services Ltd</t>
  </si>
  <si>
    <t>Shilpi Cable Technologies Ltd</t>
  </si>
  <si>
    <t>Muthoot Finance Ltd</t>
  </si>
  <si>
    <t>Paramount Printpackaging Ltd</t>
  </si>
  <si>
    <t>Future Ventures India Ltd</t>
  </si>
  <si>
    <t>Innoventive Industries Ltd</t>
  </si>
  <si>
    <t>Servalakshmi Paper Ltd</t>
  </si>
  <si>
    <t>Vaswani Industries Ltd</t>
  </si>
  <si>
    <t>Sanghvi Forging &amp; Engineering Ltd</t>
  </si>
  <si>
    <t>Aanjaneya Lifecare Ltd</t>
  </si>
  <si>
    <t>Galaxy Surfactants Ltd</t>
  </si>
  <si>
    <t>VMS Industries Ltd</t>
  </si>
  <si>
    <t>Timbor Home Limited</t>
  </si>
  <si>
    <t>Birla Pacific Medspa Ltd</t>
  </si>
  <si>
    <t>Rushil Decor Ltd</t>
  </si>
  <si>
    <t>Readymade Steel India Ltd</t>
  </si>
  <si>
    <t>Bharatiya Global Infomedia Ltd</t>
  </si>
  <si>
    <t>Inventure Growth &amp; Securities Ltd</t>
  </si>
  <si>
    <t>L&amp;T Finance Holdings Limited</t>
  </si>
  <si>
    <t>Tree House Education &amp; Accessories Ltd</t>
  </si>
  <si>
    <t>Brooks Laboratories Ltd</t>
  </si>
  <si>
    <t>SRS Limited</t>
  </si>
  <si>
    <t>TD Power Systems Ltd</t>
  </si>
  <si>
    <t>PG Electroplast Limited</t>
  </si>
  <si>
    <t>Prakash Constrowell Ltd</t>
  </si>
  <si>
    <t>RDB Rasayans Ltd</t>
  </si>
  <si>
    <t>Swajas Air Charters Ltd</t>
  </si>
  <si>
    <t>Tijaria Polypipes Ltd</t>
  </si>
  <si>
    <t>Onelife Capital Advisors Ltd</t>
  </si>
  <si>
    <t>M and B Switchgears Ltd</t>
  </si>
  <si>
    <t>Taksheel Solutions Ltd</t>
  </si>
  <si>
    <t>Flexituff International Ltd</t>
  </si>
  <si>
    <t>Indo Thai Securities Limited</t>
  </si>
  <si>
    <t>Goodwill Hospital &amp; Research Centre Ltd</t>
  </si>
  <si>
    <t>Multi Commodity Exchange of India Ltd</t>
  </si>
  <si>
    <t>BCB Finance Ltd</t>
  </si>
  <si>
    <t>Olympic Cards Ltd</t>
  </si>
  <si>
    <t>National Buildings Construction Corporation Ltd</t>
  </si>
  <si>
    <t>MT Educare Limited</t>
  </si>
  <si>
    <t>Tribhovandas Bhimji Zaveri Ltd</t>
  </si>
  <si>
    <t>Samvardhana Motherson Finance Ltd</t>
  </si>
  <si>
    <t>Plastene India Limited</t>
  </si>
  <si>
    <t>Monarch Health Services Ltd</t>
  </si>
  <si>
    <t>Speciality Restaurants Ltd</t>
  </si>
  <si>
    <t>Max Alert Systems Ltd</t>
  </si>
  <si>
    <t>VKS Projects Ltd</t>
  </si>
  <si>
    <t>Sangam Advisors Ltd</t>
  </si>
  <si>
    <t>Jupiter Infomedia Ltd</t>
  </si>
  <si>
    <t>Jointeca Education Solutions Ltd</t>
  </si>
  <si>
    <t>SRG Housing Finance Ltd</t>
  </si>
  <si>
    <t>Thejo Engineering Ltd</t>
  </si>
  <si>
    <t>Comfort Commotrade Ltd</t>
  </si>
  <si>
    <t>Anshu's Clothing Limited</t>
  </si>
  <si>
    <t>RCL Retail Limited</t>
  </si>
  <si>
    <t>Bronze infra-tech Ltd</t>
  </si>
  <si>
    <t>Tara Jewels Limited</t>
  </si>
  <si>
    <t>Veto Switchgears and Cables Ltd</t>
  </si>
  <si>
    <t>Credit Analysis &amp; Research Ltd</t>
  </si>
  <si>
    <t>PC Jeweller Ltd</t>
  </si>
  <si>
    <t>Bharti Infratel Limited</t>
  </si>
  <si>
    <t>Eco Friendly Food Processing Park Ltd</t>
  </si>
  <si>
    <t>Esteem Bio Organic Food Processing Ltd</t>
  </si>
  <si>
    <t>V-Mart Retail Ltd</t>
  </si>
  <si>
    <t>Sai Silks (Kalamandir) Ltd</t>
  </si>
  <si>
    <t>Sunstar Realty Development Ltd</t>
  </si>
  <si>
    <t>Kavita Fabrics Ltd</t>
  </si>
  <si>
    <t>Channel Nine Entertainment Ltd</t>
  </si>
  <si>
    <t>HPC Biosciences Ltd</t>
  </si>
  <si>
    <t>Bothra Metals and Alloys Ltd</t>
  </si>
  <si>
    <t>Repco Home Finance Ltd</t>
  </si>
  <si>
    <t>GCM Securities Ltd</t>
  </si>
  <si>
    <t>Lakhotia Polyesters (India) Ltd</t>
  </si>
  <si>
    <t>Opal Luxury Time Products Ltd</t>
  </si>
  <si>
    <t>Ashapura Intimates Fashion Ltd</t>
  </si>
  <si>
    <t>Samruddhi Realty Ltd</t>
  </si>
  <si>
    <t>Scotts Garments Ltd</t>
  </si>
  <si>
    <t>Onesource Techmedia Ltd</t>
  </si>
  <si>
    <t>Just Dial Ltd</t>
  </si>
  <si>
    <t>India Finsec Limited</t>
  </si>
  <si>
    <t>Edynamics Solutions Ltd</t>
  </si>
  <si>
    <t>Money Masters Leasing &amp; Finance Ltd</t>
  </si>
  <si>
    <t>Alacrity Securities Ltd</t>
  </si>
  <si>
    <t>GCM Commodity &amp; Derivatives Ltd</t>
  </si>
  <si>
    <t>Silverpoint Infratech Ltd</t>
  </si>
  <si>
    <t>VKJ Infradevelopers Ltd</t>
  </si>
  <si>
    <t>Kushal Tradelink Ltd</t>
  </si>
  <si>
    <t>Tiger Logistics (India) Ltd</t>
  </si>
  <si>
    <t>Ace Tours Worldwide Ltd</t>
  </si>
  <si>
    <t>Satkar Finlease Limited</t>
  </si>
  <si>
    <t>Newever Trade Wings Ltd</t>
  </si>
  <si>
    <t>Subh Tex India Limited</t>
  </si>
  <si>
    <t>VCU Data Management Ltd</t>
  </si>
  <si>
    <t>SRG Securities Finance Ltd</t>
  </si>
  <si>
    <t>Amrapali Capital and Finance Services Ltd</t>
  </si>
  <si>
    <t>MITCON Consultancy &amp; Engineering Services Ltd</t>
  </si>
  <si>
    <t>Stellar Capital Services Ltd</t>
  </si>
  <si>
    <t>Captain Polyplast Ltd</t>
  </si>
  <si>
    <t>Tentiwal Wire Products Ltd</t>
  </si>
  <si>
    <t>Suyog Telematics Ltd</t>
  </si>
  <si>
    <t>RCI Industries &amp; Technologies Ltd</t>
  </si>
  <si>
    <t>Chemtech Industrial Valves Ltd</t>
  </si>
  <si>
    <t>Agrimony Commodities Ltd</t>
  </si>
  <si>
    <t>Polymac Thermoformers Ltd</t>
  </si>
  <si>
    <t>Unishire Urban Infra Ltd</t>
  </si>
  <si>
    <t>SI VI Shipping Corporation Ltd</t>
  </si>
  <si>
    <t>B C Power Controls Ltd</t>
  </si>
  <si>
    <t>Sanco Industries Ltd</t>
  </si>
  <si>
    <t>Karnimata Cold Storage Ltd</t>
  </si>
  <si>
    <t>Anisha Impex Ltd</t>
  </si>
  <si>
    <t>Loha Ispaat Ltd</t>
  </si>
  <si>
    <t>Shri Krishna Prasadam Ltd</t>
  </si>
  <si>
    <t>Oceanaa Biotek Industries Ltd</t>
  </si>
  <si>
    <t>Women's Next Loungeries Ltd</t>
  </si>
  <si>
    <t>R &amp; B Denims Ltd</t>
  </si>
  <si>
    <t>Wonderla Holidays Ltd</t>
  </si>
  <si>
    <t>GCM Capital Advisors Ltd</t>
  </si>
  <si>
    <t>SPS Finquest Ltd</t>
  </si>
  <si>
    <t>Dhanuka Commercial Ltd</t>
  </si>
  <si>
    <t>Tarini International Ltd</t>
  </si>
  <si>
    <t>Oasis Tradelink Ltd</t>
  </si>
  <si>
    <t>Bansal Roofing Products Ltd</t>
  </si>
  <si>
    <t>Bhanderi Infracon Ltd</t>
  </si>
  <si>
    <t>Carewell Industries Ltd</t>
  </si>
  <si>
    <t>Vishal Fabrics Ltd</t>
  </si>
  <si>
    <t>Snowman Logistics Ltd</t>
  </si>
  <si>
    <t>Naysaa Securities Ltd</t>
  </si>
  <si>
    <t>Sharda Cropchem Ltd</t>
  </si>
  <si>
    <t>Sirohia &amp; Sons Ltd</t>
  </si>
  <si>
    <t>Encash Entertainment Ltd</t>
  </si>
  <si>
    <t>Ultracab India Ltd</t>
  </si>
  <si>
    <t>Shemaroo Entertainment Ltd</t>
  </si>
  <si>
    <t>Momai Apparels Limited</t>
  </si>
  <si>
    <t>Aryaman Capital Markets Ltd</t>
  </si>
  <si>
    <t>Atishay Infotech Limited</t>
  </si>
  <si>
    <t>Powerhouse Fitness and Realty Ltd</t>
  </si>
  <si>
    <t>Starlit Power Systems Limited</t>
  </si>
  <si>
    <t>Dhabriya Polywood Limited</t>
  </si>
  <si>
    <t>Vibrant Global Capital Limited</t>
  </si>
  <si>
    <t>ADCC Infocad Limited</t>
  </si>
  <si>
    <t>JLA Infraville Shoppers Limited</t>
  </si>
  <si>
    <t>Jet Infraventure Limited</t>
  </si>
  <si>
    <t>Aanchal Ispat Ltd</t>
  </si>
  <si>
    <t>Captain Pipes Ltd</t>
  </si>
  <si>
    <t>Anubhav Infrastructure Ltd</t>
  </si>
  <si>
    <t>Monte Carlo Fashions Limited</t>
  </si>
  <si>
    <t>Amsons Apparels Ltd</t>
  </si>
  <si>
    <t>NCML Industries Ltd</t>
  </si>
  <si>
    <t>Raghuvansh Agrofarms Ltd</t>
  </si>
  <si>
    <t>Karnavati Finance Ltd</t>
  </si>
  <si>
    <t>Akme Star Housing Finance Ltd</t>
  </si>
  <si>
    <t>Ortel Communications Ltd</t>
  </si>
  <si>
    <t>Mahabir Metallex Ltd</t>
  </si>
  <si>
    <t>Adlabs Entertainment Ltd</t>
  </si>
  <si>
    <t>AGI Infra Ltd</t>
  </si>
  <si>
    <t>SSPN Finance Ltd</t>
  </si>
  <si>
    <t>Supreme (India) Impex Ltd</t>
  </si>
  <si>
    <t>Inox Wind Limited</t>
  </si>
  <si>
    <t>Shareway Securities Ltd</t>
  </si>
  <si>
    <t>Filtra Consultants and Engineers Ltd</t>
  </si>
  <si>
    <t>Athena Constructions Ltd</t>
  </si>
  <si>
    <t>Yogya Enterprises Ltd</t>
  </si>
  <si>
    <t>O P Chains Ltd</t>
  </si>
  <si>
    <t>VRL Logistics Ltd</t>
  </si>
  <si>
    <t>MEP Infrastructure Developers Ltd</t>
  </si>
  <si>
    <t>UFO Moviez Ltd</t>
  </si>
  <si>
    <t>PNC Infratech Limited</t>
  </si>
  <si>
    <t>Funny Software Ltd</t>
  </si>
  <si>
    <t>Ambition Mica Ltd</t>
  </si>
  <si>
    <t>Manpasand Beverages Ltd</t>
  </si>
  <si>
    <t>Junction Fabrics and Apparels Ltd</t>
  </si>
  <si>
    <t>Mishka Exim Ltd</t>
  </si>
  <si>
    <t>VMV Holidays Ltd</t>
  </si>
  <si>
    <t>Jiya Eco Products Ltd</t>
  </si>
  <si>
    <t>M D Inducto Cast Ltd</t>
  </si>
  <si>
    <t>MRSS India</t>
  </si>
  <si>
    <t>Gala Print City Ltd</t>
  </si>
  <si>
    <t>Loyal Equipments Ltd</t>
  </si>
  <si>
    <t>Amrapali Fincap Ltd</t>
  </si>
  <si>
    <t>Pecos Hotels and Pubs Ltd</t>
  </si>
  <si>
    <t>Syngene International Ltd</t>
  </si>
  <si>
    <t>Emkay Taps and Cutting Tools Limited</t>
  </si>
  <si>
    <t>Mangalam Seeds Limited</t>
  </si>
  <si>
    <t>Power Mech Projects Ltd</t>
  </si>
  <si>
    <t>Oyeeee Media Ltd</t>
  </si>
  <si>
    <t>Universal Autofoundry Limited</t>
  </si>
  <si>
    <t>Navkar Corporation Limited</t>
  </si>
  <si>
    <t>Pennar Engineered Building Systems Ltd</t>
  </si>
  <si>
    <t>Shree Pushkar Chemicals and Fertilisers Ltd</t>
  </si>
  <si>
    <t>Prabhat Dairy Limited</t>
  </si>
  <si>
    <t>Sadbhav Infrastructure Project Limited</t>
  </si>
  <si>
    <t>H.K. Trade International Limited</t>
  </si>
  <si>
    <t>P. B. Films Limited</t>
  </si>
  <si>
    <t>Sri Krishna Constructions (India) Ltd</t>
  </si>
  <si>
    <t>Shaival Reality Ltd</t>
  </si>
  <si>
    <t>Ahimsa Industries Ltd</t>
  </si>
  <si>
    <t>Vaksons Automobiles Limited</t>
  </si>
  <si>
    <t>Bella Casa Fashion &amp; Retail Limited</t>
  </si>
  <si>
    <t>Vishal Bearings Ltd</t>
  </si>
  <si>
    <t>Cawasji Behramji Catering Services Ltd</t>
  </si>
  <si>
    <t>Tejnaksh Healthcare Ltd</t>
  </si>
  <si>
    <t>Patdiam Jewellery Ltd</t>
  </si>
  <si>
    <t>Coffee Day Enterprises Ltd</t>
  </si>
  <si>
    <t>Interglobe Aviation Ltd</t>
  </si>
  <si>
    <t>S H Kelkar &amp; Company Ltd</t>
  </si>
  <si>
    <t>Perfect Infraengineers Ltd</t>
  </si>
  <si>
    <t>Navigant Corporate Advisors Ltd</t>
  </si>
  <si>
    <t>Dr. Lal PathLabs Limited</t>
  </si>
  <si>
    <t>Alkem Laboratories Limited</t>
  </si>
  <si>
    <t>Suncare Traders Ltd</t>
  </si>
  <si>
    <t>Narayana Hrudayalaya Ltd</t>
  </si>
  <si>
    <t>OFS Technologies Ltd</t>
  </si>
  <si>
    <t>Fourth Dimension Solutions Ltd</t>
  </si>
  <si>
    <t>Blueblood Ventures Ltd</t>
  </si>
  <si>
    <t>Precision Camshafts Ltd</t>
  </si>
  <si>
    <t>Ganga Pharmaceuticals Ltd</t>
  </si>
  <si>
    <t>TeamLease Services Ltd</t>
  </si>
  <si>
    <t>Vidli Restaurants Ltd</t>
  </si>
  <si>
    <t>Quick Heal Technologies Ltd</t>
  </si>
  <si>
    <t>Sylph Education Solutions Ltd</t>
  </si>
  <si>
    <t>K.P. Energy Ltd</t>
  </si>
  <si>
    <t>Hi-Tech Pipes Ltd</t>
  </si>
  <si>
    <t>Relicab Cable Manufacturing Ltd</t>
  </si>
  <si>
    <t>Wealth First Portfolio Managers Ltd</t>
  </si>
  <si>
    <t>HEC Infra Projects Ltd</t>
  </si>
  <si>
    <t>Khemani Distributors &amp; Marketing Ltd</t>
  </si>
  <si>
    <t>Healthcare Global Enterprises Ltd</t>
  </si>
  <si>
    <t>Umiya Tubes Ltd</t>
  </si>
  <si>
    <t>Bharat Wire Ropes Ltd</t>
  </si>
  <si>
    <t>Infibeam Incorporation Ltd</t>
  </si>
  <si>
    <t>CHD Chemicals Ltd</t>
  </si>
  <si>
    <t>Nintec Systems Ltd</t>
  </si>
  <si>
    <t>Franklin Leasing and Finance Ltd</t>
  </si>
  <si>
    <t>Ruby Cables Ltd</t>
  </si>
  <si>
    <t>Sysco Industries Ltd</t>
  </si>
  <si>
    <t>Lancer Containers Lines Ltd</t>
  </si>
  <si>
    <t>Raghav Ramming Mass Ltd</t>
  </si>
  <si>
    <t>Equitas Holdings Limited</t>
  </si>
  <si>
    <t>Ghushine Fintrrade Ocean Ltd</t>
  </si>
  <si>
    <t>Bajaj Healthcare Ltd</t>
  </si>
  <si>
    <t>Thyrocare Technologies Ltd</t>
  </si>
  <si>
    <t>Ujjivan Financial Services Ltd</t>
  </si>
  <si>
    <t>Darshan Orna Limited</t>
  </si>
  <si>
    <t>Sagardeep Alloys Ltd</t>
  </si>
  <si>
    <t>Parag Milk Foods Ltd</t>
  </si>
  <si>
    <t>OfficialRating</t>
  </si>
  <si>
    <t>CapitalMarketRating</t>
  </si>
  <si>
    <t>Subscribe</t>
  </si>
  <si>
    <t>Avoid</t>
  </si>
  <si>
    <t>Neutral</t>
  </si>
  <si>
    <t>Engineers India Limited</t>
  </si>
  <si>
    <t>Power Grid Corporation of India</t>
  </si>
  <si>
    <t>Power Finance Corporation Ltd</t>
  </si>
  <si>
    <t>Tata Steel Ltd</t>
  </si>
  <si>
    <t>Shipping Corporation of India Ltd</t>
  </si>
  <si>
    <t>Power Grid Corporation of India Ltd</t>
  </si>
  <si>
    <t>Tirupati Inks Ltd</t>
  </si>
  <si>
    <t>Engineers India Ltd</t>
  </si>
  <si>
    <t>Standard Chartered PLC</t>
  </si>
  <si>
    <t>NMDC Limited</t>
  </si>
  <si>
    <t>Rural Electrification Corporation Ltd</t>
  </si>
  <si>
    <t>NTPC Limited</t>
  </si>
  <si>
    <t>Birla Shloka Edutech Limited</t>
  </si>
  <si>
    <t>Manjushree Extrusions Ltd</t>
  </si>
  <si>
    <t>IT People (India) Limited</t>
  </si>
  <si>
    <t>Dagger Forst Tools Ltd</t>
  </si>
  <si>
    <t>BEML LTD (Bharat Earth Movers Ltd)</t>
  </si>
  <si>
    <t>ICICI Bank Limited</t>
  </si>
  <si>
    <t>Vimal Oil and Foods Limited</t>
  </si>
  <si>
    <t>Cambridge Technology Enterprises Ltd</t>
  </si>
  <si>
    <t>Shree Ashtavinayak Cine Vision</t>
  </si>
  <si>
    <t>Pyramid Saimira Theatre Ltd</t>
  </si>
  <si>
    <t>Lumax Auto Technologies Ltd</t>
  </si>
  <si>
    <t>Nissan Copper Ltd</t>
  </si>
  <si>
    <t>Tanla Solutions Ltd</t>
  </si>
  <si>
    <t>Ess Dee Aluminium Ltd</t>
  </si>
  <si>
    <t>Cairn India Ltd</t>
  </si>
  <si>
    <t>XL Telecom Ltd</t>
  </si>
  <si>
    <t>KLRF Limited</t>
  </si>
  <si>
    <t>L.T. Overseas Limited</t>
  </si>
  <si>
    <t>Ruchira Papers Limited</t>
  </si>
  <si>
    <t>Gulshan Sugars &amp; Chemicals Ltd</t>
  </si>
  <si>
    <t>Blue Bird Limited</t>
  </si>
  <si>
    <t>Sobha Developers Ltd</t>
  </si>
  <si>
    <t>Lanco Infratech Limited</t>
  </si>
  <si>
    <t>Parsvnath Developers Limited</t>
  </si>
  <si>
    <t>Info Edge India Ltd (Naukri.com)</t>
  </si>
  <si>
    <t>Zenith Birla (India) Limited</t>
  </si>
  <si>
    <t>Development Credit Bank Ltd</t>
  </si>
  <si>
    <t>Global Vectra Helicorp Ltd</t>
  </si>
  <si>
    <t>Accel Frontline Limited</t>
  </si>
  <si>
    <t>Hanung Toys And Textiles Ltd</t>
  </si>
  <si>
    <t>JHS Svendgaard Laboratories Ltd</t>
  </si>
  <si>
    <t>Minar International Limited</t>
  </si>
  <si>
    <t>Gayatri Projects Limited</t>
  </si>
  <si>
    <t>Fiem Industries Limited</t>
  </si>
  <si>
    <t>Richa Knits Limited</t>
  </si>
  <si>
    <t>Gwalior Chemical Industries Ltd</t>
  </si>
  <si>
    <t>Usher Agro Ltd</t>
  </si>
  <si>
    <t>HOV Services Limited</t>
  </si>
  <si>
    <t>Atlanta Limited</t>
  </si>
  <si>
    <t>Action Construction Equipment Ltd</t>
  </si>
  <si>
    <t>KEW Industries Limted</t>
  </si>
  <si>
    <t>Deep Industries Ltd</t>
  </si>
  <si>
    <t>Voltamp Transformers Limited</t>
  </si>
  <si>
    <t>ListingDate</t>
  </si>
  <si>
    <t>CurPrice</t>
  </si>
  <si>
    <t>QIB</t>
  </si>
  <si>
    <t>NII</t>
  </si>
  <si>
    <t>RII</t>
  </si>
  <si>
    <t>EMP</t>
  </si>
  <si>
    <t>Total</t>
  </si>
  <si>
    <t>OpenPrice</t>
  </si>
  <si>
    <t>LowPrice</t>
  </si>
  <si>
    <t>HighPrice</t>
  </si>
  <si>
    <t>ClosePrice</t>
  </si>
  <si>
    <t>ListingGains</t>
  </si>
  <si>
    <t>Sector</t>
  </si>
  <si>
    <t>Mining &amp; Minerals</t>
  </si>
  <si>
    <t>Power - Transmission &amp; Equipment</t>
  </si>
  <si>
    <t>Computers - Software Medium &amp; Small</t>
  </si>
  <si>
    <t>Computers - Software</t>
  </si>
  <si>
    <t>Engineering - Heavy</t>
  </si>
  <si>
    <t>Power - Generation &amp; Distribution</t>
  </si>
  <si>
    <t>Miscellaneous</t>
  </si>
  <si>
    <t>Telecommunications - Equipment</t>
  </si>
  <si>
    <t>Castings &amp; Forgings</t>
  </si>
  <si>
    <t>Chemicals</t>
  </si>
  <si>
    <t>Pharmaceuticals</t>
  </si>
  <si>
    <t>Textiles - Weaving</t>
  </si>
  <si>
    <t>Packaging</t>
  </si>
  <si>
    <t>Steel - Sponge Iron</t>
  </si>
  <si>
    <t>Construction &amp; Contracting - Civil</t>
  </si>
  <si>
    <t>Dyes &amp; Pigments</t>
  </si>
  <si>
    <t>Ceramics &amp; Granite</t>
  </si>
  <si>
    <t>Plastics</t>
  </si>
  <si>
    <t>Auto Ancillaries</t>
  </si>
  <si>
    <t>Personal Care</t>
  </si>
  <si>
    <t>Textiles - General</t>
  </si>
  <si>
    <t>Textiles - Spinning - Synthetic Blended</t>
  </si>
  <si>
    <t>Steel - Medium &amp; Small</t>
  </si>
  <si>
    <t>Infrastructure - General</t>
  </si>
  <si>
    <t>Engineering</t>
  </si>
  <si>
    <t>Computers - Hardware</t>
  </si>
  <si>
    <t>Construction &amp; Contracting - Real Estate</t>
  </si>
  <si>
    <t>Media &amp; Entertainment</t>
  </si>
  <si>
    <t>Cement - Major</t>
  </si>
  <si>
    <t>Oil Drilling And Exploration</t>
  </si>
  <si>
    <t>Retail</t>
  </si>
  <si>
    <t>Computers - Software - Training</t>
  </si>
  <si>
    <t>Banks - Public Sector</t>
  </si>
  <si>
    <t>Food Processing</t>
  </si>
  <si>
    <t>Cables - Power &amp; Others</t>
  </si>
  <si>
    <t>Trading</t>
  </si>
  <si>
    <t>Electrodes &amp; Graphite</t>
  </si>
  <si>
    <t>Finance - General</t>
  </si>
  <si>
    <t>Breweries &amp; Distilleries</t>
  </si>
  <si>
    <t>Leather Products</t>
  </si>
  <si>
    <t>Pesticides &amp; Agro Chemicals</t>
  </si>
  <si>
    <t>Hospitals &amp; Medical Services</t>
  </si>
  <si>
    <t>Diamond Cutting &amp; Jewellery &amp; Precious Metals</t>
  </si>
  <si>
    <t>Edible Oils &amp; Solvent Extraction</t>
  </si>
  <si>
    <t>Textiles - Manmade</t>
  </si>
  <si>
    <t>Shipping</t>
  </si>
  <si>
    <t>Hotels</t>
  </si>
  <si>
    <t>Banks - Private Sector</t>
  </si>
  <si>
    <t>Telecommunications - Service</t>
  </si>
  <si>
    <t>Finance - Housing</t>
  </si>
  <si>
    <t>Transport &amp; Logistics</t>
  </si>
  <si>
    <t>Finance - Investments</t>
  </si>
  <si>
    <t>Textiles - Spinning - Cotton Blended</t>
  </si>
  <si>
    <t>Vanaspati &amp; Oils</t>
  </si>
  <si>
    <t>Textiles - Readymade Apparels</t>
  </si>
  <si>
    <t>Paper</t>
  </si>
  <si>
    <t>Aluminium</t>
  </si>
  <si>
    <t>Printing &amp; Stationery</t>
  </si>
  <si>
    <t>Consumer Goods - Electronic</t>
  </si>
  <si>
    <t>Finance - Leasing &amp; Hire Purchase</t>
  </si>
  <si>
    <t>Finance - Term Lending Institutions</t>
  </si>
  <si>
    <t>Steel - Tubes &amp; Pipes</t>
  </si>
  <si>
    <t>Textiles - Hosiery &amp; Knitwear</t>
  </si>
  <si>
    <t>Cables - Telephone</t>
  </si>
  <si>
    <t>Fertilisers</t>
  </si>
  <si>
    <t>Rubber</t>
  </si>
  <si>
    <t>Steel -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</si>
</sst>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6"/>
  <sheetViews>
    <sheetView tabSelected="1" workbookViewId="0"/>
  </sheetViews>
  <sheetFormatPr defaultRowHeight="15" x14ac:dyDescent="0.25"/>
  <cols>
    <col min="1" max="1" width="44.28515625" bestFit="1" customWidth="1"/>
    <col min="2" max="3" width="14.7109375" bestFit="1" customWidth="1"/>
    <col min="4" max="4" width="10" bestFit="1" customWidth="1"/>
    <col min="5" max="5" width="9.85546875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39090</v>
      </c>
      <c r="C2" s="1">
        <v>39094</v>
      </c>
      <c r="D2">
        <v>225</v>
      </c>
      <c r="E2" t="s">
        <v>8</v>
      </c>
      <c r="F2">
        <v>75</v>
      </c>
      <c r="G2">
        <v>2007</v>
      </c>
    </row>
    <row r="3" spans="1:7" x14ac:dyDescent="0.25">
      <c r="A3" t="s">
        <v>9</v>
      </c>
      <c r="B3" s="1">
        <v>39097</v>
      </c>
      <c r="C3" s="1">
        <v>39101</v>
      </c>
      <c r="D3">
        <v>540</v>
      </c>
      <c r="E3" t="s">
        <v>8</v>
      </c>
      <c r="F3">
        <v>361.8</v>
      </c>
      <c r="G3">
        <v>2007</v>
      </c>
    </row>
    <row r="4" spans="1:7" x14ac:dyDescent="0.25">
      <c r="A4" t="s">
        <v>10</v>
      </c>
      <c r="B4" s="1">
        <v>39097</v>
      </c>
      <c r="C4" s="1">
        <v>39100</v>
      </c>
      <c r="D4">
        <v>250</v>
      </c>
      <c r="E4" t="s">
        <v>8</v>
      </c>
      <c r="F4">
        <v>105</v>
      </c>
      <c r="G4">
        <v>2007</v>
      </c>
    </row>
    <row r="5" spans="1:7" x14ac:dyDescent="0.25">
      <c r="A5" t="s">
        <v>11</v>
      </c>
      <c r="B5" s="1">
        <v>39097</v>
      </c>
      <c r="C5" s="1">
        <v>39100</v>
      </c>
      <c r="D5">
        <v>30</v>
      </c>
      <c r="E5" t="s">
        <v>8</v>
      </c>
      <c r="F5">
        <v>37.6</v>
      </c>
      <c r="G5">
        <v>2007</v>
      </c>
    </row>
    <row r="6" spans="1:7" x14ac:dyDescent="0.25">
      <c r="A6" t="s">
        <v>12</v>
      </c>
      <c r="B6" s="1">
        <v>39098</v>
      </c>
      <c r="C6" s="1">
        <v>39104</v>
      </c>
      <c r="D6">
        <v>24</v>
      </c>
      <c r="E6" t="s">
        <v>13</v>
      </c>
      <c r="F6" t="s">
        <v>14</v>
      </c>
      <c r="G6">
        <v>2007</v>
      </c>
    </row>
    <row r="7" spans="1:7" x14ac:dyDescent="0.25">
      <c r="A7" t="s">
        <v>15</v>
      </c>
      <c r="B7" s="1">
        <v>39098</v>
      </c>
      <c r="C7" s="1">
        <v>39105</v>
      </c>
      <c r="D7">
        <v>550</v>
      </c>
      <c r="E7" t="s">
        <v>8</v>
      </c>
      <c r="F7">
        <v>329.17</v>
      </c>
      <c r="G7">
        <v>2007</v>
      </c>
    </row>
    <row r="8" spans="1:7" x14ac:dyDescent="0.25">
      <c r="A8" t="s">
        <v>16</v>
      </c>
      <c r="B8" s="1">
        <v>39100</v>
      </c>
      <c r="C8" s="1">
        <v>39105</v>
      </c>
      <c r="D8">
        <v>105</v>
      </c>
      <c r="E8" t="s">
        <v>8</v>
      </c>
      <c r="F8">
        <v>87.36</v>
      </c>
      <c r="G8">
        <v>2007</v>
      </c>
    </row>
    <row r="9" spans="1:7" x14ac:dyDescent="0.25">
      <c r="A9" t="s">
        <v>17</v>
      </c>
      <c r="B9" s="1">
        <v>39100</v>
      </c>
      <c r="C9" s="1">
        <v>39106</v>
      </c>
      <c r="D9">
        <v>155</v>
      </c>
      <c r="E9" t="s">
        <v>8</v>
      </c>
      <c r="F9">
        <v>138.26</v>
      </c>
      <c r="G9">
        <v>2007</v>
      </c>
    </row>
    <row r="10" spans="1:7" x14ac:dyDescent="0.25">
      <c r="A10" t="s">
        <v>18</v>
      </c>
      <c r="B10" s="1">
        <v>39104</v>
      </c>
      <c r="C10" s="1">
        <v>39107</v>
      </c>
      <c r="D10">
        <v>113</v>
      </c>
      <c r="E10" t="s">
        <v>8</v>
      </c>
      <c r="F10">
        <v>149.51</v>
      </c>
      <c r="G10">
        <v>2007</v>
      </c>
    </row>
    <row r="11" spans="1:7" x14ac:dyDescent="0.25">
      <c r="A11" t="s">
        <v>19</v>
      </c>
      <c r="B11" s="1">
        <v>39105</v>
      </c>
      <c r="C11" s="1">
        <v>39115</v>
      </c>
      <c r="D11">
        <v>52</v>
      </c>
      <c r="E11" t="s">
        <v>8</v>
      </c>
      <c r="F11">
        <v>31.2</v>
      </c>
      <c r="G11">
        <v>2007</v>
      </c>
    </row>
    <row r="12" spans="1:7" x14ac:dyDescent="0.25">
      <c r="A12" t="s">
        <v>20</v>
      </c>
      <c r="B12" s="1">
        <v>39111</v>
      </c>
      <c r="C12" s="1">
        <v>39115</v>
      </c>
      <c r="D12">
        <v>64</v>
      </c>
      <c r="E12" t="s">
        <v>8</v>
      </c>
      <c r="F12">
        <v>443.52</v>
      </c>
      <c r="G12">
        <v>2007</v>
      </c>
    </row>
    <row r="13" spans="1:7" x14ac:dyDescent="0.25">
      <c r="A13" t="s">
        <v>21</v>
      </c>
      <c r="B13" s="1">
        <v>39113</v>
      </c>
      <c r="C13" s="1">
        <v>39119</v>
      </c>
      <c r="D13">
        <v>85</v>
      </c>
      <c r="E13" t="s">
        <v>8</v>
      </c>
      <c r="F13">
        <v>997.19</v>
      </c>
      <c r="G13">
        <v>2007</v>
      </c>
    </row>
    <row r="14" spans="1:7" x14ac:dyDescent="0.25">
      <c r="A14" t="s">
        <v>22</v>
      </c>
      <c r="B14" s="1">
        <v>39118</v>
      </c>
      <c r="C14" s="1">
        <v>39121</v>
      </c>
      <c r="D14">
        <v>380</v>
      </c>
      <c r="E14" t="s">
        <v>8</v>
      </c>
      <c r="F14">
        <v>97.93</v>
      </c>
      <c r="G14">
        <v>2007</v>
      </c>
    </row>
    <row r="15" spans="1:7" x14ac:dyDescent="0.25">
      <c r="A15" t="s">
        <v>23</v>
      </c>
      <c r="B15" s="1">
        <v>39118</v>
      </c>
      <c r="C15" s="1">
        <v>39121</v>
      </c>
      <c r="D15">
        <v>16</v>
      </c>
      <c r="E15" t="s">
        <v>13</v>
      </c>
      <c r="F15">
        <v>13.94</v>
      </c>
      <c r="G15">
        <v>2007</v>
      </c>
    </row>
    <row r="16" spans="1:7" x14ac:dyDescent="0.25">
      <c r="A16" t="s">
        <v>24</v>
      </c>
      <c r="B16" s="1">
        <v>39118</v>
      </c>
      <c r="C16" s="1">
        <v>39122</v>
      </c>
      <c r="D16">
        <v>291</v>
      </c>
      <c r="E16" t="s">
        <v>8</v>
      </c>
      <c r="F16">
        <v>124.24</v>
      </c>
      <c r="G16">
        <v>2007</v>
      </c>
    </row>
    <row r="17" spans="1:7" x14ac:dyDescent="0.25">
      <c r="A17" t="s">
        <v>25</v>
      </c>
      <c r="B17" s="1">
        <v>39118</v>
      </c>
      <c r="C17" s="1">
        <v>39122</v>
      </c>
      <c r="D17">
        <v>91</v>
      </c>
      <c r="E17" t="s">
        <v>8</v>
      </c>
      <c r="F17">
        <v>782.15</v>
      </c>
      <c r="G17">
        <v>2007</v>
      </c>
    </row>
    <row r="18" spans="1:7" x14ac:dyDescent="0.25">
      <c r="A18" t="s">
        <v>26</v>
      </c>
      <c r="B18" s="1">
        <v>39120</v>
      </c>
      <c r="C18" s="1">
        <v>39126</v>
      </c>
      <c r="D18">
        <v>165</v>
      </c>
      <c r="E18" t="s">
        <v>8</v>
      </c>
      <c r="F18">
        <v>92.75</v>
      </c>
      <c r="G18">
        <v>2007</v>
      </c>
    </row>
    <row r="19" spans="1:7" x14ac:dyDescent="0.25">
      <c r="A19" t="s">
        <v>27</v>
      </c>
      <c r="B19" s="1">
        <v>39121</v>
      </c>
      <c r="C19" s="1">
        <v>39127</v>
      </c>
      <c r="D19">
        <v>90</v>
      </c>
      <c r="E19" t="s">
        <v>8</v>
      </c>
      <c r="F19">
        <v>86.22</v>
      </c>
      <c r="G19">
        <v>2007</v>
      </c>
    </row>
    <row r="20" spans="1:7" x14ac:dyDescent="0.25">
      <c r="A20" t="s">
        <v>28</v>
      </c>
      <c r="B20" s="1">
        <v>39121</v>
      </c>
      <c r="C20" s="1">
        <v>39132</v>
      </c>
      <c r="D20">
        <v>100</v>
      </c>
      <c r="E20" t="s">
        <v>8</v>
      </c>
      <c r="F20">
        <v>90</v>
      </c>
      <c r="G20">
        <v>2007</v>
      </c>
    </row>
    <row r="21" spans="1:7" x14ac:dyDescent="0.25">
      <c r="A21" t="s">
        <v>29</v>
      </c>
      <c r="B21" s="1">
        <v>39121</v>
      </c>
      <c r="C21" s="1">
        <v>39127</v>
      </c>
      <c r="D21">
        <v>48</v>
      </c>
      <c r="E21" t="s">
        <v>8</v>
      </c>
      <c r="F21">
        <v>48</v>
      </c>
      <c r="G21">
        <v>2007</v>
      </c>
    </row>
    <row r="22" spans="1:7" x14ac:dyDescent="0.25">
      <c r="A22" t="s">
        <v>30</v>
      </c>
      <c r="B22" s="1">
        <v>39122</v>
      </c>
      <c r="C22" s="1">
        <v>39127</v>
      </c>
      <c r="D22">
        <v>425</v>
      </c>
      <c r="E22" t="s">
        <v>8</v>
      </c>
      <c r="F22">
        <v>237.72</v>
      </c>
      <c r="G22">
        <v>2007</v>
      </c>
    </row>
    <row r="23" spans="1:7" x14ac:dyDescent="0.25">
      <c r="A23" t="s">
        <v>31</v>
      </c>
      <c r="B23" s="1">
        <v>39122</v>
      </c>
      <c r="C23" s="1">
        <v>39127</v>
      </c>
      <c r="D23">
        <v>120</v>
      </c>
      <c r="E23" t="s">
        <v>8</v>
      </c>
      <c r="F23">
        <v>102.6</v>
      </c>
      <c r="G23">
        <v>2007</v>
      </c>
    </row>
    <row r="24" spans="1:7" x14ac:dyDescent="0.25">
      <c r="A24" t="s">
        <v>32</v>
      </c>
      <c r="B24" s="1">
        <v>39125</v>
      </c>
      <c r="C24" s="1">
        <v>39127</v>
      </c>
      <c r="D24">
        <v>170</v>
      </c>
      <c r="E24" t="s">
        <v>8</v>
      </c>
      <c r="F24">
        <v>82.34</v>
      </c>
      <c r="G24">
        <v>2007</v>
      </c>
    </row>
    <row r="25" spans="1:7" x14ac:dyDescent="0.25">
      <c r="A25" t="s">
        <v>33</v>
      </c>
      <c r="B25" s="1">
        <v>39125</v>
      </c>
      <c r="C25" s="1">
        <v>39128</v>
      </c>
      <c r="D25">
        <v>75</v>
      </c>
      <c r="E25" t="s">
        <v>8</v>
      </c>
      <c r="F25" t="s">
        <v>14</v>
      </c>
      <c r="G25">
        <v>2007</v>
      </c>
    </row>
    <row r="26" spans="1:7" x14ac:dyDescent="0.25">
      <c r="A26" t="s">
        <v>34</v>
      </c>
      <c r="B26" s="1">
        <v>39125</v>
      </c>
      <c r="C26" s="1">
        <v>39128</v>
      </c>
      <c r="D26">
        <v>120</v>
      </c>
      <c r="E26" t="s">
        <v>8</v>
      </c>
      <c r="F26">
        <v>42</v>
      </c>
      <c r="G26">
        <v>2007</v>
      </c>
    </row>
    <row r="27" spans="1:7" x14ac:dyDescent="0.25">
      <c r="A27" t="s">
        <v>35</v>
      </c>
      <c r="B27" s="1">
        <v>39127</v>
      </c>
      <c r="C27" s="1">
        <v>39135</v>
      </c>
      <c r="D27">
        <v>115</v>
      </c>
      <c r="E27" t="s">
        <v>13</v>
      </c>
      <c r="F27">
        <v>34.17</v>
      </c>
      <c r="G27">
        <v>2007</v>
      </c>
    </row>
    <row r="28" spans="1:7" x14ac:dyDescent="0.25">
      <c r="A28" t="s">
        <v>36</v>
      </c>
      <c r="B28" s="1">
        <v>39127</v>
      </c>
      <c r="C28" s="1">
        <v>39136</v>
      </c>
      <c r="D28">
        <v>257</v>
      </c>
      <c r="E28" t="s">
        <v>8</v>
      </c>
      <c r="F28">
        <v>91.7</v>
      </c>
      <c r="G28">
        <v>2007</v>
      </c>
    </row>
    <row r="29" spans="1:7" x14ac:dyDescent="0.25">
      <c r="A29" t="s">
        <v>37</v>
      </c>
      <c r="B29" s="1">
        <v>39128</v>
      </c>
      <c r="C29" s="1">
        <v>39136</v>
      </c>
      <c r="D29">
        <v>75</v>
      </c>
      <c r="E29" t="s">
        <v>8</v>
      </c>
      <c r="F29">
        <v>76.25</v>
      </c>
      <c r="G29">
        <v>2007</v>
      </c>
    </row>
    <row r="30" spans="1:7" x14ac:dyDescent="0.25">
      <c r="A30" t="s">
        <v>38</v>
      </c>
      <c r="B30" s="1">
        <v>39128</v>
      </c>
      <c r="C30" s="1">
        <v>39136</v>
      </c>
      <c r="D30">
        <v>25</v>
      </c>
      <c r="E30" t="s">
        <v>13</v>
      </c>
      <c r="F30">
        <v>20.25</v>
      </c>
      <c r="G30">
        <v>2007</v>
      </c>
    </row>
    <row r="31" spans="1:7" x14ac:dyDescent="0.25">
      <c r="A31" t="s">
        <v>39</v>
      </c>
      <c r="B31" s="1">
        <v>39133</v>
      </c>
      <c r="C31" s="1">
        <v>39142</v>
      </c>
      <c r="D31">
        <v>100</v>
      </c>
      <c r="E31" t="s">
        <v>8</v>
      </c>
      <c r="F31">
        <v>41</v>
      </c>
      <c r="G31">
        <v>2007</v>
      </c>
    </row>
    <row r="32" spans="1:7" x14ac:dyDescent="0.25">
      <c r="A32" t="s">
        <v>40</v>
      </c>
      <c r="B32" s="1">
        <v>39134</v>
      </c>
      <c r="C32" s="1">
        <v>39143</v>
      </c>
      <c r="D32" t="s">
        <v>14</v>
      </c>
      <c r="E32" t="s">
        <v>8</v>
      </c>
      <c r="F32" t="s">
        <v>14</v>
      </c>
      <c r="G32">
        <v>2007</v>
      </c>
    </row>
    <row r="33" spans="1:7" x14ac:dyDescent="0.25">
      <c r="A33" t="s">
        <v>41</v>
      </c>
      <c r="B33" s="1">
        <v>39136</v>
      </c>
      <c r="C33" s="1">
        <v>39140</v>
      </c>
      <c r="D33">
        <v>360</v>
      </c>
      <c r="E33" t="s">
        <v>8</v>
      </c>
      <c r="F33">
        <v>100.94</v>
      </c>
      <c r="G33">
        <v>2007</v>
      </c>
    </row>
    <row r="34" spans="1:7" x14ac:dyDescent="0.25">
      <c r="A34" t="s">
        <v>42</v>
      </c>
      <c r="B34" s="1">
        <v>39149</v>
      </c>
      <c r="C34" s="1">
        <v>39160</v>
      </c>
      <c r="D34">
        <v>86</v>
      </c>
      <c r="E34" t="s">
        <v>8</v>
      </c>
      <c r="F34">
        <v>59</v>
      </c>
      <c r="G34">
        <v>2007</v>
      </c>
    </row>
    <row r="35" spans="1:7" x14ac:dyDescent="0.25">
      <c r="A35" t="s">
        <v>43</v>
      </c>
      <c r="B35" s="1">
        <v>39161</v>
      </c>
      <c r="C35" s="1">
        <v>39164</v>
      </c>
      <c r="D35">
        <v>330</v>
      </c>
      <c r="E35" t="s">
        <v>8</v>
      </c>
      <c r="F35">
        <v>85.18</v>
      </c>
      <c r="G35">
        <v>2007</v>
      </c>
    </row>
    <row r="36" spans="1:7" x14ac:dyDescent="0.25">
      <c r="A36" t="s">
        <v>44</v>
      </c>
      <c r="B36" s="1">
        <v>39161</v>
      </c>
      <c r="C36" s="1">
        <v>39164</v>
      </c>
      <c r="D36">
        <v>110</v>
      </c>
      <c r="E36" t="s">
        <v>8</v>
      </c>
      <c r="F36">
        <v>100.1</v>
      </c>
      <c r="G36">
        <v>2007</v>
      </c>
    </row>
    <row r="37" spans="1:7" x14ac:dyDescent="0.25">
      <c r="A37" t="s">
        <v>45</v>
      </c>
      <c r="B37" s="1">
        <v>39167</v>
      </c>
      <c r="C37" s="1">
        <v>39171</v>
      </c>
      <c r="D37">
        <v>650</v>
      </c>
      <c r="E37" t="s">
        <v>8</v>
      </c>
      <c r="F37">
        <v>216.32</v>
      </c>
      <c r="G37">
        <v>2007</v>
      </c>
    </row>
    <row r="38" spans="1:7" x14ac:dyDescent="0.25">
      <c r="A38" t="s">
        <v>46</v>
      </c>
      <c r="B38" s="1">
        <v>39169</v>
      </c>
      <c r="C38" s="1">
        <v>39177</v>
      </c>
      <c r="D38" t="s">
        <v>14</v>
      </c>
      <c r="E38" t="s">
        <v>8</v>
      </c>
      <c r="F38" t="s">
        <v>14</v>
      </c>
      <c r="G38">
        <v>2007</v>
      </c>
    </row>
    <row r="39" spans="1:7" x14ac:dyDescent="0.25">
      <c r="A39" t="s">
        <v>47</v>
      </c>
      <c r="B39" s="1">
        <v>39188</v>
      </c>
      <c r="C39" s="1">
        <v>39192</v>
      </c>
      <c r="D39">
        <v>108</v>
      </c>
      <c r="E39" t="s">
        <v>8</v>
      </c>
      <c r="F39">
        <v>496.76</v>
      </c>
      <c r="G39">
        <v>2007</v>
      </c>
    </row>
    <row r="40" spans="1:7" x14ac:dyDescent="0.25">
      <c r="A40" t="s">
        <v>48</v>
      </c>
      <c r="B40" s="1">
        <v>39190</v>
      </c>
      <c r="C40" s="1">
        <v>39197</v>
      </c>
      <c r="D40">
        <v>40</v>
      </c>
      <c r="E40" t="s">
        <v>8</v>
      </c>
      <c r="F40">
        <v>92</v>
      </c>
      <c r="G40">
        <v>2007</v>
      </c>
    </row>
    <row r="41" spans="1:7" x14ac:dyDescent="0.25">
      <c r="A41" t="s">
        <v>49</v>
      </c>
      <c r="B41" s="1">
        <v>39190</v>
      </c>
      <c r="C41" s="1">
        <v>39196</v>
      </c>
      <c r="D41">
        <v>70</v>
      </c>
      <c r="E41" t="s">
        <v>13</v>
      </c>
      <c r="F41">
        <v>38.15</v>
      </c>
      <c r="G41">
        <v>2007</v>
      </c>
    </row>
    <row r="42" spans="1:7" x14ac:dyDescent="0.25">
      <c r="A42" t="s">
        <v>50</v>
      </c>
      <c r="B42" s="1">
        <v>39202</v>
      </c>
      <c r="C42" s="1">
        <v>39210</v>
      </c>
      <c r="D42">
        <v>150</v>
      </c>
      <c r="E42" t="s">
        <v>8</v>
      </c>
      <c r="F42">
        <v>76.5</v>
      </c>
      <c r="G42">
        <v>2007</v>
      </c>
    </row>
    <row r="43" spans="1:7" x14ac:dyDescent="0.25">
      <c r="A43" t="s">
        <v>51</v>
      </c>
      <c r="B43" s="1">
        <v>39209</v>
      </c>
      <c r="C43" s="1">
        <v>39212</v>
      </c>
      <c r="D43">
        <v>75</v>
      </c>
      <c r="E43" t="s">
        <v>8</v>
      </c>
      <c r="F43">
        <v>153.75</v>
      </c>
      <c r="G43">
        <v>2007</v>
      </c>
    </row>
    <row r="44" spans="1:7" x14ac:dyDescent="0.25">
      <c r="A44" t="s">
        <v>52</v>
      </c>
      <c r="B44" s="1">
        <v>39209</v>
      </c>
      <c r="C44" s="1">
        <v>39213</v>
      </c>
      <c r="D44">
        <v>115</v>
      </c>
      <c r="E44" t="s">
        <v>8</v>
      </c>
      <c r="F44">
        <v>36.92</v>
      </c>
      <c r="G44">
        <v>2007</v>
      </c>
    </row>
    <row r="45" spans="1:7" x14ac:dyDescent="0.25">
      <c r="A45" t="s">
        <v>53</v>
      </c>
      <c r="B45" s="1">
        <v>39211</v>
      </c>
      <c r="C45" s="1">
        <v>39217</v>
      </c>
      <c r="D45">
        <v>90</v>
      </c>
      <c r="E45" t="s">
        <v>8</v>
      </c>
      <c r="F45">
        <v>33.5</v>
      </c>
      <c r="G45">
        <v>2007</v>
      </c>
    </row>
    <row r="46" spans="1:7" x14ac:dyDescent="0.25">
      <c r="A46" t="s">
        <v>54</v>
      </c>
      <c r="B46" s="1">
        <v>39211</v>
      </c>
      <c r="C46" s="1">
        <v>39217</v>
      </c>
      <c r="D46">
        <v>48</v>
      </c>
      <c r="E46" t="s">
        <v>13</v>
      </c>
      <c r="F46">
        <v>39.46</v>
      </c>
      <c r="G46">
        <v>2007</v>
      </c>
    </row>
    <row r="47" spans="1:7" x14ac:dyDescent="0.25">
      <c r="A47" t="s">
        <v>55</v>
      </c>
      <c r="B47" s="1">
        <v>39217</v>
      </c>
      <c r="C47" s="1">
        <v>39220</v>
      </c>
      <c r="D47">
        <v>190</v>
      </c>
      <c r="E47" t="s">
        <v>8</v>
      </c>
      <c r="F47">
        <v>64.41</v>
      </c>
      <c r="G47">
        <v>2007</v>
      </c>
    </row>
    <row r="48" spans="1:7" x14ac:dyDescent="0.25">
      <c r="A48" t="s">
        <v>56</v>
      </c>
      <c r="B48" s="1">
        <v>39220</v>
      </c>
      <c r="C48" s="1">
        <v>39225</v>
      </c>
      <c r="D48">
        <v>315</v>
      </c>
      <c r="E48" t="s">
        <v>8</v>
      </c>
      <c r="F48">
        <v>123.53</v>
      </c>
      <c r="G48">
        <v>2007</v>
      </c>
    </row>
    <row r="49" spans="1:7" x14ac:dyDescent="0.25">
      <c r="A49" t="s">
        <v>57</v>
      </c>
      <c r="B49" s="1">
        <v>39226</v>
      </c>
      <c r="C49" s="1">
        <v>39231</v>
      </c>
      <c r="D49">
        <v>54</v>
      </c>
      <c r="E49" t="s">
        <v>8</v>
      </c>
      <c r="F49">
        <v>43.45</v>
      </c>
      <c r="G49">
        <v>2007</v>
      </c>
    </row>
    <row r="50" spans="1:7" x14ac:dyDescent="0.25">
      <c r="A50" t="s">
        <v>58</v>
      </c>
      <c r="B50" s="1">
        <v>39237</v>
      </c>
      <c r="C50" s="1">
        <v>39240</v>
      </c>
      <c r="D50">
        <v>19</v>
      </c>
      <c r="E50" t="s">
        <v>8</v>
      </c>
      <c r="F50">
        <v>102</v>
      </c>
      <c r="G50">
        <v>2007</v>
      </c>
    </row>
    <row r="51" spans="1:7" x14ac:dyDescent="0.25">
      <c r="A51" t="s">
        <v>59</v>
      </c>
      <c r="B51" s="1">
        <v>39237</v>
      </c>
      <c r="C51" s="1">
        <v>39241</v>
      </c>
      <c r="D51">
        <v>219</v>
      </c>
      <c r="E51" t="s">
        <v>8</v>
      </c>
      <c r="F51">
        <v>95.27</v>
      </c>
      <c r="G51">
        <v>2007</v>
      </c>
    </row>
    <row r="52" spans="1:7" x14ac:dyDescent="0.25">
      <c r="A52" t="s">
        <v>60</v>
      </c>
      <c r="B52" s="1">
        <v>39244</v>
      </c>
      <c r="C52" s="1">
        <v>39247</v>
      </c>
      <c r="D52">
        <v>525</v>
      </c>
      <c r="E52" t="s">
        <v>8</v>
      </c>
      <c r="F52" t="s">
        <v>14</v>
      </c>
      <c r="G52">
        <v>2007</v>
      </c>
    </row>
    <row r="53" spans="1:7" x14ac:dyDescent="0.25">
      <c r="A53" t="s">
        <v>61</v>
      </c>
      <c r="B53" s="1">
        <v>39244</v>
      </c>
      <c r="C53" s="1">
        <v>39246</v>
      </c>
      <c r="D53">
        <v>270</v>
      </c>
      <c r="E53" t="s">
        <v>8</v>
      </c>
      <c r="F53">
        <v>110</v>
      </c>
      <c r="G53">
        <v>2007</v>
      </c>
    </row>
    <row r="54" spans="1:7" x14ac:dyDescent="0.25">
      <c r="A54" t="s">
        <v>62</v>
      </c>
      <c r="B54" s="1">
        <v>39244</v>
      </c>
      <c r="C54" s="1">
        <v>39616</v>
      </c>
      <c r="D54">
        <v>74</v>
      </c>
      <c r="E54" t="s">
        <v>8</v>
      </c>
      <c r="F54">
        <v>48.96</v>
      </c>
      <c r="G54">
        <v>2007</v>
      </c>
    </row>
    <row r="55" spans="1:7" x14ac:dyDescent="0.25">
      <c r="A55" t="s">
        <v>63</v>
      </c>
      <c r="B55" s="1">
        <v>39245</v>
      </c>
      <c r="C55" s="1">
        <v>39252</v>
      </c>
      <c r="D55">
        <v>175</v>
      </c>
      <c r="E55" t="s">
        <v>8</v>
      </c>
      <c r="F55">
        <v>50.75</v>
      </c>
      <c r="G55">
        <v>2007</v>
      </c>
    </row>
    <row r="56" spans="1:7" x14ac:dyDescent="0.25">
      <c r="A56" t="s">
        <v>64</v>
      </c>
      <c r="B56" s="1">
        <v>39251</v>
      </c>
      <c r="C56" s="1">
        <v>39255</v>
      </c>
      <c r="D56">
        <v>60</v>
      </c>
      <c r="E56" t="s">
        <v>13</v>
      </c>
      <c r="F56">
        <v>30</v>
      </c>
      <c r="G56">
        <v>2007</v>
      </c>
    </row>
    <row r="57" spans="1:7" x14ac:dyDescent="0.25">
      <c r="A57" t="s">
        <v>65</v>
      </c>
      <c r="B57" s="1">
        <v>39251</v>
      </c>
      <c r="C57" s="1">
        <v>39255</v>
      </c>
      <c r="D57">
        <v>36</v>
      </c>
      <c r="E57" t="s">
        <v>8</v>
      </c>
      <c r="F57">
        <v>42.84</v>
      </c>
      <c r="G57">
        <v>2007</v>
      </c>
    </row>
    <row r="58" spans="1:7" x14ac:dyDescent="0.25">
      <c r="A58" t="s">
        <v>66</v>
      </c>
      <c r="B58" s="1">
        <v>39258</v>
      </c>
      <c r="C58" s="1">
        <v>39262</v>
      </c>
      <c r="D58">
        <v>20</v>
      </c>
      <c r="E58" t="s">
        <v>8</v>
      </c>
      <c r="F58">
        <v>68</v>
      </c>
      <c r="G58">
        <v>2007</v>
      </c>
    </row>
    <row r="59" spans="1:7" x14ac:dyDescent="0.25">
      <c r="A59" t="s">
        <v>67</v>
      </c>
      <c r="B59" s="1">
        <v>39258</v>
      </c>
      <c r="C59" s="1">
        <v>39260</v>
      </c>
      <c r="D59">
        <v>46</v>
      </c>
      <c r="E59" t="s">
        <v>8</v>
      </c>
      <c r="F59">
        <v>520.30999999999995</v>
      </c>
      <c r="G59">
        <v>2007</v>
      </c>
    </row>
    <row r="60" spans="1:7" x14ac:dyDescent="0.25">
      <c r="A60" t="s">
        <v>68</v>
      </c>
      <c r="B60" s="1">
        <v>39261</v>
      </c>
      <c r="C60" s="1">
        <v>39266</v>
      </c>
      <c r="D60">
        <v>500</v>
      </c>
      <c r="E60" t="s">
        <v>8</v>
      </c>
      <c r="F60" t="s">
        <v>14</v>
      </c>
      <c r="G60">
        <v>2007</v>
      </c>
    </row>
    <row r="61" spans="1:7" x14ac:dyDescent="0.25">
      <c r="A61" t="s">
        <v>69</v>
      </c>
      <c r="B61" s="1">
        <v>39265</v>
      </c>
      <c r="C61" s="1">
        <v>39268</v>
      </c>
      <c r="D61">
        <v>190</v>
      </c>
      <c r="E61" t="s">
        <v>8</v>
      </c>
      <c r="F61">
        <v>85.93</v>
      </c>
      <c r="G61">
        <v>2007</v>
      </c>
    </row>
    <row r="62" spans="1:7" x14ac:dyDescent="0.25">
      <c r="A62" t="s">
        <v>70</v>
      </c>
      <c r="B62" s="1">
        <v>39268</v>
      </c>
      <c r="C62" s="1">
        <v>39274</v>
      </c>
      <c r="D62">
        <v>140</v>
      </c>
      <c r="E62" t="s">
        <v>8</v>
      </c>
      <c r="F62">
        <v>50</v>
      </c>
      <c r="G62">
        <v>2007</v>
      </c>
    </row>
    <row r="63" spans="1:7" x14ac:dyDescent="0.25">
      <c r="A63" t="s">
        <v>71</v>
      </c>
      <c r="B63" s="1">
        <v>39273</v>
      </c>
      <c r="C63" s="1">
        <v>39276</v>
      </c>
      <c r="D63">
        <v>185</v>
      </c>
      <c r="E63" t="s">
        <v>8</v>
      </c>
      <c r="F63">
        <v>55.5</v>
      </c>
      <c r="G63">
        <v>2007</v>
      </c>
    </row>
    <row r="64" spans="1:7" x14ac:dyDescent="0.25">
      <c r="A64" t="s">
        <v>72</v>
      </c>
      <c r="B64" s="1">
        <v>39275</v>
      </c>
      <c r="C64" s="1">
        <v>39280</v>
      </c>
      <c r="D64">
        <v>68</v>
      </c>
      <c r="E64" t="s">
        <v>8</v>
      </c>
      <c r="F64">
        <v>64.599999999999994</v>
      </c>
      <c r="G64">
        <v>2007</v>
      </c>
    </row>
    <row r="65" spans="1:7" x14ac:dyDescent="0.25">
      <c r="A65" t="s">
        <v>73</v>
      </c>
      <c r="B65" s="1">
        <v>39280</v>
      </c>
      <c r="C65" s="1">
        <v>39283</v>
      </c>
      <c r="D65">
        <v>310</v>
      </c>
      <c r="E65" t="s">
        <v>8</v>
      </c>
      <c r="F65">
        <v>551.69000000000005</v>
      </c>
      <c r="G65">
        <v>2007</v>
      </c>
    </row>
    <row r="66" spans="1:7" x14ac:dyDescent="0.25">
      <c r="A66" t="s">
        <v>74</v>
      </c>
      <c r="B66" s="1">
        <v>39282</v>
      </c>
      <c r="C66" s="1">
        <v>39288</v>
      </c>
      <c r="D66">
        <v>105</v>
      </c>
      <c r="E66" t="s">
        <v>8</v>
      </c>
      <c r="F66">
        <v>35</v>
      </c>
      <c r="G66">
        <v>2007</v>
      </c>
    </row>
    <row r="67" spans="1:7" x14ac:dyDescent="0.25">
      <c r="A67" t="s">
        <v>75</v>
      </c>
      <c r="B67" s="1">
        <v>39283</v>
      </c>
      <c r="C67" s="1">
        <v>39288</v>
      </c>
      <c r="D67">
        <v>350</v>
      </c>
      <c r="E67" t="s">
        <v>8</v>
      </c>
      <c r="F67">
        <v>126</v>
      </c>
      <c r="G67">
        <v>2007</v>
      </c>
    </row>
    <row r="68" spans="1:7" x14ac:dyDescent="0.25">
      <c r="A68" t="s">
        <v>76</v>
      </c>
      <c r="B68" s="1">
        <v>39286</v>
      </c>
      <c r="C68" s="1">
        <v>39289</v>
      </c>
      <c r="D68">
        <v>550</v>
      </c>
      <c r="E68" t="s">
        <v>8</v>
      </c>
      <c r="F68">
        <v>778.25</v>
      </c>
      <c r="G68">
        <v>2007</v>
      </c>
    </row>
    <row r="69" spans="1:7" x14ac:dyDescent="0.25">
      <c r="A69" t="s">
        <v>77</v>
      </c>
      <c r="B69" s="1">
        <v>39286</v>
      </c>
      <c r="C69" s="1">
        <v>39289</v>
      </c>
      <c r="D69">
        <v>65</v>
      </c>
      <c r="E69" t="s">
        <v>13</v>
      </c>
      <c r="F69">
        <v>24.7</v>
      </c>
      <c r="G69">
        <v>2007</v>
      </c>
    </row>
    <row r="70" spans="1:7" x14ac:dyDescent="0.25">
      <c r="A70" t="s">
        <v>78</v>
      </c>
      <c r="B70" s="1">
        <v>39287</v>
      </c>
      <c r="C70" s="1">
        <v>39290</v>
      </c>
      <c r="D70">
        <v>102</v>
      </c>
      <c r="E70" t="s">
        <v>8</v>
      </c>
      <c r="F70">
        <v>816</v>
      </c>
      <c r="G70">
        <v>2007</v>
      </c>
    </row>
    <row r="71" spans="1:7" x14ac:dyDescent="0.25">
      <c r="A71" t="s">
        <v>79</v>
      </c>
      <c r="B71" s="1">
        <v>39289</v>
      </c>
      <c r="C71" s="1">
        <v>39294</v>
      </c>
      <c r="D71">
        <v>97</v>
      </c>
      <c r="E71" t="s">
        <v>8</v>
      </c>
      <c r="F71">
        <v>67.900000000000006</v>
      </c>
      <c r="G71">
        <v>2007</v>
      </c>
    </row>
    <row r="72" spans="1:7" x14ac:dyDescent="0.25">
      <c r="A72" t="s">
        <v>80</v>
      </c>
      <c r="B72" s="1">
        <v>39289</v>
      </c>
      <c r="C72" s="1">
        <v>39294</v>
      </c>
      <c r="D72">
        <v>90</v>
      </c>
      <c r="E72" t="s">
        <v>8</v>
      </c>
      <c r="F72">
        <v>37.25</v>
      </c>
      <c r="G72">
        <v>2007</v>
      </c>
    </row>
    <row r="73" spans="1:7" x14ac:dyDescent="0.25">
      <c r="A73" t="s">
        <v>81</v>
      </c>
      <c r="B73" s="1">
        <v>39294</v>
      </c>
      <c r="C73" s="1">
        <v>39302</v>
      </c>
      <c r="D73">
        <v>400</v>
      </c>
      <c r="E73" t="s">
        <v>8</v>
      </c>
      <c r="F73">
        <v>858.7</v>
      </c>
      <c r="G73">
        <v>2007</v>
      </c>
    </row>
    <row r="74" spans="1:7" x14ac:dyDescent="0.25">
      <c r="A74" t="s">
        <v>82</v>
      </c>
      <c r="B74" s="1">
        <v>39295</v>
      </c>
      <c r="C74" s="1">
        <v>39301</v>
      </c>
      <c r="D74">
        <v>730</v>
      </c>
      <c r="E74" t="s">
        <v>8</v>
      </c>
      <c r="F74">
        <v>153.30000000000001</v>
      </c>
      <c r="G74">
        <v>2007</v>
      </c>
    </row>
    <row r="75" spans="1:7" x14ac:dyDescent="0.25">
      <c r="A75" t="s">
        <v>83</v>
      </c>
      <c r="B75" s="1">
        <v>39296</v>
      </c>
      <c r="C75" s="1">
        <v>39301</v>
      </c>
      <c r="D75">
        <v>225</v>
      </c>
      <c r="E75" t="s">
        <v>8</v>
      </c>
      <c r="F75">
        <v>133.02000000000001</v>
      </c>
      <c r="G75">
        <v>2007</v>
      </c>
    </row>
    <row r="76" spans="1:7" x14ac:dyDescent="0.25">
      <c r="A76" t="s">
        <v>84</v>
      </c>
      <c r="B76" s="1">
        <v>39314</v>
      </c>
      <c r="C76" s="1">
        <v>39317</v>
      </c>
      <c r="D76">
        <v>825</v>
      </c>
      <c r="E76" t="s">
        <v>8</v>
      </c>
      <c r="F76">
        <v>246.07</v>
      </c>
      <c r="G76">
        <v>2007</v>
      </c>
    </row>
    <row r="77" spans="1:7" x14ac:dyDescent="0.25">
      <c r="A77" t="s">
        <v>85</v>
      </c>
      <c r="B77" s="1">
        <v>39315</v>
      </c>
      <c r="C77" s="1">
        <v>39318</v>
      </c>
      <c r="D77">
        <v>65</v>
      </c>
      <c r="E77" t="s">
        <v>8</v>
      </c>
      <c r="F77">
        <v>81.25</v>
      </c>
      <c r="G77">
        <v>2007</v>
      </c>
    </row>
    <row r="78" spans="1:7" x14ac:dyDescent="0.25">
      <c r="A78" t="s">
        <v>86</v>
      </c>
      <c r="B78" s="1">
        <v>39321</v>
      </c>
      <c r="C78" s="1">
        <v>39324</v>
      </c>
      <c r="D78">
        <v>30</v>
      </c>
      <c r="E78" t="s">
        <v>8</v>
      </c>
      <c r="F78">
        <v>52.92</v>
      </c>
      <c r="G78">
        <v>2007</v>
      </c>
    </row>
    <row r="79" spans="1:7" x14ac:dyDescent="0.25">
      <c r="A79" t="s">
        <v>87</v>
      </c>
      <c r="B79" s="1">
        <v>39331</v>
      </c>
      <c r="C79" s="1">
        <v>39336</v>
      </c>
      <c r="D79">
        <v>170</v>
      </c>
      <c r="E79" t="s">
        <v>8</v>
      </c>
      <c r="F79">
        <v>68</v>
      </c>
      <c r="G79">
        <v>2007</v>
      </c>
    </row>
    <row r="80" spans="1:7" x14ac:dyDescent="0.25">
      <c r="A80" t="s">
        <v>88</v>
      </c>
      <c r="B80" s="1">
        <v>39335</v>
      </c>
      <c r="C80" s="1">
        <v>39337</v>
      </c>
      <c r="D80">
        <v>295</v>
      </c>
      <c r="E80" t="s">
        <v>8</v>
      </c>
      <c r="F80">
        <v>113.13</v>
      </c>
      <c r="G80">
        <v>2007</v>
      </c>
    </row>
    <row r="81" spans="1:7" x14ac:dyDescent="0.25">
      <c r="A81" t="s">
        <v>89</v>
      </c>
      <c r="B81" s="1">
        <v>39335</v>
      </c>
      <c r="C81" s="1">
        <v>39338</v>
      </c>
      <c r="D81">
        <v>52</v>
      </c>
      <c r="E81" t="s">
        <v>8</v>
      </c>
      <c r="F81" t="s">
        <v>14</v>
      </c>
      <c r="G81">
        <v>2007</v>
      </c>
    </row>
    <row r="82" spans="1:7" x14ac:dyDescent="0.25">
      <c r="A82" t="s">
        <v>90</v>
      </c>
      <c r="B82" s="1">
        <v>39343</v>
      </c>
      <c r="C82" s="1">
        <v>39346</v>
      </c>
      <c r="D82">
        <v>415</v>
      </c>
      <c r="E82" t="s">
        <v>8</v>
      </c>
      <c r="F82">
        <v>146.26</v>
      </c>
      <c r="G82">
        <v>2007</v>
      </c>
    </row>
    <row r="83" spans="1:7" x14ac:dyDescent="0.25">
      <c r="A83" t="s">
        <v>91</v>
      </c>
      <c r="B83" s="1">
        <v>39343</v>
      </c>
      <c r="C83" s="1">
        <v>39346</v>
      </c>
      <c r="D83">
        <v>510</v>
      </c>
      <c r="E83" t="s">
        <v>8</v>
      </c>
      <c r="F83">
        <v>188.7</v>
      </c>
      <c r="G83">
        <v>2007</v>
      </c>
    </row>
    <row r="84" spans="1:7" x14ac:dyDescent="0.25">
      <c r="A84" t="s">
        <v>92</v>
      </c>
      <c r="B84" s="1">
        <v>39346</v>
      </c>
      <c r="C84" s="1">
        <v>39351</v>
      </c>
      <c r="D84">
        <v>108</v>
      </c>
      <c r="E84" t="s">
        <v>8</v>
      </c>
      <c r="F84">
        <v>37.53</v>
      </c>
      <c r="G84">
        <v>2007</v>
      </c>
    </row>
    <row r="85" spans="1:7" x14ac:dyDescent="0.25">
      <c r="A85" t="s">
        <v>93</v>
      </c>
      <c r="B85" s="1">
        <v>39350</v>
      </c>
      <c r="C85" s="1">
        <v>39353</v>
      </c>
      <c r="D85">
        <v>10</v>
      </c>
      <c r="E85" t="s">
        <v>13</v>
      </c>
      <c r="F85">
        <v>15</v>
      </c>
      <c r="G85">
        <v>2007</v>
      </c>
    </row>
    <row r="86" spans="1:7" x14ac:dyDescent="0.25">
      <c r="A86" t="s">
        <v>94</v>
      </c>
      <c r="B86" s="1">
        <v>39352</v>
      </c>
      <c r="C86" s="1">
        <v>39359</v>
      </c>
      <c r="D86">
        <v>370</v>
      </c>
      <c r="E86" t="s">
        <v>8</v>
      </c>
      <c r="F86">
        <v>327.45</v>
      </c>
      <c r="G86">
        <v>2007</v>
      </c>
    </row>
    <row r="87" spans="1:7" x14ac:dyDescent="0.25">
      <c r="A87" t="s">
        <v>95</v>
      </c>
      <c r="B87" s="1">
        <v>39352</v>
      </c>
      <c r="C87" s="1">
        <v>39360</v>
      </c>
      <c r="D87">
        <v>35</v>
      </c>
      <c r="E87" t="s">
        <v>13</v>
      </c>
      <c r="F87">
        <v>14.86</v>
      </c>
      <c r="G87">
        <v>2007</v>
      </c>
    </row>
    <row r="88" spans="1:7" x14ac:dyDescent="0.25">
      <c r="A88" t="s">
        <v>96</v>
      </c>
      <c r="B88" s="1">
        <v>39373</v>
      </c>
      <c r="C88" s="1">
        <v>39378</v>
      </c>
      <c r="D88">
        <v>35</v>
      </c>
      <c r="E88" t="s">
        <v>13</v>
      </c>
      <c r="F88">
        <v>25</v>
      </c>
      <c r="G88">
        <v>2007</v>
      </c>
    </row>
    <row r="89" spans="1:7" x14ac:dyDescent="0.25">
      <c r="A89" t="s">
        <v>97</v>
      </c>
      <c r="B89" s="1">
        <v>39374</v>
      </c>
      <c r="C89" s="1">
        <v>39378</v>
      </c>
      <c r="D89">
        <v>12</v>
      </c>
      <c r="E89" t="s">
        <v>13</v>
      </c>
      <c r="F89">
        <v>6</v>
      </c>
      <c r="G89">
        <v>2007</v>
      </c>
    </row>
    <row r="90" spans="1:7" x14ac:dyDescent="0.25">
      <c r="A90" t="s">
        <v>98</v>
      </c>
      <c r="B90" s="1">
        <v>39377</v>
      </c>
      <c r="C90" s="1">
        <v>39381</v>
      </c>
      <c r="D90" t="s">
        <v>14</v>
      </c>
      <c r="E90" t="s">
        <v>8</v>
      </c>
      <c r="F90" t="s">
        <v>14</v>
      </c>
      <c r="G90">
        <v>2007</v>
      </c>
    </row>
    <row r="91" spans="1:7" x14ac:dyDescent="0.25">
      <c r="A91" t="s">
        <v>99</v>
      </c>
      <c r="B91" s="1">
        <v>39380</v>
      </c>
      <c r="C91" s="1">
        <v>39386</v>
      </c>
      <c r="D91">
        <v>60</v>
      </c>
      <c r="E91" t="s">
        <v>13</v>
      </c>
      <c r="F91">
        <v>54</v>
      </c>
      <c r="G91">
        <v>2007</v>
      </c>
    </row>
    <row r="92" spans="1:7" x14ac:dyDescent="0.25">
      <c r="A92" t="s">
        <v>100</v>
      </c>
      <c r="B92" s="1">
        <v>39384</v>
      </c>
      <c r="C92" s="1">
        <v>39387</v>
      </c>
      <c r="D92">
        <v>42</v>
      </c>
      <c r="E92" t="s">
        <v>8</v>
      </c>
      <c r="F92">
        <v>23.77</v>
      </c>
      <c r="G92">
        <v>2007</v>
      </c>
    </row>
    <row r="93" spans="1:7" x14ac:dyDescent="0.25">
      <c r="A93" t="s">
        <v>101</v>
      </c>
      <c r="B93" s="1">
        <v>39384</v>
      </c>
      <c r="C93" s="1">
        <v>39387</v>
      </c>
      <c r="D93">
        <v>185</v>
      </c>
      <c r="E93" t="s">
        <v>8</v>
      </c>
      <c r="F93">
        <v>140.16</v>
      </c>
      <c r="G93">
        <v>2007</v>
      </c>
    </row>
    <row r="94" spans="1:7" x14ac:dyDescent="0.25">
      <c r="A94" t="s">
        <v>102</v>
      </c>
      <c r="B94" s="1">
        <v>39387</v>
      </c>
      <c r="C94" s="1">
        <v>39393</v>
      </c>
      <c r="D94">
        <v>440</v>
      </c>
      <c r="E94" t="s">
        <v>8</v>
      </c>
      <c r="F94" t="s">
        <v>14</v>
      </c>
      <c r="G94">
        <v>2007</v>
      </c>
    </row>
    <row r="95" spans="1:7" x14ac:dyDescent="0.25">
      <c r="A95" t="s">
        <v>103</v>
      </c>
      <c r="B95" s="1">
        <v>39387</v>
      </c>
      <c r="C95" s="1">
        <v>39392</v>
      </c>
      <c r="D95">
        <v>400</v>
      </c>
      <c r="E95" t="s">
        <v>8</v>
      </c>
      <c r="F95">
        <v>192</v>
      </c>
      <c r="G95">
        <v>2007</v>
      </c>
    </row>
    <row r="96" spans="1:7" x14ac:dyDescent="0.25">
      <c r="A96" t="s">
        <v>104</v>
      </c>
      <c r="B96" s="1">
        <v>39401</v>
      </c>
      <c r="C96" s="1">
        <v>39406</v>
      </c>
      <c r="D96">
        <v>825</v>
      </c>
      <c r="E96" t="s">
        <v>8</v>
      </c>
      <c r="F96">
        <v>691.86</v>
      </c>
      <c r="G96">
        <v>2007</v>
      </c>
    </row>
    <row r="97" spans="1:7" x14ac:dyDescent="0.25">
      <c r="A97" t="s">
        <v>105</v>
      </c>
      <c r="B97" s="1">
        <v>39405</v>
      </c>
      <c r="C97" s="1">
        <v>39408</v>
      </c>
      <c r="D97">
        <v>145</v>
      </c>
      <c r="E97" t="s">
        <v>8</v>
      </c>
      <c r="F97">
        <v>275.51</v>
      </c>
      <c r="G97">
        <v>2007</v>
      </c>
    </row>
    <row r="98" spans="1:7" x14ac:dyDescent="0.25">
      <c r="A98" t="s">
        <v>106</v>
      </c>
      <c r="B98" s="1">
        <v>39405</v>
      </c>
      <c r="C98" s="1">
        <v>39407</v>
      </c>
      <c r="D98">
        <v>150</v>
      </c>
      <c r="E98" t="s">
        <v>8</v>
      </c>
      <c r="F98">
        <v>79.86</v>
      </c>
      <c r="G98">
        <v>2007</v>
      </c>
    </row>
    <row r="99" spans="1:7" x14ac:dyDescent="0.25">
      <c r="A99" t="s">
        <v>107</v>
      </c>
      <c r="B99" s="1">
        <v>39406</v>
      </c>
      <c r="C99" s="1">
        <v>39409</v>
      </c>
      <c r="D99">
        <v>60</v>
      </c>
      <c r="E99" t="s">
        <v>8</v>
      </c>
      <c r="F99">
        <v>51</v>
      </c>
      <c r="G99">
        <v>2007</v>
      </c>
    </row>
    <row r="100" spans="1:7" x14ac:dyDescent="0.25">
      <c r="A100" t="s">
        <v>108</v>
      </c>
      <c r="B100" s="1">
        <v>39408</v>
      </c>
      <c r="C100" s="1">
        <v>39413</v>
      </c>
      <c r="D100">
        <v>690</v>
      </c>
      <c r="E100" t="s">
        <v>8</v>
      </c>
      <c r="F100">
        <v>305.69</v>
      </c>
      <c r="G100">
        <v>2007</v>
      </c>
    </row>
    <row r="101" spans="1:7" x14ac:dyDescent="0.25">
      <c r="A101" t="s">
        <v>109</v>
      </c>
      <c r="B101" s="1">
        <v>39414</v>
      </c>
      <c r="C101" s="1">
        <v>39419</v>
      </c>
      <c r="D101">
        <v>12</v>
      </c>
      <c r="E101" t="s">
        <v>13</v>
      </c>
      <c r="F101">
        <v>26.28</v>
      </c>
      <c r="G101">
        <v>2007</v>
      </c>
    </row>
    <row r="102" spans="1:7" x14ac:dyDescent="0.25">
      <c r="A102" t="s">
        <v>110</v>
      </c>
      <c r="B102" s="1">
        <v>39420</v>
      </c>
      <c r="C102" s="1">
        <v>39423</v>
      </c>
      <c r="D102">
        <v>315</v>
      </c>
      <c r="E102" t="s">
        <v>8</v>
      </c>
      <c r="F102">
        <v>101</v>
      </c>
      <c r="G102">
        <v>2007</v>
      </c>
    </row>
    <row r="103" spans="1:7" x14ac:dyDescent="0.25">
      <c r="A103" t="s">
        <v>111</v>
      </c>
      <c r="B103" s="1">
        <v>39421</v>
      </c>
      <c r="C103" s="1">
        <v>39428</v>
      </c>
      <c r="D103">
        <v>480</v>
      </c>
      <c r="E103" t="s">
        <v>8</v>
      </c>
      <c r="F103">
        <v>438.53</v>
      </c>
      <c r="G103">
        <v>2007</v>
      </c>
    </row>
    <row r="104" spans="1:7" x14ac:dyDescent="0.25">
      <c r="A104" t="s">
        <v>112</v>
      </c>
      <c r="B104" s="1">
        <v>39423</v>
      </c>
      <c r="C104" s="1">
        <v>39428</v>
      </c>
      <c r="D104">
        <v>465</v>
      </c>
      <c r="E104" t="s">
        <v>8</v>
      </c>
      <c r="F104">
        <v>139.27000000000001</v>
      </c>
      <c r="G104">
        <v>2007</v>
      </c>
    </row>
    <row r="105" spans="1:7" x14ac:dyDescent="0.25">
      <c r="A105" t="s">
        <v>113</v>
      </c>
      <c r="B105" s="1">
        <v>39426</v>
      </c>
      <c r="C105" s="1">
        <v>39429</v>
      </c>
      <c r="D105">
        <v>390</v>
      </c>
      <c r="E105" t="s">
        <v>8</v>
      </c>
      <c r="F105">
        <v>648.36</v>
      </c>
      <c r="G105">
        <v>2007</v>
      </c>
    </row>
    <row r="106" spans="1:7" x14ac:dyDescent="0.25">
      <c r="A106" t="s">
        <v>114</v>
      </c>
      <c r="B106" s="1">
        <v>39430</v>
      </c>
      <c r="C106" s="1">
        <v>39435</v>
      </c>
      <c r="D106">
        <v>130</v>
      </c>
      <c r="E106" t="s">
        <v>8</v>
      </c>
      <c r="F106">
        <v>58.5</v>
      </c>
      <c r="G106">
        <v>2007</v>
      </c>
    </row>
    <row r="107" spans="1:7" x14ac:dyDescent="0.25">
      <c r="A107" t="s">
        <v>115</v>
      </c>
      <c r="B107" s="1">
        <v>39433</v>
      </c>
      <c r="C107" s="1">
        <v>39436</v>
      </c>
      <c r="D107">
        <v>75</v>
      </c>
      <c r="E107" t="s">
        <v>8</v>
      </c>
      <c r="F107">
        <v>37.5</v>
      </c>
      <c r="G107">
        <v>2007</v>
      </c>
    </row>
    <row r="108" spans="1:7" x14ac:dyDescent="0.25">
      <c r="A108" t="s">
        <v>116</v>
      </c>
      <c r="B108" s="1">
        <v>39433</v>
      </c>
      <c r="C108" s="1">
        <v>39435</v>
      </c>
      <c r="D108">
        <v>160</v>
      </c>
      <c r="E108" t="s">
        <v>8</v>
      </c>
      <c r="F108">
        <v>248</v>
      </c>
      <c r="G108">
        <v>2007</v>
      </c>
    </row>
    <row r="109" spans="1:7" x14ac:dyDescent="0.25">
      <c r="A109" t="s">
        <v>117</v>
      </c>
      <c r="B109" s="1">
        <v>39433</v>
      </c>
      <c r="C109" s="1">
        <v>39436</v>
      </c>
      <c r="D109">
        <v>150</v>
      </c>
      <c r="E109" t="s">
        <v>8</v>
      </c>
      <c r="F109">
        <v>75</v>
      </c>
      <c r="G109">
        <v>2007</v>
      </c>
    </row>
    <row r="110" spans="1:7" x14ac:dyDescent="0.25">
      <c r="A110" t="s">
        <v>118</v>
      </c>
      <c r="B110" s="1">
        <v>39458</v>
      </c>
      <c r="C110" s="1">
        <v>39463</v>
      </c>
      <c r="D110">
        <v>765</v>
      </c>
      <c r="E110" t="s">
        <v>8</v>
      </c>
      <c r="F110">
        <v>491.34</v>
      </c>
      <c r="G110">
        <v>2008</v>
      </c>
    </row>
    <row r="111" spans="1:7" x14ac:dyDescent="0.25">
      <c r="A111" t="s">
        <v>119</v>
      </c>
      <c r="B111" s="1">
        <v>39462</v>
      </c>
      <c r="C111" s="1">
        <v>39465</v>
      </c>
      <c r="D111">
        <v>450</v>
      </c>
      <c r="E111" t="s">
        <v>8</v>
      </c>
      <c r="F111" t="s">
        <v>14</v>
      </c>
      <c r="G111">
        <v>2008</v>
      </c>
    </row>
    <row r="112" spans="1:7" x14ac:dyDescent="0.25">
      <c r="A112" t="s">
        <v>120</v>
      </c>
      <c r="B112" s="1">
        <v>39465</v>
      </c>
      <c r="C112" s="1">
        <v>39470</v>
      </c>
      <c r="D112">
        <v>110</v>
      </c>
      <c r="E112" t="s">
        <v>8</v>
      </c>
      <c r="F112">
        <v>71.5</v>
      </c>
      <c r="G112">
        <v>2008</v>
      </c>
    </row>
    <row r="113" spans="1:7" x14ac:dyDescent="0.25">
      <c r="A113" t="s">
        <v>121</v>
      </c>
      <c r="B113" s="1">
        <v>39468</v>
      </c>
      <c r="C113" s="1">
        <v>39471</v>
      </c>
      <c r="D113">
        <v>135</v>
      </c>
      <c r="E113" t="s">
        <v>8</v>
      </c>
      <c r="F113">
        <v>41.65</v>
      </c>
      <c r="G113">
        <v>2008</v>
      </c>
    </row>
    <row r="114" spans="1:7" x14ac:dyDescent="0.25">
      <c r="A114" t="s">
        <v>122</v>
      </c>
      <c r="B114" s="1">
        <v>39471</v>
      </c>
      <c r="C114" s="1">
        <v>39476</v>
      </c>
      <c r="D114">
        <v>440</v>
      </c>
      <c r="E114" t="s">
        <v>8</v>
      </c>
      <c r="F114">
        <v>479.62</v>
      </c>
      <c r="G114">
        <v>2008</v>
      </c>
    </row>
    <row r="115" spans="1:7" x14ac:dyDescent="0.25">
      <c r="A115" t="s">
        <v>123</v>
      </c>
      <c r="B115" s="1">
        <v>39471</v>
      </c>
      <c r="C115" s="1">
        <v>39476</v>
      </c>
      <c r="D115">
        <v>180</v>
      </c>
      <c r="E115" t="s">
        <v>8</v>
      </c>
      <c r="F115">
        <v>133.87</v>
      </c>
      <c r="G115">
        <v>2008</v>
      </c>
    </row>
    <row r="116" spans="1:7" x14ac:dyDescent="0.25">
      <c r="A116" t="s">
        <v>124</v>
      </c>
      <c r="B116" s="1">
        <v>39475</v>
      </c>
      <c r="C116" s="1">
        <v>39478</v>
      </c>
      <c r="D116">
        <v>207</v>
      </c>
      <c r="E116" t="s">
        <v>8</v>
      </c>
      <c r="F116">
        <v>72.45</v>
      </c>
      <c r="G116">
        <v>2008</v>
      </c>
    </row>
    <row r="117" spans="1:7" x14ac:dyDescent="0.25">
      <c r="A117" t="s">
        <v>125</v>
      </c>
      <c r="B117" s="1">
        <v>39476</v>
      </c>
      <c r="C117" s="1">
        <v>39479</v>
      </c>
      <c r="D117">
        <v>300</v>
      </c>
      <c r="E117" t="s">
        <v>8</v>
      </c>
      <c r="F117">
        <v>150</v>
      </c>
      <c r="G117">
        <v>2008</v>
      </c>
    </row>
    <row r="118" spans="1:7" x14ac:dyDescent="0.25">
      <c r="A118" t="s">
        <v>126</v>
      </c>
      <c r="B118" s="1">
        <v>39478</v>
      </c>
      <c r="C118" s="1">
        <v>39485</v>
      </c>
      <c r="D118" t="s">
        <v>14</v>
      </c>
      <c r="E118" t="s">
        <v>8</v>
      </c>
      <c r="F118" t="s">
        <v>14</v>
      </c>
      <c r="G118">
        <v>2008</v>
      </c>
    </row>
    <row r="119" spans="1:7" x14ac:dyDescent="0.25">
      <c r="A119" t="s">
        <v>127</v>
      </c>
      <c r="B119" s="1">
        <v>39478</v>
      </c>
      <c r="C119" s="1">
        <v>39483</v>
      </c>
      <c r="D119">
        <v>185</v>
      </c>
      <c r="E119" t="s">
        <v>8</v>
      </c>
      <c r="F119">
        <v>944.57</v>
      </c>
      <c r="G119">
        <v>2008</v>
      </c>
    </row>
    <row r="120" spans="1:7" x14ac:dyDescent="0.25">
      <c r="A120" t="s">
        <v>128</v>
      </c>
      <c r="B120" s="1">
        <v>39479</v>
      </c>
      <c r="C120" s="1">
        <v>39489</v>
      </c>
      <c r="D120" t="s">
        <v>14</v>
      </c>
      <c r="E120" t="s">
        <v>8</v>
      </c>
      <c r="F120" t="s">
        <v>14</v>
      </c>
      <c r="G120">
        <v>2008</v>
      </c>
    </row>
    <row r="121" spans="1:7" x14ac:dyDescent="0.25">
      <c r="A121" t="s">
        <v>129</v>
      </c>
      <c r="B121" s="1">
        <v>39479</v>
      </c>
      <c r="C121" s="1">
        <v>39483</v>
      </c>
      <c r="D121">
        <v>85</v>
      </c>
      <c r="E121" t="s">
        <v>8</v>
      </c>
      <c r="F121">
        <v>48.45</v>
      </c>
      <c r="G121">
        <v>2008</v>
      </c>
    </row>
    <row r="122" spans="1:7" x14ac:dyDescent="0.25">
      <c r="A122" t="s">
        <v>130</v>
      </c>
      <c r="B122" s="1">
        <v>39482</v>
      </c>
      <c r="C122" s="1">
        <v>39491</v>
      </c>
      <c r="D122" t="s">
        <v>14</v>
      </c>
      <c r="E122" t="s">
        <v>8</v>
      </c>
      <c r="F122" t="s">
        <v>14</v>
      </c>
      <c r="G122">
        <v>2008</v>
      </c>
    </row>
    <row r="123" spans="1:7" x14ac:dyDescent="0.25">
      <c r="A123" t="s">
        <v>131</v>
      </c>
      <c r="B123" s="1">
        <v>39489</v>
      </c>
      <c r="C123" s="1">
        <v>39493</v>
      </c>
      <c r="D123">
        <v>400</v>
      </c>
      <c r="E123" t="s">
        <v>8</v>
      </c>
      <c r="F123">
        <v>139.9</v>
      </c>
      <c r="G123">
        <v>2008</v>
      </c>
    </row>
    <row r="124" spans="1:7" x14ac:dyDescent="0.25">
      <c r="A124" t="s">
        <v>132</v>
      </c>
      <c r="B124" s="1">
        <v>39496</v>
      </c>
      <c r="C124" s="1">
        <v>39499</v>
      </c>
      <c r="D124">
        <v>82</v>
      </c>
      <c r="E124" t="s">
        <v>8</v>
      </c>
      <c r="F124">
        <v>65.599999999999994</v>
      </c>
      <c r="G124">
        <v>2008</v>
      </c>
    </row>
    <row r="125" spans="1:7" x14ac:dyDescent="0.25">
      <c r="A125" t="s">
        <v>133</v>
      </c>
      <c r="B125" s="1">
        <v>39497</v>
      </c>
      <c r="C125" s="1">
        <v>39500</v>
      </c>
      <c r="D125">
        <v>105</v>
      </c>
      <c r="E125" t="s">
        <v>8</v>
      </c>
      <c r="F125" t="s">
        <v>14</v>
      </c>
      <c r="G125">
        <v>2008</v>
      </c>
    </row>
    <row r="126" spans="1:7" x14ac:dyDescent="0.25">
      <c r="A126" t="s">
        <v>134</v>
      </c>
      <c r="B126" s="1">
        <v>39517</v>
      </c>
      <c r="C126" s="1">
        <v>39520</v>
      </c>
      <c r="D126">
        <v>167</v>
      </c>
      <c r="E126" t="s">
        <v>8</v>
      </c>
      <c r="F126">
        <v>276.39</v>
      </c>
      <c r="G126">
        <v>2008</v>
      </c>
    </row>
    <row r="127" spans="1:7" x14ac:dyDescent="0.25">
      <c r="A127" t="s">
        <v>135</v>
      </c>
      <c r="B127" s="1">
        <v>39518</v>
      </c>
      <c r="C127" s="1">
        <v>39521</v>
      </c>
      <c r="D127">
        <v>30</v>
      </c>
      <c r="E127" t="s">
        <v>8</v>
      </c>
      <c r="F127">
        <v>31.5</v>
      </c>
      <c r="G127">
        <v>2008</v>
      </c>
    </row>
    <row r="128" spans="1:7" x14ac:dyDescent="0.25">
      <c r="A128" t="s">
        <v>136</v>
      </c>
      <c r="B128" s="1">
        <v>39531</v>
      </c>
      <c r="C128" s="1">
        <v>39534</v>
      </c>
      <c r="D128">
        <v>540</v>
      </c>
      <c r="E128" t="s">
        <v>8</v>
      </c>
      <c r="F128">
        <v>128.72</v>
      </c>
      <c r="G128">
        <v>2008</v>
      </c>
    </row>
    <row r="129" spans="1:7" x14ac:dyDescent="0.25">
      <c r="A129" t="s">
        <v>137</v>
      </c>
      <c r="B129" s="1">
        <v>39532</v>
      </c>
      <c r="C129" s="1">
        <v>39540</v>
      </c>
      <c r="D129">
        <v>150</v>
      </c>
      <c r="E129" t="s">
        <v>8</v>
      </c>
      <c r="F129">
        <v>56.25</v>
      </c>
      <c r="G129">
        <v>2008</v>
      </c>
    </row>
    <row r="130" spans="1:7" x14ac:dyDescent="0.25">
      <c r="A130" t="s">
        <v>138</v>
      </c>
      <c r="B130" s="1">
        <v>39553</v>
      </c>
      <c r="C130" s="1">
        <v>39555</v>
      </c>
      <c r="D130">
        <v>35</v>
      </c>
      <c r="E130" t="s">
        <v>8</v>
      </c>
      <c r="F130">
        <v>14</v>
      </c>
      <c r="G130">
        <v>2008</v>
      </c>
    </row>
    <row r="131" spans="1:7" x14ac:dyDescent="0.25">
      <c r="A131" t="s">
        <v>139</v>
      </c>
      <c r="B131" s="1">
        <v>39576</v>
      </c>
      <c r="C131" s="1">
        <v>39581</v>
      </c>
      <c r="D131">
        <v>195</v>
      </c>
      <c r="E131" t="s">
        <v>8</v>
      </c>
      <c r="F131">
        <v>139.59</v>
      </c>
      <c r="G131">
        <v>2008</v>
      </c>
    </row>
    <row r="132" spans="1:7" x14ac:dyDescent="0.25">
      <c r="A132" t="s">
        <v>140</v>
      </c>
      <c r="B132" s="1">
        <v>39580</v>
      </c>
      <c r="C132" s="1">
        <v>39583</v>
      </c>
      <c r="D132">
        <v>210</v>
      </c>
      <c r="E132" t="s">
        <v>8</v>
      </c>
      <c r="F132">
        <v>80.22</v>
      </c>
      <c r="G132">
        <v>2008</v>
      </c>
    </row>
    <row r="133" spans="1:7" x14ac:dyDescent="0.25">
      <c r="A133" t="s">
        <v>141</v>
      </c>
      <c r="B133" s="1">
        <v>39594</v>
      </c>
      <c r="C133" s="1">
        <v>39598</v>
      </c>
      <c r="D133">
        <v>190</v>
      </c>
      <c r="E133" t="s">
        <v>8</v>
      </c>
      <c r="F133">
        <v>61.75</v>
      </c>
      <c r="G133">
        <v>2008</v>
      </c>
    </row>
    <row r="134" spans="1:7" x14ac:dyDescent="0.25">
      <c r="A134" t="s">
        <v>142</v>
      </c>
      <c r="B134" s="1">
        <v>39595</v>
      </c>
      <c r="C134" s="1">
        <v>39598</v>
      </c>
      <c r="D134">
        <v>40</v>
      </c>
      <c r="E134" t="s">
        <v>13</v>
      </c>
      <c r="F134">
        <v>25.6</v>
      </c>
      <c r="G134">
        <v>2008</v>
      </c>
    </row>
    <row r="135" spans="1:7" x14ac:dyDescent="0.25">
      <c r="A135" t="s">
        <v>143</v>
      </c>
      <c r="B135" s="1">
        <v>39608</v>
      </c>
      <c r="C135" s="1">
        <v>39611</v>
      </c>
      <c r="D135">
        <v>10</v>
      </c>
      <c r="E135" t="s">
        <v>13</v>
      </c>
      <c r="F135">
        <v>9.84</v>
      </c>
      <c r="G135">
        <v>2008</v>
      </c>
    </row>
    <row r="136" spans="1:7" x14ac:dyDescent="0.25">
      <c r="A136" t="s">
        <v>144</v>
      </c>
      <c r="B136" s="1">
        <v>39608</v>
      </c>
      <c r="C136" s="1">
        <v>39611</v>
      </c>
      <c r="D136">
        <v>115</v>
      </c>
      <c r="E136" t="s">
        <v>8</v>
      </c>
      <c r="F136">
        <v>105.73</v>
      </c>
      <c r="G136">
        <v>2008</v>
      </c>
    </row>
    <row r="137" spans="1:7" x14ac:dyDescent="0.25">
      <c r="A137" t="s">
        <v>145</v>
      </c>
      <c r="B137" s="1">
        <v>39608</v>
      </c>
      <c r="C137" s="1">
        <v>39616</v>
      </c>
      <c r="D137">
        <v>125</v>
      </c>
      <c r="E137" t="s">
        <v>8</v>
      </c>
      <c r="F137">
        <v>68.75</v>
      </c>
      <c r="G137">
        <v>2008</v>
      </c>
    </row>
    <row r="138" spans="1:7" x14ac:dyDescent="0.25">
      <c r="A138" t="s">
        <v>146</v>
      </c>
      <c r="B138" s="1">
        <v>39611</v>
      </c>
      <c r="C138" s="1">
        <v>39619</v>
      </c>
      <c r="D138">
        <v>38</v>
      </c>
      <c r="E138" t="s">
        <v>8</v>
      </c>
      <c r="F138">
        <v>38</v>
      </c>
      <c r="G138">
        <v>2008</v>
      </c>
    </row>
    <row r="139" spans="1:7" x14ac:dyDescent="0.25">
      <c r="A139" t="s">
        <v>147</v>
      </c>
      <c r="B139" s="1">
        <v>39622</v>
      </c>
      <c r="C139" s="1">
        <v>39624</v>
      </c>
      <c r="D139">
        <v>240</v>
      </c>
      <c r="E139" t="s">
        <v>8</v>
      </c>
      <c r="F139">
        <v>830.66</v>
      </c>
      <c r="G139">
        <v>2008</v>
      </c>
    </row>
    <row r="140" spans="1:7" x14ac:dyDescent="0.25">
      <c r="A140" t="s">
        <v>148</v>
      </c>
      <c r="B140" s="1">
        <v>39623</v>
      </c>
      <c r="C140" s="1">
        <v>39626</v>
      </c>
      <c r="D140">
        <v>35</v>
      </c>
      <c r="E140" t="s">
        <v>13</v>
      </c>
      <c r="F140">
        <v>21.8</v>
      </c>
      <c r="G140">
        <v>2008</v>
      </c>
    </row>
    <row r="141" spans="1:7" x14ac:dyDescent="0.25">
      <c r="A141" t="s">
        <v>149</v>
      </c>
      <c r="B141" s="1">
        <v>39629</v>
      </c>
      <c r="C141" s="1">
        <v>39638</v>
      </c>
      <c r="D141">
        <v>14</v>
      </c>
      <c r="E141" t="s">
        <v>8</v>
      </c>
      <c r="F141">
        <v>144.18</v>
      </c>
      <c r="G141">
        <v>2008</v>
      </c>
    </row>
    <row r="142" spans="1:7" x14ac:dyDescent="0.25">
      <c r="A142" t="s">
        <v>150</v>
      </c>
      <c r="B142" s="1">
        <v>39650</v>
      </c>
      <c r="C142" s="1">
        <v>39653</v>
      </c>
      <c r="D142">
        <v>150</v>
      </c>
      <c r="E142" t="s">
        <v>8</v>
      </c>
      <c r="F142">
        <v>41.85</v>
      </c>
      <c r="G142">
        <v>2008</v>
      </c>
    </row>
    <row r="143" spans="1:7" x14ac:dyDescent="0.25">
      <c r="A143" t="s">
        <v>151</v>
      </c>
      <c r="B143" s="1">
        <v>39658</v>
      </c>
      <c r="C143" s="1">
        <v>39661</v>
      </c>
      <c r="D143">
        <v>192</v>
      </c>
      <c r="E143" t="s">
        <v>8</v>
      </c>
      <c r="F143">
        <v>86.4</v>
      </c>
      <c r="G143">
        <v>2008</v>
      </c>
    </row>
    <row r="144" spans="1:7" x14ac:dyDescent="0.25">
      <c r="A144" t="s">
        <v>152</v>
      </c>
      <c r="B144" s="1">
        <v>39667</v>
      </c>
      <c r="C144" s="1">
        <v>39673</v>
      </c>
      <c r="D144">
        <v>196</v>
      </c>
      <c r="E144" t="s">
        <v>8</v>
      </c>
      <c r="F144">
        <v>142.30000000000001</v>
      </c>
      <c r="G144">
        <v>2008</v>
      </c>
    </row>
    <row r="145" spans="1:7" x14ac:dyDescent="0.25">
      <c r="A145" t="s">
        <v>153</v>
      </c>
      <c r="B145" s="1">
        <v>39671</v>
      </c>
      <c r="C145" s="1">
        <v>39673</v>
      </c>
      <c r="D145">
        <v>270</v>
      </c>
      <c r="E145" t="s">
        <v>8</v>
      </c>
      <c r="F145">
        <v>120.15</v>
      </c>
      <c r="G145">
        <v>2008</v>
      </c>
    </row>
    <row r="146" spans="1:7" x14ac:dyDescent="0.25">
      <c r="A146" t="s">
        <v>154</v>
      </c>
      <c r="B146" s="1">
        <v>39699</v>
      </c>
      <c r="C146" s="1">
        <v>39702</v>
      </c>
      <c r="D146">
        <v>55</v>
      </c>
      <c r="E146" t="s">
        <v>8</v>
      </c>
      <c r="F146">
        <v>23.93</v>
      </c>
      <c r="G146">
        <v>2008</v>
      </c>
    </row>
    <row r="147" spans="1:7" x14ac:dyDescent="0.25">
      <c r="A147" t="s">
        <v>155</v>
      </c>
      <c r="B147" s="1">
        <v>39700</v>
      </c>
      <c r="C147" s="1">
        <v>39703</v>
      </c>
      <c r="D147">
        <v>16</v>
      </c>
      <c r="E147" t="s">
        <v>13</v>
      </c>
      <c r="F147">
        <v>24.64</v>
      </c>
      <c r="G147">
        <v>2008</v>
      </c>
    </row>
    <row r="148" spans="1:7" x14ac:dyDescent="0.25">
      <c r="A148" t="s">
        <v>156</v>
      </c>
      <c r="B148" s="1">
        <v>39728</v>
      </c>
      <c r="C148" s="1">
        <v>39736</v>
      </c>
      <c r="D148">
        <v>103</v>
      </c>
      <c r="E148" t="s">
        <v>8</v>
      </c>
      <c r="F148">
        <v>26.27</v>
      </c>
      <c r="G148">
        <v>2008</v>
      </c>
    </row>
    <row r="149" spans="1:7" x14ac:dyDescent="0.25">
      <c r="A149" t="s">
        <v>157</v>
      </c>
      <c r="B149" s="1">
        <v>39847</v>
      </c>
      <c r="C149" s="1">
        <v>39850</v>
      </c>
      <c r="D149" t="s">
        <v>14</v>
      </c>
      <c r="E149" t="s">
        <v>8</v>
      </c>
      <c r="F149" t="s">
        <v>14</v>
      </c>
      <c r="G149">
        <v>2009</v>
      </c>
    </row>
    <row r="150" spans="1:7" x14ac:dyDescent="0.25">
      <c r="A150" t="s">
        <v>158</v>
      </c>
      <c r="B150" s="1">
        <v>39849</v>
      </c>
      <c r="C150" s="1">
        <v>39853</v>
      </c>
      <c r="D150">
        <v>60</v>
      </c>
      <c r="E150" t="s">
        <v>8</v>
      </c>
      <c r="F150">
        <v>23.84</v>
      </c>
      <c r="G150">
        <v>2009</v>
      </c>
    </row>
    <row r="151" spans="1:7" x14ac:dyDescent="0.25">
      <c r="A151" t="s">
        <v>159</v>
      </c>
      <c r="B151" s="1">
        <v>39968</v>
      </c>
      <c r="C151" s="1">
        <v>39973</v>
      </c>
      <c r="D151">
        <v>33</v>
      </c>
      <c r="E151" t="s">
        <v>8</v>
      </c>
      <c r="F151">
        <v>22.62</v>
      </c>
      <c r="G151">
        <v>2009</v>
      </c>
    </row>
    <row r="152" spans="1:7" x14ac:dyDescent="0.25">
      <c r="A152" t="s">
        <v>160</v>
      </c>
      <c r="B152" s="1">
        <v>39987</v>
      </c>
      <c r="C152" s="1">
        <v>39990</v>
      </c>
      <c r="D152">
        <v>300</v>
      </c>
      <c r="E152" t="s">
        <v>8</v>
      </c>
      <c r="F152">
        <v>277.95999999999998</v>
      </c>
      <c r="G152">
        <v>2009</v>
      </c>
    </row>
    <row r="153" spans="1:7" x14ac:dyDescent="0.25">
      <c r="A153" t="s">
        <v>161</v>
      </c>
      <c r="B153" s="1">
        <v>40008</v>
      </c>
      <c r="C153" s="1">
        <v>40011</v>
      </c>
      <c r="D153">
        <v>85</v>
      </c>
      <c r="E153" t="s">
        <v>8</v>
      </c>
      <c r="F153">
        <v>48.17</v>
      </c>
      <c r="G153">
        <v>2009</v>
      </c>
    </row>
    <row r="154" spans="1:7" x14ac:dyDescent="0.25">
      <c r="A154" t="s">
        <v>162</v>
      </c>
      <c r="B154" s="1">
        <v>40014</v>
      </c>
      <c r="C154" s="1">
        <v>40017</v>
      </c>
      <c r="D154">
        <v>120</v>
      </c>
      <c r="E154" t="s">
        <v>8</v>
      </c>
      <c r="F154">
        <v>114</v>
      </c>
      <c r="G154">
        <v>2009</v>
      </c>
    </row>
    <row r="155" spans="1:7" x14ac:dyDescent="0.25">
      <c r="A155" t="s">
        <v>163</v>
      </c>
      <c r="B155" s="1">
        <v>40022</v>
      </c>
      <c r="C155" s="1">
        <v>40025</v>
      </c>
      <c r="D155">
        <v>100</v>
      </c>
      <c r="E155" t="s">
        <v>8</v>
      </c>
      <c r="F155" t="s">
        <v>14</v>
      </c>
      <c r="G155">
        <v>2009</v>
      </c>
    </row>
    <row r="156" spans="1:7" x14ac:dyDescent="0.25">
      <c r="A156" t="s">
        <v>164</v>
      </c>
      <c r="B156" s="1">
        <v>40032</v>
      </c>
      <c r="C156" s="1">
        <v>40037</v>
      </c>
      <c r="D156">
        <v>36</v>
      </c>
      <c r="E156" t="s">
        <v>8</v>
      </c>
      <c r="F156" t="s">
        <v>14</v>
      </c>
      <c r="G156">
        <v>2009</v>
      </c>
    </row>
    <row r="157" spans="1:7" x14ac:dyDescent="0.25">
      <c r="A157" t="s">
        <v>165</v>
      </c>
      <c r="B157" s="1">
        <v>40052</v>
      </c>
      <c r="C157" s="1">
        <v>40057</v>
      </c>
      <c r="D157">
        <v>75</v>
      </c>
      <c r="E157" t="s">
        <v>8</v>
      </c>
      <c r="F157">
        <v>84.38</v>
      </c>
      <c r="G157">
        <v>2009</v>
      </c>
    </row>
    <row r="158" spans="1:7" x14ac:dyDescent="0.25">
      <c r="A158" t="s">
        <v>166</v>
      </c>
      <c r="B158" s="1">
        <v>40056</v>
      </c>
      <c r="C158" s="1">
        <v>40058</v>
      </c>
      <c r="D158">
        <v>100</v>
      </c>
      <c r="E158" t="s">
        <v>8</v>
      </c>
      <c r="F158">
        <v>75</v>
      </c>
      <c r="G158">
        <v>2009</v>
      </c>
    </row>
    <row r="159" spans="1:7" x14ac:dyDescent="0.25">
      <c r="A159" t="s">
        <v>167</v>
      </c>
      <c r="B159" s="1">
        <v>40063</v>
      </c>
      <c r="C159" s="1">
        <v>40066</v>
      </c>
      <c r="D159" t="s">
        <v>14</v>
      </c>
      <c r="E159" t="s">
        <v>8</v>
      </c>
      <c r="F159" t="s">
        <v>14</v>
      </c>
      <c r="G159">
        <v>2009</v>
      </c>
    </row>
    <row r="160" spans="1:7" x14ac:dyDescent="0.25">
      <c r="A160" t="s">
        <v>168</v>
      </c>
      <c r="B160" s="1">
        <v>40072</v>
      </c>
      <c r="C160" s="1">
        <v>40074</v>
      </c>
      <c r="D160">
        <v>58</v>
      </c>
      <c r="E160" t="s">
        <v>8</v>
      </c>
      <c r="F160">
        <v>495.61</v>
      </c>
      <c r="G160">
        <v>2009</v>
      </c>
    </row>
    <row r="161" spans="1:7" x14ac:dyDescent="0.25">
      <c r="A161" t="s">
        <v>169</v>
      </c>
      <c r="B161" s="1">
        <v>40078</v>
      </c>
      <c r="C161" s="1">
        <v>40080</v>
      </c>
      <c r="D161">
        <v>75</v>
      </c>
      <c r="E161" t="s">
        <v>8</v>
      </c>
      <c r="F161">
        <v>66</v>
      </c>
      <c r="G161">
        <v>2009</v>
      </c>
    </row>
    <row r="162" spans="1:7" x14ac:dyDescent="0.25">
      <c r="A162" t="s">
        <v>170</v>
      </c>
      <c r="B162" s="1">
        <v>40078</v>
      </c>
      <c r="C162" s="1">
        <v>40087</v>
      </c>
      <c r="D162">
        <v>125</v>
      </c>
      <c r="E162" t="s">
        <v>8</v>
      </c>
      <c r="F162">
        <v>45.58</v>
      </c>
      <c r="G162">
        <v>2009</v>
      </c>
    </row>
    <row r="163" spans="1:7" x14ac:dyDescent="0.25">
      <c r="A163" t="s">
        <v>171</v>
      </c>
      <c r="B163" s="1">
        <v>40098</v>
      </c>
      <c r="C163" s="1">
        <v>40101</v>
      </c>
      <c r="D163">
        <v>45</v>
      </c>
      <c r="E163" t="s">
        <v>8</v>
      </c>
      <c r="F163" t="s">
        <v>14</v>
      </c>
      <c r="G163">
        <v>2009</v>
      </c>
    </row>
    <row r="164" spans="1:7" x14ac:dyDescent="0.25">
      <c r="A164" t="s">
        <v>172</v>
      </c>
      <c r="B164" s="1">
        <v>40114</v>
      </c>
      <c r="C164" s="1">
        <v>40116</v>
      </c>
      <c r="D164">
        <v>195</v>
      </c>
      <c r="E164" t="s">
        <v>8</v>
      </c>
      <c r="F164">
        <v>364.46</v>
      </c>
      <c r="G164">
        <v>2009</v>
      </c>
    </row>
    <row r="165" spans="1:7" x14ac:dyDescent="0.25">
      <c r="A165" t="s">
        <v>173</v>
      </c>
      <c r="B165" s="1">
        <v>40115</v>
      </c>
      <c r="C165" s="1">
        <v>40121</v>
      </c>
      <c r="D165">
        <v>82</v>
      </c>
      <c r="E165" t="s">
        <v>8</v>
      </c>
      <c r="F165">
        <v>61.5</v>
      </c>
      <c r="G165">
        <v>2009</v>
      </c>
    </row>
    <row r="166" spans="1:7" x14ac:dyDescent="0.25">
      <c r="A166" t="s">
        <v>174</v>
      </c>
      <c r="B166" s="1">
        <v>40135</v>
      </c>
      <c r="C166" s="1">
        <v>40137</v>
      </c>
      <c r="D166">
        <v>330</v>
      </c>
      <c r="E166" t="s">
        <v>8</v>
      </c>
      <c r="F166">
        <v>610.39</v>
      </c>
      <c r="G166">
        <v>2009</v>
      </c>
    </row>
    <row r="167" spans="1:7" x14ac:dyDescent="0.25">
      <c r="A167" t="s">
        <v>175</v>
      </c>
      <c r="B167" s="1">
        <v>40144</v>
      </c>
      <c r="C167" s="1">
        <v>40148</v>
      </c>
      <c r="D167">
        <v>180</v>
      </c>
      <c r="E167" t="s">
        <v>8</v>
      </c>
      <c r="F167">
        <v>102.6</v>
      </c>
      <c r="G167">
        <v>2009</v>
      </c>
    </row>
    <row r="168" spans="1:7" x14ac:dyDescent="0.25">
      <c r="A168" t="s">
        <v>176</v>
      </c>
      <c r="B168" s="1">
        <v>40154</v>
      </c>
      <c r="C168" s="1">
        <v>40156</v>
      </c>
      <c r="D168">
        <v>95</v>
      </c>
      <c r="E168" t="s">
        <v>8</v>
      </c>
      <c r="F168" t="s">
        <v>14</v>
      </c>
      <c r="G168">
        <v>2009</v>
      </c>
    </row>
    <row r="169" spans="1:7" x14ac:dyDescent="0.25">
      <c r="A169" t="s">
        <v>177</v>
      </c>
      <c r="B169" s="1">
        <v>40156</v>
      </c>
      <c r="C169" s="1">
        <v>40158</v>
      </c>
      <c r="D169">
        <v>490</v>
      </c>
      <c r="E169" t="s">
        <v>8</v>
      </c>
      <c r="F169">
        <v>468.85</v>
      </c>
      <c r="G169">
        <v>2009</v>
      </c>
    </row>
    <row r="170" spans="1:7" x14ac:dyDescent="0.25">
      <c r="A170" t="s">
        <v>178</v>
      </c>
      <c r="B170" s="1">
        <v>40158</v>
      </c>
      <c r="C170" s="1">
        <v>40162</v>
      </c>
      <c r="D170">
        <v>212</v>
      </c>
      <c r="E170" t="s">
        <v>8</v>
      </c>
      <c r="F170">
        <v>384.22</v>
      </c>
      <c r="G170">
        <v>2009</v>
      </c>
    </row>
    <row r="171" spans="1:7" x14ac:dyDescent="0.25">
      <c r="A171" t="s">
        <v>179</v>
      </c>
      <c r="B171" s="1">
        <v>40189</v>
      </c>
      <c r="C171" s="1">
        <v>40191</v>
      </c>
      <c r="D171">
        <v>165</v>
      </c>
      <c r="E171" t="s">
        <v>8</v>
      </c>
      <c r="F171">
        <v>189.8</v>
      </c>
      <c r="G171">
        <v>2010</v>
      </c>
    </row>
    <row r="172" spans="1:7" x14ac:dyDescent="0.25">
      <c r="A172" t="s">
        <v>180</v>
      </c>
      <c r="B172" s="1">
        <v>40196</v>
      </c>
      <c r="C172" s="1">
        <v>40198</v>
      </c>
      <c r="D172">
        <v>145</v>
      </c>
      <c r="E172" t="s">
        <v>8</v>
      </c>
      <c r="F172">
        <v>328.72</v>
      </c>
      <c r="G172">
        <v>2010</v>
      </c>
    </row>
    <row r="173" spans="1:7" x14ac:dyDescent="0.25">
      <c r="A173" t="s">
        <v>181</v>
      </c>
      <c r="B173" s="1">
        <v>40203</v>
      </c>
      <c r="C173" s="1">
        <v>40211</v>
      </c>
      <c r="D173">
        <v>215</v>
      </c>
      <c r="E173" t="s">
        <v>8</v>
      </c>
      <c r="F173">
        <v>150</v>
      </c>
      <c r="G173">
        <v>2010</v>
      </c>
    </row>
    <row r="174" spans="1:7" x14ac:dyDescent="0.25">
      <c r="A174" t="s">
        <v>182</v>
      </c>
      <c r="B174" s="1">
        <v>40205</v>
      </c>
      <c r="C174" s="1">
        <v>40207</v>
      </c>
      <c r="D174">
        <v>75</v>
      </c>
      <c r="E174" t="s">
        <v>8</v>
      </c>
      <c r="F174">
        <v>28.76</v>
      </c>
      <c r="G174">
        <v>2010</v>
      </c>
    </row>
    <row r="175" spans="1:7" x14ac:dyDescent="0.25">
      <c r="A175" t="s">
        <v>183</v>
      </c>
      <c r="B175" s="1">
        <v>40205</v>
      </c>
      <c r="C175" s="1">
        <v>40207</v>
      </c>
      <c r="D175">
        <v>75</v>
      </c>
      <c r="E175" t="s">
        <v>8</v>
      </c>
      <c r="F175">
        <v>56.25</v>
      </c>
      <c r="G175">
        <v>2010</v>
      </c>
    </row>
    <row r="176" spans="1:7" x14ac:dyDescent="0.25">
      <c r="A176" t="s">
        <v>184</v>
      </c>
      <c r="B176" s="1">
        <v>40205</v>
      </c>
      <c r="C176" s="1">
        <v>40207</v>
      </c>
      <c r="D176">
        <v>165</v>
      </c>
      <c r="E176" t="s">
        <v>8</v>
      </c>
      <c r="F176">
        <v>178.2</v>
      </c>
      <c r="G176">
        <v>2010</v>
      </c>
    </row>
    <row r="177" spans="1:7" x14ac:dyDescent="0.25">
      <c r="A177" t="s">
        <v>185</v>
      </c>
      <c r="B177" s="1">
        <v>40207</v>
      </c>
      <c r="C177" s="1">
        <v>40211</v>
      </c>
      <c r="D177">
        <v>468</v>
      </c>
      <c r="E177" t="s">
        <v>8</v>
      </c>
      <c r="F177" t="s">
        <v>14</v>
      </c>
      <c r="G177">
        <v>2010</v>
      </c>
    </row>
    <row r="178" spans="1:7" x14ac:dyDescent="0.25">
      <c r="A178" t="s">
        <v>186</v>
      </c>
      <c r="B178" s="1">
        <v>40210</v>
      </c>
      <c r="C178" s="1">
        <v>40212</v>
      </c>
      <c r="D178">
        <v>45</v>
      </c>
      <c r="E178" t="s">
        <v>8</v>
      </c>
      <c r="F178">
        <v>38.96</v>
      </c>
      <c r="G178">
        <v>2010</v>
      </c>
    </row>
    <row r="179" spans="1:7" x14ac:dyDescent="0.25">
      <c r="A179" t="s">
        <v>187</v>
      </c>
      <c r="B179" s="1">
        <v>40217</v>
      </c>
      <c r="C179" s="1">
        <v>40220</v>
      </c>
      <c r="D179">
        <v>450</v>
      </c>
      <c r="E179" t="s">
        <v>8</v>
      </c>
      <c r="F179">
        <v>103</v>
      </c>
      <c r="G179">
        <v>2010</v>
      </c>
    </row>
    <row r="180" spans="1:7" x14ac:dyDescent="0.25">
      <c r="A180" t="s">
        <v>188</v>
      </c>
      <c r="B180" s="1">
        <v>40218</v>
      </c>
      <c r="C180" s="1">
        <v>40220</v>
      </c>
      <c r="D180">
        <v>240</v>
      </c>
      <c r="E180" t="s">
        <v>8</v>
      </c>
      <c r="F180">
        <v>666</v>
      </c>
      <c r="G180">
        <v>2010</v>
      </c>
    </row>
    <row r="181" spans="1:7" x14ac:dyDescent="0.25">
      <c r="A181" t="s">
        <v>189</v>
      </c>
      <c r="B181" s="1">
        <v>40225</v>
      </c>
      <c r="C181" s="1">
        <v>40228</v>
      </c>
      <c r="D181">
        <v>90</v>
      </c>
      <c r="E181" t="s">
        <v>8</v>
      </c>
      <c r="F181">
        <v>45</v>
      </c>
      <c r="G181">
        <v>2010</v>
      </c>
    </row>
    <row r="182" spans="1:7" x14ac:dyDescent="0.25">
      <c r="A182" t="s">
        <v>190</v>
      </c>
      <c r="B182" s="1">
        <v>40227</v>
      </c>
      <c r="C182" s="1">
        <v>40231</v>
      </c>
      <c r="D182">
        <v>252</v>
      </c>
      <c r="E182" t="s">
        <v>8</v>
      </c>
      <c r="F182">
        <v>141.75</v>
      </c>
      <c r="G182">
        <v>2010</v>
      </c>
    </row>
    <row r="183" spans="1:7" x14ac:dyDescent="0.25">
      <c r="A183" t="s">
        <v>191</v>
      </c>
      <c r="B183" s="1">
        <v>40232</v>
      </c>
      <c r="C183" s="1">
        <v>40234</v>
      </c>
      <c r="D183">
        <v>66</v>
      </c>
      <c r="E183" t="s">
        <v>8</v>
      </c>
      <c r="F183">
        <v>324.98</v>
      </c>
      <c r="G183">
        <v>2010</v>
      </c>
    </row>
    <row r="184" spans="1:7" x14ac:dyDescent="0.25">
      <c r="A184" t="s">
        <v>192</v>
      </c>
      <c r="B184" s="1">
        <v>40245</v>
      </c>
      <c r="C184" s="1">
        <v>40247</v>
      </c>
      <c r="D184">
        <v>80</v>
      </c>
      <c r="E184" t="s">
        <v>8</v>
      </c>
      <c r="F184">
        <v>128.16</v>
      </c>
      <c r="G184">
        <v>2010</v>
      </c>
    </row>
    <row r="185" spans="1:7" x14ac:dyDescent="0.25">
      <c r="A185" t="s">
        <v>193</v>
      </c>
      <c r="B185" s="1">
        <v>40248</v>
      </c>
      <c r="C185" s="1">
        <v>40252</v>
      </c>
      <c r="D185">
        <v>110</v>
      </c>
      <c r="E185" t="s">
        <v>8</v>
      </c>
      <c r="F185">
        <v>116.6</v>
      </c>
      <c r="G185">
        <v>2010</v>
      </c>
    </row>
    <row r="186" spans="1:7" x14ac:dyDescent="0.25">
      <c r="A186" t="s">
        <v>194</v>
      </c>
      <c r="B186" s="1">
        <v>40248</v>
      </c>
      <c r="C186" s="1">
        <v>40252</v>
      </c>
      <c r="D186">
        <v>258</v>
      </c>
      <c r="E186" t="s">
        <v>8</v>
      </c>
      <c r="F186">
        <v>700</v>
      </c>
      <c r="G186">
        <v>2010</v>
      </c>
    </row>
    <row r="187" spans="1:7" x14ac:dyDescent="0.25">
      <c r="A187" t="s">
        <v>195</v>
      </c>
      <c r="B187" s="1">
        <v>40254</v>
      </c>
      <c r="C187" s="1">
        <v>40256</v>
      </c>
      <c r="D187">
        <v>310</v>
      </c>
      <c r="E187" t="s">
        <v>8</v>
      </c>
      <c r="F187">
        <v>168.01</v>
      </c>
      <c r="G187">
        <v>2010</v>
      </c>
    </row>
    <row r="188" spans="1:7" x14ac:dyDescent="0.25">
      <c r="A188" t="s">
        <v>196</v>
      </c>
      <c r="B188" s="1">
        <v>40256</v>
      </c>
      <c r="C188" s="1">
        <v>40260</v>
      </c>
      <c r="D188">
        <v>260</v>
      </c>
      <c r="E188" t="s">
        <v>8</v>
      </c>
      <c r="F188">
        <v>371.02</v>
      </c>
      <c r="G188">
        <v>2010</v>
      </c>
    </row>
    <row r="189" spans="1:7" x14ac:dyDescent="0.25">
      <c r="A189" t="s">
        <v>197</v>
      </c>
      <c r="B189" s="1">
        <v>40260</v>
      </c>
      <c r="C189" s="1">
        <v>40263</v>
      </c>
      <c r="D189">
        <v>135</v>
      </c>
      <c r="E189" t="s">
        <v>8</v>
      </c>
      <c r="F189">
        <v>126.51</v>
      </c>
      <c r="G189">
        <v>2010</v>
      </c>
    </row>
    <row r="190" spans="1:7" x14ac:dyDescent="0.25">
      <c r="A190" t="s">
        <v>198</v>
      </c>
      <c r="B190" s="1">
        <v>40260</v>
      </c>
      <c r="C190" s="1">
        <v>40263</v>
      </c>
      <c r="D190">
        <v>145</v>
      </c>
      <c r="E190" t="s">
        <v>8</v>
      </c>
      <c r="F190">
        <v>53.65</v>
      </c>
      <c r="G190">
        <v>2010</v>
      </c>
    </row>
    <row r="191" spans="1:7" x14ac:dyDescent="0.25">
      <c r="A191" t="s">
        <v>199</v>
      </c>
      <c r="B191" s="1">
        <v>40289</v>
      </c>
      <c r="C191" s="1">
        <v>40291</v>
      </c>
      <c r="D191">
        <v>128</v>
      </c>
      <c r="E191" t="s">
        <v>8</v>
      </c>
      <c r="F191">
        <v>77.44</v>
      </c>
      <c r="G191">
        <v>2010</v>
      </c>
    </row>
    <row r="192" spans="1:7" x14ac:dyDescent="0.25">
      <c r="A192" t="s">
        <v>200</v>
      </c>
      <c r="B192" s="1">
        <v>40291</v>
      </c>
      <c r="C192" s="1">
        <v>40295</v>
      </c>
      <c r="D192">
        <v>54</v>
      </c>
      <c r="E192" t="s">
        <v>8</v>
      </c>
      <c r="F192">
        <v>405</v>
      </c>
      <c r="G192">
        <v>2010</v>
      </c>
    </row>
    <row r="193" spans="1:7" x14ac:dyDescent="0.25">
      <c r="A193" t="s">
        <v>201</v>
      </c>
      <c r="B193" s="1">
        <v>40294</v>
      </c>
      <c r="C193" s="1">
        <v>40296</v>
      </c>
      <c r="D193">
        <v>75</v>
      </c>
      <c r="E193" t="s">
        <v>8</v>
      </c>
      <c r="F193">
        <v>63.75</v>
      </c>
      <c r="G193">
        <v>2010</v>
      </c>
    </row>
    <row r="194" spans="1:7" x14ac:dyDescent="0.25">
      <c r="A194" t="s">
        <v>202</v>
      </c>
      <c r="B194" s="1">
        <v>40295</v>
      </c>
      <c r="C194" s="1">
        <v>40297</v>
      </c>
      <c r="D194">
        <v>130</v>
      </c>
      <c r="E194" t="s">
        <v>8</v>
      </c>
      <c r="F194">
        <v>107.9</v>
      </c>
      <c r="G194">
        <v>2010</v>
      </c>
    </row>
    <row r="195" spans="1:7" x14ac:dyDescent="0.25">
      <c r="A195" t="s">
        <v>203</v>
      </c>
      <c r="B195" s="1">
        <v>40296</v>
      </c>
      <c r="C195" s="1">
        <v>40298</v>
      </c>
      <c r="D195">
        <v>0</v>
      </c>
      <c r="E195" t="s">
        <v>8</v>
      </c>
      <c r="F195" t="s">
        <v>14</v>
      </c>
      <c r="G195">
        <v>2010</v>
      </c>
    </row>
    <row r="196" spans="1:7" x14ac:dyDescent="0.25">
      <c r="A196" t="s">
        <v>204</v>
      </c>
      <c r="B196" s="1">
        <v>40297</v>
      </c>
      <c r="C196" s="1">
        <v>40302</v>
      </c>
      <c r="D196">
        <v>102</v>
      </c>
      <c r="E196" t="s">
        <v>8</v>
      </c>
      <c r="F196" t="s">
        <v>14</v>
      </c>
      <c r="G196">
        <v>2010</v>
      </c>
    </row>
    <row r="197" spans="1:7" x14ac:dyDescent="0.25">
      <c r="A197" t="s">
        <v>205</v>
      </c>
      <c r="B197" s="1">
        <v>40297</v>
      </c>
      <c r="C197" s="1">
        <v>40301</v>
      </c>
      <c r="D197">
        <v>26</v>
      </c>
      <c r="E197" t="s">
        <v>8</v>
      </c>
      <c r="F197" t="s">
        <v>14</v>
      </c>
      <c r="G197">
        <v>2010</v>
      </c>
    </row>
    <row r="198" spans="1:7" x14ac:dyDescent="0.25">
      <c r="A198" t="s">
        <v>206</v>
      </c>
      <c r="B198" s="1">
        <v>40336</v>
      </c>
      <c r="C198" s="1">
        <v>40338</v>
      </c>
      <c r="D198" t="s">
        <v>14</v>
      </c>
      <c r="E198" t="s">
        <v>8</v>
      </c>
      <c r="F198" t="s">
        <v>14</v>
      </c>
      <c r="G198">
        <v>2010</v>
      </c>
    </row>
    <row r="199" spans="1:7" x14ac:dyDescent="0.25">
      <c r="A199" t="s">
        <v>207</v>
      </c>
      <c r="B199" s="1">
        <v>40343</v>
      </c>
      <c r="C199" s="1">
        <v>40346</v>
      </c>
      <c r="D199">
        <v>75</v>
      </c>
      <c r="E199" t="s">
        <v>8</v>
      </c>
      <c r="F199">
        <v>200</v>
      </c>
      <c r="G199">
        <v>2010</v>
      </c>
    </row>
    <row r="200" spans="1:7" x14ac:dyDescent="0.25">
      <c r="A200" t="s">
        <v>208</v>
      </c>
      <c r="B200" s="1">
        <v>40353</v>
      </c>
      <c r="C200" s="1">
        <v>40357</v>
      </c>
      <c r="D200">
        <v>118</v>
      </c>
      <c r="E200" t="s">
        <v>8</v>
      </c>
      <c r="F200">
        <v>53.1</v>
      </c>
      <c r="G200">
        <v>2010</v>
      </c>
    </row>
    <row r="201" spans="1:7" x14ac:dyDescent="0.25">
      <c r="A201" t="s">
        <v>209</v>
      </c>
      <c r="B201" s="1">
        <v>40358</v>
      </c>
      <c r="C201" s="1">
        <v>40361</v>
      </c>
      <c r="D201">
        <v>240</v>
      </c>
      <c r="E201" t="s">
        <v>8</v>
      </c>
      <c r="F201">
        <v>71.66</v>
      </c>
      <c r="G201">
        <v>2010</v>
      </c>
    </row>
    <row r="202" spans="1:7" x14ac:dyDescent="0.25">
      <c r="A202" t="s">
        <v>210</v>
      </c>
      <c r="B202" s="1">
        <v>40364</v>
      </c>
      <c r="C202" s="1">
        <v>40366</v>
      </c>
      <c r="D202">
        <v>166</v>
      </c>
      <c r="E202" t="s">
        <v>8</v>
      </c>
      <c r="F202">
        <v>270</v>
      </c>
      <c r="G202">
        <v>2010</v>
      </c>
    </row>
    <row r="203" spans="1:7" x14ac:dyDescent="0.25">
      <c r="A203" t="s">
        <v>211</v>
      </c>
      <c r="B203" s="1">
        <v>40378</v>
      </c>
      <c r="C203" s="1">
        <v>40380</v>
      </c>
      <c r="D203">
        <v>133</v>
      </c>
      <c r="E203" t="s">
        <v>8</v>
      </c>
      <c r="F203">
        <v>59.85</v>
      </c>
      <c r="G203">
        <v>2010</v>
      </c>
    </row>
    <row r="204" spans="1:7" x14ac:dyDescent="0.25">
      <c r="A204" t="s">
        <v>212</v>
      </c>
      <c r="B204" s="1">
        <v>40387</v>
      </c>
      <c r="C204" s="1">
        <v>40392</v>
      </c>
      <c r="D204">
        <v>985</v>
      </c>
      <c r="E204" t="s">
        <v>8</v>
      </c>
      <c r="F204" t="s">
        <v>14</v>
      </c>
      <c r="G204">
        <v>2010</v>
      </c>
    </row>
    <row r="205" spans="1:7" x14ac:dyDescent="0.25">
      <c r="A205" t="s">
        <v>213</v>
      </c>
      <c r="B205" s="1">
        <v>40392</v>
      </c>
      <c r="C205" s="1">
        <v>40395</v>
      </c>
      <c r="D205">
        <v>660</v>
      </c>
      <c r="E205" t="s">
        <v>8</v>
      </c>
      <c r="F205">
        <v>297</v>
      </c>
      <c r="G205">
        <v>2010</v>
      </c>
    </row>
    <row r="206" spans="1:7" x14ac:dyDescent="0.25">
      <c r="A206" t="s">
        <v>214</v>
      </c>
      <c r="B206" s="1">
        <v>40395</v>
      </c>
      <c r="C206" s="1">
        <v>40400</v>
      </c>
      <c r="D206">
        <v>110</v>
      </c>
      <c r="E206" t="s">
        <v>8</v>
      </c>
      <c r="F206">
        <v>68.75</v>
      </c>
      <c r="G206">
        <v>2010</v>
      </c>
    </row>
    <row r="207" spans="1:7" x14ac:dyDescent="0.25">
      <c r="A207" t="s">
        <v>215</v>
      </c>
      <c r="B207" s="1">
        <v>40413</v>
      </c>
      <c r="C207" s="1">
        <v>40416</v>
      </c>
      <c r="D207">
        <v>46</v>
      </c>
      <c r="E207" t="s">
        <v>8</v>
      </c>
      <c r="F207">
        <v>500</v>
      </c>
      <c r="G207">
        <v>2010</v>
      </c>
    </row>
    <row r="208" spans="1:7" x14ac:dyDescent="0.25">
      <c r="A208" t="s">
        <v>216</v>
      </c>
      <c r="B208" s="1">
        <v>40434</v>
      </c>
      <c r="C208" s="1">
        <v>40436</v>
      </c>
      <c r="D208">
        <v>29</v>
      </c>
      <c r="E208" t="s">
        <v>8</v>
      </c>
      <c r="F208">
        <v>357</v>
      </c>
      <c r="G208">
        <v>2010</v>
      </c>
    </row>
    <row r="209" spans="1:7" x14ac:dyDescent="0.25">
      <c r="A209" t="s">
        <v>217</v>
      </c>
      <c r="B209" s="1">
        <v>40437</v>
      </c>
      <c r="C209" s="1">
        <v>40442</v>
      </c>
      <c r="D209">
        <v>310</v>
      </c>
      <c r="E209" t="s">
        <v>8</v>
      </c>
      <c r="F209">
        <v>115</v>
      </c>
      <c r="G209">
        <v>2010</v>
      </c>
    </row>
    <row r="210" spans="1:7" x14ac:dyDescent="0.25">
      <c r="A210" t="s">
        <v>218</v>
      </c>
      <c r="B210" s="1">
        <v>40438</v>
      </c>
      <c r="C210" s="1">
        <v>40442</v>
      </c>
      <c r="D210">
        <v>175</v>
      </c>
      <c r="E210" t="s">
        <v>8</v>
      </c>
      <c r="F210">
        <v>350</v>
      </c>
      <c r="G210">
        <v>2010</v>
      </c>
    </row>
    <row r="211" spans="1:7" x14ac:dyDescent="0.25">
      <c r="A211" t="s">
        <v>219</v>
      </c>
      <c r="B211" s="1">
        <v>40438</v>
      </c>
      <c r="C211" s="1">
        <v>40442</v>
      </c>
      <c r="D211">
        <v>118</v>
      </c>
      <c r="E211" t="s">
        <v>8</v>
      </c>
      <c r="F211">
        <v>147.5</v>
      </c>
      <c r="G211">
        <v>2010</v>
      </c>
    </row>
    <row r="212" spans="1:7" x14ac:dyDescent="0.25">
      <c r="A212" t="s">
        <v>220</v>
      </c>
      <c r="B212" s="1">
        <v>40442</v>
      </c>
      <c r="C212" s="1">
        <v>40445</v>
      </c>
      <c r="D212">
        <v>11</v>
      </c>
      <c r="E212" t="s">
        <v>8</v>
      </c>
      <c r="F212">
        <v>248.07</v>
      </c>
      <c r="G212">
        <v>2010</v>
      </c>
    </row>
    <row r="213" spans="1:7" x14ac:dyDescent="0.25">
      <c r="A213" t="s">
        <v>221</v>
      </c>
      <c r="B213" s="1">
        <v>40442</v>
      </c>
      <c r="C213" s="1">
        <v>40444</v>
      </c>
      <c r="D213">
        <v>450</v>
      </c>
      <c r="E213" t="s">
        <v>8</v>
      </c>
      <c r="F213">
        <v>530</v>
      </c>
      <c r="G213">
        <v>2010</v>
      </c>
    </row>
    <row r="214" spans="1:7" x14ac:dyDescent="0.25">
      <c r="A214" t="s">
        <v>222</v>
      </c>
      <c r="B214" s="1">
        <v>40442</v>
      </c>
      <c r="C214" s="1">
        <v>40445</v>
      </c>
      <c r="D214">
        <v>47</v>
      </c>
      <c r="E214" t="s">
        <v>8</v>
      </c>
      <c r="F214">
        <v>900</v>
      </c>
      <c r="G214">
        <v>2010</v>
      </c>
    </row>
    <row r="215" spans="1:7" x14ac:dyDescent="0.25">
      <c r="A215" t="s">
        <v>223</v>
      </c>
      <c r="B215" s="1">
        <v>40443</v>
      </c>
      <c r="C215" s="1">
        <v>40448</v>
      </c>
      <c r="D215">
        <v>135</v>
      </c>
      <c r="E215" t="s">
        <v>8</v>
      </c>
      <c r="F215">
        <v>105</v>
      </c>
      <c r="G215">
        <v>2010</v>
      </c>
    </row>
    <row r="216" spans="1:7" x14ac:dyDescent="0.25">
      <c r="A216" t="s">
        <v>224</v>
      </c>
      <c r="B216" s="1">
        <v>40443</v>
      </c>
      <c r="C216" s="1">
        <v>40445</v>
      </c>
      <c r="D216">
        <v>50</v>
      </c>
      <c r="E216" t="s">
        <v>13</v>
      </c>
      <c r="F216">
        <v>40.5</v>
      </c>
      <c r="G216">
        <v>2010</v>
      </c>
    </row>
    <row r="217" spans="1:7" x14ac:dyDescent="0.25">
      <c r="A217" t="s">
        <v>225</v>
      </c>
      <c r="B217" s="1">
        <v>40443</v>
      </c>
      <c r="C217" s="1">
        <v>40448</v>
      </c>
      <c r="D217" t="s">
        <v>14</v>
      </c>
      <c r="E217" t="s">
        <v>8</v>
      </c>
      <c r="F217">
        <v>125</v>
      </c>
      <c r="G217">
        <v>2010</v>
      </c>
    </row>
    <row r="218" spans="1:7" x14ac:dyDescent="0.25">
      <c r="A218" t="s">
        <v>226</v>
      </c>
      <c r="B218" s="1">
        <v>40444</v>
      </c>
      <c r="C218" s="1">
        <v>40449</v>
      </c>
      <c r="D218">
        <v>355</v>
      </c>
      <c r="E218" t="s">
        <v>8</v>
      </c>
      <c r="F218">
        <v>267.91000000000003</v>
      </c>
      <c r="G218">
        <v>2010</v>
      </c>
    </row>
    <row r="219" spans="1:7" x14ac:dyDescent="0.25">
      <c r="A219" t="s">
        <v>227</v>
      </c>
      <c r="B219" s="1">
        <v>40445</v>
      </c>
      <c r="C219" s="1">
        <v>40449</v>
      </c>
      <c r="D219">
        <v>324</v>
      </c>
      <c r="E219" t="s">
        <v>8</v>
      </c>
      <c r="F219">
        <v>225</v>
      </c>
      <c r="G219">
        <v>2010</v>
      </c>
    </row>
    <row r="220" spans="1:7" x14ac:dyDescent="0.25">
      <c r="A220" t="s">
        <v>228</v>
      </c>
      <c r="B220" s="1">
        <v>40448</v>
      </c>
      <c r="C220" s="1">
        <v>40450</v>
      </c>
      <c r="D220">
        <v>100</v>
      </c>
      <c r="E220" t="s">
        <v>8</v>
      </c>
      <c r="F220">
        <v>50.2</v>
      </c>
      <c r="G220">
        <v>2010</v>
      </c>
    </row>
    <row r="221" spans="1:7" x14ac:dyDescent="0.25">
      <c r="A221" t="s">
        <v>229</v>
      </c>
      <c r="B221" s="1">
        <v>40449</v>
      </c>
      <c r="C221" s="1">
        <v>40452</v>
      </c>
      <c r="D221">
        <v>102</v>
      </c>
      <c r="E221" t="s">
        <v>8</v>
      </c>
      <c r="F221">
        <v>91.8</v>
      </c>
      <c r="G221">
        <v>2010</v>
      </c>
    </row>
    <row r="222" spans="1:7" x14ac:dyDescent="0.25">
      <c r="A222" t="s">
        <v>230</v>
      </c>
      <c r="B222" s="1">
        <v>40451</v>
      </c>
      <c r="C222" s="1">
        <v>40456</v>
      </c>
      <c r="D222">
        <v>127</v>
      </c>
      <c r="E222" t="s">
        <v>8</v>
      </c>
      <c r="F222">
        <v>153</v>
      </c>
      <c r="G222">
        <v>2010</v>
      </c>
    </row>
    <row r="223" spans="1:7" x14ac:dyDescent="0.25">
      <c r="A223" t="s">
        <v>231</v>
      </c>
      <c r="B223" s="1">
        <v>40457</v>
      </c>
      <c r="C223" s="1">
        <v>40464</v>
      </c>
      <c r="D223">
        <v>248</v>
      </c>
      <c r="E223" t="s">
        <v>8</v>
      </c>
      <c r="F223">
        <v>190.45</v>
      </c>
      <c r="G223">
        <v>2010</v>
      </c>
    </row>
    <row r="224" spans="1:7" x14ac:dyDescent="0.25">
      <c r="A224" t="s">
        <v>232</v>
      </c>
      <c r="B224" s="1">
        <v>40457</v>
      </c>
      <c r="C224" s="1">
        <v>40459</v>
      </c>
      <c r="D224">
        <v>260</v>
      </c>
      <c r="E224" t="s">
        <v>8</v>
      </c>
      <c r="F224" t="s">
        <v>14</v>
      </c>
      <c r="G224">
        <v>2010</v>
      </c>
    </row>
    <row r="225" spans="1:7" x14ac:dyDescent="0.25">
      <c r="A225" t="s">
        <v>233</v>
      </c>
      <c r="B225" s="1">
        <v>40463</v>
      </c>
      <c r="C225" s="1">
        <v>40465</v>
      </c>
      <c r="D225">
        <v>183</v>
      </c>
      <c r="E225" t="s">
        <v>8</v>
      </c>
      <c r="F225" t="s">
        <v>14</v>
      </c>
      <c r="G225">
        <v>2010</v>
      </c>
    </row>
    <row r="226" spans="1:7" x14ac:dyDescent="0.25">
      <c r="A226" t="s">
        <v>234</v>
      </c>
      <c r="B226" s="1">
        <v>40464</v>
      </c>
      <c r="C226" s="1">
        <v>40466</v>
      </c>
      <c r="D226">
        <v>71</v>
      </c>
      <c r="E226" t="s">
        <v>8</v>
      </c>
      <c r="F226">
        <v>54.67</v>
      </c>
      <c r="G226">
        <v>2010</v>
      </c>
    </row>
    <row r="227" spans="1:7" x14ac:dyDescent="0.25">
      <c r="A227" t="s">
        <v>235</v>
      </c>
      <c r="B227" s="1">
        <v>40469</v>
      </c>
      <c r="C227" s="1">
        <v>40472</v>
      </c>
      <c r="D227">
        <v>245</v>
      </c>
      <c r="E227" t="s">
        <v>8</v>
      </c>
      <c r="F227" t="s">
        <v>14</v>
      </c>
      <c r="G227">
        <v>2010</v>
      </c>
    </row>
    <row r="228" spans="1:7" x14ac:dyDescent="0.25">
      <c r="A228" t="s">
        <v>236</v>
      </c>
      <c r="B228" s="1">
        <v>40483</v>
      </c>
      <c r="C228" s="1">
        <v>40485</v>
      </c>
      <c r="D228">
        <v>125</v>
      </c>
      <c r="E228" t="s">
        <v>8</v>
      </c>
      <c r="F228">
        <v>45</v>
      </c>
      <c r="G228">
        <v>2010</v>
      </c>
    </row>
    <row r="229" spans="1:7" x14ac:dyDescent="0.25">
      <c r="A229" t="s">
        <v>237</v>
      </c>
      <c r="B229" s="1">
        <v>40500</v>
      </c>
      <c r="C229" s="1">
        <v>40504</v>
      </c>
      <c r="D229">
        <v>75</v>
      </c>
      <c r="E229" t="s">
        <v>8</v>
      </c>
      <c r="F229">
        <v>48.75</v>
      </c>
      <c r="G229">
        <v>2010</v>
      </c>
    </row>
    <row r="230" spans="1:7" x14ac:dyDescent="0.25">
      <c r="A230" t="s">
        <v>238</v>
      </c>
      <c r="B230" s="1">
        <v>40506</v>
      </c>
      <c r="C230" s="1">
        <v>40514</v>
      </c>
      <c r="D230">
        <v>228</v>
      </c>
      <c r="E230" t="s">
        <v>8</v>
      </c>
      <c r="F230">
        <v>300</v>
      </c>
      <c r="G230">
        <v>2010</v>
      </c>
    </row>
    <row r="231" spans="1:7" x14ac:dyDescent="0.25">
      <c r="A231" t="s">
        <v>239</v>
      </c>
      <c r="B231" s="1">
        <v>40508</v>
      </c>
      <c r="C231" s="1">
        <v>40513</v>
      </c>
      <c r="D231">
        <v>375</v>
      </c>
      <c r="E231" t="s">
        <v>8</v>
      </c>
      <c r="F231" t="s">
        <v>14</v>
      </c>
      <c r="G231">
        <v>2010</v>
      </c>
    </row>
    <row r="232" spans="1:7" x14ac:dyDescent="0.25">
      <c r="A232" t="s">
        <v>240</v>
      </c>
      <c r="B232" s="1">
        <v>40520</v>
      </c>
      <c r="C232" s="1">
        <v>40522</v>
      </c>
      <c r="D232">
        <v>64</v>
      </c>
      <c r="E232" t="s">
        <v>8</v>
      </c>
      <c r="F232">
        <v>73.599999999999994</v>
      </c>
      <c r="G232">
        <v>2010</v>
      </c>
    </row>
    <row r="233" spans="1:7" x14ac:dyDescent="0.25">
      <c r="A233" t="s">
        <v>241</v>
      </c>
      <c r="B233" s="1">
        <v>40520</v>
      </c>
      <c r="C233" s="1">
        <v>40522</v>
      </c>
      <c r="D233">
        <v>400</v>
      </c>
      <c r="E233" t="s">
        <v>8</v>
      </c>
      <c r="F233">
        <v>675</v>
      </c>
      <c r="G233">
        <v>2010</v>
      </c>
    </row>
    <row r="234" spans="1:7" x14ac:dyDescent="0.25">
      <c r="A234" t="s">
        <v>242</v>
      </c>
      <c r="B234" s="1">
        <v>40525</v>
      </c>
      <c r="C234" s="1">
        <v>40528</v>
      </c>
      <c r="D234">
        <v>120</v>
      </c>
      <c r="E234" t="s">
        <v>8</v>
      </c>
      <c r="F234">
        <v>470.82</v>
      </c>
      <c r="G234">
        <v>2010</v>
      </c>
    </row>
    <row r="235" spans="1:7" x14ac:dyDescent="0.25">
      <c r="A235" t="s">
        <v>243</v>
      </c>
      <c r="B235" s="1">
        <v>40539</v>
      </c>
      <c r="C235" s="1">
        <v>40541</v>
      </c>
      <c r="D235">
        <v>30</v>
      </c>
      <c r="E235" t="s">
        <v>13</v>
      </c>
      <c r="F235">
        <v>36</v>
      </c>
      <c r="G235">
        <v>2010</v>
      </c>
    </row>
    <row r="236" spans="1:7" x14ac:dyDescent="0.25">
      <c r="A236" t="s">
        <v>244</v>
      </c>
      <c r="B236" s="1">
        <v>40543</v>
      </c>
      <c r="C236" s="1">
        <v>40549</v>
      </c>
      <c r="D236">
        <v>110</v>
      </c>
      <c r="E236" t="s">
        <v>8</v>
      </c>
      <c r="F236">
        <v>165</v>
      </c>
      <c r="G236">
        <v>2010</v>
      </c>
    </row>
    <row r="237" spans="1:7" x14ac:dyDescent="0.25">
      <c r="A237" t="s">
        <v>245</v>
      </c>
      <c r="B237" s="1">
        <v>40553</v>
      </c>
      <c r="C237" s="1">
        <v>40555</v>
      </c>
      <c r="D237">
        <v>70</v>
      </c>
      <c r="E237" t="s">
        <v>8</v>
      </c>
      <c r="F237">
        <v>60</v>
      </c>
      <c r="G237">
        <v>2011</v>
      </c>
    </row>
    <row r="238" spans="1:7" x14ac:dyDescent="0.25">
      <c r="A238" t="s">
        <v>246</v>
      </c>
      <c r="B238" s="1">
        <v>40567</v>
      </c>
      <c r="C238" s="1">
        <v>40570</v>
      </c>
      <c r="D238">
        <v>98</v>
      </c>
      <c r="E238" t="s">
        <v>8</v>
      </c>
      <c r="F238">
        <v>79.38</v>
      </c>
      <c r="G238">
        <v>2011</v>
      </c>
    </row>
    <row r="239" spans="1:7" x14ac:dyDescent="0.25">
      <c r="A239" t="s">
        <v>247</v>
      </c>
      <c r="B239" s="1">
        <v>40595</v>
      </c>
      <c r="C239" s="1">
        <v>40598</v>
      </c>
      <c r="D239">
        <v>77</v>
      </c>
      <c r="E239" t="s">
        <v>8</v>
      </c>
      <c r="F239">
        <v>69.98</v>
      </c>
      <c r="G239">
        <v>2011</v>
      </c>
    </row>
    <row r="240" spans="1:7" x14ac:dyDescent="0.25">
      <c r="A240" t="s">
        <v>248</v>
      </c>
      <c r="B240" s="1">
        <v>40595</v>
      </c>
      <c r="C240" s="1">
        <v>40598</v>
      </c>
      <c r="D240">
        <v>90</v>
      </c>
      <c r="E240" t="s">
        <v>8</v>
      </c>
      <c r="F240">
        <v>170</v>
      </c>
      <c r="G240">
        <v>2011</v>
      </c>
    </row>
    <row r="241" spans="1:7" x14ac:dyDescent="0.25">
      <c r="A241" t="s">
        <v>249</v>
      </c>
      <c r="B241" s="1">
        <v>40597</v>
      </c>
      <c r="C241" s="1">
        <v>40599</v>
      </c>
      <c r="D241">
        <v>70</v>
      </c>
      <c r="E241" t="s">
        <v>8</v>
      </c>
      <c r="F241">
        <v>29.48</v>
      </c>
      <c r="G241">
        <v>2011</v>
      </c>
    </row>
    <row r="242" spans="1:7" x14ac:dyDescent="0.25">
      <c r="A242" t="s">
        <v>250</v>
      </c>
      <c r="B242" s="1">
        <v>40610</v>
      </c>
      <c r="C242" s="1">
        <v>40613</v>
      </c>
      <c r="D242">
        <v>205</v>
      </c>
      <c r="E242" t="s">
        <v>8</v>
      </c>
      <c r="F242">
        <v>93.28</v>
      </c>
      <c r="G242">
        <v>2011</v>
      </c>
    </row>
    <row r="243" spans="1:7" x14ac:dyDescent="0.25">
      <c r="A243" t="s">
        <v>251</v>
      </c>
      <c r="B243" s="1">
        <v>40618</v>
      </c>
      <c r="C243" s="1">
        <v>40620</v>
      </c>
      <c r="D243">
        <v>28</v>
      </c>
      <c r="E243" t="s">
        <v>8</v>
      </c>
      <c r="F243">
        <v>438.76</v>
      </c>
      <c r="G243">
        <v>2011</v>
      </c>
    </row>
    <row r="244" spans="1:7" x14ac:dyDescent="0.25">
      <c r="A244" t="s">
        <v>252</v>
      </c>
      <c r="B244" s="1">
        <v>40624</v>
      </c>
      <c r="C244" s="1">
        <v>40627</v>
      </c>
      <c r="D244">
        <v>69</v>
      </c>
      <c r="E244" t="s">
        <v>8</v>
      </c>
      <c r="F244">
        <v>55.88</v>
      </c>
      <c r="G244">
        <v>2011</v>
      </c>
    </row>
    <row r="245" spans="1:7" x14ac:dyDescent="0.25">
      <c r="A245" t="s">
        <v>253</v>
      </c>
      <c r="B245" s="1">
        <v>40651</v>
      </c>
      <c r="C245" s="1">
        <v>40654</v>
      </c>
      <c r="D245">
        <v>175</v>
      </c>
      <c r="E245" t="s">
        <v>8</v>
      </c>
      <c r="F245">
        <v>901.25</v>
      </c>
      <c r="G245">
        <v>2011</v>
      </c>
    </row>
    <row r="246" spans="1:7" x14ac:dyDescent="0.25">
      <c r="A246" t="s">
        <v>254</v>
      </c>
      <c r="B246" s="1">
        <v>40653</v>
      </c>
      <c r="C246" s="1">
        <v>40658</v>
      </c>
      <c r="D246">
        <v>35</v>
      </c>
      <c r="E246" t="s">
        <v>8</v>
      </c>
      <c r="F246">
        <v>45.83</v>
      </c>
      <c r="G246">
        <v>2011</v>
      </c>
    </row>
    <row r="247" spans="1:7" x14ac:dyDescent="0.25">
      <c r="A247" t="s">
        <v>255</v>
      </c>
      <c r="B247" s="1">
        <v>40658</v>
      </c>
      <c r="C247" s="1">
        <v>40661</v>
      </c>
      <c r="D247">
        <v>10</v>
      </c>
      <c r="E247" t="s">
        <v>8</v>
      </c>
      <c r="F247">
        <v>750</v>
      </c>
      <c r="G247">
        <v>2011</v>
      </c>
    </row>
    <row r="248" spans="1:7" x14ac:dyDescent="0.25">
      <c r="A248" t="s">
        <v>256</v>
      </c>
      <c r="B248" s="1">
        <v>40659</v>
      </c>
      <c r="C248" s="1">
        <v>40662</v>
      </c>
      <c r="D248">
        <v>117</v>
      </c>
      <c r="E248" t="s">
        <v>8</v>
      </c>
      <c r="F248">
        <v>219.58</v>
      </c>
      <c r="G248">
        <v>2011</v>
      </c>
    </row>
    <row r="249" spans="1:7" x14ac:dyDescent="0.25">
      <c r="A249" t="s">
        <v>257</v>
      </c>
      <c r="B249" s="1">
        <v>40660</v>
      </c>
      <c r="C249" s="1">
        <v>40662</v>
      </c>
      <c r="D249">
        <v>29</v>
      </c>
      <c r="E249" t="s">
        <v>8</v>
      </c>
      <c r="F249">
        <v>60</v>
      </c>
      <c r="G249">
        <v>2011</v>
      </c>
    </row>
    <row r="250" spans="1:7" x14ac:dyDescent="0.25">
      <c r="A250" t="s">
        <v>258</v>
      </c>
      <c r="B250" s="1">
        <v>40662</v>
      </c>
      <c r="C250" s="1">
        <v>40666</v>
      </c>
      <c r="D250">
        <v>49</v>
      </c>
      <c r="E250" t="s">
        <v>8</v>
      </c>
      <c r="F250">
        <v>115.1</v>
      </c>
      <c r="G250">
        <v>2011</v>
      </c>
    </row>
    <row r="251" spans="1:7" x14ac:dyDescent="0.25">
      <c r="A251" t="s">
        <v>259</v>
      </c>
      <c r="B251" s="1">
        <v>40667</v>
      </c>
      <c r="C251" s="1">
        <v>40672</v>
      </c>
      <c r="D251">
        <v>85</v>
      </c>
      <c r="E251" t="s">
        <v>8</v>
      </c>
      <c r="F251">
        <v>36.9</v>
      </c>
      <c r="G251">
        <v>2011</v>
      </c>
    </row>
    <row r="252" spans="1:7" x14ac:dyDescent="0.25">
      <c r="A252" t="s">
        <v>260</v>
      </c>
      <c r="B252" s="1">
        <v>40672</v>
      </c>
      <c r="C252" s="1">
        <v>40675</v>
      </c>
      <c r="D252">
        <v>234</v>
      </c>
      <c r="E252" t="s">
        <v>8</v>
      </c>
      <c r="F252">
        <v>117</v>
      </c>
      <c r="G252">
        <v>2011</v>
      </c>
    </row>
    <row r="253" spans="1:7" x14ac:dyDescent="0.25">
      <c r="A253" t="s">
        <v>261</v>
      </c>
      <c r="B253" s="1">
        <v>40676</v>
      </c>
      <c r="C253" s="1">
        <v>40682</v>
      </c>
      <c r="D253">
        <v>0</v>
      </c>
      <c r="E253" t="s">
        <v>8</v>
      </c>
      <c r="F253" t="s">
        <v>14</v>
      </c>
      <c r="G253">
        <v>2011</v>
      </c>
    </row>
    <row r="254" spans="1:7" x14ac:dyDescent="0.25">
      <c r="A254" t="s">
        <v>262</v>
      </c>
      <c r="B254" s="1">
        <v>40693</v>
      </c>
      <c r="C254" s="1">
        <v>40696</v>
      </c>
      <c r="D254">
        <v>40</v>
      </c>
      <c r="E254" t="s">
        <v>8</v>
      </c>
      <c r="F254">
        <v>25.75</v>
      </c>
      <c r="G254">
        <v>2011</v>
      </c>
    </row>
    <row r="255" spans="1:7" x14ac:dyDescent="0.25">
      <c r="A255" t="s">
        <v>263</v>
      </c>
      <c r="B255" s="1">
        <v>40693</v>
      </c>
      <c r="C255" s="1">
        <v>40696</v>
      </c>
      <c r="D255">
        <v>63</v>
      </c>
      <c r="E255" t="s">
        <v>8</v>
      </c>
      <c r="F255">
        <v>23.25</v>
      </c>
      <c r="G255">
        <v>2011</v>
      </c>
    </row>
    <row r="256" spans="1:7" x14ac:dyDescent="0.25">
      <c r="A256" t="s">
        <v>264</v>
      </c>
      <c r="B256" s="1">
        <v>40714</v>
      </c>
      <c r="C256" s="1">
        <v>40717</v>
      </c>
      <c r="D256">
        <v>10</v>
      </c>
      <c r="E256" t="s">
        <v>8</v>
      </c>
      <c r="F256">
        <v>65.180000000000007</v>
      </c>
      <c r="G256">
        <v>2011</v>
      </c>
    </row>
    <row r="257" spans="1:7" x14ac:dyDescent="0.25">
      <c r="A257" t="s">
        <v>265</v>
      </c>
      <c r="B257" s="1">
        <v>40714</v>
      </c>
      <c r="C257" s="1">
        <v>40717</v>
      </c>
      <c r="D257">
        <v>72</v>
      </c>
      <c r="E257" t="s">
        <v>8</v>
      </c>
      <c r="F257">
        <v>40.64</v>
      </c>
      <c r="G257">
        <v>2011</v>
      </c>
    </row>
    <row r="258" spans="1:7" x14ac:dyDescent="0.25">
      <c r="A258" t="s">
        <v>266</v>
      </c>
      <c r="B258" s="1">
        <v>40721</v>
      </c>
      <c r="C258" s="1">
        <v>40723</v>
      </c>
      <c r="D258">
        <v>108</v>
      </c>
      <c r="E258" t="s">
        <v>8</v>
      </c>
      <c r="F258">
        <v>34.75</v>
      </c>
      <c r="G258">
        <v>2011</v>
      </c>
    </row>
    <row r="259" spans="1:7" x14ac:dyDescent="0.25">
      <c r="A259" t="s">
        <v>267</v>
      </c>
      <c r="B259" s="1">
        <v>40735</v>
      </c>
      <c r="C259" s="1">
        <v>40738</v>
      </c>
      <c r="D259">
        <v>82</v>
      </c>
      <c r="E259" t="s">
        <v>8</v>
      </c>
      <c r="F259">
        <v>55.1</v>
      </c>
      <c r="G259">
        <v>2011</v>
      </c>
    </row>
    <row r="260" spans="1:7" x14ac:dyDescent="0.25">
      <c r="A260" t="s">
        <v>268</v>
      </c>
      <c r="B260" s="1">
        <v>40744</v>
      </c>
      <c r="C260" s="1">
        <v>40746</v>
      </c>
      <c r="D260">
        <v>117</v>
      </c>
      <c r="E260" t="s">
        <v>8</v>
      </c>
      <c r="F260">
        <v>81.900000000000006</v>
      </c>
      <c r="G260">
        <v>2011</v>
      </c>
    </row>
    <row r="261" spans="1:7" x14ac:dyDescent="0.25">
      <c r="A261" t="s">
        <v>269</v>
      </c>
      <c r="B261" s="1">
        <v>40751</v>
      </c>
      <c r="C261" s="1">
        <v>40753</v>
      </c>
      <c r="D261">
        <v>52</v>
      </c>
      <c r="E261" t="s">
        <v>8</v>
      </c>
      <c r="F261" t="s">
        <v>14</v>
      </c>
      <c r="G261">
        <v>2011</v>
      </c>
    </row>
    <row r="262" spans="1:7" x14ac:dyDescent="0.25">
      <c r="A262" t="s">
        <v>270</v>
      </c>
      <c r="B262" s="1">
        <v>40765</v>
      </c>
      <c r="C262" s="1">
        <v>40767</v>
      </c>
      <c r="D262">
        <v>135</v>
      </c>
      <c r="E262" t="s">
        <v>8</v>
      </c>
      <c r="F262">
        <v>113.83</v>
      </c>
      <c r="G262">
        <v>2011</v>
      </c>
    </row>
    <row r="263" spans="1:7" x14ac:dyDescent="0.25">
      <c r="A263" t="s">
        <v>271</v>
      </c>
      <c r="B263" s="1">
        <v>40771</v>
      </c>
      <c r="C263" s="1">
        <v>40773</v>
      </c>
      <c r="D263">
        <v>100</v>
      </c>
      <c r="E263" t="s">
        <v>8</v>
      </c>
      <c r="F263">
        <v>63</v>
      </c>
      <c r="G263">
        <v>2011</v>
      </c>
    </row>
    <row r="264" spans="1:7" x14ac:dyDescent="0.25">
      <c r="A264" t="s">
        <v>272</v>
      </c>
      <c r="B264" s="1">
        <v>40778</v>
      </c>
      <c r="C264" s="1">
        <v>40781</v>
      </c>
      <c r="D264">
        <v>58</v>
      </c>
      <c r="E264" t="s">
        <v>8</v>
      </c>
      <c r="F264">
        <v>203</v>
      </c>
      <c r="G264">
        <v>2011</v>
      </c>
    </row>
    <row r="265" spans="1:7" x14ac:dyDescent="0.25">
      <c r="A265" t="s">
        <v>273</v>
      </c>
      <c r="B265" s="1">
        <v>40779</v>
      </c>
      <c r="C265" s="1">
        <v>40781</v>
      </c>
      <c r="D265">
        <v>256</v>
      </c>
      <c r="E265" t="s">
        <v>8</v>
      </c>
      <c r="F265">
        <v>227</v>
      </c>
      <c r="G265">
        <v>2011</v>
      </c>
    </row>
    <row r="266" spans="1:7" x14ac:dyDescent="0.25">
      <c r="A266" t="s">
        <v>274</v>
      </c>
      <c r="B266" s="1">
        <v>40793</v>
      </c>
      <c r="C266" s="1">
        <v>40798</v>
      </c>
      <c r="D266">
        <v>210</v>
      </c>
      <c r="E266" t="s">
        <v>8</v>
      </c>
      <c r="F266">
        <v>120.65</v>
      </c>
      <c r="G266">
        <v>2011</v>
      </c>
    </row>
    <row r="267" spans="1:7" x14ac:dyDescent="0.25">
      <c r="A267" t="s">
        <v>275</v>
      </c>
      <c r="B267" s="1">
        <v>40805</v>
      </c>
      <c r="C267" s="1">
        <v>40807</v>
      </c>
      <c r="D267">
        <v>138</v>
      </c>
      <c r="E267" t="s">
        <v>8</v>
      </c>
      <c r="F267">
        <v>60</v>
      </c>
      <c r="G267">
        <v>2011</v>
      </c>
    </row>
    <row r="268" spans="1:7" x14ac:dyDescent="0.25">
      <c r="A268" t="s">
        <v>276</v>
      </c>
      <c r="B268" s="1">
        <v>40807</v>
      </c>
      <c r="C268" s="1">
        <v>40809</v>
      </c>
      <c r="D268">
        <v>79</v>
      </c>
      <c r="E268" t="s">
        <v>8</v>
      </c>
      <c r="F268">
        <v>35.549999999999997</v>
      </c>
      <c r="G268">
        <v>2011</v>
      </c>
    </row>
    <row r="269" spans="1:7" x14ac:dyDescent="0.25">
      <c r="A269" t="s">
        <v>277</v>
      </c>
      <c r="B269" s="1">
        <v>40812</v>
      </c>
      <c r="C269" s="1">
        <v>40821</v>
      </c>
      <c r="D269">
        <v>90</v>
      </c>
      <c r="E269" t="s">
        <v>8</v>
      </c>
      <c r="F269" t="s">
        <v>14</v>
      </c>
      <c r="G269">
        <v>2011</v>
      </c>
    </row>
    <row r="270" spans="1:7" x14ac:dyDescent="0.25">
      <c r="A270" t="s">
        <v>278</v>
      </c>
      <c r="B270" s="1">
        <v>40813</v>
      </c>
      <c r="C270" s="1">
        <v>40815</v>
      </c>
      <c r="D270">
        <v>60</v>
      </c>
      <c r="E270" t="s">
        <v>13</v>
      </c>
      <c r="F270">
        <v>60</v>
      </c>
      <c r="G270">
        <v>2011</v>
      </c>
    </row>
    <row r="271" spans="1:7" x14ac:dyDescent="0.25">
      <c r="A271" t="s">
        <v>279</v>
      </c>
      <c r="B271" s="1">
        <v>40814</v>
      </c>
      <c r="C271" s="1">
        <v>40820</v>
      </c>
      <c r="D271">
        <v>110</v>
      </c>
      <c r="E271" t="s">
        <v>8</v>
      </c>
      <c r="F271">
        <v>36.85</v>
      </c>
      <c r="G271">
        <v>2011</v>
      </c>
    </row>
    <row r="272" spans="1:7" x14ac:dyDescent="0.25">
      <c r="A272" t="s">
        <v>280</v>
      </c>
      <c r="B272" s="1">
        <v>40814</v>
      </c>
      <c r="C272" s="1">
        <v>40821</v>
      </c>
      <c r="D272">
        <v>186</v>
      </c>
      <c r="E272" t="s">
        <v>8</v>
      </c>
      <c r="F272">
        <v>93</v>
      </c>
      <c r="G272">
        <v>2011</v>
      </c>
    </row>
    <row r="273" spans="1:7" x14ac:dyDescent="0.25">
      <c r="A273" t="s">
        <v>281</v>
      </c>
      <c r="B273" s="1">
        <v>40815</v>
      </c>
      <c r="C273" s="1">
        <v>40820</v>
      </c>
      <c r="D273">
        <v>150</v>
      </c>
      <c r="E273" t="s">
        <v>8</v>
      </c>
      <c r="F273">
        <v>82.5</v>
      </c>
      <c r="G273">
        <v>2011</v>
      </c>
    </row>
    <row r="274" spans="1:7" x14ac:dyDescent="0.25">
      <c r="A274" t="s">
        <v>282</v>
      </c>
      <c r="B274" s="1">
        <v>40815</v>
      </c>
      <c r="C274" s="1">
        <v>40821</v>
      </c>
      <c r="D274">
        <v>155</v>
      </c>
      <c r="E274" t="s">
        <v>8</v>
      </c>
      <c r="F274">
        <v>104.63</v>
      </c>
      <c r="G274">
        <v>2011</v>
      </c>
    </row>
    <row r="275" spans="1:7" x14ac:dyDescent="0.25">
      <c r="A275" t="s">
        <v>283</v>
      </c>
      <c r="B275" s="1">
        <v>40816</v>
      </c>
      <c r="C275" s="1">
        <v>40821</v>
      </c>
      <c r="D275">
        <v>74</v>
      </c>
      <c r="E275" t="s">
        <v>8</v>
      </c>
      <c r="F275">
        <v>29.6</v>
      </c>
      <c r="G275">
        <v>2011</v>
      </c>
    </row>
    <row r="276" spans="1:7" x14ac:dyDescent="0.25">
      <c r="A276" t="s">
        <v>284</v>
      </c>
      <c r="B276" s="1">
        <v>40907</v>
      </c>
      <c r="C276" s="1">
        <v>40917</v>
      </c>
      <c r="D276" t="s">
        <v>14</v>
      </c>
      <c r="E276" t="s">
        <v>8</v>
      </c>
      <c r="F276" t="s">
        <v>14</v>
      </c>
      <c r="G276">
        <v>2011</v>
      </c>
    </row>
    <row r="277" spans="1:7" x14ac:dyDescent="0.25">
      <c r="A277" t="s">
        <v>285</v>
      </c>
      <c r="B277" s="1">
        <v>40961</v>
      </c>
      <c r="C277" s="1">
        <v>40963</v>
      </c>
      <c r="D277" t="s">
        <v>14</v>
      </c>
      <c r="E277" t="s">
        <v>8</v>
      </c>
      <c r="F277">
        <v>663.31</v>
      </c>
      <c r="G277">
        <v>2012</v>
      </c>
    </row>
    <row r="278" spans="1:7" x14ac:dyDescent="0.25">
      <c r="A278" t="s">
        <v>286</v>
      </c>
      <c r="B278" s="1">
        <v>40962</v>
      </c>
      <c r="C278" s="1">
        <v>40966</v>
      </c>
      <c r="D278">
        <v>25</v>
      </c>
      <c r="E278" t="s">
        <v>13</v>
      </c>
      <c r="F278">
        <v>8.85</v>
      </c>
      <c r="G278">
        <v>2012</v>
      </c>
    </row>
    <row r="279" spans="1:7" x14ac:dyDescent="0.25">
      <c r="A279" t="s">
        <v>287</v>
      </c>
      <c r="B279" s="1">
        <v>40977</v>
      </c>
      <c r="C279" s="1">
        <v>40981</v>
      </c>
      <c r="D279">
        <v>30</v>
      </c>
      <c r="E279" t="s">
        <v>8</v>
      </c>
      <c r="F279">
        <v>25</v>
      </c>
      <c r="G279">
        <v>2012</v>
      </c>
    </row>
    <row r="280" spans="1:7" x14ac:dyDescent="0.25">
      <c r="A280" t="s">
        <v>288</v>
      </c>
      <c r="B280" s="1">
        <v>40990</v>
      </c>
      <c r="C280" s="1">
        <v>40995</v>
      </c>
      <c r="D280">
        <v>106</v>
      </c>
      <c r="E280" t="s">
        <v>8</v>
      </c>
      <c r="F280">
        <v>127.2</v>
      </c>
      <c r="G280">
        <v>2012</v>
      </c>
    </row>
    <row r="281" spans="1:7" x14ac:dyDescent="0.25">
      <c r="A281" t="s">
        <v>289</v>
      </c>
      <c r="B281" s="1">
        <v>40995</v>
      </c>
      <c r="C281" s="1">
        <v>40997</v>
      </c>
      <c r="D281">
        <v>80</v>
      </c>
      <c r="E281" t="s">
        <v>8</v>
      </c>
      <c r="F281">
        <v>35</v>
      </c>
      <c r="G281">
        <v>2012</v>
      </c>
    </row>
    <row r="282" spans="1:7" x14ac:dyDescent="0.25">
      <c r="A282" t="s">
        <v>290</v>
      </c>
      <c r="B282" s="1">
        <v>41023</v>
      </c>
      <c r="C282" s="1">
        <v>41025</v>
      </c>
      <c r="D282">
        <v>120</v>
      </c>
      <c r="E282" t="s">
        <v>8</v>
      </c>
      <c r="F282">
        <v>200</v>
      </c>
      <c r="G282">
        <v>2012</v>
      </c>
    </row>
    <row r="283" spans="1:7" x14ac:dyDescent="0.25">
      <c r="A283" t="s">
        <v>291</v>
      </c>
      <c r="B283" s="1">
        <v>41031</v>
      </c>
      <c r="C283" s="1">
        <v>41033</v>
      </c>
      <c r="D283" t="s">
        <v>14</v>
      </c>
      <c r="E283" t="s">
        <v>8</v>
      </c>
      <c r="F283" t="s">
        <v>14</v>
      </c>
      <c r="G283">
        <v>2012</v>
      </c>
    </row>
    <row r="284" spans="1:7" x14ac:dyDescent="0.25">
      <c r="A284" t="s">
        <v>292</v>
      </c>
      <c r="B284" s="1">
        <v>41038</v>
      </c>
      <c r="C284" s="1">
        <v>41044</v>
      </c>
      <c r="D284" t="s">
        <v>14</v>
      </c>
      <c r="E284" t="s">
        <v>8</v>
      </c>
      <c r="F284" t="s">
        <v>14</v>
      </c>
      <c r="G284">
        <v>2012</v>
      </c>
    </row>
    <row r="285" spans="1:7" x14ac:dyDescent="0.25">
      <c r="A285" t="s">
        <v>293</v>
      </c>
      <c r="B285" s="1">
        <v>41041</v>
      </c>
      <c r="C285" s="1">
        <v>41045</v>
      </c>
      <c r="D285">
        <v>40</v>
      </c>
      <c r="E285" t="s">
        <v>13</v>
      </c>
      <c r="F285">
        <v>12</v>
      </c>
      <c r="G285">
        <v>2012</v>
      </c>
    </row>
    <row r="286" spans="1:7" x14ac:dyDescent="0.25">
      <c r="A286" t="s">
        <v>294</v>
      </c>
      <c r="B286" s="1">
        <v>41045</v>
      </c>
      <c r="C286" s="1">
        <v>41047</v>
      </c>
      <c r="D286">
        <v>150</v>
      </c>
      <c r="E286" t="s">
        <v>8</v>
      </c>
      <c r="F286">
        <v>176.09</v>
      </c>
      <c r="G286">
        <v>2012</v>
      </c>
    </row>
    <row r="287" spans="1:7" x14ac:dyDescent="0.25">
      <c r="A287" t="s">
        <v>295</v>
      </c>
      <c r="B287" s="1">
        <v>41088</v>
      </c>
      <c r="C287" s="1">
        <v>41092</v>
      </c>
      <c r="D287">
        <v>20</v>
      </c>
      <c r="E287" t="s">
        <v>13</v>
      </c>
      <c r="F287">
        <v>0</v>
      </c>
      <c r="G287">
        <v>2012</v>
      </c>
    </row>
    <row r="288" spans="1:7" x14ac:dyDescent="0.25">
      <c r="A288" t="s">
        <v>296</v>
      </c>
      <c r="B288" s="1">
        <v>41089</v>
      </c>
      <c r="C288" s="1">
        <v>41094</v>
      </c>
      <c r="D288">
        <v>55</v>
      </c>
      <c r="E288" t="s">
        <v>8</v>
      </c>
      <c r="F288">
        <v>55</v>
      </c>
      <c r="G288">
        <v>2012</v>
      </c>
    </row>
    <row r="289" spans="1:7" x14ac:dyDescent="0.25">
      <c r="A289" t="s">
        <v>297</v>
      </c>
      <c r="B289" s="1">
        <v>41114</v>
      </c>
      <c r="C289" s="1">
        <v>41116</v>
      </c>
      <c r="D289">
        <v>22</v>
      </c>
      <c r="E289" t="s">
        <v>13</v>
      </c>
      <c r="F289">
        <v>0</v>
      </c>
      <c r="G289">
        <v>2012</v>
      </c>
    </row>
    <row r="290" spans="1:7" x14ac:dyDescent="0.25">
      <c r="A290" t="s">
        <v>298</v>
      </c>
      <c r="B290" s="1">
        <v>41120</v>
      </c>
      <c r="C290" s="1">
        <v>41122</v>
      </c>
      <c r="D290">
        <v>20</v>
      </c>
      <c r="E290" t="s">
        <v>13</v>
      </c>
      <c r="F290">
        <v>0</v>
      </c>
      <c r="G290">
        <v>2012</v>
      </c>
    </row>
    <row r="291" spans="1:7" x14ac:dyDescent="0.25">
      <c r="A291" t="s">
        <v>299</v>
      </c>
      <c r="B291" s="1">
        <v>41137</v>
      </c>
      <c r="C291" s="1">
        <v>41142</v>
      </c>
      <c r="D291">
        <v>15</v>
      </c>
      <c r="E291" t="s">
        <v>13</v>
      </c>
      <c r="F291">
        <v>5.35</v>
      </c>
      <c r="G291">
        <v>2012</v>
      </c>
    </row>
    <row r="292" spans="1:7" x14ac:dyDescent="0.25">
      <c r="A292" t="s">
        <v>300</v>
      </c>
      <c r="B292" s="1">
        <v>41143</v>
      </c>
      <c r="C292" s="1">
        <v>41149</v>
      </c>
      <c r="D292">
        <v>20</v>
      </c>
      <c r="E292" t="s">
        <v>13</v>
      </c>
      <c r="F292">
        <v>7.01</v>
      </c>
      <c r="G292">
        <v>2012</v>
      </c>
    </row>
    <row r="293" spans="1:7" x14ac:dyDescent="0.25">
      <c r="A293" t="s">
        <v>301</v>
      </c>
      <c r="B293" s="1">
        <v>41156</v>
      </c>
      <c r="C293" s="1">
        <v>41158</v>
      </c>
      <c r="D293">
        <v>402</v>
      </c>
      <c r="E293" t="s">
        <v>8</v>
      </c>
      <c r="F293">
        <v>19</v>
      </c>
      <c r="G293">
        <v>2012</v>
      </c>
    </row>
    <row r="294" spans="1:7" x14ac:dyDescent="0.25">
      <c r="A294" t="s">
        <v>302</v>
      </c>
      <c r="B294" s="1">
        <v>41157</v>
      </c>
      <c r="C294" s="1">
        <v>41162</v>
      </c>
      <c r="D294">
        <v>10</v>
      </c>
      <c r="E294" t="s">
        <v>13</v>
      </c>
      <c r="F294">
        <v>6</v>
      </c>
      <c r="G294">
        <v>2012</v>
      </c>
    </row>
    <row r="295" spans="1:7" x14ac:dyDescent="0.25">
      <c r="A295" t="s">
        <v>303</v>
      </c>
      <c r="B295" s="1">
        <v>41178</v>
      </c>
      <c r="C295" s="1">
        <v>41180</v>
      </c>
      <c r="D295">
        <v>27</v>
      </c>
      <c r="E295" t="s">
        <v>13</v>
      </c>
      <c r="F295">
        <v>5.05</v>
      </c>
      <c r="G295">
        <v>2012</v>
      </c>
    </row>
    <row r="296" spans="1:7" x14ac:dyDescent="0.25">
      <c r="A296" t="s">
        <v>304</v>
      </c>
      <c r="B296" s="1">
        <v>41179</v>
      </c>
      <c r="C296" s="1">
        <v>41183</v>
      </c>
      <c r="D296">
        <v>10</v>
      </c>
      <c r="E296" t="s">
        <v>13</v>
      </c>
      <c r="F296">
        <v>0</v>
      </c>
      <c r="G296">
        <v>2012</v>
      </c>
    </row>
    <row r="297" spans="1:7" x14ac:dyDescent="0.25">
      <c r="A297" t="s">
        <v>305</v>
      </c>
      <c r="B297" s="1">
        <v>41201</v>
      </c>
      <c r="C297" s="1">
        <v>41205</v>
      </c>
      <c r="D297">
        <v>15</v>
      </c>
      <c r="E297" t="s">
        <v>13</v>
      </c>
      <c r="F297">
        <v>0</v>
      </c>
      <c r="G297">
        <v>2012</v>
      </c>
    </row>
    <row r="298" spans="1:7" x14ac:dyDescent="0.25">
      <c r="A298" t="s">
        <v>306</v>
      </c>
      <c r="B298" s="1">
        <v>41234</v>
      </c>
      <c r="C298" s="1">
        <v>41236</v>
      </c>
      <c r="D298">
        <v>230</v>
      </c>
      <c r="E298" t="s">
        <v>8</v>
      </c>
      <c r="F298">
        <v>183.49</v>
      </c>
      <c r="G298">
        <v>2012</v>
      </c>
    </row>
    <row r="299" spans="1:7" x14ac:dyDescent="0.25">
      <c r="A299" t="s">
        <v>307</v>
      </c>
      <c r="B299" s="1">
        <v>41246</v>
      </c>
      <c r="C299" s="1">
        <v>41248</v>
      </c>
      <c r="D299">
        <v>50</v>
      </c>
      <c r="E299" t="s">
        <v>8</v>
      </c>
      <c r="F299">
        <v>25</v>
      </c>
      <c r="G299">
        <v>2012</v>
      </c>
    </row>
    <row r="300" spans="1:7" x14ac:dyDescent="0.25">
      <c r="A300" t="s">
        <v>308</v>
      </c>
      <c r="B300" s="1">
        <v>41250</v>
      </c>
      <c r="C300" s="1">
        <v>41254</v>
      </c>
      <c r="D300">
        <v>750</v>
      </c>
      <c r="E300" t="s">
        <v>8</v>
      </c>
      <c r="F300">
        <v>539.98</v>
      </c>
      <c r="G300">
        <v>2012</v>
      </c>
    </row>
    <row r="301" spans="1:7" x14ac:dyDescent="0.25">
      <c r="A301" t="s">
        <v>309</v>
      </c>
      <c r="B301" s="1">
        <v>41253</v>
      </c>
      <c r="C301" s="1">
        <v>41255</v>
      </c>
      <c r="D301">
        <v>135</v>
      </c>
      <c r="E301" t="s">
        <v>8</v>
      </c>
      <c r="F301">
        <v>609.29999999999995</v>
      </c>
      <c r="G301">
        <v>2012</v>
      </c>
    </row>
    <row r="302" spans="1:7" x14ac:dyDescent="0.25">
      <c r="A302" t="s">
        <v>310</v>
      </c>
      <c r="B302" s="1">
        <v>41254</v>
      </c>
      <c r="C302" s="1">
        <v>41257</v>
      </c>
      <c r="D302">
        <v>220</v>
      </c>
      <c r="E302" t="s">
        <v>8</v>
      </c>
      <c r="F302" t="s">
        <v>14</v>
      </c>
      <c r="G302">
        <v>2012</v>
      </c>
    </row>
    <row r="303" spans="1:7" x14ac:dyDescent="0.25">
      <c r="A303" t="s">
        <v>311</v>
      </c>
      <c r="B303" s="1">
        <v>41270</v>
      </c>
      <c r="C303" s="1">
        <v>41274</v>
      </c>
      <c r="D303">
        <v>25</v>
      </c>
      <c r="E303" t="s">
        <v>13</v>
      </c>
      <c r="F303">
        <v>7.52</v>
      </c>
      <c r="G303">
        <v>2012</v>
      </c>
    </row>
    <row r="304" spans="1:7" x14ac:dyDescent="0.25">
      <c r="A304" t="s">
        <v>312</v>
      </c>
      <c r="B304" s="1">
        <v>41292</v>
      </c>
      <c r="C304" s="1">
        <v>41296</v>
      </c>
      <c r="D304">
        <v>25</v>
      </c>
      <c r="E304" t="s">
        <v>13</v>
      </c>
      <c r="F304">
        <v>11.25</v>
      </c>
      <c r="G304">
        <v>2013</v>
      </c>
    </row>
    <row r="305" spans="1:7" x14ac:dyDescent="0.25">
      <c r="A305" t="s">
        <v>313</v>
      </c>
      <c r="B305" s="1">
        <v>41306</v>
      </c>
      <c r="C305" s="1">
        <v>41310</v>
      </c>
      <c r="D305">
        <v>210</v>
      </c>
      <c r="E305" t="s">
        <v>8</v>
      </c>
      <c r="F305">
        <v>94.42</v>
      </c>
      <c r="G305">
        <v>2013</v>
      </c>
    </row>
    <row r="306" spans="1:7" x14ac:dyDescent="0.25">
      <c r="A306" t="s">
        <v>314</v>
      </c>
      <c r="B306" s="1">
        <v>41316</v>
      </c>
      <c r="C306" s="1">
        <v>41318</v>
      </c>
      <c r="D306" t="s">
        <v>14</v>
      </c>
      <c r="E306" t="s">
        <v>8</v>
      </c>
      <c r="F306" t="s">
        <v>14</v>
      </c>
      <c r="G306">
        <v>2013</v>
      </c>
    </row>
    <row r="307" spans="1:7" x14ac:dyDescent="0.25">
      <c r="A307" t="s">
        <v>315</v>
      </c>
      <c r="B307" s="1">
        <v>41323</v>
      </c>
      <c r="C307" s="1">
        <v>41326</v>
      </c>
      <c r="D307">
        <v>20</v>
      </c>
      <c r="E307" t="s">
        <v>13</v>
      </c>
      <c r="F307">
        <v>10.62</v>
      </c>
      <c r="G307">
        <v>2013</v>
      </c>
    </row>
    <row r="308" spans="1:7" x14ac:dyDescent="0.25">
      <c r="A308" t="s">
        <v>316</v>
      </c>
      <c r="B308" s="1">
        <v>41325</v>
      </c>
      <c r="C308" s="1">
        <v>41327</v>
      </c>
      <c r="D308">
        <v>40</v>
      </c>
      <c r="E308" t="s">
        <v>13</v>
      </c>
      <c r="F308">
        <v>5.0999999999999996</v>
      </c>
      <c r="G308">
        <v>2013</v>
      </c>
    </row>
    <row r="309" spans="1:7" x14ac:dyDescent="0.25">
      <c r="A309" t="s">
        <v>317</v>
      </c>
      <c r="B309" s="1">
        <v>41327</v>
      </c>
      <c r="C309" s="1">
        <v>41331</v>
      </c>
      <c r="D309">
        <v>25</v>
      </c>
      <c r="E309" t="s">
        <v>13</v>
      </c>
      <c r="F309">
        <v>11.67</v>
      </c>
      <c r="G309">
        <v>2013</v>
      </c>
    </row>
    <row r="310" spans="1:7" x14ac:dyDescent="0.25">
      <c r="A310" t="s">
        <v>318</v>
      </c>
      <c r="B310" s="1">
        <v>41334</v>
      </c>
      <c r="C310" s="1">
        <v>41338</v>
      </c>
      <c r="D310">
        <v>35</v>
      </c>
      <c r="E310" t="s">
        <v>13</v>
      </c>
      <c r="F310">
        <v>15.75</v>
      </c>
      <c r="G310">
        <v>2013</v>
      </c>
    </row>
    <row r="311" spans="1:7" x14ac:dyDescent="0.25">
      <c r="A311" t="s">
        <v>319</v>
      </c>
      <c r="B311" s="1">
        <v>41345</v>
      </c>
      <c r="C311" s="1">
        <v>41347</v>
      </c>
      <c r="D311">
        <v>25</v>
      </c>
      <c r="E311" t="s">
        <v>13</v>
      </c>
      <c r="F311">
        <v>12.21</v>
      </c>
      <c r="G311">
        <v>2013</v>
      </c>
    </row>
    <row r="312" spans="1:7" x14ac:dyDescent="0.25">
      <c r="A312" t="s">
        <v>320</v>
      </c>
      <c r="B312" s="1">
        <v>41346</v>
      </c>
      <c r="C312" s="1">
        <v>41348</v>
      </c>
      <c r="D312">
        <v>172</v>
      </c>
      <c r="E312" t="s">
        <v>8</v>
      </c>
      <c r="F312">
        <v>270.39</v>
      </c>
      <c r="G312">
        <v>2013</v>
      </c>
    </row>
    <row r="313" spans="1:7" x14ac:dyDescent="0.25">
      <c r="A313" t="s">
        <v>321</v>
      </c>
      <c r="B313" s="1">
        <v>41351</v>
      </c>
      <c r="C313" s="1">
        <v>41353</v>
      </c>
      <c r="D313">
        <v>20</v>
      </c>
      <c r="E313" t="s">
        <v>13</v>
      </c>
      <c r="F313">
        <v>12.18</v>
      </c>
      <c r="G313">
        <v>2013</v>
      </c>
    </row>
    <row r="314" spans="1:7" x14ac:dyDescent="0.25">
      <c r="A314" t="s">
        <v>322</v>
      </c>
      <c r="B314" s="1">
        <v>41352</v>
      </c>
      <c r="C314" s="1">
        <v>41354</v>
      </c>
      <c r="D314">
        <v>35</v>
      </c>
      <c r="E314" t="s">
        <v>13</v>
      </c>
      <c r="F314">
        <v>5.08</v>
      </c>
      <c r="G314">
        <v>2013</v>
      </c>
    </row>
    <row r="315" spans="1:7" x14ac:dyDescent="0.25">
      <c r="A315" t="s">
        <v>323</v>
      </c>
      <c r="B315" s="1">
        <v>41358</v>
      </c>
      <c r="C315" s="1">
        <v>41361</v>
      </c>
      <c r="D315">
        <v>130</v>
      </c>
      <c r="E315" t="s">
        <v>8</v>
      </c>
      <c r="F315">
        <v>13</v>
      </c>
      <c r="G315">
        <v>2013</v>
      </c>
    </row>
    <row r="316" spans="1:7" x14ac:dyDescent="0.25">
      <c r="A316" t="s">
        <v>324</v>
      </c>
      <c r="B316" s="1">
        <v>41361</v>
      </c>
      <c r="C316" s="1">
        <v>41368</v>
      </c>
      <c r="D316">
        <v>40</v>
      </c>
      <c r="E316" t="s">
        <v>13</v>
      </c>
      <c r="F316">
        <v>21</v>
      </c>
      <c r="G316">
        <v>2013</v>
      </c>
    </row>
    <row r="317" spans="1:7" x14ac:dyDescent="0.25">
      <c r="A317" t="s">
        <v>325</v>
      </c>
      <c r="B317" s="1">
        <v>41361</v>
      </c>
      <c r="C317" s="1">
        <v>41367</v>
      </c>
      <c r="D317">
        <v>12</v>
      </c>
      <c r="E317" t="s">
        <v>13</v>
      </c>
      <c r="F317">
        <v>2.6</v>
      </c>
      <c r="G317">
        <v>2013</v>
      </c>
    </row>
    <row r="318" spans="1:7" x14ac:dyDescent="0.25">
      <c r="A318" t="s">
        <v>326</v>
      </c>
      <c r="B318" s="1">
        <v>41389</v>
      </c>
      <c r="C318" s="1">
        <v>41397</v>
      </c>
      <c r="D318" t="s">
        <v>14</v>
      </c>
      <c r="E318" t="s">
        <v>8</v>
      </c>
      <c r="F318" t="s">
        <v>14</v>
      </c>
      <c r="G318">
        <v>2013</v>
      </c>
    </row>
    <row r="319" spans="1:7" x14ac:dyDescent="0.25">
      <c r="A319" t="s">
        <v>327</v>
      </c>
      <c r="B319" s="1">
        <v>41411</v>
      </c>
      <c r="C319" s="1">
        <v>41415</v>
      </c>
      <c r="D319">
        <v>14</v>
      </c>
      <c r="E319" t="s">
        <v>13</v>
      </c>
      <c r="F319">
        <v>2.8</v>
      </c>
      <c r="G319">
        <v>2013</v>
      </c>
    </row>
    <row r="320" spans="1:7" x14ac:dyDescent="0.25">
      <c r="A320" t="s">
        <v>328</v>
      </c>
      <c r="B320" s="1">
        <v>41414</v>
      </c>
      <c r="C320" s="1">
        <v>41416</v>
      </c>
      <c r="D320">
        <v>530</v>
      </c>
      <c r="E320" t="s">
        <v>8</v>
      </c>
      <c r="F320">
        <v>919.14</v>
      </c>
      <c r="G320">
        <v>2013</v>
      </c>
    </row>
    <row r="321" spans="1:7" x14ac:dyDescent="0.25">
      <c r="A321" t="s">
        <v>329</v>
      </c>
      <c r="B321" s="1">
        <v>41418</v>
      </c>
      <c r="C321" s="1">
        <v>41422</v>
      </c>
      <c r="D321">
        <v>10</v>
      </c>
      <c r="E321" t="s">
        <v>13</v>
      </c>
      <c r="F321">
        <v>6</v>
      </c>
      <c r="G321">
        <v>2013</v>
      </c>
    </row>
    <row r="322" spans="1:7" x14ac:dyDescent="0.25">
      <c r="A322" t="s">
        <v>330</v>
      </c>
      <c r="B322" s="1">
        <v>41435</v>
      </c>
      <c r="C322" s="1">
        <v>41437</v>
      </c>
      <c r="D322">
        <v>25</v>
      </c>
      <c r="E322" t="s">
        <v>13</v>
      </c>
      <c r="F322">
        <v>15.6</v>
      </c>
      <c r="G322">
        <v>2013</v>
      </c>
    </row>
    <row r="323" spans="1:7" x14ac:dyDescent="0.25">
      <c r="A323" t="s">
        <v>331</v>
      </c>
      <c r="B323" s="1">
        <v>41478</v>
      </c>
      <c r="C323" s="1">
        <v>41481</v>
      </c>
      <c r="D323">
        <v>15</v>
      </c>
      <c r="E323" t="s">
        <v>13</v>
      </c>
      <c r="F323">
        <v>2</v>
      </c>
      <c r="G323">
        <v>2013</v>
      </c>
    </row>
    <row r="324" spans="1:7" x14ac:dyDescent="0.25">
      <c r="A324" t="s">
        <v>332</v>
      </c>
      <c r="B324" s="1">
        <v>41484</v>
      </c>
      <c r="C324" s="1">
        <v>41487</v>
      </c>
      <c r="D324">
        <v>15</v>
      </c>
      <c r="E324" t="s">
        <v>13</v>
      </c>
      <c r="F324">
        <v>9</v>
      </c>
      <c r="G324">
        <v>2013</v>
      </c>
    </row>
    <row r="325" spans="1:7" x14ac:dyDescent="0.25">
      <c r="A325" t="s">
        <v>333</v>
      </c>
      <c r="B325" s="1">
        <v>41487</v>
      </c>
      <c r="C325" s="1">
        <v>41491</v>
      </c>
      <c r="D325">
        <v>20</v>
      </c>
      <c r="E325" t="s">
        <v>13</v>
      </c>
      <c r="F325">
        <v>7.02</v>
      </c>
      <c r="G325">
        <v>2013</v>
      </c>
    </row>
    <row r="326" spans="1:7" x14ac:dyDescent="0.25">
      <c r="A326" t="s">
        <v>334</v>
      </c>
      <c r="B326" s="1">
        <v>41498</v>
      </c>
      <c r="C326" s="1">
        <v>41500</v>
      </c>
      <c r="D326">
        <v>15</v>
      </c>
      <c r="E326" t="s">
        <v>13</v>
      </c>
      <c r="F326">
        <v>12</v>
      </c>
      <c r="G326">
        <v>2013</v>
      </c>
    </row>
    <row r="327" spans="1:7" x14ac:dyDescent="0.25">
      <c r="A327" t="s">
        <v>335</v>
      </c>
      <c r="B327" s="1">
        <v>41498</v>
      </c>
      <c r="C327" s="1">
        <v>41502</v>
      </c>
      <c r="D327">
        <v>25</v>
      </c>
      <c r="E327" t="s">
        <v>13</v>
      </c>
      <c r="F327">
        <v>12.75</v>
      </c>
      <c r="G327">
        <v>2013</v>
      </c>
    </row>
    <row r="328" spans="1:7" x14ac:dyDescent="0.25">
      <c r="A328" t="s">
        <v>336</v>
      </c>
      <c r="B328" s="1">
        <v>41500</v>
      </c>
      <c r="C328" s="1">
        <v>41507</v>
      </c>
      <c r="D328">
        <v>35</v>
      </c>
      <c r="E328" t="s">
        <v>13</v>
      </c>
      <c r="F328">
        <v>27.75</v>
      </c>
      <c r="G328">
        <v>2013</v>
      </c>
    </row>
    <row r="329" spans="1:7" x14ac:dyDescent="0.25">
      <c r="A329" t="s">
        <v>337</v>
      </c>
      <c r="B329" s="1">
        <v>41513</v>
      </c>
      <c r="C329" s="1">
        <v>41515</v>
      </c>
      <c r="D329">
        <v>66</v>
      </c>
      <c r="E329" t="s">
        <v>13</v>
      </c>
      <c r="F329">
        <v>7.52</v>
      </c>
      <c r="G329">
        <v>2013</v>
      </c>
    </row>
    <row r="330" spans="1:7" x14ac:dyDescent="0.25">
      <c r="A330" t="s">
        <v>338</v>
      </c>
      <c r="B330" s="1">
        <v>41526</v>
      </c>
      <c r="C330" s="1">
        <v>41529</v>
      </c>
      <c r="D330">
        <v>16</v>
      </c>
      <c r="E330" t="s">
        <v>13</v>
      </c>
      <c r="F330">
        <v>8</v>
      </c>
      <c r="G330">
        <v>2013</v>
      </c>
    </row>
    <row r="331" spans="1:7" x14ac:dyDescent="0.25">
      <c r="A331" t="s">
        <v>339</v>
      </c>
      <c r="B331" s="1">
        <v>41542</v>
      </c>
      <c r="C331" s="1">
        <v>41544</v>
      </c>
      <c r="D331">
        <v>18</v>
      </c>
      <c r="E331" t="s">
        <v>13</v>
      </c>
      <c r="F331">
        <v>13.51</v>
      </c>
      <c r="G331">
        <v>2013</v>
      </c>
    </row>
    <row r="332" spans="1:7" x14ac:dyDescent="0.25">
      <c r="A332" t="s">
        <v>340</v>
      </c>
      <c r="B332" s="1">
        <v>41547</v>
      </c>
      <c r="C332" s="1">
        <v>41550</v>
      </c>
      <c r="D332">
        <v>10</v>
      </c>
      <c r="E332" t="s">
        <v>13</v>
      </c>
      <c r="F332">
        <v>6.32</v>
      </c>
      <c r="G332">
        <v>2013</v>
      </c>
    </row>
    <row r="333" spans="1:7" x14ac:dyDescent="0.25">
      <c r="A333" t="s">
        <v>341</v>
      </c>
      <c r="B333" s="1">
        <v>41547</v>
      </c>
      <c r="C333" s="1">
        <v>41554</v>
      </c>
      <c r="D333">
        <v>10</v>
      </c>
      <c r="E333" t="s">
        <v>13</v>
      </c>
      <c r="F333">
        <v>3.5</v>
      </c>
      <c r="G333">
        <v>2013</v>
      </c>
    </row>
    <row r="334" spans="1:7" x14ac:dyDescent="0.25">
      <c r="A334" t="s">
        <v>342</v>
      </c>
      <c r="B334" s="1">
        <v>41551</v>
      </c>
      <c r="C334" s="1">
        <v>41555</v>
      </c>
      <c r="D334">
        <v>25</v>
      </c>
      <c r="E334" t="s">
        <v>13</v>
      </c>
      <c r="F334">
        <v>18.75</v>
      </c>
      <c r="G334">
        <v>2013</v>
      </c>
    </row>
    <row r="335" spans="1:7" x14ac:dyDescent="0.25">
      <c r="A335" t="s">
        <v>343</v>
      </c>
      <c r="B335" s="1">
        <v>41554</v>
      </c>
      <c r="C335" s="1">
        <v>41561</v>
      </c>
      <c r="D335">
        <v>20</v>
      </c>
      <c r="E335" t="s">
        <v>13</v>
      </c>
      <c r="F335">
        <v>5.0199999999999996</v>
      </c>
      <c r="G335">
        <v>2013</v>
      </c>
    </row>
    <row r="336" spans="1:7" x14ac:dyDescent="0.25">
      <c r="A336" t="s">
        <v>344</v>
      </c>
      <c r="B336" s="1">
        <v>41562</v>
      </c>
      <c r="C336" s="1">
        <v>41565</v>
      </c>
      <c r="D336">
        <v>100</v>
      </c>
      <c r="E336" t="s">
        <v>13</v>
      </c>
      <c r="F336">
        <v>25.78</v>
      </c>
      <c r="G336">
        <v>2013</v>
      </c>
    </row>
    <row r="337" spans="1:7" x14ac:dyDescent="0.25">
      <c r="A337" t="s">
        <v>345</v>
      </c>
      <c r="B337" s="1">
        <v>41562</v>
      </c>
      <c r="C337" s="1">
        <v>41565</v>
      </c>
      <c r="D337">
        <v>61</v>
      </c>
      <c r="E337" t="s">
        <v>13</v>
      </c>
      <c r="F337">
        <v>25.01</v>
      </c>
      <c r="G337">
        <v>2013</v>
      </c>
    </row>
    <row r="338" spans="1:7" x14ac:dyDescent="0.25">
      <c r="A338" t="s">
        <v>346</v>
      </c>
      <c r="B338" s="1">
        <v>41562</v>
      </c>
      <c r="C338" s="1">
        <v>41565</v>
      </c>
      <c r="D338">
        <v>20</v>
      </c>
      <c r="E338" t="s">
        <v>13</v>
      </c>
      <c r="F338">
        <v>9</v>
      </c>
      <c r="G338">
        <v>2013</v>
      </c>
    </row>
    <row r="339" spans="1:7" x14ac:dyDescent="0.25">
      <c r="A339" t="s">
        <v>347</v>
      </c>
      <c r="B339" s="1">
        <v>41604</v>
      </c>
      <c r="C339" s="1">
        <v>41606</v>
      </c>
      <c r="D339">
        <v>30</v>
      </c>
      <c r="E339" t="s">
        <v>13</v>
      </c>
      <c r="F339">
        <v>5.94</v>
      </c>
      <c r="G339">
        <v>2013</v>
      </c>
    </row>
    <row r="340" spans="1:7" x14ac:dyDescent="0.25">
      <c r="A340" t="s">
        <v>348</v>
      </c>
      <c r="B340" s="1">
        <v>41619</v>
      </c>
      <c r="C340" s="1">
        <v>41624</v>
      </c>
      <c r="D340">
        <v>13</v>
      </c>
      <c r="E340" t="s">
        <v>13</v>
      </c>
      <c r="F340">
        <v>2.12</v>
      </c>
      <c r="G340">
        <v>2013</v>
      </c>
    </row>
    <row r="341" spans="1:7" x14ac:dyDescent="0.25">
      <c r="A341" t="s">
        <v>349</v>
      </c>
      <c r="B341" s="1">
        <v>41638</v>
      </c>
      <c r="C341" s="1">
        <v>41646</v>
      </c>
      <c r="D341">
        <v>25</v>
      </c>
      <c r="E341" t="s">
        <v>13</v>
      </c>
      <c r="F341">
        <v>4.55</v>
      </c>
      <c r="G341">
        <v>2013</v>
      </c>
    </row>
    <row r="342" spans="1:7" x14ac:dyDescent="0.25">
      <c r="A342" t="s">
        <v>350</v>
      </c>
      <c r="B342" s="1">
        <v>41638</v>
      </c>
      <c r="C342" s="1">
        <v>41645</v>
      </c>
      <c r="D342">
        <v>40</v>
      </c>
      <c r="E342" t="s">
        <v>13</v>
      </c>
      <c r="F342">
        <v>11.52</v>
      </c>
      <c r="G342">
        <v>2013</v>
      </c>
    </row>
    <row r="343" spans="1:7" x14ac:dyDescent="0.25">
      <c r="A343" t="s">
        <v>351</v>
      </c>
      <c r="B343" s="1">
        <v>41654</v>
      </c>
      <c r="C343" s="1">
        <v>41656</v>
      </c>
      <c r="D343">
        <v>15</v>
      </c>
      <c r="E343" t="s">
        <v>13</v>
      </c>
      <c r="F343">
        <v>7.43</v>
      </c>
      <c r="G343">
        <v>2014</v>
      </c>
    </row>
    <row r="344" spans="1:7" x14ac:dyDescent="0.25">
      <c r="A344" t="s">
        <v>352</v>
      </c>
      <c r="B344" s="1">
        <v>41670</v>
      </c>
      <c r="C344" s="1">
        <v>41674</v>
      </c>
      <c r="D344">
        <v>10</v>
      </c>
      <c r="E344" t="s">
        <v>13</v>
      </c>
      <c r="F344">
        <v>3.02</v>
      </c>
      <c r="G344">
        <v>2014</v>
      </c>
    </row>
    <row r="345" spans="1:7" x14ac:dyDescent="0.25">
      <c r="A345" t="s">
        <v>353</v>
      </c>
      <c r="B345" s="1">
        <v>41676</v>
      </c>
      <c r="C345" s="1">
        <v>41680</v>
      </c>
      <c r="D345">
        <v>35</v>
      </c>
      <c r="E345" t="s">
        <v>13</v>
      </c>
      <c r="F345">
        <v>7.7</v>
      </c>
      <c r="G345">
        <v>2014</v>
      </c>
    </row>
    <row r="346" spans="1:7" x14ac:dyDescent="0.25">
      <c r="A346" t="s">
        <v>354</v>
      </c>
      <c r="B346" s="1">
        <v>41680</v>
      </c>
      <c r="C346" s="1">
        <v>41682</v>
      </c>
      <c r="D346">
        <v>10</v>
      </c>
      <c r="E346" t="s">
        <v>8</v>
      </c>
      <c r="F346">
        <v>6.43</v>
      </c>
      <c r="G346">
        <v>2014</v>
      </c>
    </row>
    <row r="347" spans="1:7" x14ac:dyDescent="0.25">
      <c r="A347" t="s">
        <v>355</v>
      </c>
      <c r="B347" s="1">
        <v>41688</v>
      </c>
      <c r="C347" s="1">
        <v>41691</v>
      </c>
      <c r="D347">
        <v>25</v>
      </c>
      <c r="E347" t="s">
        <v>13</v>
      </c>
      <c r="F347">
        <v>6.86</v>
      </c>
      <c r="G347">
        <v>2014</v>
      </c>
    </row>
    <row r="348" spans="1:7" x14ac:dyDescent="0.25">
      <c r="A348" t="s">
        <v>356</v>
      </c>
      <c r="B348" s="1">
        <v>41694</v>
      </c>
      <c r="C348" s="1">
        <v>41698</v>
      </c>
      <c r="D348">
        <v>18</v>
      </c>
      <c r="E348" t="s">
        <v>13</v>
      </c>
      <c r="F348">
        <v>10.37</v>
      </c>
      <c r="G348">
        <v>2014</v>
      </c>
    </row>
    <row r="349" spans="1:7" x14ac:dyDescent="0.25">
      <c r="A349" t="s">
        <v>357</v>
      </c>
      <c r="B349" s="1">
        <v>41694</v>
      </c>
      <c r="C349" s="1">
        <v>41696</v>
      </c>
      <c r="D349">
        <v>18</v>
      </c>
      <c r="E349" t="s">
        <v>13</v>
      </c>
      <c r="F349">
        <v>4.32</v>
      </c>
      <c r="G349">
        <v>2014</v>
      </c>
    </row>
    <row r="350" spans="1:7" x14ac:dyDescent="0.25">
      <c r="A350" t="s">
        <v>358</v>
      </c>
      <c r="B350" s="1">
        <v>41695</v>
      </c>
      <c r="C350" s="1">
        <v>41701</v>
      </c>
      <c r="D350">
        <v>20</v>
      </c>
      <c r="E350" t="s">
        <v>13</v>
      </c>
      <c r="F350">
        <v>3.04</v>
      </c>
      <c r="G350">
        <v>2014</v>
      </c>
    </row>
    <row r="351" spans="1:7" x14ac:dyDescent="0.25">
      <c r="A351" t="s">
        <v>359</v>
      </c>
      <c r="B351" s="1">
        <v>41701</v>
      </c>
      <c r="C351" s="1">
        <v>41703</v>
      </c>
      <c r="D351">
        <v>10</v>
      </c>
      <c r="E351" t="s">
        <v>13</v>
      </c>
      <c r="F351">
        <v>6.5</v>
      </c>
      <c r="G351">
        <v>2014</v>
      </c>
    </row>
    <row r="352" spans="1:7" x14ac:dyDescent="0.25">
      <c r="A352" t="s">
        <v>360</v>
      </c>
      <c r="B352" s="1">
        <v>41709</v>
      </c>
      <c r="C352" s="1">
        <v>41723</v>
      </c>
      <c r="D352" t="s">
        <v>14</v>
      </c>
      <c r="E352" t="s">
        <v>8</v>
      </c>
      <c r="F352" t="s">
        <v>14</v>
      </c>
      <c r="G352">
        <v>2014</v>
      </c>
    </row>
    <row r="353" spans="1:7" x14ac:dyDescent="0.25">
      <c r="A353" t="s">
        <v>361</v>
      </c>
      <c r="B353" s="1">
        <v>41709</v>
      </c>
      <c r="C353" s="1">
        <v>41712</v>
      </c>
      <c r="D353">
        <v>10</v>
      </c>
      <c r="E353" t="s">
        <v>13</v>
      </c>
      <c r="F353">
        <v>2.16</v>
      </c>
      <c r="G353">
        <v>2014</v>
      </c>
    </row>
    <row r="354" spans="1:7" x14ac:dyDescent="0.25">
      <c r="A354" t="s">
        <v>362</v>
      </c>
      <c r="B354" s="1">
        <v>41716</v>
      </c>
      <c r="C354" s="1">
        <v>41718</v>
      </c>
      <c r="D354">
        <v>10</v>
      </c>
      <c r="E354" t="s">
        <v>13</v>
      </c>
      <c r="F354">
        <v>2.1</v>
      </c>
      <c r="G354">
        <v>2014</v>
      </c>
    </row>
    <row r="355" spans="1:7" x14ac:dyDescent="0.25">
      <c r="A355" t="s">
        <v>363</v>
      </c>
      <c r="B355" s="1">
        <v>41726</v>
      </c>
      <c r="C355" s="1">
        <v>41736</v>
      </c>
      <c r="D355">
        <v>65</v>
      </c>
      <c r="E355" t="s">
        <v>13</v>
      </c>
      <c r="F355">
        <v>6.5</v>
      </c>
      <c r="G355">
        <v>2014</v>
      </c>
    </row>
    <row r="356" spans="1:7" x14ac:dyDescent="0.25">
      <c r="A356" t="s">
        <v>364</v>
      </c>
      <c r="B356" s="1">
        <v>41726</v>
      </c>
      <c r="C356" s="1">
        <v>41733</v>
      </c>
      <c r="D356">
        <v>10</v>
      </c>
      <c r="E356" t="s">
        <v>13</v>
      </c>
      <c r="F356">
        <v>3.71</v>
      </c>
      <c r="G356">
        <v>2014</v>
      </c>
    </row>
    <row r="357" spans="1:7" x14ac:dyDescent="0.25">
      <c r="A357" t="s">
        <v>365</v>
      </c>
      <c r="B357" s="1">
        <v>41750</v>
      </c>
      <c r="C357" s="1">
        <v>41752</v>
      </c>
      <c r="D357">
        <v>125</v>
      </c>
      <c r="E357" t="s">
        <v>8</v>
      </c>
      <c r="F357">
        <v>181.25</v>
      </c>
      <c r="G357">
        <v>2014</v>
      </c>
    </row>
    <row r="358" spans="1:7" x14ac:dyDescent="0.25">
      <c r="A358" t="s">
        <v>366</v>
      </c>
      <c r="B358" s="1">
        <v>41764</v>
      </c>
      <c r="C358" s="1">
        <v>41766</v>
      </c>
      <c r="D358">
        <v>20</v>
      </c>
      <c r="E358" t="s">
        <v>13</v>
      </c>
      <c r="F358">
        <v>0</v>
      </c>
      <c r="G358">
        <v>2014</v>
      </c>
    </row>
    <row r="359" spans="1:7" x14ac:dyDescent="0.25">
      <c r="A359" t="s">
        <v>367</v>
      </c>
      <c r="B359" s="1">
        <v>41780</v>
      </c>
      <c r="C359" s="1">
        <v>41782</v>
      </c>
      <c r="D359">
        <v>75</v>
      </c>
      <c r="E359" t="s">
        <v>13</v>
      </c>
      <c r="F359">
        <v>25.08</v>
      </c>
      <c r="G359">
        <v>2014</v>
      </c>
    </row>
    <row r="360" spans="1:7" x14ac:dyDescent="0.25">
      <c r="A360" t="s">
        <v>368</v>
      </c>
      <c r="B360" s="1">
        <v>41781</v>
      </c>
      <c r="C360" s="1">
        <v>41787</v>
      </c>
      <c r="D360">
        <v>10</v>
      </c>
      <c r="E360" t="s">
        <v>13</v>
      </c>
      <c r="F360">
        <v>4.4400000000000004</v>
      </c>
      <c r="G360">
        <v>2014</v>
      </c>
    </row>
    <row r="361" spans="1:7" x14ac:dyDescent="0.25">
      <c r="A361" t="s">
        <v>369</v>
      </c>
      <c r="B361" s="1">
        <v>41799</v>
      </c>
      <c r="C361" s="1">
        <v>41803</v>
      </c>
      <c r="D361">
        <v>41</v>
      </c>
      <c r="E361" t="s">
        <v>13</v>
      </c>
      <c r="F361">
        <v>16.309999999999999</v>
      </c>
      <c r="G361">
        <v>2014</v>
      </c>
    </row>
    <row r="362" spans="1:7" x14ac:dyDescent="0.25">
      <c r="A362" t="s">
        <v>370</v>
      </c>
      <c r="B362" s="1">
        <v>41813</v>
      </c>
      <c r="C362" s="1">
        <v>41820</v>
      </c>
      <c r="D362">
        <v>30</v>
      </c>
      <c r="E362" t="s">
        <v>13</v>
      </c>
      <c r="F362">
        <v>6</v>
      </c>
      <c r="G362">
        <v>2014</v>
      </c>
    </row>
    <row r="363" spans="1:7" x14ac:dyDescent="0.25">
      <c r="A363" t="s">
        <v>371</v>
      </c>
      <c r="B363" s="1">
        <v>41816</v>
      </c>
      <c r="C363" s="1">
        <v>41820</v>
      </c>
      <c r="D363">
        <v>30</v>
      </c>
      <c r="E363" t="s">
        <v>13</v>
      </c>
      <c r="F363">
        <v>2.04</v>
      </c>
      <c r="G363">
        <v>2014</v>
      </c>
    </row>
    <row r="364" spans="1:7" x14ac:dyDescent="0.25">
      <c r="A364" t="s">
        <v>372</v>
      </c>
      <c r="B364" s="1">
        <v>41842</v>
      </c>
      <c r="C364" s="1">
        <v>41845</v>
      </c>
      <c r="D364">
        <v>120</v>
      </c>
      <c r="E364" t="s">
        <v>13</v>
      </c>
      <c r="F364">
        <v>6.48</v>
      </c>
      <c r="G364">
        <v>2014</v>
      </c>
    </row>
    <row r="365" spans="1:7" x14ac:dyDescent="0.25">
      <c r="A365" t="s">
        <v>373</v>
      </c>
      <c r="B365" s="1">
        <v>41845</v>
      </c>
      <c r="C365" s="1">
        <v>41850</v>
      </c>
      <c r="D365">
        <v>15</v>
      </c>
      <c r="E365" t="s">
        <v>13</v>
      </c>
      <c r="F365">
        <v>4.96</v>
      </c>
      <c r="G365">
        <v>2014</v>
      </c>
    </row>
    <row r="366" spans="1:7" x14ac:dyDescent="0.25">
      <c r="A366" t="s">
        <v>374</v>
      </c>
      <c r="B366" s="1">
        <v>41851</v>
      </c>
      <c r="C366" s="1">
        <v>41856</v>
      </c>
      <c r="D366">
        <v>45</v>
      </c>
      <c r="E366" t="s">
        <v>13</v>
      </c>
      <c r="F366">
        <v>15.63</v>
      </c>
      <c r="G366">
        <v>2014</v>
      </c>
    </row>
    <row r="367" spans="1:7" x14ac:dyDescent="0.25">
      <c r="A367" t="s">
        <v>375</v>
      </c>
      <c r="B367" s="1">
        <v>41877</v>
      </c>
      <c r="C367" s="1">
        <v>41879</v>
      </c>
      <c r="D367">
        <v>47</v>
      </c>
      <c r="E367" t="s">
        <v>8</v>
      </c>
      <c r="F367">
        <v>197.4</v>
      </c>
      <c r="G367">
        <v>2014</v>
      </c>
    </row>
    <row r="368" spans="1:7" x14ac:dyDescent="0.25">
      <c r="A368" t="s">
        <v>376</v>
      </c>
      <c r="B368" s="1">
        <v>41887</v>
      </c>
      <c r="C368" s="1">
        <v>41894</v>
      </c>
      <c r="D368">
        <v>15</v>
      </c>
      <c r="E368" t="s">
        <v>13</v>
      </c>
      <c r="F368">
        <v>0</v>
      </c>
      <c r="G368">
        <v>2014</v>
      </c>
    </row>
    <row r="369" spans="1:7" x14ac:dyDescent="0.25">
      <c r="A369" t="s">
        <v>377</v>
      </c>
      <c r="B369" s="1">
        <v>41887</v>
      </c>
      <c r="C369" s="1">
        <v>41891</v>
      </c>
      <c r="D369">
        <v>156</v>
      </c>
      <c r="E369" t="s">
        <v>8</v>
      </c>
      <c r="F369">
        <v>351.86</v>
      </c>
      <c r="G369">
        <v>2014</v>
      </c>
    </row>
    <row r="370" spans="1:7" x14ac:dyDescent="0.25">
      <c r="A370" t="s">
        <v>378</v>
      </c>
      <c r="B370" s="1">
        <v>41890</v>
      </c>
      <c r="C370" s="1">
        <v>41892</v>
      </c>
      <c r="D370">
        <v>12</v>
      </c>
      <c r="E370" t="s">
        <v>13</v>
      </c>
      <c r="F370">
        <v>3.6</v>
      </c>
      <c r="G370">
        <v>2014</v>
      </c>
    </row>
    <row r="371" spans="1:7" x14ac:dyDescent="0.25">
      <c r="A371" t="s">
        <v>379</v>
      </c>
      <c r="B371" s="1">
        <v>41891</v>
      </c>
      <c r="C371" s="1">
        <v>41897</v>
      </c>
      <c r="D371">
        <v>40</v>
      </c>
      <c r="E371" t="s">
        <v>13</v>
      </c>
      <c r="F371">
        <v>4.3899999999999997</v>
      </c>
      <c r="G371">
        <v>2014</v>
      </c>
    </row>
    <row r="372" spans="1:7" x14ac:dyDescent="0.25">
      <c r="A372" t="s">
        <v>380</v>
      </c>
      <c r="B372" s="1">
        <v>41897</v>
      </c>
      <c r="C372" s="1">
        <v>41905</v>
      </c>
      <c r="D372">
        <v>36</v>
      </c>
      <c r="E372" t="s">
        <v>13</v>
      </c>
      <c r="F372">
        <v>7.97</v>
      </c>
      <c r="G372">
        <v>2014</v>
      </c>
    </row>
    <row r="373" spans="1:7" x14ac:dyDescent="0.25">
      <c r="A373" t="s">
        <v>381</v>
      </c>
      <c r="B373" s="1">
        <v>41898</v>
      </c>
      <c r="C373" s="1">
        <v>41900</v>
      </c>
      <c r="D373">
        <v>153</v>
      </c>
      <c r="E373" t="s">
        <v>8</v>
      </c>
      <c r="F373">
        <v>120</v>
      </c>
      <c r="G373">
        <v>2014</v>
      </c>
    </row>
    <row r="374" spans="1:7" x14ac:dyDescent="0.25">
      <c r="A374" t="s">
        <v>382</v>
      </c>
      <c r="B374" s="1">
        <v>41907</v>
      </c>
      <c r="C374" s="1">
        <v>41912</v>
      </c>
      <c r="D374">
        <v>78</v>
      </c>
      <c r="E374" t="s">
        <v>8</v>
      </c>
      <c r="F374">
        <v>30</v>
      </c>
      <c r="G374">
        <v>2014</v>
      </c>
    </row>
    <row r="375" spans="1:7" x14ac:dyDescent="0.25">
      <c r="A375" t="s">
        <v>383</v>
      </c>
      <c r="B375" s="1">
        <v>41907</v>
      </c>
      <c r="C375" s="1">
        <v>41913</v>
      </c>
      <c r="D375">
        <v>12</v>
      </c>
      <c r="E375" t="s">
        <v>13</v>
      </c>
      <c r="F375">
        <v>4.3099999999999996</v>
      </c>
      <c r="G375">
        <v>2014</v>
      </c>
    </row>
    <row r="376" spans="1:7" x14ac:dyDescent="0.25">
      <c r="A376" t="s">
        <v>384</v>
      </c>
      <c r="B376" s="1">
        <v>41907</v>
      </c>
      <c r="C376" s="1">
        <v>41911</v>
      </c>
      <c r="D376">
        <v>16</v>
      </c>
      <c r="E376" t="s">
        <v>13</v>
      </c>
      <c r="F376">
        <v>3.71</v>
      </c>
      <c r="G376">
        <v>2014</v>
      </c>
    </row>
    <row r="377" spans="1:7" x14ac:dyDescent="0.25">
      <c r="A377" t="s">
        <v>385</v>
      </c>
      <c r="B377" s="1">
        <v>41911</v>
      </c>
      <c r="C377" s="1">
        <v>41921</v>
      </c>
      <c r="D377">
        <v>30</v>
      </c>
      <c r="E377" t="s">
        <v>13</v>
      </c>
      <c r="F377">
        <v>7.2</v>
      </c>
      <c r="G377">
        <v>2014</v>
      </c>
    </row>
    <row r="378" spans="1:7" x14ac:dyDescent="0.25">
      <c r="A378" t="s">
        <v>386</v>
      </c>
      <c r="B378" s="1">
        <v>41911</v>
      </c>
      <c r="C378" s="1">
        <v>41922</v>
      </c>
      <c r="D378">
        <v>18</v>
      </c>
      <c r="E378" t="s">
        <v>13</v>
      </c>
      <c r="F378">
        <v>2.95</v>
      </c>
      <c r="G378">
        <v>2014</v>
      </c>
    </row>
    <row r="379" spans="1:7" x14ac:dyDescent="0.25">
      <c r="A379" t="s">
        <v>387</v>
      </c>
      <c r="B379" s="1">
        <v>41911</v>
      </c>
      <c r="C379" s="1">
        <v>41919</v>
      </c>
      <c r="D379">
        <v>15</v>
      </c>
      <c r="E379" t="s">
        <v>13</v>
      </c>
      <c r="F379">
        <v>3.3</v>
      </c>
      <c r="G379">
        <v>2014</v>
      </c>
    </row>
    <row r="380" spans="1:7" x14ac:dyDescent="0.25">
      <c r="A380" t="s">
        <v>388</v>
      </c>
      <c r="B380" s="1">
        <v>41911</v>
      </c>
      <c r="C380" s="1">
        <v>41919</v>
      </c>
      <c r="D380">
        <v>19</v>
      </c>
      <c r="E380" t="s">
        <v>13</v>
      </c>
      <c r="F380">
        <v>11.48</v>
      </c>
      <c r="G380">
        <v>2014</v>
      </c>
    </row>
    <row r="381" spans="1:7" x14ac:dyDescent="0.25">
      <c r="A381" t="s">
        <v>389</v>
      </c>
      <c r="B381" s="1">
        <v>41912</v>
      </c>
      <c r="C381" s="1">
        <v>41920</v>
      </c>
      <c r="D381">
        <v>40</v>
      </c>
      <c r="E381" t="s">
        <v>13</v>
      </c>
      <c r="F381">
        <v>9.6</v>
      </c>
      <c r="G381">
        <v>2014</v>
      </c>
    </row>
    <row r="382" spans="1:7" x14ac:dyDescent="0.25">
      <c r="A382" t="s">
        <v>390</v>
      </c>
      <c r="B382" s="1">
        <v>41928</v>
      </c>
      <c r="C382" s="1">
        <v>41939</v>
      </c>
      <c r="D382">
        <v>10</v>
      </c>
      <c r="E382" t="s">
        <v>13</v>
      </c>
      <c r="F382">
        <v>2</v>
      </c>
      <c r="G382">
        <v>2014</v>
      </c>
    </row>
    <row r="383" spans="1:7" x14ac:dyDescent="0.25">
      <c r="A383" t="s">
        <v>391</v>
      </c>
      <c r="B383" s="1">
        <v>41942</v>
      </c>
      <c r="C383" s="1">
        <v>41954</v>
      </c>
      <c r="D383">
        <v>125</v>
      </c>
      <c r="E383" t="s">
        <v>13</v>
      </c>
      <c r="F383">
        <v>4.5</v>
      </c>
      <c r="G383">
        <v>2014</v>
      </c>
    </row>
    <row r="384" spans="1:7" x14ac:dyDescent="0.25">
      <c r="A384" t="s">
        <v>392</v>
      </c>
      <c r="B384" s="1">
        <v>41967</v>
      </c>
      <c r="C384" s="1">
        <v>41969</v>
      </c>
      <c r="D384">
        <v>20</v>
      </c>
      <c r="E384" t="s">
        <v>13</v>
      </c>
      <c r="F384">
        <v>16</v>
      </c>
      <c r="G384">
        <v>2014</v>
      </c>
    </row>
    <row r="385" spans="1:7" x14ac:dyDescent="0.25">
      <c r="A385" t="s">
        <v>393</v>
      </c>
      <c r="B385" s="1">
        <v>41969</v>
      </c>
      <c r="C385" s="1">
        <v>41974</v>
      </c>
      <c r="D385">
        <v>40</v>
      </c>
      <c r="E385" t="s">
        <v>13</v>
      </c>
      <c r="F385">
        <v>4.4000000000000004</v>
      </c>
      <c r="G385">
        <v>2014</v>
      </c>
    </row>
    <row r="386" spans="1:7" x14ac:dyDescent="0.25">
      <c r="A386" t="s">
        <v>394</v>
      </c>
      <c r="B386" s="1">
        <v>41969</v>
      </c>
      <c r="C386" s="1">
        <v>41971</v>
      </c>
      <c r="D386">
        <v>15</v>
      </c>
      <c r="E386" t="s">
        <v>13</v>
      </c>
      <c r="F386">
        <v>9</v>
      </c>
      <c r="G386">
        <v>2014</v>
      </c>
    </row>
    <row r="387" spans="1:7" x14ac:dyDescent="0.25">
      <c r="A387" t="s">
        <v>395</v>
      </c>
      <c r="B387" s="1">
        <v>41976</v>
      </c>
      <c r="C387" s="1">
        <v>41978</v>
      </c>
      <c r="D387">
        <v>645</v>
      </c>
      <c r="E387" t="s">
        <v>8</v>
      </c>
      <c r="F387">
        <v>350.43</v>
      </c>
      <c r="G387">
        <v>2014</v>
      </c>
    </row>
    <row r="388" spans="1:7" x14ac:dyDescent="0.25">
      <c r="A388" t="s">
        <v>396</v>
      </c>
      <c r="B388" s="1">
        <v>41989</v>
      </c>
      <c r="C388" s="1">
        <v>41995</v>
      </c>
      <c r="D388">
        <v>10</v>
      </c>
      <c r="E388" t="s">
        <v>13</v>
      </c>
      <c r="F388">
        <v>3.25</v>
      </c>
      <c r="G388">
        <v>2014</v>
      </c>
    </row>
    <row r="389" spans="1:7" x14ac:dyDescent="0.25">
      <c r="A389" t="s">
        <v>397</v>
      </c>
      <c r="B389" s="1">
        <v>42002</v>
      </c>
      <c r="C389" s="1">
        <v>42013</v>
      </c>
      <c r="D389" t="s">
        <v>14</v>
      </c>
      <c r="E389" t="s">
        <v>8</v>
      </c>
      <c r="F389" t="s">
        <v>14</v>
      </c>
      <c r="G389">
        <v>2014</v>
      </c>
    </row>
    <row r="390" spans="1:7" x14ac:dyDescent="0.25">
      <c r="A390" t="s">
        <v>398</v>
      </c>
      <c r="B390" s="1">
        <v>42013</v>
      </c>
      <c r="C390" s="1">
        <v>42017</v>
      </c>
      <c r="D390">
        <v>11</v>
      </c>
      <c r="E390" t="s">
        <v>13</v>
      </c>
      <c r="F390">
        <v>3.96</v>
      </c>
      <c r="G390">
        <v>2015</v>
      </c>
    </row>
    <row r="391" spans="1:7" x14ac:dyDescent="0.25">
      <c r="A391" t="s">
        <v>399</v>
      </c>
      <c r="B391" s="1">
        <v>42023</v>
      </c>
      <c r="C391" s="1">
        <v>42025</v>
      </c>
      <c r="D391">
        <v>10</v>
      </c>
      <c r="E391" t="s">
        <v>13</v>
      </c>
      <c r="F391">
        <v>2.58</v>
      </c>
      <c r="G391">
        <v>2015</v>
      </c>
    </row>
    <row r="392" spans="1:7" x14ac:dyDescent="0.25">
      <c r="A392" t="s">
        <v>400</v>
      </c>
      <c r="B392" s="1">
        <v>42060</v>
      </c>
      <c r="C392" s="1">
        <v>42068</v>
      </c>
      <c r="D392">
        <v>30</v>
      </c>
      <c r="E392" t="s">
        <v>13</v>
      </c>
      <c r="F392">
        <v>4.8</v>
      </c>
      <c r="G392">
        <v>2015</v>
      </c>
    </row>
    <row r="393" spans="1:7" x14ac:dyDescent="0.25">
      <c r="A393" t="s">
        <v>401</v>
      </c>
      <c r="B393" s="1">
        <v>42066</v>
      </c>
      <c r="C393" s="1">
        <v>42068</v>
      </c>
      <c r="D393">
        <v>181</v>
      </c>
      <c r="E393" t="s">
        <v>8</v>
      </c>
      <c r="F393">
        <v>217.2</v>
      </c>
      <c r="G393">
        <v>2015</v>
      </c>
    </row>
    <row r="394" spans="1:7" x14ac:dyDescent="0.25">
      <c r="A394" t="s">
        <v>402</v>
      </c>
      <c r="B394" s="1">
        <v>42072</v>
      </c>
      <c r="C394" s="1">
        <v>42075</v>
      </c>
      <c r="D394">
        <v>10</v>
      </c>
      <c r="E394" t="s">
        <v>13</v>
      </c>
      <c r="F394">
        <v>3.9</v>
      </c>
      <c r="G394">
        <v>2015</v>
      </c>
    </row>
    <row r="395" spans="1:7" x14ac:dyDescent="0.25">
      <c r="A395" t="s">
        <v>403</v>
      </c>
      <c r="B395" s="1">
        <v>42073</v>
      </c>
      <c r="C395" s="1">
        <v>42075</v>
      </c>
      <c r="D395">
        <v>168</v>
      </c>
      <c r="E395" t="s">
        <v>8</v>
      </c>
      <c r="F395">
        <v>341.48</v>
      </c>
      <c r="G395">
        <v>2015</v>
      </c>
    </row>
    <row r="396" spans="1:7" x14ac:dyDescent="0.25">
      <c r="A396" t="s">
        <v>404</v>
      </c>
      <c r="B396" s="1">
        <v>42073</v>
      </c>
      <c r="C396" s="1">
        <v>42076</v>
      </c>
      <c r="D396">
        <v>54</v>
      </c>
      <c r="E396" t="s">
        <v>13</v>
      </c>
      <c r="F396">
        <v>0</v>
      </c>
      <c r="G396">
        <v>2015</v>
      </c>
    </row>
    <row r="397" spans="1:7" x14ac:dyDescent="0.25">
      <c r="A397" t="s">
        <v>405</v>
      </c>
      <c r="B397" s="1">
        <v>42073</v>
      </c>
      <c r="C397" s="1">
        <v>42075</v>
      </c>
      <c r="D397">
        <v>20</v>
      </c>
      <c r="E397" t="s">
        <v>13</v>
      </c>
      <c r="F397">
        <v>1.5</v>
      </c>
      <c r="G397">
        <v>2015</v>
      </c>
    </row>
    <row r="398" spans="1:7" x14ac:dyDescent="0.25">
      <c r="A398" t="s">
        <v>406</v>
      </c>
      <c r="B398" s="1">
        <v>42079</v>
      </c>
      <c r="C398" s="1">
        <v>42081</v>
      </c>
      <c r="D398">
        <v>60</v>
      </c>
      <c r="E398" t="s">
        <v>13</v>
      </c>
      <c r="F398">
        <v>7.87</v>
      </c>
      <c r="G398">
        <v>2015</v>
      </c>
    </row>
    <row r="399" spans="1:7" x14ac:dyDescent="0.25">
      <c r="A399" t="s">
        <v>407</v>
      </c>
      <c r="B399" s="1">
        <v>42081</v>
      </c>
      <c r="C399" s="1">
        <v>42083</v>
      </c>
      <c r="D399">
        <v>310</v>
      </c>
      <c r="E399" t="s">
        <v>8</v>
      </c>
      <c r="F399">
        <v>700</v>
      </c>
      <c r="G399">
        <v>2015</v>
      </c>
    </row>
    <row r="400" spans="1:7" x14ac:dyDescent="0.25">
      <c r="A400" t="s">
        <v>408</v>
      </c>
      <c r="B400" s="1">
        <v>42087</v>
      </c>
      <c r="C400" s="1">
        <v>42094</v>
      </c>
      <c r="D400">
        <v>14</v>
      </c>
      <c r="E400" t="s">
        <v>13</v>
      </c>
      <c r="F400">
        <v>5</v>
      </c>
      <c r="G400">
        <v>2015</v>
      </c>
    </row>
    <row r="401" spans="1:7" x14ac:dyDescent="0.25">
      <c r="A401" t="s">
        <v>409</v>
      </c>
      <c r="B401" s="1">
        <v>42087</v>
      </c>
      <c r="C401" s="1">
        <v>42093</v>
      </c>
      <c r="D401">
        <v>42</v>
      </c>
      <c r="E401" t="s">
        <v>13</v>
      </c>
      <c r="F401">
        <v>3.11</v>
      </c>
      <c r="G401">
        <v>2015</v>
      </c>
    </row>
    <row r="402" spans="1:7" x14ac:dyDescent="0.25">
      <c r="A402" t="s">
        <v>410</v>
      </c>
      <c r="B402" s="1">
        <v>42088</v>
      </c>
      <c r="C402" s="1">
        <v>42093</v>
      </c>
      <c r="D402">
        <v>10</v>
      </c>
      <c r="E402" t="s">
        <v>13</v>
      </c>
      <c r="F402">
        <v>2.5</v>
      </c>
      <c r="G402">
        <v>2015</v>
      </c>
    </row>
    <row r="403" spans="1:7" x14ac:dyDescent="0.25">
      <c r="A403" t="s">
        <v>411</v>
      </c>
      <c r="B403" s="1">
        <v>42088</v>
      </c>
      <c r="C403" s="1">
        <v>42093</v>
      </c>
      <c r="D403">
        <v>15</v>
      </c>
      <c r="E403" t="s">
        <v>13</v>
      </c>
      <c r="F403">
        <v>1.5</v>
      </c>
      <c r="G403">
        <v>2015</v>
      </c>
    </row>
    <row r="404" spans="1:7" x14ac:dyDescent="0.25">
      <c r="A404" t="s">
        <v>412</v>
      </c>
      <c r="B404" s="1">
        <v>42093</v>
      </c>
      <c r="C404" s="1">
        <v>42102</v>
      </c>
      <c r="D404">
        <v>11</v>
      </c>
      <c r="E404" t="s">
        <v>13</v>
      </c>
      <c r="F404">
        <v>2.04</v>
      </c>
      <c r="G404">
        <v>2015</v>
      </c>
    </row>
    <row r="405" spans="1:7" x14ac:dyDescent="0.25">
      <c r="A405" t="s">
        <v>413</v>
      </c>
      <c r="B405" s="1">
        <v>42109</v>
      </c>
      <c r="C405" s="1">
        <v>42111</v>
      </c>
      <c r="D405">
        <v>205</v>
      </c>
      <c r="E405" t="s">
        <v>8</v>
      </c>
      <c r="F405">
        <v>473.88</v>
      </c>
      <c r="G405">
        <v>2015</v>
      </c>
    </row>
    <row r="406" spans="1:7" x14ac:dyDescent="0.25">
      <c r="A406" t="s">
        <v>414</v>
      </c>
      <c r="B406" s="1">
        <v>42115</v>
      </c>
      <c r="C406" s="1">
        <v>42117</v>
      </c>
      <c r="D406">
        <v>63</v>
      </c>
      <c r="E406" t="s">
        <v>8</v>
      </c>
      <c r="F406">
        <v>324</v>
      </c>
      <c r="G406">
        <v>2015</v>
      </c>
    </row>
    <row r="407" spans="1:7" x14ac:dyDescent="0.25">
      <c r="A407" t="s">
        <v>415</v>
      </c>
      <c r="B407" s="1">
        <v>42122</v>
      </c>
      <c r="C407" s="1">
        <v>42124</v>
      </c>
      <c r="D407">
        <v>625</v>
      </c>
      <c r="E407" t="s">
        <v>8</v>
      </c>
      <c r="F407">
        <v>600</v>
      </c>
      <c r="G407">
        <v>2015</v>
      </c>
    </row>
    <row r="408" spans="1:7" x14ac:dyDescent="0.25">
      <c r="A408" t="s">
        <v>416</v>
      </c>
      <c r="B408" s="1">
        <v>42132</v>
      </c>
      <c r="C408" s="1">
        <v>42136</v>
      </c>
      <c r="D408">
        <v>378</v>
      </c>
      <c r="E408" t="s">
        <v>8</v>
      </c>
      <c r="F408">
        <v>488.44</v>
      </c>
      <c r="G408">
        <v>2015</v>
      </c>
    </row>
    <row r="409" spans="1:7" x14ac:dyDescent="0.25">
      <c r="A409" t="s">
        <v>417</v>
      </c>
      <c r="B409" s="1">
        <v>42138</v>
      </c>
      <c r="C409" s="1">
        <v>42144</v>
      </c>
      <c r="D409">
        <v>14</v>
      </c>
      <c r="E409" t="s">
        <v>13</v>
      </c>
      <c r="F409">
        <v>4.59</v>
      </c>
      <c r="G409">
        <v>2015</v>
      </c>
    </row>
    <row r="410" spans="1:7" x14ac:dyDescent="0.25">
      <c r="A410" t="s">
        <v>418</v>
      </c>
      <c r="B410" s="1">
        <v>42178</v>
      </c>
      <c r="C410" s="1">
        <v>42185</v>
      </c>
      <c r="D410">
        <v>40</v>
      </c>
      <c r="E410" t="s">
        <v>13</v>
      </c>
      <c r="F410">
        <v>4.3</v>
      </c>
      <c r="G410">
        <v>2015</v>
      </c>
    </row>
    <row r="411" spans="1:7" x14ac:dyDescent="0.25">
      <c r="A411" t="s">
        <v>419</v>
      </c>
      <c r="B411" s="1">
        <v>42179</v>
      </c>
      <c r="C411" s="1">
        <v>42181</v>
      </c>
      <c r="D411">
        <v>320</v>
      </c>
      <c r="E411" t="s">
        <v>8</v>
      </c>
      <c r="F411">
        <v>400</v>
      </c>
      <c r="G411">
        <v>2015</v>
      </c>
    </row>
    <row r="412" spans="1:7" x14ac:dyDescent="0.25">
      <c r="A412" t="s">
        <v>420</v>
      </c>
      <c r="B412" s="1">
        <v>42180</v>
      </c>
      <c r="C412" s="1">
        <v>42184</v>
      </c>
      <c r="D412">
        <v>16</v>
      </c>
      <c r="E412" t="s">
        <v>13</v>
      </c>
      <c r="F412">
        <v>1.6</v>
      </c>
      <c r="G412">
        <v>2015</v>
      </c>
    </row>
    <row r="413" spans="1:7" x14ac:dyDescent="0.25">
      <c r="A413" t="s">
        <v>421</v>
      </c>
      <c r="B413" s="1">
        <v>42181</v>
      </c>
      <c r="C413" s="1">
        <v>42185</v>
      </c>
      <c r="D413">
        <v>10</v>
      </c>
      <c r="E413" t="s">
        <v>13</v>
      </c>
      <c r="F413">
        <v>5.45</v>
      </c>
      <c r="G413">
        <v>2015</v>
      </c>
    </row>
    <row r="414" spans="1:7" x14ac:dyDescent="0.25">
      <c r="A414" t="s">
        <v>422</v>
      </c>
      <c r="B414" s="1">
        <v>42184</v>
      </c>
      <c r="C414" s="1">
        <v>42186</v>
      </c>
      <c r="D414">
        <v>10</v>
      </c>
      <c r="E414" t="s">
        <v>13</v>
      </c>
      <c r="F414">
        <v>1.56</v>
      </c>
      <c r="G414">
        <v>2015</v>
      </c>
    </row>
    <row r="415" spans="1:7" x14ac:dyDescent="0.25">
      <c r="A415" t="s">
        <v>423</v>
      </c>
      <c r="B415" s="1">
        <v>42184</v>
      </c>
      <c r="C415" s="1">
        <v>42187</v>
      </c>
      <c r="D415">
        <v>19</v>
      </c>
      <c r="E415" t="s">
        <v>13</v>
      </c>
      <c r="F415">
        <v>4.58</v>
      </c>
      <c r="G415">
        <v>2015</v>
      </c>
    </row>
    <row r="416" spans="1:7" x14ac:dyDescent="0.25">
      <c r="A416" t="s">
        <v>424</v>
      </c>
      <c r="B416" s="1">
        <v>42185</v>
      </c>
      <c r="C416" s="1">
        <v>42187</v>
      </c>
      <c r="D416">
        <v>27</v>
      </c>
      <c r="E416" t="s">
        <v>13</v>
      </c>
      <c r="F416">
        <v>17.239999999999998</v>
      </c>
      <c r="G416">
        <v>2015</v>
      </c>
    </row>
    <row r="417" spans="1:7" x14ac:dyDescent="0.25">
      <c r="A417" t="s">
        <v>425</v>
      </c>
      <c r="B417" s="1">
        <v>42185</v>
      </c>
      <c r="C417" s="1">
        <v>42187</v>
      </c>
      <c r="D417">
        <v>12.75</v>
      </c>
      <c r="E417" t="s">
        <v>13</v>
      </c>
      <c r="F417">
        <v>1.43</v>
      </c>
      <c r="G417">
        <v>2015</v>
      </c>
    </row>
    <row r="418" spans="1:7" x14ac:dyDescent="0.25">
      <c r="A418" t="s">
        <v>426</v>
      </c>
      <c r="B418" s="1">
        <v>42185</v>
      </c>
      <c r="C418" s="1">
        <v>42191</v>
      </c>
      <c r="D418">
        <v>24</v>
      </c>
      <c r="E418" t="s">
        <v>13</v>
      </c>
      <c r="F418">
        <v>3.04</v>
      </c>
      <c r="G418">
        <v>2015</v>
      </c>
    </row>
    <row r="419" spans="1:7" x14ac:dyDescent="0.25">
      <c r="A419" t="s">
        <v>427</v>
      </c>
      <c r="B419" s="1">
        <v>42188</v>
      </c>
      <c r="C419" s="1">
        <v>42192</v>
      </c>
      <c r="D419">
        <v>18</v>
      </c>
      <c r="E419" t="s">
        <v>13</v>
      </c>
      <c r="F419">
        <v>3.24</v>
      </c>
      <c r="G419">
        <v>2015</v>
      </c>
    </row>
    <row r="420" spans="1:7" x14ac:dyDescent="0.25">
      <c r="A420" t="s">
        <v>428</v>
      </c>
      <c r="B420" s="1">
        <v>42205</v>
      </c>
      <c r="C420" s="1">
        <v>42207</v>
      </c>
      <c r="D420">
        <v>120</v>
      </c>
      <c r="E420" t="s">
        <v>13</v>
      </c>
      <c r="F420">
        <v>42.48</v>
      </c>
      <c r="G420">
        <v>2015</v>
      </c>
    </row>
    <row r="421" spans="1:7" x14ac:dyDescent="0.25">
      <c r="A421" t="s">
        <v>429</v>
      </c>
      <c r="B421" s="1">
        <v>42208</v>
      </c>
      <c r="C421" s="1">
        <v>42213</v>
      </c>
      <c r="D421">
        <v>50</v>
      </c>
      <c r="E421" t="s">
        <v>13</v>
      </c>
      <c r="F421">
        <v>2.2999999999999998</v>
      </c>
      <c r="G421">
        <v>2015</v>
      </c>
    </row>
    <row r="422" spans="1:7" x14ac:dyDescent="0.25">
      <c r="A422" t="s">
        <v>430</v>
      </c>
      <c r="B422" s="1">
        <v>42212</v>
      </c>
      <c r="C422" s="1">
        <v>42214</v>
      </c>
      <c r="D422">
        <v>250</v>
      </c>
      <c r="E422" t="s">
        <v>8</v>
      </c>
      <c r="F422">
        <v>550</v>
      </c>
      <c r="G422">
        <v>2015</v>
      </c>
    </row>
    <row r="423" spans="1:7" x14ac:dyDescent="0.25">
      <c r="A423" t="s">
        <v>431</v>
      </c>
      <c r="B423" s="1">
        <v>42212</v>
      </c>
      <c r="C423" s="1">
        <v>42215</v>
      </c>
      <c r="D423">
        <v>330</v>
      </c>
      <c r="E423" t="s">
        <v>13</v>
      </c>
      <c r="F423">
        <v>15.55</v>
      </c>
      <c r="G423">
        <v>2015</v>
      </c>
    </row>
    <row r="424" spans="1:7" x14ac:dyDescent="0.25">
      <c r="A424" t="s">
        <v>432</v>
      </c>
      <c r="B424" s="1">
        <v>42214</v>
      </c>
      <c r="C424" s="1">
        <v>42216</v>
      </c>
      <c r="D424">
        <v>50</v>
      </c>
      <c r="E424" t="s">
        <v>13</v>
      </c>
      <c r="F424">
        <v>5.7</v>
      </c>
      <c r="G424">
        <v>2015</v>
      </c>
    </row>
    <row r="425" spans="1:7" x14ac:dyDescent="0.25">
      <c r="A425" t="s">
        <v>433</v>
      </c>
      <c r="B425" s="1">
        <v>42223</v>
      </c>
      <c r="C425" s="1">
        <v>42227</v>
      </c>
      <c r="D425">
        <v>640</v>
      </c>
      <c r="E425" t="s">
        <v>8</v>
      </c>
      <c r="F425">
        <v>273.22000000000003</v>
      </c>
      <c r="G425">
        <v>2015</v>
      </c>
    </row>
    <row r="426" spans="1:7" x14ac:dyDescent="0.25">
      <c r="A426" t="s">
        <v>434</v>
      </c>
      <c r="B426" s="1">
        <v>42229</v>
      </c>
      <c r="C426" s="1">
        <v>42235</v>
      </c>
      <c r="D426">
        <v>40</v>
      </c>
      <c r="E426" t="s">
        <v>13</v>
      </c>
      <c r="F426">
        <v>15.9</v>
      </c>
      <c r="G426">
        <v>2015</v>
      </c>
    </row>
    <row r="427" spans="1:7" x14ac:dyDescent="0.25">
      <c r="A427" t="s">
        <v>435</v>
      </c>
      <c r="B427" s="1">
        <v>42235</v>
      </c>
      <c r="C427" s="1">
        <v>42237</v>
      </c>
      <c r="D427">
        <v>15</v>
      </c>
      <c r="E427" t="s">
        <v>13</v>
      </c>
      <c r="F427">
        <v>3.24</v>
      </c>
      <c r="G427">
        <v>2015</v>
      </c>
    </row>
    <row r="428" spans="1:7" x14ac:dyDescent="0.25">
      <c r="A428" t="s">
        <v>436</v>
      </c>
      <c r="B428" s="1">
        <v>42240</v>
      </c>
      <c r="C428" s="1">
        <v>42242</v>
      </c>
      <c r="D428">
        <v>155</v>
      </c>
      <c r="E428" t="s">
        <v>8</v>
      </c>
      <c r="F428">
        <v>600</v>
      </c>
      <c r="G428">
        <v>2015</v>
      </c>
    </row>
    <row r="429" spans="1:7" x14ac:dyDescent="0.25">
      <c r="A429" t="s">
        <v>437</v>
      </c>
      <c r="B429" s="1">
        <v>42241</v>
      </c>
      <c r="C429" s="1">
        <v>42243</v>
      </c>
      <c r="D429">
        <v>178</v>
      </c>
      <c r="E429" t="s">
        <v>8</v>
      </c>
      <c r="F429">
        <v>156.19</v>
      </c>
      <c r="G429">
        <v>2015</v>
      </c>
    </row>
    <row r="430" spans="1:7" x14ac:dyDescent="0.25">
      <c r="A430" t="s">
        <v>438</v>
      </c>
      <c r="B430" s="1">
        <v>42241</v>
      </c>
      <c r="C430" s="1">
        <v>42243</v>
      </c>
      <c r="D430">
        <v>65</v>
      </c>
      <c r="E430" t="s">
        <v>8</v>
      </c>
      <c r="F430">
        <v>70</v>
      </c>
      <c r="G430">
        <v>2015</v>
      </c>
    </row>
    <row r="431" spans="1:7" x14ac:dyDescent="0.25">
      <c r="A431" t="s">
        <v>439</v>
      </c>
      <c r="B431" s="1">
        <v>42244</v>
      </c>
      <c r="C431" s="1">
        <v>42251</v>
      </c>
      <c r="D431">
        <v>115</v>
      </c>
      <c r="E431" t="s">
        <v>8</v>
      </c>
      <c r="F431">
        <v>520</v>
      </c>
      <c r="G431">
        <v>2015</v>
      </c>
    </row>
    <row r="432" spans="1:7" x14ac:dyDescent="0.25">
      <c r="A432" t="s">
        <v>440</v>
      </c>
      <c r="B432" s="1">
        <v>42247</v>
      </c>
      <c r="C432" s="1">
        <v>42249</v>
      </c>
      <c r="D432">
        <v>103</v>
      </c>
      <c r="E432" t="s">
        <v>8</v>
      </c>
      <c r="F432">
        <v>425</v>
      </c>
      <c r="G432">
        <v>2015</v>
      </c>
    </row>
    <row r="433" spans="1:7" x14ac:dyDescent="0.25">
      <c r="A433" t="s">
        <v>441</v>
      </c>
      <c r="B433" s="1">
        <v>42247</v>
      </c>
      <c r="C433" s="1">
        <v>42250</v>
      </c>
      <c r="D433">
        <v>18</v>
      </c>
      <c r="E433" t="s">
        <v>13</v>
      </c>
      <c r="F433">
        <v>2.29</v>
      </c>
      <c r="G433">
        <v>2015</v>
      </c>
    </row>
    <row r="434" spans="1:7" x14ac:dyDescent="0.25">
      <c r="A434" t="s">
        <v>442</v>
      </c>
      <c r="B434" s="1">
        <v>42248</v>
      </c>
      <c r="C434" s="1">
        <v>42254</v>
      </c>
      <c r="D434">
        <v>10</v>
      </c>
      <c r="E434" t="s">
        <v>13</v>
      </c>
      <c r="F434">
        <v>5</v>
      </c>
      <c r="G434">
        <v>2015</v>
      </c>
    </row>
    <row r="435" spans="1:7" x14ac:dyDescent="0.25">
      <c r="A435" t="s">
        <v>443</v>
      </c>
      <c r="B435" s="1">
        <v>42257</v>
      </c>
      <c r="C435" s="1">
        <v>42262</v>
      </c>
      <c r="D435">
        <v>45</v>
      </c>
      <c r="E435" t="s">
        <v>13</v>
      </c>
      <c r="F435">
        <v>11.34</v>
      </c>
      <c r="G435">
        <v>2015</v>
      </c>
    </row>
    <row r="436" spans="1:7" x14ac:dyDescent="0.25">
      <c r="A436" t="s">
        <v>444</v>
      </c>
      <c r="B436" s="1">
        <v>42262</v>
      </c>
      <c r="C436" s="1">
        <v>42265</v>
      </c>
      <c r="D436">
        <v>100</v>
      </c>
      <c r="E436" t="s">
        <v>13</v>
      </c>
      <c r="F436">
        <v>5.28</v>
      </c>
      <c r="G436">
        <v>2015</v>
      </c>
    </row>
    <row r="437" spans="1:7" x14ac:dyDescent="0.25">
      <c r="A437" t="s">
        <v>445</v>
      </c>
      <c r="B437" s="1">
        <v>42271</v>
      </c>
      <c r="C437" s="1">
        <v>42278</v>
      </c>
      <c r="D437">
        <v>25</v>
      </c>
      <c r="E437" t="s">
        <v>13</v>
      </c>
      <c r="F437">
        <v>3.8</v>
      </c>
      <c r="G437">
        <v>2015</v>
      </c>
    </row>
    <row r="438" spans="1:7" x14ac:dyDescent="0.25">
      <c r="A438" t="s">
        <v>446</v>
      </c>
      <c r="B438" s="1">
        <v>42275</v>
      </c>
      <c r="C438" s="1">
        <v>42278</v>
      </c>
      <c r="D438">
        <v>26</v>
      </c>
      <c r="E438" t="s">
        <v>13</v>
      </c>
      <c r="F438">
        <v>6.24</v>
      </c>
      <c r="G438">
        <v>2015</v>
      </c>
    </row>
    <row r="439" spans="1:7" x14ac:dyDescent="0.25">
      <c r="A439" t="s">
        <v>447</v>
      </c>
      <c r="B439" s="1">
        <v>42275</v>
      </c>
      <c r="C439" s="1">
        <v>42277</v>
      </c>
      <c r="D439">
        <v>14</v>
      </c>
      <c r="E439" t="s">
        <v>13</v>
      </c>
      <c r="F439">
        <v>3.43</v>
      </c>
      <c r="G439">
        <v>2015</v>
      </c>
    </row>
    <row r="440" spans="1:7" x14ac:dyDescent="0.25">
      <c r="A440" t="s">
        <v>448</v>
      </c>
      <c r="B440" s="1">
        <v>42275</v>
      </c>
      <c r="C440" s="1">
        <v>42277</v>
      </c>
      <c r="D440">
        <v>25</v>
      </c>
      <c r="E440" t="s">
        <v>13</v>
      </c>
      <c r="F440">
        <v>3.24</v>
      </c>
      <c r="G440">
        <v>2015</v>
      </c>
    </row>
    <row r="441" spans="1:7" x14ac:dyDescent="0.25">
      <c r="A441" t="s">
        <v>449</v>
      </c>
      <c r="B441" s="1">
        <v>42276</v>
      </c>
      <c r="C441" s="1">
        <v>42282</v>
      </c>
      <c r="D441">
        <v>14</v>
      </c>
      <c r="E441" t="s">
        <v>13</v>
      </c>
      <c r="F441">
        <v>1.86</v>
      </c>
      <c r="G441">
        <v>2015</v>
      </c>
    </row>
    <row r="442" spans="1:7" x14ac:dyDescent="0.25">
      <c r="A442" t="s">
        <v>450</v>
      </c>
      <c r="B442" s="1">
        <v>42277</v>
      </c>
      <c r="C442" s="1">
        <v>42289</v>
      </c>
      <c r="D442">
        <v>80</v>
      </c>
      <c r="E442" t="s">
        <v>13</v>
      </c>
      <c r="F442">
        <v>2.4300000000000002</v>
      </c>
      <c r="G442">
        <v>2015</v>
      </c>
    </row>
    <row r="443" spans="1:7" x14ac:dyDescent="0.25">
      <c r="A443" t="s">
        <v>451</v>
      </c>
      <c r="B443" s="1">
        <v>42277</v>
      </c>
      <c r="C443" s="1">
        <v>42282</v>
      </c>
      <c r="D443">
        <v>38</v>
      </c>
      <c r="E443" t="s">
        <v>13</v>
      </c>
      <c r="F443">
        <v>5</v>
      </c>
      <c r="G443">
        <v>2015</v>
      </c>
    </row>
    <row r="444" spans="1:7" x14ac:dyDescent="0.25">
      <c r="A444" t="s">
        <v>452</v>
      </c>
      <c r="B444" s="1">
        <v>42291</v>
      </c>
      <c r="C444" s="1">
        <v>42293</v>
      </c>
      <c r="D444">
        <v>328</v>
      </c>
      <c r="E444" t="s">
        <v>8</v>
      </c>
      <c r="F444" t="s">
        <v>14</v>
      </c>
      <c r="G444">
        <v>2015</v>
      </c>
    </row>
    <row r="445" spans="1:7" x14ac:dyDescent="0.25">
      <c r="A445" t="s">
        <v>453</v>
      </c>
      <c r="B445" s="1">
        <v>42304</v>
      </c>
      <c r="C445" s="1">
        <v>42306</v>
      </c>
      <c r="D445">
        <v>765</v>
      </c>
      <c r="E445" t="s">
        <v>8</v>
      </c>
      <c r="F445" t="s">
        <v>14</v>
      </c>
      <c r="G445">
        <v>2015</v>
      </c>
    </row>
    <row r="446" spans="1:7" x14ac:dyDescent="0.25">
      <c r="A446" t="s">
        <v>454</v>
      </c>
      <c r="B446" s="1">
        <v>42305</v>
      </c>
      <c r="C446" s="1">
        <v>42307</v>
      </c>
      <c r="D446">
        <v>180</v>
      </c>
      <c r="E446" t="s">
        <v>8</v>
      </c>
      <c r="F446">
        <v>200</v>
      </c>
      <c r="G446">
        <v>2015</v>
      </c>
    </row>
    <row r="447" spans="1:7" x14ac:dyDescent="0.25">
      <c r="A447" t="s">
        <v>455</v>
      </c>
      <c r="B447" s="1">
        <v>42307</v>
      </c>
      <c r="C447" s="1">
        <v>42312</v>
      </c>
      <c r="D447">
        <v>23</v>
      </c>
      <c r="E447" t="s">
        <v>13</v>
      </c>
      <c r="F447">
        <v>6</v>
      </c>
      <c r="G447">
        <v>2015</v>
      </c>
    </row>
    <row r="448" spans="1:7" x14ac:dyDescent="0.25">
      <c r="A448" t="s">
        <v>456</v>
      </c>
      <c r="B448" s="1">
        <v>42338</v>
      </c>
      <c r="C448" s="1">
        <v>42345</v>
      </c>
      <c r="D448">
        <v>14</v>
      </c>
      <c r="E448" t="s">
        <v>13</v>
      </c>
      <c r="F448">
        <v>1.19</v>
      </c>
      <c r="G448">
        <v>2015</v>
      </c>
    </row>
    <row r="449" spans="1:7" x14ac:dyDescent="0.25">
      <c r="A449" t="s">
        <v>457</v>
      </c>
      <c r="B449" s="1">
        <v>42346</v>
      </c>
      <c r="C449" s="1">
        <v>42348</v>
      </c>
      <c r="D449">
        <v>550</v>
      </c>
      <c r="E449" t="s">
        <v>8</v>
      </c>
      <c r="F449">
        <v>638</v>
      </c>
      <c r="G449">
        <v>2015</v>
      </c>
    </row>
    <row r="450" spans="1:7" x14ac:dyDescent="0.25">
      <c r="A450" t="s">
        <v>458</v>
      </c>
      <c r="B450" s="1">
        <v>42346</v>
      </c>
      <c r="C450" s="1">
        <v>42348</v>
      </c>
      <c r="D450" t="s">
        <v>14</v>
      </c>
      <c r="E450" t="s">
        <v>8</v>
      </c>
      <c r="F450" t="s">
        <v>14</v>
      </c>
      <c r="G450">
        <v>2015</v>
      </c>
    </row>
    <row r="451" spans="1:7" x14ac:dyDescent="0.25">
      <c r="A451" t="s">
        <v>459</v>
      </c>
      <c r="B451" s="1">
        <v>42353</v>
      </c>
      <c r="C451" s="1">
        <v>42356</v>
      </c>
      <c r="D451">
        <v>64</v>
      </c>
      <c r="E451" t="s">
        <v>13</v>
      </c>
      <c r="F451">
        <v>24.22</v>
      </c>
      <c r="G451">
        <v>2015</v>
      </c>
    </row>
    <row r="452" spans="1:7" x14ac:dyDescent="0.25">
      <c r="A452" t="s">
        <v>460</v>
      </c>
      <c r="B452" s="1">
        <v>42355</v>
      </c>
      <c r="C452" s="1">
        <v>42359</v>
      </c>
      <c r="D452">
        <v>250</v>
      </c>
      <c r="E452" t="s">
        <v>8</v>
      </c>
      <c r="F452">
        <v>613.08000000000004</v>
      </c>
      <c r="G452">
        <v>2015</v>
      </c>
    </row>
    <row r="453" spans="1:7" x14ac:dyDescent="0.25">
      <c r="A453" t="s">
        <v>461</v>
      </c>
      <c r="B453" s="1">
        <v>42366</v>
      </c>
      <c r="C453" s="1">
        <v>42369</v>
      </c>
      <c r="D453">
        <v>25</v>
      </c>
      <c r="E453" t="s">
        <v>13</v>
      </c>
      <c r="F453">
        <v>4.25</v>
      </c>
      <c r="G453">
        <v>2015</v>
      </c>
    </row>
    <row r="454" spans="1:7" x14ac:dyDescent="0.25">
      <c r="A454" t="s">
        <v>462</v>
      </c>
      <c r="B454" s="1">
        <v>42368</v>
      </c>
      <c r="C454" s="1">
        <v>42376</v>
      </c>
      <c r="D454">
        <v>30</v>
      </c>
      <c r="E454" t="s">
        <v>13</v>
      </c>
      <c r="F454">
        <v>8.68</v>
      </c>
      <c r="G454">
        <v>2015</v>
      </c>
    </row>
    <row r="455" spans="1:7" x14ac:dyDescent="0.25">
      <c r="A455" t="s">
        <v>463</v>
      </c>
      <c r="B455" s="1">
        <v>42390</v>
      </c>
      <c r="C455" s="1">
        <v>42396</v>
      </c>
      <c r="D455">
        <v>50</v>
      </c>
      <c r="E455" t="s">
        <v>13</v>
      </c>
      <c r="F455">
        <v>7.04</v>
      </c>
      <c r="G455">
        <v>2016</v>
      </c>
    </row>
    <row r="456" spans="1:7" x14ac:dyDescent="0.25">
      <c r="A456" t="s">
        <v>464</v>
      </c>
      <c r="B456" s="1">
        <v>42396</v>
      </c>
      <c r="C456" s="1">
        <v>42398</v>
      </c>
      <c r="D456">
        <v>186</v>
      </c>
      <c r="E456" t="s">
        <v>8</v>
      </c>
      <c r="F456">
        <v>410</v>
      </c>
      <c r="G456">
        <v>2016</v>
      </c>
    </row>
    <row r="457" spans="1:7" x14ac:dyDescent="0.25">
      <c r="A457" t="s">
        <v>465</v>
      </c>
      <c r="B457" s="1">
        <v>42398</v>
      </c>
      <c r="C457" s="1">
        <v>42409</v>
      </c>
      <c r="D457">
        <v>15</v>
      </c>
      <c r="E457" t="s">
        <v>13</v>
      </c>
      <c r="F457">
        <v>1.54</v>
      </c>
      <c r="G457">
        <v>2016</v>
      </c>
    </row>
    <row r="458" spans="1:7" x14ac:dyDescent="0.25">
      <c r="A458" t="s">
        <v>466</v>
      </c>
      <c r="B458" s="1">
        <v>42402</v>
      </c>
      <c r="C458" s="1">
        <v>42404</v>
      </c>
      <c r="D458">
        <v>850</v>
      </c>
      <c r="E458" t="s">
        <v>8</v>
      </c>
      <c r="F458">
        <v>423.68</v>
      </c>
      <c r="G458">
        <v>2016</v>
      </c>
    </row>
    <row r="459" spans="1:7" x14ac:dyDescent="0.25">
      <c r="A459" t="s">
        <v>467</v>
      </c>
      <c r="B459" s="1">
        <v>42403</v>
      </c>
      <c r="C459" s="1">
        <v>42405</v>
      </c>
      <c r="D459">
        <v>10</v>
      </c>
      <c r="E459" t="s">
        <v>13</v>
      </c>
      <c r="F459">
        <v>1.31</v>
      </c>
      <c r="G459">
        <v>2016</v>
      </c>
    </row>
    <row r="460" spans="1:7" x14ac:dyDescent="0.25">
      <c r="A460" t="s">
        <v>468</v>
      </c>
      <c r="B460" s="1">
        <v>42408</v>
      </c>
      <c r="C460" s="1">
        <v>42410</v>
      </c>
      <c r="D460">
        <v>321</v>
      </c>
      <c r="E460" t="s">
        <v>8</v>
      </c>
      <c r="F460">
        <v>451.25</v>
      </c>
      <c r="G460">
        <v>2016</v>
      </c>
    </row>
    <row r="461" spans="1:7" x14ac:dyDescent="0.25">
      <c r="A461" t="s">
        <v>469</v>
      </c>
      <c r="B461" s="1">
        <v>42410</v>
      </c>
      <c r="C461" s="1">
        <v>42415</v>
      </c>
      <c r="D461">
        <v>12</v>
      </c>
      <c r="E461" t="s">
        <v>13</v>
      </c>
      <c r="F461">
        <v>4.8</v>
      </c>
      <c r="G461">
        <v>2016</v>
      </c>
    </row>
    <row r="462" spans="1:7" x14ac:dyDescent="0.25">
      <c r="A462" t="s">
        <v>470</v>
      </c>
      <c r="B462" s="1">
        <v>42415</v>
      </c>
      <c r="C462" s="1">
        <v>42417</v>
      </c>
      <c r="D462">
        <v>70</v>
      </c>
      <c r="E462" t="s">
        <v>8</v>
      </c>
      <c r="F462">
        <v>6.44</v>
      </c>
      <c r="G462">
        <v>2016</v>
      </c>
    </row>
    <row r="463" spans="1:7" x14ac:dyDescent="0.25">
      <c r="A463" t="s">
        <v>471</v>
      </c>
      <c r="B463" s="1">
        <v>42415</v>
      </c>
      <c r="C463" s="1">
        <v>42419</v>
      </c>
      <c r="D463">
        <v>50</v>
      </c>
      <c r="E463" t="s">
        <v>13</v>
      </c>
      <c r="F463">
        <v>13.65</v>
      </c>
      <c r="G463">
        <v>2016</v>
      </c>
    </row>
    <row r="464" spans="1:7" x14ac:dyDescent="0.25">
      <c r="A464" t="s">
        <v>472</v>
      </c>
      <c r="B464" s="1">
        <v>42438</v>
      </c>
      <c r="C464" s="1">
        <v>42443</v>
      </c>
      <c r="D464">
        <v>20</v>
      </c>
      <c r="E464" t="s">
        <v>13</v>
      </c>
      <c r="F464">
        <v>0.32</v>
      </c>
      <c r="G464">
        <v>2016</v>
      </c>
    </row>
    <row r="465" spans="1:7" x14ac:dyDescent="0.25">
      <c r="A465" t="s">
        <v>473</v>
      </c>
      <c r="B465" s="1">
        <v>42439</v>
      </c>
      <c r="C465" s="1">
        <v>42447</v>
      </c>
      <c r="D465">
        <v>50</v>
      </c>
      <c r="E465" t="s">
        <v>13</v>
      </c>
      <c r="F465">
        <v>8.4</v>
      </c>
      <c r="G465">
        <v>2016</v>
      </c>
    </row>
    <row r="466" spans="1:7" x14ac:dyDescent="0.25">
      <c r="A466" t="s">
        <v>474</v>
      </c>
      <c r="B466" s="1">
        <v>42439</v>
      </c>
      <c r="C466" s="1">
        <v>42447</v>
      </c>
      <c r="D466">
        <v>100</v>
      </c>
      <c r="E466" t="s">
        <v>13</v>
      </c>
      <c r="F466">
        <v>5.39</v>
      </c>
      <c r="G466">
        <v>2016</v>
      </c>
    </row>
    <row r="467" spans="1:7" x14ac:dyDescent="0.25">
      <c r="A467" t="s">
        <v>475</v>
      </c>
      <c r="B467" s="1">
        <v>42445</v>
      </c>
      <c r="C467" s="1">
        <v>42447</v>
      </c>
      <c r="D467">
        <v>100</v>
      </c>
      <c r="E467" t="s">
        <v>13</v>
      </c>
      <c r="F467">
        <v>15.84</v>
      </c>
      <c r="G467">
        <v>2016</v>
      </c>
    </row>
    <row r="468" spans="1:7" x14ac:dyDescent="0.25">
      <c r="A468" t="s">
        <v>476</v>
      </c>
      <c r="B468" s="1">
        <v>42445</v>
      </c>
      <c r="C468" s="1">
        <v>42447</v>
      </c>
      <c r="D468">
        <v>218</v>
      </c>
      <c r="E468" t="s">
        <v>8</v>
      </c>
      <c r="F468">
        <v>357.3</v>
      </c>
      <c r="G468">
        <v>2016</v>
      </c>
    </row>
    <row r="469" spans="1:7" x14ac:dyDescent="0.25">
      <c r="A469" t="s">
        <v>477</v>
      </c>
      <c r="B469" s="1">
        <v>42447</v>
      </c>
      <c r="C469" s="1">
        <v>42451</v>
      </c>
      <c r="D469">
        <v>10</v>
      </c>
      <c r="E469" t="s">
        <v>13</v>
      </c>
      <c r="F469">
        <v>2</v>
      </c>
      <c r="G469">
        <v>2016</v>
      </c>
    </row>
    <row r="470" spans="1:7" x14ac:dyDescent="0.25">
      <c r="A470" t="s">
        <v>478</v>
      </c>
      <c r="B470" s="1">
        <v>42447</v>
      </c>
      <c r="C470" s="1">
        <v>42451</v>
      </c>
      <c r="D470">
        <v>45</v>
      </c>
      <c r="E470" t="s">
        <v>8</v>
      </c>
      <c r="F470">
        <v>70</v>
      </c>
      <c r="G470">
        <v>2016</v>
      </c>
    </row>
    <row r="471" spans="1:7" x14ac:dyDescent="0.25">
      <c r="A471" t="s">
        <v>479</v>
      </c>
      <c r="B471" s="1">
        <v>42450</v>
      </c>
      <c r="C471" s="1">
        <v>42452</v>
      </c>
      <c r="D471">
        <v>432</v>
      </c>
      <c r="E471" t="s">
        <v>8</v>
      </c>
      <c r="F471">
        <v>450</v>
      </c>
      <c r="G471">
        <v>2016</v>
      </c>
    </row>
    <row r="472" spans="1:7" x14ac:dyDescent="0.25">
      <c r="A472" t="s">
        <v>480</v>
      </c>
      <c r="B472" s="1">
        <v>42450</v>
      </c>
      <c r="C472" s="1">
        <v>42452</v>
      </c>
      <c r="D472">
        <v>11</v>
      </c>
      <c r="E472" t="s">
        <v>13</v>
      </c>
      <c r="F472">
        <v>1.98</v>
      </c>
      <c r="G472">
        <v>2016</v>
      </c>
    </row>
    <row r="473" spans="1:7" x14ac:dyDescent="0.25">
      <c r="A473" t="s">
        <v>481</v>
      </c>
      <c r="B473" s="1">
        <v>42458</v>
      </c>
      <c r="C473" s="1">
        <v>42466</v>
      </c>
      <c r="D473">
        <v>10</v>
      </c>
      <c r="E473" t="s">
        <v>13</v>
      </c>
      <c r="F473">
        <v>1.88</v>
      </c>
      <c r="G473">
        <v>2016</v>
      </c>
    </row>
    <row r="474" spans="1:7" x14ac:dyDescent="0.25">
      <c r="A474" t="s">
        <v>482</v>
      </c>
      <c r="B474" s="1">
        <v>42459</v>
      </c>
      <c r="C474" s="1">
        <v>42465</v>
      </c>
      <c r="D474">
        <v>15</v>
      </c>
      <c r="E474" t="s">
        <v>13</v>
      </c>
      <c r="F474">
        <v>6.34</v>
      </c>
      <c r="G474">
        <v>2016</v>
      </c>
    </row>
    <row r="475" spans="1:7" x14ac:dyDescent="0.25">
      <c r="A475" t="s">
        <v>483</v>
      </c>
      <c r="B475" s="1">
        <v>42459</v>
      </c>
      <c r="C475" s="1">
        <v>42465</v>
      </c>
      <c r="D475">
        <v>50</v>
      </c>
      <c r="E475" t="s">
        <v>13</v>
      </c>
      <c r="F475">
        <v>10.01</v>
      </c>
      <c r="G475">
        <v>2016</v>
      </c>
    </row>
    <row r="476" spans="1:7" x14ac:dyDescent="0.25">
      <c r="A476" t="s">
        <v>484</v>
      </c>
      <c r="B476" s="1">
        <v>42460</v>
      </c>
      <c r="C476" s="1">
        <v>42465</v>
      </c>
      <c r="D476">
        <v>10</v>
      </c>
      <c r="E476" t="s">
        <v>13</v>
      </c>
      <c r="F476">
        <v>2.17</v>
      </c>
      <c r="G476">
        <v>2016</v>
      </c>
    </row>
    <row r="477" spans="1:7" x14ac:dyDescent="0.25">
      <c r="A477" t="s">
        <v>485</v>
      </c>
      <c r="B477" s="1">
        <v>42460</v>
      </c>
      <c r="C477" s="1">
        <v>42465</v>
      </c>
      <c r="D477">
        <v>12</v>
      </c>
      <c r="E477" t="s">
        <v>13</v>
      </c>
      <c r="F477">
        <v>1.85</v>
      </c>
      <c r="G477">
        <v>2016</v>
      </c>
    </row>
    <row r="478" spans="1:7" x14ac:dyDescent="0.25">
      <c r="A478" t="s">
        <v>486</v>
      </c>
      <c r="B478" s="1">
        <v>42460</v>
      </c>
      <c r="C478" s="1">
        <v>42466</v>
      </c>
      <c r="D478">
        <v>39</v>
      </c>
      <c r="E478" t="s">
        <v>13</v>
      </c>
      <c r="F478">
        <v>7.49</v>
      </c>
      <c r="G478">
        <v>2016</v>
      </c>
    </row>
    <row r="479" spans="1:7" x14ac:dyDescent="0.25">
      <c r="A479" t="s">
        <v>487</v>
      </c>
      <c r="B479" s="1">
        <v>42465</v>
      </c>
      <c r="C479" s="1">
        <v>42467</v>
      </c>
      <c r="D479">
        <v>110</v>
      </c>
      <c r="E479" t="s">
        <v>8</v>
      </c>
      <c r="F479" t="s">
        <v>14</v>
      </c>
      <c r="G479">
        <v>2016</v>
      </c>
    </row>
    <row r="480" spans="1:7" x14ac:dyDescent="0.25">
      <c r="A480" t="s">
        <v>488</v>
      </c>
      <c r="B480" s="1">
        <v>42485</v>
      </c>
      <c r="C480" s="1">
        <v>42487</v>
      </c>
      <c r="D480">
        <v>10</v>
      </c>
      <c r="E480" t="s">
        <v>13</v>
      </c>
      <c r="F480">
        <v>2.6</v>
      </c>
      <c r="G480">
        <v>2016</v>
      </c>
    </row>
    <row r="481" spans="1:7" x14ac:dyDescent="0.25">
      <c r="A481" t="s">
        <v>489</v>
      </c>
      <c r="B481" s="1">
        <v>42487</v>
      </c>
      <c r="C481" s="1">
        <v>42492</v>
      </c>
      <c r="D481">
        <v>170</v>
      </c>
      <c r="E481" t="s">
        <v>13</v>
      </c>
      <c r="F481">
        <v>30.9</v>
      </c>
      <c r="G481">
        <v>2016</v>
      </c>
    </row>
    <row r="482" spans="1:7" x14ac:dyDescent="0.25">
      <c r="A482" t="s">
        <v>490</v>
      </c>
      <c r="B482" s="1">
        <v>42487</v>
      </c>
      <c r="C482" s="1">
        <v>42489</v>
      </c>
      <c r="D482">
        <v>446</v>
      </c>
      <c r="E482" t="s">
        <v>8</v>
      </c>
      <c r="F482">
        <v>479.21</v>
      </c>
      <c r="G482">
        <v>2016</v>
      </c>
    </row>
    <row r="483" spans="1:7" x14ac:dyDescent="0.25">
      <c r="A483" t="s">
        <v>491</v>
      </c>
      <c r="B483" s="1">
        <v>42488</v>
      </c>
      <c r="C483" s="1">
        <v>42492</v>
      </c>
      <c r="D483">
        <v>201</v>
      </c>
      <c r="E483" t="s">
        <v>8</v>
      </c>
      <c r="F483">
        <v>887.69</v>
      </c>
      <c r="G483">
        <v>2016</v>
      </c>
    </row>
    <row r="484" spans="1:7" x14ac:dyDescent="0.25">
      <c r="A484" t="s">
        <v>492</v>
      </c>
      <c r="B484" s="1">
        <v>42492</v>
      </c>
      <c r="C484" s="1">
        <v>42501</v>
      </c>
      <c r="D484">
        <v>60</v>
      </c>
      <c r="E484" t="s">
        <v>13</v>
      </c>
      <c r="F484">
        <v>7.54</v>
      </c>
      <c r="G484">
        <v>2016</v>
      </c>
    </row>
    <row r="485" spans="1:7" x14ac:dyDescent="0.25">
      <c r="A485" t="s">
        <v>493</v>
      </c>
      <c r="B485" s="1">
        <v>42494</v>
      </c>
      <c r="C485" s="1">
        <v>42499</v>
      </c>
      <c r="D485">
        <v>20</v>
      </c>
      <c r="E485" t="s">
        <v>13</v>
      </c>
      <c r="F485">
        <v>6</v>
      </c>
      <c r="G485">
        <v>2016</v>
      </c>
    </row>
    <row r="486" spans="1:7" x14ac:dyDescent="0.25">
      <c r="A486" t="s">
        <v>494</v>
      </c>
      <c r="B486" s="1">
        <v>42494</v>
      </c>
      <c r="C486" s="1">
        <v>42501</v>
      </c>
      <c r="D486" t="s">
        <v>14</v>
      </c>
      <c r="E486" t="s">
        <v>8</v>
      </c>
      <c r="F486">
        <v>0</v>
      </c>
      <c r="G486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workbookViewId="0"/>
  </sheetViews>
  <sheetFormatPr defaultRowHeight="15" x14ac:dyDescent="0.25"/>
  <cols>
    <col min="1" max="1" width="44.140625" bestFit="1" customWidth="1"/>
    <col min="2" max="2" width="13.140625" bestFit="1" customWidth="1"/>
    <col min="3" max="3" width="19.28515625" bestFit="1" customWidth="1"/>
    <col min="4" max="4" width="9.5703125" bestFit="1" customWidth="1"/>
    <col min="5" max="5" width="6.140625" bestFit="1" customWidth="1"/>
    <col min="6" max="6" width="7.7109375" bestFit="1" customWidth="1"/>
  </cols>
  <sheetData>
    <row r="1" spans="1:6" x14ac:dyDescent="0.2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</row>
    <row r="2" spans="1:6" x14ac:dyDescent="0.25">
      <c r="A2" t="s">
        <v>154</v>
      </c>
      <c r="B2">
        <v>4</v>
      </c>
      <c r="C2">
        <v>6</v>
      </c>
      <c r="D2">
        <v>2</v>
      </c>
      <c r="E2">
        <v>0</v>
      </c>
      <c r="F2">
        <v>2</v>
      </c>
    </row>
    <row r="3" spans="1:6" x14ac:dyDescent="0.25">
      <c r="A3" t="s">
        <v>241</v>
      </c>
      <c r="B3">
        <v>3</v>
      </c>
      <c r="C3">
        <v>3</v>
      </c>
      <c r="D3">
        <v>1</v>
      </c>
      <c r="E3">
        <v>2</v>
      </c>
      <c r="F3">
        <v>0</v>
      </c>
    </row>
    <row r="4" spans="1:6" x14ac:dyDescent="0.25">
      <c r="A4" t="s">
        <v>260</v>
      </c>
      <c r="B4">
        <v>6</v>
      </c>
      <c r="C4">
        <v>17</v>
      </c>
      <c r="D4">
        <v>0</v>
      </c>
      <c r="E4">
        <v>0</v>
      </c>
      <c r="F4">
        <v>0</v>
      </c>
    </row>
    <row r="5" spans="1:6" x14ac:dyDescent="0.25">
      <c r="A5" t="s">
        <v>39</v>
      </c>
      <c r="B5">
        <v>1</v>
      </c>
      <c r="C5">
        <v>1</v>
      </c>
      <c r="D5">
        <v>0</v>
      </c>
      <c r="E5">
        <v>0</v>
      </c>
      <c r="F5">
        <v>0</v>
      </c>
    </row>
    <row r="6" spans="1:6" x14ac:dyDescent="0.25">
      <c r="A6" t="s">
        <v>540</v>
      </c>
      <c r="B6">
        <v>1</v>
      </c>
      <c r="C6">
        <v>1</v>
      </c>
      <c r="D6">
        <v>0</v>
      </c>
      <c r="E6">
        <v>0</v>
      </c>
      <c r="F6">
        <v>0</v>
      </c>
    </row>
    <row r="7" spans="1:6" x14ac:dyDescent="0.25">
      <c r="A7" t="s">
        <v>248</v>
      </c>
      <c r="B7">
        <v>4</v>
      </c>
      <c r="C7">
        <v>3</v>
      </c>
      <c r="D7">
        <v>0</v>
      </c>
      <c r="E7">
        <v>0</v>
      </c>
      <c r="F7">
        <v>0</v>
      </c>
    </row>
    <row r="8" spans="1:6" x14ac:dyDescent="0.25">
      <c r="A8" t="s">
        <v>551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25">
      <c r="A9" t="s">
        <v>163</v>
      </c>
      <c r="B9">
        <v>4</v>
      </c>
      <c r="C9">
        <v>9</v>
      </c>
      <c r="D9">
        <v>5</v>
      </c>
      <c r="E9">
        <v>0</v>
      </c>
      <c r="F9">
        <v>1</v>
      </c>
    </row>
    <row r="10" spans="1:6" x14ac:dyDescent="0.25">
      <c r="A10" t="s">
        <v>403</v>
      </c>
      <c r="B10">
        <v>1</v>
      </c>
      <c r="C10">
        <v>5</v>
      </c>
      <c r="D10">
        <v>4</v>
      </c>
      <c r="E10">
        <v>2</v>
      </c>
      <c r="F10">
        <v>0</v>
      </c>
    </row>
    <row r="11" spans="1:6" x14ac:dyDescent="0.25">
      <c r="A11" t="s">
        <v>45</v>
      </c>
      <c r="B11">
        <v>1</v>
      </c>
      <c r="C11">
        <v>7</v>
      </c>
      <c r="D11">
        <v>0</v>
      </c>
      <c r="E11">
        <v>0</v>
      </c>
      <c r="F11">
        <v>0</v>
      </c>
    </row>
    <row r="12" spans="1:6" x14ac:dyDescent="0.25">
      <c r="A12" t="s">
        <v>138</v>
      </c>
      <c r="B12">
        <v>6</v>
      </c>
      <c r="C12">
        <v>1</v>
      </c>
      <c r="D12">
        <v>1</v>
      </c>
      <c r="E12">
        <v>2</v>
      </c>
      <c r="F12">
        <v>0</v>
      </c>
    </row>
    <row r="13" spans="1:6" x14ac:dyDescent="0.25">
      <c r="A13" t="s">
        <v>9</v>
      </c>
      <c r="B13">
        <v>1</v>
      </c>
      <c r="C13">
        <v>8</v>
      </c>
      <c r="D13">
        <v>0</v>
      </c>
      <c r="E13">
        <v>0</v>
      </c>
      <c r="F13">
        <v>0</v>
      </c>
    </row>
    <row r="14" spans="1:6" x14ac:dyDescent="0.25">
      <c r="A14" t="s">
        <v>156</v>
      </c>
      <c r="B14">
        <v>6</v>
      </c>
      <c r="C14">
        <v>1</v>
      </c>
      <c r="D14">
        <v>1</v>
      </c>
      <c r="E14">
        <v>2</v>
      </c>
      <c r="F14">
        <v>0</v>
      </c>
    </row>
    <row r="15" spans="1:6" x14ac:dyDescent="0.25">
      <c r="A15" t="s">
        <v>458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 x14ac:dyDescent="0.25">
      <c r="A16" t="s">
        <v>97</v>
      </c>
      <c r="B16">
        <v>5</v>
      </c>
      <c r="C16">
        <v>1</v>
      </c>
      <c r="D16">
        <v>0</v>
      </c>
      <c r="E16">
        <v>1</v>
      </c>
      <c r="F16">
        <v>0</v>
      </c>
    </row>
    <row r="17" spans="1:6" x14ac:dyDescent="0.25">
      <c r="A17" t="s">
        <v>69</v>
      </c>
      <c r="B17">
        <v>1</v>
      </c>
      <c r="C17">
        <v>1</v>
      </c>
      <c r="D17">
        <v>2</v>
      </c>
      <c r="E17">
        <v>0</v>
      </c>
      <c r="F17">
        <v>0</v>
      </c>
    </row>
    <row r="18" spans="1:6" x14ac:dyDescent="0.25">
      <c r="A18" t="s">
        <v>72</v>
      </c>
      <c r="B18">
        <v>1</v>
      </c>
      <c r="C18">
        <v>6</v>
      </c>
      <c r="D18">
        <v>0</v>
      </c>
      <c r="E18">
        <v>1</v>
      </c>
      <c r="F18">
        <v>0</v>
      </c>
    </row>
    <row r="19" spans="1:6" x14ac:dyDescent="0.25">
      <c r="A19" t="s">
        <v>37</v>
      </c>
      <c r="B19">
        <v>1</v>
      </c>
      <c r="C19">
        <v>1</v>
      </c>
      <c r="D19">
        <v>0</v>
      </c>
      <c r="E19">
        <v>0</v>
      </c>
      <c r="F19">
        <v>0</v>
      </c>
    </row>
    <row r="20" spans="1:6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0</v>
      </c>
    </row>
    <row r="21" spans="1:6" x14ac:dyDescent="0.25">
      <c r="A21" t="s">
        <v>65</v>
      </c>
      <c r="B21">
        <v>5</v>
      </c>
      <c r="C21">
        <v>1</v>
      </c>
      <c r="D21">
        <v>0</v>
      </c>
      <c r="E21">
        <v>1</v>
      </c>
      <c r="F21">
        <v>0</v>
      </c>
    </row>
    <row r="22" spans="1:6" x14ac:dyDescent="0.25">
      <c r="A22" t="s">
        <v>140</v>
      </c>
      <c r="B22">
        <v>6</v>
      </c>
      <c r="C22">
        <v>5</v>
      </c>
      <c r="D22">
        <v>2</v>
      </c>
      <c r="E22">
        <v>2</v>
      </c>
      <c r="F22">
        <v>0</v>
      </c>
    </row>
    <row r="23" spans="1:6" x14ac:dyDescent="0.25">
      <c r="A23" t="s">
        <v>181</v>
      </c>
      <c r="B23">
        <v>4</v>
      </c>
      <c r="C23">
        <v>24</v>
      </c>
      <c r="D23">
        <v>1</v>
      </c>
      <c r="E23">
        <v>2</v>
      </c>
      <c r="F23">
        <v>0</v>
      </c>
    </row>
    <row r="24" spans="1:6" x14ac:dyDescent="0.25">
      <c r="A24" t="s">
        <v>62</v>
      </c>
      <c r="B24">
        <v>4</v>
      </c>
      <c r="C24">
        <v>3</v>
      </c>
      <c r="D24">
        <v>2</v>
      </c>
      <c r="E24">
        <v>0</v>
      </c>
      <c r="F24">
        <v>0</v>
      </c>
    </row>
    <row r="25" spans="1:6" x14ac:dyDescent="0.25">
      <c r="A25" t="s">
        <v>114</v>
      </c>
      <c r="B25">
        <v>1</v>
      </c>
      <c r="C25">
        <v>9</v>
      </c>
      <c r="D25">
        <v>4</v>
      </c>
      <c r="E25">
        <v>2</v>
      </c>
      <c r="F25">
        <v>0</v>
      </c>
    </row>
    <row r="26" spans="1:6" x14ac:dyDescent="0.25">
      <c r="A26" t="s">
        <v>187</v>
      </c>
      <c r="B26">
        <v>6</v>
      </c>
      <c r="C26">
        <v>9</v>
      </c>
      <c r="D26">
        <v>1</v>
      </c>
      <c r="E26">
        <v>0</v>
      </c>
      <c r="F26">
        <v>0</v>
      </c>
    </row>
    <row r="27" spans="1:6" x14ac:dyDescent="0.25">
      <c r="A27" t="s">
        <v>53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6" x14ac:dyDescent="0.25">
      <c r="A28" t="s">
        <v>227</v>
      </c>
      <c r="B28">
        <v>3</v>
      </c>
      <c r="C28">
        <v>9</v>
      </c>
      <c r="D28">
        <v>0</v>
      </c>
      <c r="E28">
        <v>0</v>
      </c>
      <c r="F28">
        <v>0</v>
      </c>
    </row>
    <row r="29" spans="1:6" x14ac:dyDescent="0.25">
      <c r="A29" t="s">
        <v>79</v>
      </c>
      <c r="B29">
        <v>1</v>
      </c>
      <c r="C29">
        <v>7</v>
      </c>
      <c r="D29">
        <v>3</v>
      </c>
      <c r="E29">
        <v>0</v>
      </c>
      <c r="F29">
        <v>0</v>
      </c>
    </row>
    <row r="30" spans="1:6" x14ac:dyDescent="0.25">
      <c r="A30" t="s">
        <v>173</v>
      </c>
      <c r="B30">
        <v>6</v>
      </c>
      <c r="C30">
        <v>3</v>
      </c>
      <c r="D30">
        <v>0</v>
      </c>
      <c r="E30">
        <v>0</v>
      </c>
      <c r="F30">
        <v>0</v>
      </c>
    </row>
    <row r="31" spans="1:6" x14ac:dyDescent="0.25">
      <c r="A31" t="s">
        <v>208</v>
      </c>
      <c r="B31">
        <v>6</v>
      </c>
      <c r="C31">
        <v>10</v>
      </c>
      <c r="D31">
        <v>0</v>
      </c>
      <c r="E31">
        <v>1</v>
      </c>
      <c r="F31">
        <v>0</v>
      </c>
    </row>
    <row r="32" spans="1:6" x14ac:dyDescent="0.25">
      <c r="A32" t="s">
        <v>35</v>
      </c>
      <c r="B32">
        <v>1</v>
      </c>
      <c r="C32">
        <v>1</v>
      </c>
      <c r="D32">
        <v>0</v>
      </c>
      <c r="E32">
        <v>0</v>
      </c>
      <c r="F32">
        <v>0</v>
      </c>
    </row>
    <row r="33" spans="1:6" x14ac:dyDescent="0.25">
      <c r="A33" t="s">
        <v>550</v>
      </c>
      <c r="B33">
        <v>1</v>
      </c>
      <c r="C33">
        <v>1</v>
      </c>
      <c r="D33">
        <v>0</v>
      </c>
      <c r="E33">
        <v>0</v>
      </c>
      <c r="F33">
        <v>0</v>
      </c>
    </row>
    <row r="34" spans="1:6" x14ac:dyDescent="0.25">
      <c r="A34" t="s">
        <v>152</v>
      </c>
      <c r="B34">
        <v>6</v>
      </c>
      <c r="C34">
        <v>4</v>
      </c>
      <c r="D34">
        <v>1</v>
      </c>
      <c r="E34">
        <v>0</v>
      </c>
      <c r="F34">
        <v>1</v>
      </c>
    </row>
    <row r="35" spans="1:6" x14ac:dyDescent="0.25">
      <c r="A35" t="s">
        <v>7</v>
      </c>
      <c r="B35">
        <v>1</v>
      </c>
      <c r="C35">
        <v>8</v>
      </c>
      <c r="D35">
        <v>1</v>
      </c>
      <c r="E35">
        <v>0</v>
      </c>
      <c r="F35">
        <v>0</v>
      </c>
    </row>
    <row r="36" spans="1:6" x14ac:dyDescent="0.25">
      <c r="A36" t="s">
        <v>143</v>
      </c>
      <c r="B36">
        <v>6</v>
      </c>
      <c r="C36">
        <v>1</v>
      </c>
      <c r="D36">
        <v>1</v>
      </c>
      <c r="E36">
        <v>0</v>
      </c>
      <c r="F36">
        <v>0</v>
      </c>
    </row>
    <row r="37" spans="1:6" x14ac:dyDescent="0.25">
      <c r="A37" t="s">
        <v>142</v>
      </c>
      <c r="B37">
        <v>1</v>
      </c>
      <c r="C37">
        <v>1</v>
      </c>
      <c r="D37">
        <v>2</v>
      </c>
      <c r="E37">
        <v>2</v>
      </c>
      <c r="F37">
        <v>0</v>
      </c>
    </row>
    <row r="38" spans="1:6" x14ac:dyDescent="0.25">
      <c r="A38" t="s">
        <v>213</v>
      </c>
      <c r="B38">
        <v>3</v>
      </c>
      <c r="C38">
        <v>21</v>
      </c>
      <c r="D38">
        <v>1</v>
      </c>
      <c r="E38">
        <v>1</v>
      </c>
      <c r="F38">
        <v>0</v>
      </c>
    </row>
    <row r="39" spans="1:6" x14ac:dyDescent="0.25">
      <c r="A39" t="s">
        <v>124</v>
      </c>
      <c r="B39">
        <v>6</v>
      </c>
      <c r="C39">
        <v>6</v>
      </c>
      <c r="D39">
        <v>2</v>
      </c>
      <c r="E39">
        <v>1</v>
      </c>
      <c r="F39">
        <v>0</v>
      </c>
    </row>
    <row r="40" spans="1:6" x14ac:dyDescent="0.25">
      <c r="A40" t="s">
        <v>100</v>
      </c>
      <c r="B40">
        <v>1</v>
      </c>
      <c r="C40">
        <v>1</v>
      </c>
      <c r="D40">
        <v>0</v>
      </c>
      <c r="E40">
        <v>1</v>
      </c>
      <c r="F40">
        <v>0</v>
      </c>
    </row>
    <row r="41" spans="1:6" x14ac:dyDescent="0.25">
      <c r="A41" t="s">
        <v>229</v>
      </c>
      <c r="B41">
        <v>6</v>
      </c>
      <c r="C41">
        <v>10</v>
      </c>
      <c r="D41">
        <v>0</v>
      </c>
      <c r="E41">
        <v>0</v>
      </c>
      <c r="F41">
        <v>0</v>
      </c>
    </row>
    <row r="42" spans="1:6" x14ac:dyDescent="0.25">
      <c r="A42" t="s">
        <v>516</v>
      </c>
      <c r="B42">
        <v>1</v>
      </c>
      <c r="C42">
        <v>14</v>
      </c>
      <c r="D42">
        <v>2</v>
      </c>
      <c r="E42">
        <v>0</v>
      </c>
      <c r="F42">
        <v>0</v>
      </c>
    </row>
    <row r="43" spans="1:6" x14ac:dyDescent="0.25">
      <c r="A43" t="s">
        <v>111</v>
      </c>
      <c r="B43">
        <v>4</v>
      </c>
      <c r="C43">
        <v>9</v>
      </c>
      <c r="D43">
        <v>6</v>
      </c>
      <c r="E43">
        <v>0</v>
      </c>
      <c r="F43">
        <v>0</v>
      </c>
    </row>
    <row r="44" spans="1:6" x14ac:dyDescent="0.25">
      <c r="A44" t="s">
        <v>48</v>
      </c>
      <c r="B44">
        <v>5</v>
      </c>
      <c r="C44">
        <v>1</v>
      </c>
      <c r="D44">
        <v>0</v>
      </c>
      <c r="E44">
        <v>1</v>
      </c>
      <c r="F44">
        <v>0</v>
      </c>
    </row>
    <row r="45" spans="1:6" x14ac:dyDescent="0.25">
      <c r="A45" t="s">
        <v>478</v>
      </c>
      <c r="B45">
        <v>1</v>
      </c>
      <c r="C45">
        <v>1</v>
      </c>
      <c r="D45">
        <v>0</v>
      </c>
      <c r="E45">
        <v>0</v>
      </c>
      <c r="F45">
        <v>0</v>
      </c>
    </row>
    <row r="46" spans="1:6" x14ac:dyDescent="0.25">
      <c r="A46" t="s">
        <v>267</v>
      </c>
      <c r="B46">
        <v>6</v>
      </c>
      <c r="C46">
        <v>16</v>
      </c>
      <c r="D46">
        <v>0</v>
      </c>
      <c r="E46">
        <v>1</v>
      </c>
      <c r="F46">
        <v>0</v>
      </c>
    </row>
    <row r="47" spans="1:6" x14ac:dyDescent="0.25">
      <c r="A47" t="s">
        <v>310</v>
      </c>
      <c r="B47">
        <v>3</v>
      </c>
      <c r="C47">
        <v>9</v>
      </c>
      <c r="D47">
        <v>5</v>
      </c>
      <c r="E47">
        <v>1</v>
      </c>
      <c r="F47">
        <v>0</v>
      </c>
    </row>
    <row r="48" spans="1:6" x14ac:dyDescent="0.25">
      <c r="A48" t="s">
        <v>51</v>
      </c>
      <c r="B48">
        <v>1</v>
      </c>
      <c r="C48">
        <v>18</v>
      </c>
      <c r="D48">
        <v>1</v>
      </c>
      <c r="E48">
        <v>0</v>
      </c>
      <c r="F48">
        <v>0</v>
      </c>
    </row>
    <row r="49" spans="1:6" x14ac:dyDescent="0.25">
      <c r="A49" t="s">
        <v>149</v>
      </c>
      <c r="B49">
        <v>4</v>
      </c>
      <c r="C49">
        <v>11</v>
      </c>
      <c r="D49">
        <v>1</v>
      </c>
      <c r="E49">
        <v>1</v>
      </c>
      <c r="F49">
        <v>1</v>
      </c>
    </row>
    <row r="50" spans="1:6" x14ac:dyDescent="0.25">
      <c r="A50" t="s">
        <v>264</v>
      </c>
      <c r="B50">
        <v>6</v>
      </c>
      <c r="C50">
        <v>10</v>
      </c>
      <c r="D50">
        <v>0</v>
      </c>
      <c r="E50">
        <v>2</v>
      </c>
      <c r="F50">
        <v>0</v>
      </c>
    </row>
    <row r="51" spans="1:6" x14ac:dyDescent="0.25">
      <c r="A51" t="s">
        <v>512</v>
      </c>
      <c r="B51">
        <v>1</v>
      </c>
      <c r="C51">
        <v>1</v>
      </c>
      <c r="D51">
        <v>2</v>
      </c>
      <c r="E51">
        <v>1</v>
      </c>
      <c r="F51">
        <v>0</v>
      </c>
    </row>
    <row r="52" spans="1:6" x14ac:dyDescent="0.25">
      <c r="A52" t="s">
        <v>532</v>
      </c>
      <c r="B52">
        <v>1</v>
      </c>
      <c r="C52">
        <v>1</v>
      </c>
      <c r="D52">
        <v>0</v>
      </c>
      <c r="E52">
        <v>0</v>
      </c>
      <c r="F52">
        <v>0</v>
      </c>
    </row>
    <row r="53" spans="1:6" x14ac:dyDescent="0.25">
      <c r="A53" t="s">
        <v>113</v>
      </c>
      <c r="B53">
        <v>1</v>
      </c>
      <c r="C53">
        <v>6</v>
      </c>
      <c r="D53">
        <v>5</v>
      </c>
      <c r="E53">
        <v>0</v>
      </c>
      <c r="F53">
        <v>0</v>
      </c>
    </row>
    <row r="54" spans="1:6" x14ac:dyDescent="0.25">
      <c r="A54" t="s">
        <v>31</v>
      </c>
      <c r="B54">
        <v>1</v>
      </c>
      <c r="C54">
        <v>1</v>
      </c>
      <c r="D54">
        <v>0</v>
      </c>
      <c r="E54">
        <v>1</v>
      </c>
      <c r="F54">
        <v>0</v>
      </c>
    </row>
    <row r="55" spans="1:6" x14ac:dyDescent="0.25">
      <c r="A55" t="s">
        <v>271</v>
      </c>
      <c r="B55">
        <v>6</v>
      </c>
      <c r="C55">
        <v>16</v>
      </c>
      <c r="D55">
        <v>0</v>
      </c>
      <c r="E55">
        <v>3</v>
      </c>
      <c r="F55">
        <v>0</v>
      </c>
    </row>
    <row r="56" spans="1:6" x14ac:dyDescent="0.25">
      <c r="A56" t="s">
        <v>231</v>
      </c>
      <c r="B56">
        <v>6</v>
      </c>
      <c r="C56">
        <v>10</v>
      </c>
      <c r="D56">
        <v>0</v>
      </c>
      <c r="E56">
        <v>0</v>
      </c>
      <c r="F56">
        <v>0</v>
      </c>
    </row>
    <row r="57" spans="1:6" x14ac:dyDescent="0.25">
      <c r="A57" t="s">
        <v>109</v>
      </c>
      <c r="B57">
        <v>1</v>
      </c>
      <c r="C57">
        <v>1</v>
      </c>
      <c r="D57">
        <v>3</v>
      </c>
      <c r="E57">
        <v>2</v>
      </c>
      <c r="F57">
        <v>0</v>
      </c>
    </row>
    <row r="58" spans="1:6" x14ac:dyDescent="0.25">
      <c r="A58" t="s">
        <v>24</v>
      </c>
      <c r="B58">
        <v>1</v>
      </c>
      <c r="C58">
        <v>1</v>
      </c>
      <c r="D58">
        <v>1</v>
      </c>
      <c r="E58">
        <v>0</v>
      </c>
      <c r="F58">
        <v>0</v>
      </c>
    </row>
    <row r="59" spans="1:6" x14ac:dyDescent="0.25">
      <c r="A59" t="s">
        <v>244</v>
      </c>
      <c r="B59">
        <v>6</v>
      </c>
      <c r="C59">
        <v>3</v>
      </c>
      <c r="D59">
        <v>0</v>
      </c>
      <c r="E59">
        <v>1</v>
      </c>
      <c r="F59">
        <v>0</v>
      </c>
    </row>
    <row r="60" spans="1:6" x14ac:dyDescent="0.25">
      <c r="A60" t="s">
        <v>526</v>
      </c>
      <c r="B60">
        <v>1</v>
      </c>
      <c r="C60">
        <v>1</v>
      </c>
      <c r="D60">
        <v>0</v>
      </c>
      <c r="E60">
        <v>0</v>
      </c>
      <c r="F60">
        <v>0</v>
      </c>
    </row>
    <row r="61" spans="1:6" x14ac:dyDescent="0.25">
      <c r="A61" t="s">
        <v>519</v>
      </c>
      <c r="B61">
        <v>1</v>
      </c>
      <c r="C61">
        <v>1</v>
      </c>
      <c r="D61">
        <v>0</v>
      </c>
      <c r="E61">
        <v>1</v>
      </c>
      <c r="F61">
        <v>0</v>
      </c>
    </row>
    <row r="62" spans="1:6" x14ac:dyDescent="0.25">
      <c r="A62" t="s">
        <v>223</v>
      </c>
      <c r="B62">
        <v>6</v>
      </c>
      <c r="C62">
        <v>7</v>
      </c>
      <c r="D62">
        <v>1</v>
      </c>
      <c r="E62">
        <v>0</v>
      </c>
      <c r="F62">
        <v>0</v>
      </c>
    </row>
    <row r="63" spans="1:6" x14ac:dyDescent="0.25">
      <c r="A63" t="s">
        <v>217</v>
      </c>
      <c r="B63">
        <v>4</v>
      </c>
      <c r="C63">
        <v>1</v>
      </c>
      <c r="D63">
        <v>3</v>
      </c>
      <c r="E63">
        <v>0</v>
      </c>
      <c r="F63">
        <v>0</v>
      </c>
    </row>
    <row r="64" spans="1:6" x14ac:dyDescent="0.25">
      <c r="A64" t="s">
        <v>64</v>
      </c>
      <c r="B64">
        <v>5</v>
      </c>
      <c r="C64">
        <v>1</v>
      </c>
      <c r="D64">
        <v>1</v>
      </c>
      <c r="E64">
        <v>0</v>
      </c>
      <c r="F64">
        <v>0</v>
      </c>
    </row>
    <row r="65" spans="1:6" x14ac:dyDescent="0.25">
      <c r="A65" t="s">
        <v>78</v>
      </c>
      <c r="B65">
        <v>1</v>
      </c>
      <c r="C65">
        <v>19</v>
      </c>
      <c r="D65">
        <v>2</v>
      </c>
      <c r="E65">
        <v>1</v>
      </c>
      <c r="F65">
        <v>0</v>
      </c>
    </row>
    <row r="66" spans="1:6" x14ac:dyDescent="0.25">
      <c r="A66" t="s">
        <v>155</v>
      </c>
      <c r="B66">
        <v>5</v>
      </c>
      <c r="C66">
        <v>10</v>
      </c>
      <c r="D66">
        <v>0</v>
      </c>
      <c r="E66">
        <v>3</v>
      </c>
      <c r="F66">
        <v>0</v>
      </c>
    </row>
    <row r="67" spans="1:6" x14ac:dyDescent="0.25">
      <c r="A67" t="s">
        <v>17</v>
      </c>
      <c r="B67">
        <v>1</v>
      </c>
      <c r="C67">
        <v>20</v>
      </c>
      <c r="D67">
        <v>1</v>
      </c>
      <c r="E67">
        <v>0</v>
      </c>
      <c r="F67">
        <v>0</v>
      </c>
    </row>
    <row r="68" spans="1:6" x14ac:dyDescent="0.25">
      <c r="A68" t="s">
        <v>95</v>
      </c>
      <c r="B68">
        <v>1</v>
      </c>
      <c r="C68">
        <v>1</v>
      </c>
      <c r="D68">
        <v>0</v>
      </c>
      <c r="E68">
        <v>1</v>
      </c>
      <c r="F68">
        <v>0</v>
      </c>
    </row>
    <row r="69" spans="1:6" x14ac:dyDescent="0.25">
      <c r="A69" t="s">
        <v>238</v>
      </c>
      <c r="B69">
        <v>4</v>
      </c>
      <c r="C69">
        <v>9</v>
      </c>
      <c r="D69">
        <v>5</v>
      </c>
      <c r="E69">
        <v>0</v>
      </c>
      <c r="F69">
        <v>0</v>
      </c>
    </row>
    <row r="70" spans="1:6" x14ac:dyDescent="0.25">
      <c r="A70" t="s">
        <v>235</v>
      </c>
      <c r="B70">
        <v>7</v>
      </c>
      <c r="C70">
        <v>14</v>
      </c>
      <c r="D70">
        <v>7</v>
      </c>
      <c r="E70">
        <v>0</v>
      </c>
      <c r="F70">
        <v>0</v>
      </c>
    </row>
    <row r="71" spans="1:6" x14ac:dyDescent="0.25">
      <c r="A71" t="s">
        <v>452</v>
      </c>
      <c r="B71">
        <v>1</v>
      </c>
      <c r="C71">
        <v>5</v>
      </c>
      <c r="D71">
        <v>3</v>
      </c>
      <c r="E71">
        <v>4</v>
      </c>
      <c r="F71">
        <v>1</v>
      </c>
    </row>
    <row r="72" spans="1:6" x14ac:dyDescent="0.25">
      <c r="A72" t="s">
        <v>230</v>
      </c>
      <c r="B72">
        <v>6</v>
      </c>
      <c r="C72">
        <v>10</v>
      </c>
      <c r="D72">
        <v>1</v>
      </c>
      <c r="E72">
        <v>0</v>
      </c>
      <c r="F72">
        <v>0</v>
      </c>
    </row>
    <row r="73" spans="1:6" x14ac:dyDescent="0.25">
      <c r="A73" t="s">
        <v>91</v>
      </c>
      <c r="B73">
        <v>4</v>
      </c>
      <c r="C73">
        <v>8</v>
      </c>
      <c r="D73">
        <v>2</v>
      </c>
      <c r="E73">
        <v>1</v>
      </c>
      <c r="F73">
        <v>0</v>
      </c>
    </row>
    <row r="74" spans="1:6" x14ac:dyDescent="0.25">
      <c r="A74" t="s">
        <v>121</v>
      </c>
      <c r="B74">
        <v>4</v>
      </c>
      <c r="C74">
        <v>12</v>
      </c>
      <c r="D74">
        <v>6</v>
      </c>
      <c r="E74">
        <v>0</v>
      </c>
      <c r="F74">
        <v>0</v>
      </c>
    </row>
    <row r="75" spans="1:6" x14ac:dyDescent="0.25">
      <c r="A75" t="s">
        <v>174</v>
      </c>
      <c r="B75">
        <v>3</v>
      </c>
      <c r="C75">
        <v>21</v>
      </c>
      <c r="D75">
        <v>7</v>
      </c>
      <c r="E75">
        <v>0</v>
      </c>
      <c r="F75">
        <v>0</v>
      </c>
    </row>
    <row r="76" spans="1:6" x14ac:dyDescent="0.25">
      <c r="A76" t="s">
        <v>308</v>
      </c>
      <c r="B76">
        <v>1</v>
      </c>
      <c r="C76">
        <v>19</v>
      </c>
      <c r="D76">
        <v>11</v>
      </c>
      <c r="E76">
        <v>0</v>
      </c>
      <c r="F76">
        <v>0</v>
      </c>
    </row>
    <row r="77" spans="1:6" x14ac:dyDescent="0.25">
      <c r="A77" t="s">
        <v>178</v>
      </c>
      <c r="B77">
        <v>3</v>
      </c>
      <c r="C77">
        <v>9</v>
      </c>
      <c r="D77">
        <v>2</v>
      </c>
      <c r="E77">
        <v>0</v>
      </c>
      <c r="F77">
        <v>0</v>
      </c>
    </row>
    <row r="78" spans="1:6" x14ac:dyDescent="0.25">
      <c r="A78" t="s">
        <v>185</v>
      </c>
      <c r="B78">
        <v>6</v>
      </c>
      <c r="C78">
        <v>10</v>
      </c>
      <c r="D78">
        <v>3</v>
      </c>
      <c r="E78">
        <v>2</v>
      </c>
      <c r="F78">
        <v>0</v>
      </c>
    </row>
    <row r="79" spans="1:6" x14ac:dyDescent="0.25">
      <c r="A79" t="s">
        <v>515</v>
      </c>
      <c r="B79">
        <v>1</v>
      </c>
      <c r="C79">
        <v>1</v>
      </c>
      <c r="D79">
        <v>0</v>
      </c>
      <c r="E79">
        <v>1</v>
      </c>
      <c r="F79">
        <v>0</v>
      </c>
    </row>
    <row r="80" spans="1:6" x14ac:dyDescent="0.25">
      <c r="A80" t="s">
        <v>57</v>
      </c>
      <c r="B80">
        <v>1</v>
      </c>
      <c r="C80">
        <v>1</v>
      </c>
      <c r="D80">
        <v>0</v>
      </c>
      <c r="E80">
        <v>2</v>
      </c>
      <c r="F80">
        <v>0</v>
      </c>
    </row>
    <row r="81" spans="1:6" x14ac:dyDescent="0.25">
      <c r="A81" t="s">
        <v>553</v>
      </c>
      <c r="B81">
        <v>1</v>
      </c>
      <c r="C81">
        <v>1</v>
      </c>
      <c r="D81">
        <v>0</v>
      </c>
      <c r="E81">
        <v>0</v>
      </c>
      <c r="F81">
        <v>0</v>
      </c>
    </row>
    <row r="82" spans="1:6" x14ac:dyDescent="0.25">
      <c r="A82" t="s">
        <v>172</v>
      </c>
      <c r="B82">
        <v>4</v>
      </c>
      <c r="C82">
        <v>5</v>
      </c>
      <c r="D82">
        <v>1</v>
      </c>
      <c r="E82">
        <v>0</v>
      </c>
      <c r="F82">
        <v>0</v>
      </c>
    </row>
    <row r="83" spans="1:6" x14ac:dyDescent="0.25">
      <c r="A83" t="s">
        <v>538</v>
      </c>
      <c r="B83">
        <v>1</v>
      </c>
      <c r="C83">
        <v>1</v>
      </c>
      <c r="D83">
        <v>0</v>
      </c>
      <c r="E83">
        <v>0</v>
      </c>
      <c r="F83">
        <v>0</v>
      </c>
    </row>
    <row r="84" spans="1:6" x14ac:dyDescent="0.25">
      <c r="A84" t="s">
        <v>88</v>
      </c>
      <c r="B84">
        <v>1</v>
      </c>
      <c r="C84">
        <v>20</v>
      </c>
      <c r="D84">
        <v>2</v>
      </c>
      <c r="E84">
        <v>1</v>
      </c>
      <c r="F84">
        <v>0</v>
      </c>
    </row>
    <row r="85" spans="1:6" x14ac:dyDescent="0.25">
      <c r="A85" t="s">
        <v>60</v>
      </c>
      <c r="B85">
        <v>1</v>
      </c>
      <c r="C85">
        <v>5</v>
      </c>
      <c r="D85">
        <v>3</v>
      </c>
      <c r="E85">
        <v>0</v>
      </c>
      <c r="F85">
        <v>0</v>
      </c>
    </row>
    <row r="86" spans="1:6" x14ac:dyDescent="0.25">
      <c r="A86" t="s">
        <v>192</v>
      </c>
      <c r="B86">
        <v>4</v>
      </c>
      <c r="C86">
        <v>5</v>
      </c>
      <c r="D86">
        <v>0</v>
      </c>
      <c r="E86">
        <v>0</v>
      </c>
      <c r="F86">
        <v>0</v>
      </c>
    </row>
    <row r="87" spans="1:6" x14ac:dyDescent="0.25">
      <c r="A87" t="s">
        <v>457</v>
      </c>
      <c r="B87">
        <v>1</v>
      </c>
      <c r="C87">
        <v>1</v>
      </c>
      <c r="D87">
        <v>0</v>
      </c>
      <c r="E87">
        <v>0</v>
      </c>
      <c r="F87">
        <v>0</v>
      </c>
    </row>
    <row r="88" spans="1:6" x14ac:dyDescent="0.25">
      <c r="A88" t="s">
        <v>110</v>
      </c>
      <c r="B88">
        <v>4</v>
      </c>
      <c r="C88">
        <v>8</v>
      </c>
      <c r="D88">
        <v>4</v>
      </c>
      <c r="E88">
        <v>1</v>
      </c>
      <c r="F88">
        <v>0</v>
      </c>
    </row>
    <row r="89" spans="1:6" x14ac:dyDescent="0.25">
      <c r="A89" t="s">
        <v>104</v>
      </c>
      <c r="B89">
        <v>3</v>
      </c>
      <c r="C89">
        <v>20</v>
      </c>
      <c r="D89">
        <v>5</v>
      </c>
      <c r="E89">
        <v>0</v>
      </c>
      <c r="F89">
        <v>0</v>
      </c>
    </row>
    <row r="90" spans="1:6" x14ac:dyDescent="0.25">
      <c r="A90" t="s">
        <v>158</v>
      </c>
      <c r="B90">
        <v>5</v>
      </c>
      <c r="C90">
        <v>1</v>
      </c>
      <c r="D90">
        <v>0</v>
      </c>
      <c r="E90">
        <v>1</v>
      </c>
      <c r="F90">
        <v>0</v>
      </c>
    </row>
    <row r="91" spans="1:6" x14ac:dyDescent="0.25">
      <c r="A91" t="s">
        <v>220</v>
      </c>
      <c r="B91">
        <v>4</v>
      </c>
      <c r="C91">
        <v>5</v>
      </c>
      <c r="D91">
        <v>1</v>
      </c>
      <c r="E91">
        <v>0</v>
      </c>
      <c r="F91">
        <v>0</v>
      </c>
    </row>
    <row r="92" spans="1:6" x14ac:dyDescent="0.25">
      <c r="A92" t="s">
        <v>128</v>
      </c>
      <c r="B92">
        <v>3</v>
      </c>
      <c r="C92">
        <v>19</v>
      </c>
      <c r="D92">
        <v>7</v>
      </c>
      <c r="E92">
        <v>0</v>
      </c>
      <c r="F92">
        <v>0</v>
      </c>
    </row>
    <row r="93" spans="1:6" x14ac:dyDescent="0.25">
      <c r="A93" t="s">
        <v>186</v>
      </c>
      <c r="B93">
        <v>6</v>
      </c>
      <c r="C93">
        <v>1</v>
      </c>
      <c r="D93">
        <v>2</v>
      </c>
      <c r="E93">
        <v>0</v>
      </c>
      <c r="F93">
        <v>0</v>
      </c>
    </row>
    <row r="94" spans="1:6" x14ac:dyDescent="0.25">
      <c r="A94" t="s">
        <v>103</v>
      </c>
      <c r="B94">
        <v>1</v>
      </c>
      <c r="C94">
        <v>12</v>
      </c>
      <c r="D94">
        <v>1</v>
      </c>
      <c r="E94">
        <v>0</v>
      </c>
      <c r="F94">
        <v>0</v>
      </c>
    </row>
    <row r="95" spans="1:6" x14ac:dyDescent="0.25">
      <c r="A95" t="s">
        <v>500</v>
      </c>
      <c r="B95">
        <v>1</v>
      </c>
      <c r="C95">
        <v>15</v>
      </c>
      <c r="D95">
        <v>0</v>
      </c>
      <c r="E95">
        <v>0</v>
      </c>
      <c r="F95">
        <v>0</v>
      </c>
    </row>
    <row r="96" spans="1:6" x14ac:dyDescent="0.25">
      <c r="A96" t="s">
        <v>507</v>
      </c>
      <c r="B96">
        <v>1</v>
      </c>
      <c r="C96">
        <v>21</v>
      </c>
      <c r="D96">
        <v>2</v>
      </c>
      <c r="E96">
        <v>0</v>
      </c>
      <c r="F96">
        <v>0</v>
      </c>
    </row>
    <row r="97" spans="1:6" x14ac:dyDescent="0.25">
      <c r="A97" t="s">
        <v>487</v>
      </c>
      <c r="B97">
        <v>1</v>
      </c>
      <c r="C97">
        <v>9</v>
      </c>
      <c r="D97">
        <v>6</v>
      </c>
      <c r="E97">
        <v>0</v>
      </c>
      <c r="F97">
        <v>0</v>
      </c>
    </row>
    <row r="98" spans="1:6" x14ac:dyDescent="0.25">
      <c r="A98" t="s">
        <v>218</v>
      </c>
      <c r="B98">
        <v>3</v>
      </c>
      <c r="C98">
        <v>13</v>
      </c>
      <c r="D98">
        <v>3</v>
      </c>
      <c r="E98">
        <v>0</v>
      </c>
      <c r="F98">
        <v>0</v>
      </c>
    </row>
    <row r="99" spans="1:6" x14ac:dyDescent="0.25">
      <c r="A99" t="s">
        <v>525</v>
      </c>
      <c r="B99">
        <v>1</v>
      </c>
      <c r="C99">
        <v>1</v>
      </c>
      <c r="D99">
        <v>0</v>
      </c>
      <c r="E99">
        <v>0</v>
      </c>
      <c r="F99">
        <v>0</v>
      </c>
    </row>
    <row r="100" spans="1:6" x14ac:dyDescent="0.25">
      <c r="A100" t="s">
        <v>26</v>
      </c>
      <c r="B100">
        <v>1</v>
      </c>
      <c r="C100">
        <v>1</v>
      </c>
      <c r="D100">
        <v>1</v>
      </c>
      <c r="E100">
        <v>0</v>
      </c>
      <c r="F100">
        <v>0</v>
      </c>
    </row>
    <row r="101" spans="1:6" x14ac:dyDescent="0.25">
      <c r="A101" t="s">
        <v>169</v>
      </c>
      <c r="B101">
        <v>4</v>
      </c>
      <c r="C101">
        <v>10</v>
      </c>
      <c r="D101">
        <v>0</v>
      </c>
      <c r="E101">
        <v>1</v>
      </c>
      <c r="F101">
        <v>0</v>
      </c>
    </row>
    <row r="102" spans="1:6" x14ac:dyDescent="0.25">
      <c r="A102" t="s">
        <v>70</v>
      </c>
      <c r="B102">
        <v>1</v>
      </c>
      <c r="C102">
        <v>9</v>
      </c>
      <c r="D102">
        <v>2</v>
      </c>
      <c r="E102">
        <v>0</v>
      </c>
      <c r="F102">
        <v>0</v>
      </c>
    </row>
    <row r="103" spans="1:6" x14ac:dyDescent="0.25">
      <c r="A103" t="s">
        <v>34</v>
      </c>
      <c r="B103">
        <v>1</v>
      </c>
      <c r="C103">
        <v>1</v>
      </c>
      <c r="D103">
        <v>0</v>
      </c>
      <c r="E103">
        <v>0</v>
      </c>
      <c r="F103">
        <v>0</v>
      </c>
    </row>
    <row r="104" spans="1:6" x14ac:dyDescent="0.25">
      <c r="A104" t="s">
        <v>161</v>
      </c>
      <c r="B104">
        <v>5</v>
      </c>
      <c r="C104">
        <v>1</v>
      </c>
      <c r="D104">
        <v>0</v>
      </c>
      <c r="E104">
        <v>0</v>
      </c>
      <c r="F104">
        <v>0</v>
      </c>
    </row>
    <row r="105" spans="1:6" x14ac:dyDescent="0.25">
      <c r="A105" t="s">
        <v>206</v>
      </c>
      <c r="B105">
        <v>6</v>
      </c>
      <c r="C105">
        <v>1</v>
      </c>
      <c r="D105">
        <v>0</v>
      </c>
      <c r="E105">
        <v>1</v>
      </c>
      <c r="F105">
        <v>0</v>
      </c>
    </row>
    <row r="106" spans="1:6" x14ac:dyDescent="0.25">
      <c r="A106" t="s">
        <v>545</v>
      </c>
      <c r="B106">
        <v>1</v>
      </c>
      <c r="C106">
        <v>1</v>
      </c>
      <c r="D106">
        <v>0</v>
      </c>
      <c r="E106">
        <v>0</v>
      </c>
      <c r="F106">
        <v>0</v>
      </c>
    </row>
    <row r="107" spans="1:6" x14ac:dyDescent="0.25">
      <c r="A107" t="s">
        <v>249</v>
      </c>
      <c r="B107">
        <v>6</v>
      </c>
      <c r="C107">
        <v>1</v>
      </c>
      <c r="D107">
        <v>0</v>
      </c>
      <c r="E107">
        <v>1</v>
      </c>
      <c r="F107">
        <v>0</v>
      </c>
    </row>
    <row r="108" spans="1:6" x14ac:dyDescent="0.25">
      <c r="A108" t="s">
        <v>145</v>
      </c>
      <c r="B108">
        <v>1</v>
      </c>
      <c r="C108">
        <v>16</v>
      </c>
      <c r="D108">
        <v>1</v>
      </c>
      <c r="E108">
        <v>2</v>
      </c>
      <c r="F108">
        <v>1</v>
      </c>
    </row>
    <row r="109" spans="1:6" x14ac:dyDescent="0.25">
      <c r="A109" t="s">
        <v>20</v>
      </c>
      <c r="B109">
        <v>1</v>
      </c>
      <c r="C109">
        <v>14</v>
      </c>
      <c r="D109">
        <v>1</v>
      </c>
      <c r="E109">
        <v>0</v>
      </c>
      <c r="F109">
        <v>0</v>
      </c>
    </row>
    <row r="110" spans="1:6" x14ac:dyDescent="0.25">
      <c r="A110" t="s">
        <v>282</v>
      </c>
      <c r="B110">
        <v>4</v>
      </c>
      <c r="C110">
        <v>18</v>
      </c>
      <c r="D110">
        <v>1</v>
      </c>
      <c r="E110">
        <v>1</v>
      </c>
      <c r="F110">
        <v>0</v>
      </c>
    </row>
    <row r="111" spans="1:6" x14ac:dyDescent="0.25">
      <c r="A111" t="s">
        <v>47</v>
      </c>
      <c r="B111">
        <v>1</v>
      </c>
      <c r="C111">
        <v>3</v>
      </c>
      <c r="D111">
        <v>0</v>
      </c>
      <c r="E111">
        <v>1</v>
      </c>
      <c r="F111">
        <v>0</v>
      </c>
    </row>
    <row r="112" spans="1:6" x14ac:dyDescent="0.25">
      <c r="A112" t="s">
        <v>118</v>
      </c>
      <c r="B112">
        <v>4</v>
      </c>
      <c r="C112">
        <v>8</v>
      </c>
      <c r="D112">
        <v>6</v>
      </c>
      <c r="E112">
        <v>1</v>
      </c>
      <c r="F112">
        <v>0</v>
      </c>
    </row>
    <row r="113" spans="1:6" x14ac:dyDescent="0.25">
      <c r="A113" t="s">
        <v>255</v>
      </c>
      <c r="B113">
        <v>4</v>
      </c>
      <c r="C113">
        <v>19</v>
      </c>
      <c r="D113">
        <v>7</v>
      </c>
      <c r="E113">
        <v>2</v>
      </c>
      <c r="F113">
        <v>0</v>
      </c>
    </row>
    <row r="114" spans="1:6" x14ac:dyDescent="0.25">
      <c r="A114" t="s">
        <v>261</v>
      </c>
      <c r="B114">
        <v>3</v>
      </c>
      <c r="C114">
        <v>5</v>
      </c>
      <c r="D114">
        <v>2</v>
      </c>
      <c r="E114">
        <v>0</v>
      </c>
      <c r="F114">
        <v>0</v>
      </c>
    </row>
    <row r="115" spans="1:6" x14ac:dyDescent="0.25">
      <c r="A115" t="s">
        <v>224</v>
      </c>
      <c r="B115">
        <v>1</v>
      </c>
      <c r="C115">
        <v>1</v>
      </c>
      <c r="D115">
        <v>0</v>
      </c>
      <c r="E115">
        <v>1</v>
      </c>
      <c r="F115">
        <v>0</v>
      </c>
    </row>
    <row r="116" spans="1:6" x14ac:dyDescent="0.25">
      <c r="A116" t="s">
        <v>134</v>
      </c>
      <c r="B116">
        <v>3</v>
      </c>
      <c r="C116">
        <v>8</v>
      </c>
      <c r="D116">
        <v>3</v>
      </c>
      <c r="E116">
        <v>3</v>
      </c>
      <c r="F116">
        <v>0</v>
      </c>
    </row>
    <row r="117" spans="1:6" x14ac:dyDescent="0.25">
      <c r="A117" t="s">
        <v>544</v>
      </c>
      <c r="B117">
        <v>1</v>
      </c>
      <c r="C117">
        <v>1</v>
      </c>
      <c r="D117">
        <v>0</v>
      </c>
      <c r="E117">
        <v>0</v>
      </c>
      <c r="F117">
        <v>0</v>
      </c>
    </row>
    <row r="118" spans="1:6" x14ac:dyDescent="0.25">
      <c r="A118" t="s">
        <v>157</v>
      </c>
      <c r="B118">
        <v>6</v>
      </c>
      <c r="C118">
        <v>1</v>
      </c>
      <c r="D118">
        <v>0</v>
      </c>
      <c r="E118">
        <v>0</v>
      </c>
      <c r="F118">
        <v>0</v>
      </c>
    </row>
    <row r="119" spans="1:6" x14ac:dyDescent="0.25">
      <c r="A119" t="s">
        <v>10</v>
      </c>
      <c r="B119">
        <v>1</v>
      </c>
      <c r="C119">
        <v>19</v>
      </c>
      <c r="D119">
        <v>0</v>
      </c>
      <c r="E119">
        <v>0</v>
      </c>
      <c r="F119">
        <v>0</v>
      </c>
    </row>
    <row r="120" spans="1:6" x14ac:dyDescent="0.25">
      <c r="A120" t="s">
        <v>539</v>
      </c>
      <c r="B120">
        <v>1</v>
      </c>
      <c r="C120">
        <v>1</v>
      </c>
      <c r="D120">
        <v>0</v>
      </c>
      <c r="E120">
        <v>0</v>
      </c>
      <c r="F120">
        <v>0</v>
      </c>
    </row>
    <row r="121" spans="1:6" x14ac:dyDescent="0.25">
      <c r="A121" t="s">
        <v>166</v>
      </c>
      <c r="B121">
        <v>4</v>
      </c>
      <c r="C121">
        <v>1</v>
      </c>
      <c r="D121">
        <v>2</v>
      </c>
      <c r="E121">
        <v>0</v>
      </c>
      <c r="F121">
        <v>0</v>
      </c>
    </row>
    <row r="122" spans="1:6" x14ac:dyDescent="0.25">
      <c r="A122" t="s">
        <v>54</v>
      </c>
      <c r="B122">
        <v>1</v>
      </c>
      <c r="C122">
        <v>1</v>
      </c>
      <c r="D122">
        <v>0</v>
      </c>
      <c r="E122">
        <v>0</v>
      </c>
      <c r="F122">
        <v>0</v>
      </c>
    </row>
    <row r="123" spans="1:6" x14ac:dyDescent="0.25">
      <c r="A123" t="s">
        <v>177</v>
      </c>
      <c r="B123">
        <v>3</v>
      </c>
      <c r="C123">
        <v>7</v>
      </c>
      <c r="D123">
        <v>2</v>
      </c>
      <c r="E123">
        <v>2</v>
      </c>
      <c r="F123">
        <v>2</v>
      </c>
    </row>
    <row r="124" spans="1:6" x14ac:dyDescent="0.25">
      <c r="A124" t="s">
        <v>197</v>
      </c>
      <c r="B124">
        <v>6</v>
      </c>
      <c r="C124">
        <v>3</v>
      </c>
      <c r="D124">
        <v>0</v>
      </c>
      <c r="E124">
        <v>1</v>
      </c>
      <c r="F124">
        <v>0</v>
      </c>
    </row>
    <row r="125" spans="1:6" x14ac:dyDescent="0.25">
      <c r="A125" t="s">
        <v>139</v>
      </c>
      <c r="B125">
        <v>4</v>
      </c>
      <c r="C125">
        <v>5</v>
      </c>
      <c r="D125">
        <v>6</v>
      </c>
      <c r="E125">
        <v>2</v>
      </c>
      <c r="F125">
        <v>0</v>
      </c>
    </row>
    <row r="126" spans="1:6" x14ac:dyDescent="0.25">
      <c r="A126" t="s">
        <v>284</v>
      </c>
      <c r="B126">
        <v>4</v>
      </c>
      <c r="C126">
        <v>18</v>
      </c>
      <c r="D126">
        <v>0</v>
      </c>
      <c r="E126">
        <v>1</v>
      </c>
      <c r="F126">
        <v>0</v>
      </c>
    </row>
    <row r="127" spans="1:6" x14ac:dyDescent="0.25">
      <c r="A127" t="s">
        <v>236</v>
      </c>
      <c r="B127">
        <v>4</v>
      </c>
      <c r="C127">
        <v>1</v>
      </c>
      <c r="D127">
        <v>1</v>
      </c>
      <c r="E127">
        <v>0</v>
      </c>
      <c r="F127">
        <v>0</v>
      </c>
    </row>
    <row r="128" spans="1:6" x14ac:dyDescent="0.25">
      <c r="A128" t="s">
        <v>42</v>
      </c>
      <c r="B128">
        <v>1</v>
      </c>
      <c r="C128">
        <v>1</v>
      </c>
      <c r="D128">
        <v>0</v>
      </c>
      <c r="E128">
        <v>1</v>
      </c>
      <c r="F128">
        <v>0</v>
      </c>
    </row>
    <row r="129" spans="1:6" x14ac:dyDescent="0.25">
      <c r="A129" t="s">
        <v>131</v>
      </c>
      <c r="B129">
        <v>1</v>
      </c>
      <c r="C129">
        <v>7</v>
      </c>
      <c r="D129">
        <v>1</v>
      </c>
      <c r="E129">
        <v>2</v>
      </c>
      <c r="F129">
        <v>0</v>
      </c>
    </row>
    <row r="130" spans="1:6" x14ac:dyDescent="0.25">
      <c r="A130" t="s">
        <v>215</v>
      </c>
      <c r="B130">
        <v>3</v>
      </c>
      <c r="C130">
        <v>19</v>
      </c>
      <c r="D130">
        <v>5</v>
      </c>
      <c r="E130">
        <v>2</v>
      </c>
      <c r="F130">
        <v>0</v>
      </c>
    </row>
    <row r="131" spans="1:6" x14ac:dyDescent="0.25">
      <c r="A131" t="s">
        <v>531</v>
      </c>
      <c r="B131">
        <v>1</v>
      </c>
      <c r="C131">
        <v>1</v>
      </c>
      <c r="D131">
        <v>0</v>
      </c>
      <c r="E131">
        <v>0</v>
      </c>
      <c r="F131">
        <v>0</v>
      </c>
    </row>
    <row r="132" spans="1:6" x14ac:dyDescent="0.25">
      <c r="A132" t="s">
        <v>547</v>
      </c>
      <c r="B132">
        <v>1</v>
      </c>
      <c r="C132">
        <v>1</v>
      </c>
      <c r="D132">
        <v>0</v>
      </c>
      <c r="E132">
        <v>0</v>
      </c>
      <c r="F132">
        <v>0</v>
      </c>
    </row>
    <row r="133" spans="1:6" x14ac:dyDescent="0.25">
      <c r="A133" t="s">
        <v>234</v>
      </c>
      <c r="B133">
        <v>6</v>
      </c>
      <c r="C133">
        <v>1</v>
      </c>
      <c r="D133">
        <v>0</v>
      </c>
      <c r="E133">
        <v>0</v>
      </c>
      <c r="F133">
        <v>0</v>
      </c>
    </row>
    <row r="134" spans="1:6" x14ac:dyDescent="0.25">
      <c r="A134" t="s">
        <v>541</v>
      </c>
      <c r="B134">
        <v>1</v>
      </c>
      <c r="C134">
        <v>1</v>
      </c>
      <c r="D134">
        <v>0</v>
      </c>
      <c r="E134">
        <v>0</v>
      </c>
      <c r="F134">
        <v>0</v>
      </c>
    </row>
    <row r="135" spans="1:6" x14ac:dyDescent="0.25">
      <c r="A135" t="s">
        <v>188</v>
      </c>
      <c r="B135">
        <v>4</v>
      </c>
      <c r="C135">
        <v>5</v>
      </c>
      <c r="D135">
        <v>0</v>
      </c>
      <c r="E135">
        <v>0</v>
      </c>
      <c r="F135">
        <v>0</v>
      </c>
    </row>
    <row r="136" spans="1:6" x14ac:dyDescent="0.25">
      <c r="A136" t="s">
        <v>476</v>
      </c>
      <c r="B136">
        <v>1</v>
      </c>
      <c r="C136">
        <v>5</v>
      </c>
      <c r="D136">
        <v>1</v>
      </c>
      <c r="E136">
        <v>1</v>
      </c>
      <c r="F136">
        <v>0</v>
      </c>
    </row>
    <row r="137" spans="1:6" x14ac:dyDescent="0.25">
      <c r="A137" t="s">
        <v>49</v>
      </c>
      <c r="B137">
        <v>6</v>
      </c>
      <c r="C137">
        <v>1</v>
      </c>
      <c r="D137">
        <v>0</v>
      </c>
      <c r="E137">
        <v>1</v>
      </c>
      <c r="F137">
        <v>0</v>
      </c>
    </row>
    <row r="138" spans="1:6" x14ac:dyDescent="0.25">
      <c r="A138" t="s">
        <v>210</v>
      </c>
      <c r="B138">
        <v>3</v>
      </c>
      <c r="C138">
        <v>19</v>
      </c>
      <c r="D138">
        <v>3</v>
      </c>
      <c r="E138">
        <v>0</v>
      </c>
      <c r="F138">
        <v>0</v>
      </c>
    </row>
    <row r="139" spans="1:6" x14ac:dyDescent="0.25">
      <c r="A139" t="s">
        <v>15</v>
      </c>
      <c r="B139">
        <v>1</v>
      </c>
      <c r="C139">
        <v>12</v>
      </c>
      <c r="D139">
        <v>0</v>
      </c>
      <c r="E139">
        <v>1</v>
      </c>
      <c r="F139">
        <v>0</v>
      </c>
    </row>
    <row r="140" spans="1:6" x14ac:dyDescent="0.25">
      <c r="A140" t="s">
        <v>68</v>
      </c>
      <c r="B140">
        <v>1</v>
      </c>
      <c r="C140">
        <v>12</v>
      </c>
      <c r="D140">
        <v>2</v>
      </c>
      <c r="E140">
        <v>0</v>
      </c>
      <c r="F140">
        <v>0</v>
      </c>
    </row>
    <row r="141" spans="1:6" x14ac:dyDescent="0.25">
      <c r="A141" t="s">
        <v>549</v>
      </c>
      <c r="B141">
        <v>1</v>
      </c>
      <c r="C141">
        <v>1</v>
      </c>
      <c r="D141">
        <v>0</v>
      </c>
      <c r="E141">
        <v>0</v>
      </c>
      <c r="F141">
        <v>0</v>
      </c>
    </row>
    <row r="142" spans="1:6" x14ac:dyDescent="0.25">
      <c r="A142" t="s">
        <v>517</v>
      </c>
      <c r="B142">
        <v>1</v>
      </c>
      <c r="C142">
        <v>14</v>
      </c>
      <c r="D142">
        <v>1</v>
      </c>
      <c r="E142">
        <v>0</v>
      </c>
      <c r="F142">
        <v>0</v>
      </c>
    </row>
    <row r="143" spans="1:6" x14ac:dyDescent="0.25">
      <c r="A143" t="s">
        <v>43</v>
      </c>
      <c r="B143">
        <v>1</v>
      </c>
      <c r="C143">
        <v>14</v>
      </c>
      <c r="D143">
        <v>0</v>
      </c>
      <c r="E143">
        <v>0</v>
      </c>
      <c r="F143">
        <v>0</v>
      </c>
    </row>
    <row r="144" spans="1:6" x14ac:dyDescent="0.25">
      <c r="A144" t="s">
        <v>33</v>
      </c>
      <c r="B144">
        <v>1</v>
      </c>
      <c r="C144">
        <v>14</v>
      </c>
      <c r="D144">
        <v>1</v>
      </c>
      <c r="E144">
        <v>0</v>
      </c>
      <c r="F144">
        <v>0</v>
      </c>
    </row>
    <row r="145" spans="1:6" x14ac:dyDescent="0.25">
      <c r="A145" t="s">
        <v>194</v>
      </c>
      <c r="B145">
        <v>3</v>
      </c>
      <c r="C145">
        <v>21</v>
      </c>
      <c r="D145">
        <v>4</v>
      </c>
      <c r="E145">
        <v>0</v>
      </c>
      <c r="F145">
        <v>0</v>
      </c>
    </row>
    <row r="146" spans="1:6" x14ac:dyDescent="0.25">
      <c r="A146" t="s">
        <v>171</v>
      </c>
      <c r="B146">
        <v>4</v>
      </c>
      <c r="C146">
        <v>4</v>
      </c>
      <c r="D146">
        <v>4</v>
      </c>
      <c r="E146">
        <v>1</v>
      </c>
      <c r="F146">
        <v>0</v>
      </c>
    </row>
    <row r="147" spans="1:6" x14ac:dyDescent="0.25">
      <c r="A147" t="s">
        <v>25</v>
      </c>
      <c r="B147">
        <v>1</v>
      </c>
      <c r="C147">
        <v>12</v>
      </c>
      <c r="D147">
        <v>1</v>
      </c>
      <c r="E147">
        <v>0</v>
      </c>
      <c r="F147">
        <v>0</v>
      </c>
    </row>
    <row r="148" spans="1:6" x14ac:dyDescent="0.25">
      <c r="A148" t="s">
        <v>283</v>
      </c>
      <c r="B148">
        <v>4</v>
      </c>
      <c r="C148">
        <v>1</v>
      </c>
      <c r="D148">
        <v>0</v>
      </c>
      <c r="E148">
        <v>0</v>
      </c>
      <c r="F148">
        <v>0</v>
      </c>
    </row>
    <row r="149" spans="1:6" x14ac:dyDescent="0.25">
      <c r="A149" t="s">
        <v>216</v>
      </c>
      <c r="B149">
        <v>4</v>
      </c>
      <c r="C149">
        <v>5</v>
      </c>
      <c r="D149">
        <v>1</v>
      </c>
      <c r="E149">
        <v>1</v>
      </c>
      <c r="F149">
        <v>0</v>
      </c>
    </row>
    <row r="150" spans="1:6" x14ac:dyDescent="0.25">
      <c r="A150" t="s">
        <v>85</v>
      </c>
      <c r="B150">
        <v>6</v>
      </c>
      <c r="C150">
        <v>7</v>
      </c>
      <c r="D150">
        <v>0</v>
      </c>
      <c r="E150">
        <v>1</v>
      </c>
      <c r="F150">
        <v>0</v>
      </c>
    </row>
    <row r="151" spans="1:6" x14ac:dyDescent="0.25">
      <c r="A151" t="s">
        <v>32</v>
      </c>
      <c r="B151">
        <v>1</v>
      </c>
      <c r="C151">
        <v>1</v>
      </c>
      <c r="D151">
        <v>1</v>
      </c>
      <c r="E151">
        <v>0</v>
      </c>
      <c r="F151">
        <v>0</v>
      </c>
    </row>
    <row r="152" spans="1:6" x14ac:dyDescent="0.25">
      <c r="A152" t="s">
        <v>479</v>
      </c>
      <c r="B152">
        <v>1</v>
      </c>
      <c r="C152">
        <v>1</v>
      </c>
      <c r="D152">
        <v>0</v>
      </c>
      <c r="E152">
        <v>0</v>
      </c>
      <c r="F152">
        <v>0</v>
      </c>
    </row>
    <row r="153" spans="1:6" x14ac:dyDescent="0.25">
      <c r="A153" t="s">
        <v>179</v>
      </c>
      <c r="B153">
        <v>6</v>
      </c>
      <c r="C153">
        <v>9</v>
      </c>
      <c r="D153">
        <v>6</v>
      </c>
      <c r="E153">
        <v>1</v>
      </c>
      <c r="F153">
        <v>0</v>
      </c>
    </row>
    <row r="154" spans="1:6" x14ac:dyDescent="0.25">
      <c r="A154" t="s">
        <v>536</v>
      </c>
      <c r="B154">
        <v>1</v>
      </c>
      <c r="C154">
        <v>1</v>
      </c>
      <c r="D154">
        <v>0</v>
      </c>
      <c r="E154">
        <v>0</v>
      </c>
      <c r="F154">
        <v>0</v>
      </c>
    </row>
    <row r="155" spans="1:6" x14ac:dyDescent="0.25">
      <c r="A155" t="s">
        <v>256</v>
      </c>
      <c r="B155">
        <v>4</v>
      </c>
      <c r="C155">
        <v>3</v>
      </c>
      <c r="D155">
        <v>4</v>
      </c>
      <c r="E155">
        <v>1</v>
      </c>
      <c r="F155">
        <v>0</v>
      </c>
    </row>
    <row r="156" spans="1:6" x14ac:dyDescent="0.25">
      <c r="A156" t="s">
        <v>407</v>
      </c>
      <c r="B156">
        <v>1</v>
      </c>
      <c r="C156">
        <v>9</v>
      </c>
      <c r="D156">
        <v>2</v>
      </c>
      <c r="E156">
        <v>0</v>
      </c>
      <c r="F156">
        <v>0</v>
      </c>
    </row>
    <row r="157" spans="1:6" x14ac:dyDescent="0.25">
      <c r="A157" t="s">
        <v>52</v>
      </c>
      <c r="B157">
        <v>1</v>
      </c>
      <c r="C157">
        <v>1</v>
      </c>
      <c r="D157">
        <v>0</v>
      </c>
      <c r="E157">
        <v>0</v>
      </c>
      <c r="F157">
        <v>0</v>
      </c>
    </row>
    <row r="158" spans="1:6" x14ac:dyDescent="0.25">
      <c r="A158" t="s">
        <v>453</v>
      </c>
      <c r="B158">
        <v>1</v>
      </c>
      <c r="C158">
        <v>5</v>
      </c>
      <c r="D158">
        <v>2</v>
      </c>
      <c r="E158">
        <v>0</v>
      </c>
      <c r="F158">
        <v>0</v>
      </c>
    </row>
    <row r="159" spans="1:6" x14ac:dyDescent="0.25">
      <c r="A159" t="s">
        <v>198</v>
      </c>
      <c r="B159">
        <v>4</v>
      </c>
      <c r="C159">
        <v>8</v>
      </c>
      <c r="D159">
        <v>0</v>
      </c>
      <c r="E159">
        <v>2</v>
      </c>
      <c r="F159">
        <v>0</v>
      </c>
    </row>
    <row r="160" spans="1:6" x14ac:dyDescent="0.25">
      <c r="A160" t="s">
        <v>268</v>
      </c>
      <c r="B160">
        <v>6</v>
      </c>
      <c r="C160">
        <v>23</v>
      </c>
      <c r="D160">
        <v>1</v>
      </c>
      <c r="E160">
        <v>1</v>
      </c>
      <c r="F160">
        <v>0</v>
      </c>
    </row>
    <row r="161" spans="1:6" x14ac:dyDescent="0.25">
      <c r="A161" t="s">
        <v>127</v>
      </c>
      <c r="B161">
        <v>3</v>
      </c>
      <c r="C161">
        <v>9</v>
      </c>
      <c r="D161">
        <v>7</v>
      </c>
      <c r="E161">
        <v>0</v>
      </c>
      <c r="F161">
        <v>0</v>
      </c>
    </row>
    <row r="162" spans="1:6" x14ac:dyDescent="0.25">
      <c r="A162" t="s">
        <v>514</v>
      </c>
      <c r="B162">
        <v>1</v>
      </c>
      <c r="C162">
        <v>1</v>
      </c>
      <c r="D162">
        <v>1</v>
      </c>
      <c r="E162">
        <v>1</v>
      </c>
      <c r="F162">
        <v>0</v>
      </c>
    </row>
    <row r="163" spans="1:6" x14ac:dyDescent="0.25">
      <c r="A163" t="s">
        <v>76</v>
      </c>
      <c r="B163">
        <v>1</v>
      </c>
      <c r="C163">
        <v>8</v>
      </c>
      <c r="D163">
        <v>1</v>
      </c>
      <c r="E163">
        <v>2</v>
      </c>
      <c r="F163">
        <v>0</v>
      </c>
    </row>
    <row r="164" spans="1:6" x14ac:dyDescent="0.25">
      <c r="A164" t="s">
        <v>120</v>
      </c>
      <c r="B164">
        <v>6</v>
      </c>
      <c r="C164">
        <v>7</v>
      </c>
      <c r="D164">
        <v>1</v>
      </c>
      <c r="E164">
        <v>1</v>
      </c>
      <c r="F164">
        <v>0</v>
      </c>
    </row>
    <row r="165" spans="1:6" x14ac:dyDescent="0.25">
      <c r="A165" t="s">
        <v>38</v>
      </c>
      <c r="B165">
        <v>1</v>
      </c>
      <c r="C165">
        <v>1</v>
      </c>
      <c r="D165">
        <v>0</v>
      </c>
      <c r="E165">
        <v>0</v>
      </c>
      <c r="F165">
        <v>0</v>
      </c>
    </row>
    <row r="166" spans="1:6" x14ac:dyDescent="0.25">
      <c r="A166" t="s">
        <v>204</v>
      </c>
      <c r="B166">
        <v>4</v>
      </c>
      <c r="C166">
        <v>9</v>
      </c>
      <c r="D166">
        <v>4</v>
      </c>
      <c r="E166">
        <v>2</v>
      </c>
      <c r="F166">
        <v>1</v>
      </c>
    </row>
    <row r="167" spans="1:6" x14ac:dyDescent="0.25">
      <c r="A167" t="s">
        <v>542</v>
      </c>
      <c r="B167">
        <v>1</v>
      </c>
      <c r="C167">
        <v>1</v>
      </c>
      <c r="D167">
        <v>0</v>
      </c>
      <c r="E167">
        <v>0</v>
      </c>
      <c r="F167">
        <v>0</v>
      </c>
    </row>
    <row r="168" spans="1:6" x14ac:dyDescent="0.25">
      <c r="A168" t="s">
        <v>165</v>
      </c>
      <c r="B168">
        <v>4</v>
      </c>
      <c r="C168">
        <v>3</v>
      </c>
      <c r="D168">
        <v>1</v>
      </c>
      <c r="E168">
        <v>2</v>
      </c>
      <c r="F168">
        <v>0</v>
      </c>
    </row>
    <row r="169" spans="1:6" x14ac:dyDescent="0.25">
      <c r="A169" t="s">
        <v>176</v>
      </c>
      <c r="B169">
        <v>3</v>
      </c>
      <c r="C169">
        <v>13</v>
      </c>
      <c r="D169">
        <v>5</v>
      </c>
      <c r="E169">
        <v>2</v>
      </c>
      <c r="F169">
        <v>1</v>
      </c>
    </row>
    <row r="170" spans="1:6" x14ac:dyDescent="0.25">
      <c r="A170" t="s">
        <v>180</v>
      </c>
      <c r="B170">
        <v>4</v>
      </c>
      <c r="C170">
        <v>9</v>
      </c>
      <c r="D170">
        <v>5</v>
      </c>
      <c r="E170">
        <v>1</v>
      </c>
      <c r="F170">
        <v>0</v>
      </c>
    </row>
    <row r="171" spans="1:6" x14ac:dyDescent="0.25">
      <c r="A171" t="s">
        <v>328</v>
      </c>
      <c r="B171">
        <v>7</v>
      </c>
      <c r="C171">
        <v>19</v>
      </c>
      <c r="D171">
        <v>3</v>
      </c>
      <c r="E171">
        <v>0</v>
      </c>
      <c r="F171">
        <v>0</v>
      </c>
    </row>
    <row r="172" spans="1:6" x14ac:dyDescent="0.25">
      <c r="A172" t="s">
        <v>108</v>
      </c>
      <c r="B172">
        <v>1</v>
      </c>
      <c r="C172">
        <v>8</v>
      </c>
      <c r="D172">
        <v>2</v>
      </c>
      <c r="E172">
        <v>0</v>
      </c>
      <c r="F172">
        <v>0</v>
      </c>
    </row>
    <row r="173" spans="1:6" x14ac:dyDescent="0.25">
      <c r="A173" t="s">
        <v>83</v>
      </c>
      <c r="B173">
        <v>1</v>
      </c>
      <c r="C173">
        <v>6</v>
      </c>
      <c r="D173">
        <v>1</v>
      </c>
      <c r="E173">
        <v>2</v>
      </c>
      <c r="F173">
        <v>0</v>
      </c>
    </row>
    <row r="174" spans="1:6" x14ac:dyDescent="0.25">
      <c r="A174" t="s">
        <v>107</v>
      </c>
      <c r="B174">
        <v>1</v>
      </c>
      <c r="C174">
        <v>5</v>
      </c>
      <c r="D174">
        <v>0</v>
      </c>
      <c r="E174">
        <v>1</v>
      </c>
      <c r="F174">
        <v>0</v>
      </c>
    </row>
    <row r="175" spans="1:6" x14ac:dyDescent="0.25">
      <c r="A175" t="s">
        <v>87</v>
      </c>
      <c r="B175">
        <v>1</v>
      </c>
      <c r="C175">
        <v>7</v>
      </c>
      <c r="D175">
        <v>2</v>
      </c>
      <c r="E175">
        <v>1</v>
      </c>
      <c r="F175">
        <v>0</v>
      </c>
    </row>
    <row r="176" spans="1:6" x14ac:dyDescent="0.25">
      <c r="A176" t="s">
        <v>552</v>
      </c>
      <c r="B176">
        <v>1</v>
      </c>
      <c r="C176">
        <v>1</v>
      </c>
      <c r="D176">
        <v>0</v>
      </c>
      <c r="E176">
        <v>0</v>
      </c>
      <c r="F176">
        <v>0</v>
      </c>
    </row>
    <row r="177" spans="1:6" x14ac:dyDescent="0.25">
      <c r="A177" t="s">
        <v>137</v>
      </c>
      <c r="B177">
        <v>6</v>
      </c>
      <c r="C177">
        <v>3</v>
      </c>
      <c r="D177">
        <v>3</v>
      </c>
      <c r="E177">
        <v>2</v>
      </c>
      <c r="F177">
        <v>0</v>
      </c>
    </row>
    <row r="178" spans="1:6" x14ac:dyDescent="0.25">
      <c r="A178" t="s">
        <v>528</v>
      </c>
      <c r="B178">
        <v>1</v>
      </c>
      <c r="C178">
        <v>1</v>
      </c>
      <c r="D178">
        <v>0</v>
      </c>
      <c r="E178">
        <v>0</v>
      </c>
      <c r="F178">
        <v>0</v>
      </c>
    </row>
    <row r="179" spans="1:6" x14ac:dyDescent="0.25">
      <c r="A179" t="s">
        <v>123</v>
      </c>
      <c r="B179">
        <v>4</v>
      </c>
      <c r="C179">
        <v>8</v>
      </c>
      <c r="D179">
        <v>6</v>
      </c>
      <c r="E179">
        <v>0</v>
      </c>
      <c r="F179">
        <v>1</v>
      </c>
    </row>
    <row r="180" spans="1:6" x14ac:dyDescent="0.25">
      <c r="A180" t="s">
        <v>105</v>
      </c>
      <c r="B180">
        <v>1</v>
      </c>
      <c r="C180">
        <v>7</v>
      </c>
      <c r="D180">
        <v>2</v>
      </c>
      <c r="E180">
        <v>0</v>
      </c>
      <c r="F180">
        <v>0</v>
      </c>
    </row>
    <row r="181" spans="1:6" x14ac:dyDescent="0.25">
      <c r="A181" t="s">
        <v>90</v>
      </c>
      <c r="B181">
        <v>1</v>
      </c>
      <c r="C181">
        <v>8</v>
      </c>
      <c r="D181">
        <v>3</v>
      </c>
      <c r="E181">
        <v>0</v>
      </c>
      <c r="F181">
        <v>0</v>
      </c>
    </row>
    <row r="182" spans="1:6" x14ac:dyDescent="0.25">
      <c r="A182" t="s">
        <v>147</v>
      </c>
      <c r="B182">
        <v>4</v>
      </c>
      <c r="C182">
        <v>3</v>
      </c>
      <c r="D182">
        <v>2</v>
      </c>
      <c r="E182">
        <v>3</v>
      </c>
      <c r="F182">
        <v>0</v>
      </c>
    </row>
    <row r="183" spans="1:6" x14ac:dyDescent="0.25">
      <c r="A183" t="s">
        <v>269</v>
      </c>
      <c r="B183">
        <v>7</v>
      </c>
      <c r="C183">
        <v>14</v>
      </c>
      <c r="D183">
        <v>7</v>
      </c>
      <c r="E183">
        <v>0</v>
      </c>
      <c r="F183">
        <v>0</v>
      </c>
    </row>
    <row r="184" spans="1:6" x14ac:dyDescent="0.25">
      <c r="A184" t="s">
        <v>529</v>
      </c>
      <c r="B184">
        <v>1</v>
      </c>
      <c r="C184">
        <v>1</v>
      </c>
      <c r="D184">
        <v>0</v>
      </c>
      <c r="E184">
        <v>0</v>
      </c>
      <c r="F184">
        <v>0</v>
      </c>
    </row>
    <row r="185" spans="1:6" x14ac:dyDescent="0.25">
      <c r="A185" t="s">
        <v>534</v>
      </c>
      <c r="B185">
        <v>1</v>
      </c>
      <c r="C185">
        <v>1</v>
      </c>
      <c r="D185">
        <v>0</v>
      </c>
      <c r="E185">
        <v>0</v>
      </c>
      <c r="F185">
        <v>0</v>
      </c>
    </row>
    <row r="186" spans="1:6" x14ac:dyDescent="0.25">
      <c r="A186" t="s">
        <v>23</v>
      </c>
      <c r="B186">
        <v>1</v>
      </c>
      <c r="C186">
        <v>1</v>
      </c>
      <c r="D186">
        <v>0</v>
      </c>
      <c r="E186">
        <v>0</v>
      </c>
      <c r="F186">
        <v>0</v>
      </c>
    </row>
    <row r="187" spans="1:6" x14ac:dyDescent="0.25">
      <c r="A187" t="s">
        <v>360</v>
      </c>
      <c r="B187">
        <v>1</v>
      </c>
      <c r="C187">
        <v>3</v>
      </c>
      <c r="D187">
        <v>0</v>
      </c>
      <c r="E187">
        <v>0</v>
      </c>
      <c r="F187">
        <v>0</v>
      </c>
    </row>
    <row r="188" spans="1:6" x14ac:dyDescent="0.25">
      <c r="A188" t="s">
        <v>146</v>
      </c>
      <c r="B188">
        <v>4</v>
      </c>
      <c r="C188">
        <v>1</v>
      </c>
      <c r="D188">
        <v>2</v>
      </c>
      <c r="E188">
        <v>0</v>
      </c>
      <c r="F188">
        <v>0</v>
      </c>
    </row>
    <row r="189" spans="1:6" x14ac:dyDescent="0.25">
      <c r="A189" t="s">
        <v>250</v>
      </c>
      <c r="B189">
        <v>4</v>
      </c>
      <c r="C189">
        <v>5</v>
      </c>
      <c r="D189">
        <v>6</v>
      </c>
      <c r="E189">
        <v>1</v>
      </c>
      <c r="F189">
        <v>1</v>
      </c>
    </row>
    <row r="190" spans="1:6" x14ac:dyDescent="0.25">
      <c r="A190" t="s">
        <v>522</v>
      </c>
      <c r="B190">
        <v>1</v>
      </c>
      <c r="C190">
        <v>1</v>
      </c>
      <c r="D190">
        <v>0</v>
      </c>
      <c r="E190">
        <v>0</v>
      </c>
      <c r="F190">
        <v>0</v>
      </c>
    </row>
    <row r="191" spans="1:6" x14ac:dyDescent="0.25">
      <c r="A191" t="s">
        <v>280</v>
      </c>
      <c r="B191">
        <v>6</v>
      </c>
      <c r="C191">
        <v>22</v>
      </c>
      <c r="D191">
        <v>0</v>
      </c>
      <c r="E191">
        <v>2</v>
      </c>
      <c r="F191">
        <v>0</v>
      </c>
    </row>
    <row r="192" spans="1:6" x14ac:dyDescent="0.25">
      <c r="A192" t="s">
        <v>86</v>
      </c>
      <c r="B192">
        <v>1</v>
      </c>
      <c r="C192">
        <v>1</v>
      </c>
      <c r="D192">
        <v>0</v>
      </c>
      <c r="E192">
        <v>1</v>
      </c>
      <c r="F192">
        <v>0</v>
      </c>
    </row>
    <row r="193" spans="1:6" x14ac:dyDescent="0.25">
      <c r="A193" t="s">
        <v>160</v>
      </c>
      <c r="B193">
        <v>3</v>
      </c>
      <c r="C193">
        <v>18</v>
      </c>
      <c r="D193">
        <v>5</v>
      </c>
      <c r="E193">
        <v>2</v>
      </c>
      <c r="F193">
        <v>0</v>
      </c>
    </row>
    <row r="194" spans="1:6" x14ac:dyDescent="0.25">
      <c r="A194" t="s">
        <v>190</v>
      </c>
      <c r="B194">
        <v>4</v>
      </c>
      <c r="C194">
        <v>9</v>
      </c>
      <c r="D194">
        <v>5</v>
      </c>
      <c r="E194">
        <v>1</v>
      </c>
      <c r="F194">
        <v>0</v>
      </c>
    </row>
    <row r="195" spans="1:6" x14ac:dyDescent="0.25">
      <c r="A195" t="s">
        <v>116</v>
      </c>
      <c r="B195">
        <v>1</v>
      </c>
      <c r="C195">
        <v>12</v>
      </c>
      <c r="D195">
        <v>4</v>
      </c>
      <c r="E195">
        <v>0</v>
      </c>
      <c r="F195">
        <v>0</v>
      </c>
    </row>
    <row r="196" spans="1:6" x14ac:dyDescent="0.25">
      <c r="A196" t="s">
        <v>202</v>
      </c>
      <c r="B196">
        <v>4</v>
      </c>
      <c r="C196">
        <v>24</v>
      </c>
      <c r="D196">
        <v>1</v>
      </c>
      <c r="E196">
        <v>0</v>
      </c>
      <c r="F196">
        <v>0</v>
      </c>
    </row>
    <row r="197" spans="1:6" x14ac:dyDescent="0.25">
      <c r="A197" t="s">
        <v>513</v>
      </c>
      <c r="B197">
        <v>1</v>
      </c>
      <c r="C197">
        <v>24</v>
      </c>
      <c r="D197">
        <v>1</v>
      </c>
      <c r="E197">
        <v>0</v>
      </c>
      <c r="F197">
        <v>0</v>
      </c>
    </row>
    <row r="198" spans="1:6" x14ac:dyDescent="0.25">
      <c r="A198" t="s">
        <v>419</v>
      </c>
      <c r="B198">
        <v>1</v>
      </c>
      <c r="C198">
        <v>5</v>
      </c>
      <c r="D198">
        <v>0</v>
      </c>
      <c r="E198">
        <v>0</v>
      </c>
      <c r="F198">
        <v>1</v>
      </c>
    </row>
    <row r="199" spans="1:6" x14ac:dyDescent="0.25">
      <c r="A199" t="s">
        <v>94</v>
      </c>
      <c r="B199">
        <v>1</v>
      </c>
      <c r="C199">
        <v>8</v>
      </c>
      <c r="D199">
        <v>2</v>
      </c>
      <c r="E199">
        <v>1</v>
      </c>
      <c r="F199">
        <v>0</v>
      </c>
    </row>
    <row r="200" spans="1:6" x14ac:dyDescent="0.25">
      <c r="A200" t="s">
        <v>175</v>
      </c>
      <c r="B200">
        <v>6</v>
      </c>
      <c r="C200">
        <v>9</v>
      </c>
      <c r="D200">
        <v>3</v>
      </c>
      <c r="E200">
        <v>2</v>
      </c>
      <c r="F200">
        <v>0</v>
      </c>
    </row>
    <row r="201" spans="1:6" x14ac:dyDescent="0.25">
      <c r="A201" t="s">
        <v>58</v>
      </c>
      <c r="B201">
        <v>1</v>
      </c>
      <c r="C201">
        <v>12</v>
      </c>
      <c r="D201">
        <v>2</v>
      </c>
      <c r="E201">
        <v>1</v>
      </c>
      <c r="F201">
        <v>0</v>
      </c>
    </row>
    <row r="202" spans="1:6" x14ac:dyDescent="0.25">
      <c r="A202" t="s">
        <v>414</v>
      </c>
      <c r="B202">
        <v>1</v>
      </c>
      <c r="C202">
        <v>1</v>
      </c>
      <c r="D202">
        <v>0</v>
      </c>
      <c r="E202">
        <v>0</v>
      </c>
      <c r="F202">
        <v>0</v>
      </c>
    </row>
    <row r="203" spans="1:6" x14ac:dyDescent="0.25">
      <c r="A203" t="s">
        <v>50</v>
      </c>
      <c r="B203">
        <v>1</v>
      </c>
      <c r="C203">
        <v>19</v>
      </c>
      <c r="D203">
        <v>1</v>
      </c>
      <c r="E203">
        <v>0</v>
      </c>
      <c r="F203">
        <v>0</v>
      </c>
    </row>
    <row r="204" spans="1:6" x14ac:dyDescent="0.25">
      <c r="A204" t="s">
        <v>219</v>
      </c>
      <c r="B204">
        <v>6</v>
      </c>
      <c r="C204">
        <v>3</v>
      </c>
      <c r="D204">
        <v>0</v>
      </c>
      <c r="E204">
        <v>1</v>
      </c>
      <c r="F204">
        <v>0</v>
      </c>
    </row>
    <row r="205" spans="1:6" x14ac:dyDescent="0.25">
      <c r="A205" t="s">
        <v>211</v>
      </c>
      <c r="B205">
        <v>6</v>
      </c>
      <c r="C205">
        <v>16</v>
      </c>
      <c r="D205">
        <v>0</v>
      </c>
      <c r="E205">
        <v>1</v>
      </c>
      <c r="F205">
        <v>0</v>
      </c>
    </row>
    <row r="206" spans="1:6" x14ac:dyDescent="0.25">
      <c r="A206" t="s">
        <v>245</v>
      </c>
      <c r="B206">
        <v>5</v>
      </c>
      <c r="C206">
        <v>22</v>
      </c>
      <c r="D206">
        <v>0</v>
      </c>
      <c r="E206">
        <v>2</v>
      </c>
      <c r="F206">
        <v>0</v>
      </c>
    </row>
    <row r="207" spans="1:6" x14ac:dyDescent="0.25">
      <c r="A207" t="s">
        <v>543</v>
      </c>
      <c r="B207">
        <v>6</v>
      </c>
      <c r="C207">
        <v>1</v>
      </c>
      <c r="D207">
        <v>0</v>
      </c>
      <c r="E207">
        <v>0</v>
      </c>
      <c r="F207">
        <v>0</v>
      </c>
    </row>
    <row r="208" spans="1:6" x14ac:dyDescent="0.25">
      <c r="A208" t="s">
        <v>30</v>
      </c>
      <c r="B208">
        <v>1</v>
      </c>
      <c r="C208">
        <v>25</v>
      </c>
      <c r="D208">
        <v>1</v>
      </c>
      <c r="E208">
        <v>0</v>
      </c>
      <c r="F208">
        <v>0</v>
      </c>
    </row>
    <row r="209" spans="1:6" x14ac:dyDescent="0.25">
      <c r="A209" t="s">
        <v>239</v>
      </c>
      <c r="B209">
        <v>7</v>
      </c>
      <c r="C209">
        <v>15</v>
      </c>
      <c r="D209">
        <v>10</v>
      </c>
      <c r="E209">
        <v>0</v>
      </c>
      <c r="F209">
        <v>0</v>
      </c>
    </row>
    <row r="210" spans="1:6" x14ac:dyDescent="0.25">
      <c r="A210" t="s">
        <v>395</v>
      </c>
      <c r="B210">
        <v>1</v>
      </c>
      <c r="C210">
        <v>6</v>
      </c>
      <c r="D210">
        <v>6</v>
      </c>
      <c r="E210">
        <v>1</v>
      </c>
      <c r="F210">
        <v>0</v>
      </c>
    </row>
    <row r="211" spans="1:6" x14ac:dyDescent="0.25">
      <c r="A211" t="s">
        <v>84</v>
      </c>
      <c r="B211">
        <v>1</v>
      </c>
      <c r="C211">
        <v>12</v>
      </c>
      <c r="D211">
        <v>2</v>
      </c>
      <c r="E211">
        <v>0</v>
      </c>
      <c r="F211">
        <v>0</v>
      </c>
    </row>
    <row r="212" spans="1:6" x14ac:dyDescent="0.25">
      <c r="A212" t="s">
        <v>289</v>
      </c>
      <c r="B212">
        <v>3</v>
      </c>
      <c r="C212">
        <v>5</v>
      </c>
      <c r="D212">
        <v>1</v>
      </c>
      <c r="E212">
        <v>1</v>
      </c>
      <c r="F212">
        <v>0</v>
      </c>
    </row>
    <row r="213" spans="1:6" x14ac:dyDescent="0.25">
      <c r="A213" t="s">
        <v>27</v>
      </c>
      <c r="B213">
        <v>1</v>
      </c>
      <c r="C213">
        <v>1</v>
      </c>
      <c r="D213">
        <v>1</v>
      </c>
      <c r="E213">
        <v>0</v>
      </c>
      <c r="F213">
        <v>0</v>
      </c>
    </row>
    <row r="214" spans="1:6" x14ac:dyDescent="0.25">
      <c r="A214" t="s">
        <v>285</v>
      </c>
      <c r="B214">
        <v>7</v>
      </c>
      <c r="C214">
        <v>21</v>
      </c>
      <c r="D214">
        <v>7</v>
      </c>
      <c r="E214">
        <v>0</v>
      </c>
      <c r="F214">
        <v>0</v>
      </c>
    </row>
    <row r="215" spans="1:6" x14ac:dyDescent="0.25">
      <c r="A215" t="s">
        <v>102</v>
      </c>
      <c r="B215">
        <v>1</v>
      </c>
      <c r="C215">
        <v>21</v>
      </c>
      <c r="D215">
        <v>2</v>
      </c>
      <c r="E215">
        <v>0</v>
      </c>
      <c r="F215">
        <v>0</v>
      </c>
    </row>
    <row r="216" spans="1:6" x14ac:dyDescent="0.25">
      <c r="A216" t="s">
        <v>253</v>
      </c>
      <c r="B216">
        <v>3</v>
      </c>
      <c r="C216">
        <v>19</v>
      </c>
      <c r="D216">
        <v>9</v>
      </c>
      <c r="E216">
        <v>0</v>
      </c>
      <c r="F216">
        <v>0</v>
      </c>
    </row>
    <row r="217" spans="1:6" x14ac:dyDescent="0.25">
      <c r="A217" t="s">
        <v>460</v>
      </c>
      <c r="B217">
        <v>1</v>
      </c>
      <c r="C217">
        <v>5</v>
      </c>
      <c r="D217">
        <v>3</v>
      </c>
      <c r="E217">
        <v>0</v>
      </c>
      <c r="F217">
        <v>0</v>
      </c>
    </row>
    <row r="218" spans="1:6" x14ac:dyDescent="0.25">
      <c r="A218" t="s">
        <v>288</v>
      </c>
      <c r="B218">
        <v>3</v>
      </c>
      <c r="C218">
        <v>19</v>
      </c>
      <c r="D218">
        <v>6</v>
      </c>
      <c r="E218">
        <v>0</v>
      </c>
      <c r="F218">
        <v>0</v>
      </c>
    </row>
    <row r="219" spans="1:6" x14ac:dyDescent="0.25">
      <c r="A219" t="s">
        <v>436</v>
      </c>
      <c r="B219">
        <v>1</v>
      </c>
      <c r="C219">
        <v>11</v>
      </c>
      <c r="D219">
        <v>7</v>
      </c>
      <c r="E219">
        <v>1</v>
      </c>
      <c r="F219">
        <v>0</v>
      </c>
    </row>
    <row r="220" spans="1:6" x14ac:dyDescent="0.25">
      <c r="A220" t="s">
        <v>397</v>
      </c>
      <c r="B220">
        <v>1</v>
      </c>
      <c r="C220">
        <v>1</v>
      </c>
      <c r="D220">
        <v>0</v>
      </c>
      <c r="E220">
        <v>0</v>
      </c>
      <c r="F220">
        <v>0</v>
      </c>
    </row>
    <row r="221" spans="1:6" x14ac:dyDescent="0.25">
      <c r="A221" t="s">
        <v>59</v>
      </c>
      <c r="B221">
        <v>1</v>
      </c>
      <c r="C221">
        <v>12</v>
      </c>
      <c r="D221">
        <v>1</v>
      </c>
      <c r="E221">
        <v>1</v>
      </c>
      <c r="F221">
        <v>0</v>
      </c>
    </row>
    <row r="222" spans="1:6" x14ac:dyDescent="0.25">
      <c r="A222" t="s">
        <v>164</v>
      </c>
      <c r="B222">
        <v>4</v>
      </c>
      <c r="C222">
        <v>19</v>
      </c>
      <c r="D222">
        <v>11</v>
      </c>
      <c r="E222">
        <v>0</v>
      </c>
      <c r="F222">
        <v>0</v>
      </c>
    </row>
    <row r="223" spans="1:6" x14ac:dyDescent="0.25">
      <c r="A223" t="s">
        <v>141</v>
      </c>
      <c r="B223">
        <v>5</v>
      </c>
      <c r="C223">
        <v>3</v>
      </c>
      <c r="D223">
        <v>1</v>
      </c>
      <c r="E223">
        <v>3</v>
      </c>
      <c r="F223">
        <v>0</v>
      </c>
    </row>
    <row r="224" spans="1:6" x14ac:dyDescent="0.25">
      <c r="A224" t="s">
        <v>523</v>
      </c>
      <c r="B224">
        <v>1</v>
      </c>
      <c r="C224">
        <v>1</v>
      </c>
      <c r="D224">
        <v>0</v>
      </c>
      <c r="E224">
        <v>0</v>
      </c>
      <c r="F224">
        <v>0</v>
      </c>
    </row>
    <row r="225" spans="1:6" x14ac:dyDescent="0.25">
      <c r="A225" t="s">
        <v>200</v>
      </c>
      <c r="B225">
        <v>6</v>
      </c>
      <c r="C225">
        <v>18</v>
      </c>
      <c r="D225">
        <v>0</v>
      </c>
      <c r="E225">
        <v>0</v>
      </c>
      <c r="F225">
        <v>0</v>
      </c>
    </row>
    <row r="226" spans="1:6" x14ac:dyDescent="0.25">
      <c r="A226" t="s">
        <v>55</v>
      </c>
      <c r="B226">
        <v>1</v>
      </c>
      <c r="C226">
        <v>19</v>
      </c>
      <c r="D226">
        <v>2</v>
      </c>
      <c r="E226">
        <v>0</v>
      </c>
      <c r="F226">
        <v>0</v>
      </c>
    </row>
    <row r="227" spans="1:6" x14ac:dyDescent="0.25">
      <c r="A227" t="s">
        <v>509</v>
      </c>
      <c r="B227">
        <v>1</v>
      </c>
      <c r="C227">
        <v>9</v>
      </c>
      <c r="D227">
        <v>0</v>
      </c>
      <c r="E227">
        <v>1</v>
      </c>
      <c r="F227">
        <v>0</v>
      </c>
    </row>
    <row r="228" spans="1:6" x14ac:dyDescent="0.25">
      <c r="A228" t="s">
        <v>511</v>
      </c>
      <c r="B228">
        <v>1</v>
      </c>
      <c r="C228">
        <v>21</v>
      </c>
      <c r="D228">
        <v>0</v>
      </c>
      <c r="E228">
        <v>0</v>
      </c>
      <c r="F228">
        <v>0</v>
      </c>
    </row>
    <row r="229" spans="1:6" x14ac:dyDescent="0.25">
      <c r="A229" t="s">
        <v>151</v>
      </c>
      <c r="B229">
        <v>4</v>
      </c>
      <c r="C229">
        <v>7</v>
      </c>
      <c r="D229">
        <v>3</v>
      </c>
      <c r="E229">
        <v>1</v>
      </c>
      <c r="F229">
        <v>1</v>
      </c>
    </row>
    <row r="230" spans="1:6" x14ac:dyDescent="0.25">
      <c r="A230" t="s">
        <v>232</v>
      </c>
      <c r="B230">
        <v>3</v>
      </c>
      <c r="C230">
        <v>7</v>
      </c>
      <c r="D230">
        <v>0</v>
      </c>
      <c r="E230">
        <v>0</v>
      </c>
      <c r="F230">
        <v>0</v>
      </c>
    </row>
    <row r="231" spans="1:6" x14ac:dyDescent="0.25">
      <c r="A231" t="s">
        <v>167</v>
      </c>
      <c r="B231">
        <v>3</v>
      </c>
      <c r="C231">
        <v>9</v>
      </c>
      <c r="D231">
        <v>9</v>
      </c>
      <c r="E231">
        <v>0</v>
      </c>
      <c r="F231">
        <v>0</v>
      </c>
    </row>
    <row r="232" spans="1:6" x14ac:dyDescent="0.25">
      <c r="A232" t="s">
        <v>287</v>
      </c>
      <c r="B232">
        <v>5</v>
      </c>
      <c r="C232">
        <v>1</v>
      </c>
      <c r="D232">
        <v>0</v>
      </c>
      <c r="E232">
        <v>0</v>
      </c>
      <c r="F232">
        <v>0</v>
      </c>
    </row>
    <row r="233" spans="1:6" x14ac:dyDescent="0.25">
      <c r="A233" t="s">
        <v>73</v>
      </c>
      <c r="B233">
        <v>1</v>
      </c>
      <c r="C233">
        <v>12</v>
      </c>
      <c r="D233">
        <v>3</v>
      </c>
      <c r="E233">
        <v>0</v>
      </c>
      <c r="F233">
        <v>0</v>
      </c>
    </row>
    <row r="234" spans="1:6" x14ac:dyDescent="0.25">
      <c r="A234" t="s">
        <v>246</v>
      </c>
      <c r="B234">
        <v>4</v>
      </c>
      <c r="C234">
        <v>3</v>
      </c>
      <c r="D234">
        <v>0</v>
      </c>
      <c r="E234">
        <v>1</v>
      </c>
      <c r="F234">
        <v>0</v>
      </c>
    </row>
    <row r="235" spans="1:6" x14ac:dyDescent="0.25">
      <c r="A235" t="s">
        <v>74</v>
      </c>
      <c r="B235">
        <v>1</v>
      </c>
      <c r="C235">
        <v>1</v>
      </c>
      <c r="D235">
        <v>1</v>
      </c>
      <c r="E235">
        <v>0</v>
      </c>
      <c r="F235">
        <v>0</v>
      </c>
    </row>
    <row r="236" spans="1:6" x14ac:dyDescent="0.25">
      <c r="A236" t="s">
        <v>279</v>
      </c>
      <c r="B236">
        <v>5</v>
      </c>
      <c r="C236">
        <v>1</v>
      </c>
      <c r="D236">
        <v>0</v>
      </c>
      <c r="E236">
        <v>0</v>
      </c>
      <c r="F236">
        <v>0</v>
      </c>
    </row>
    <row r="237" spans="1:6" x14ac:dyDescent="0.25">
      <c r="A237" t="s">
        <v>122</v>
      </c>
      <c r="B237">
        <v>3</v>
      </c>
      <c r="C237">
        <v>8</v>
      </c>
      <c r="D237">
        <v>7</v>
      </c>
      <c r="E237">
        <v>0</v>
      </c>
      <c r="F237">
        <v>0</v>
      </c>
    </row>
    <row r="238" spans="1:6" x14ac:dyDescent="0.25">
      <c r="A238" t="s">
        <v>44</v>
      </c>
      <c r="B238">
        <v>1</v>
      </c>
      <c r="C238">
        <v>24</v>
      </c>
      <c r="D238">
        <v>0</v>
      </c>
      <c r="E238">
        <v>1</v>
      </c>
      <c r="F238">
        <v>0</v>
      </c>
    </row>
    <row r="239" spans="1:6" x14ac:dyDescent="0.25">
      <c r="A239" t="s">
        <v>222</v>
      </c>
      <c r="B239">
        <v>3</v>
      </c>
      <c r="C239">
        <v>5</v>
      </c>
      <c r="D239">
        <v>2</v>
      </c>
      <c r="E239">
        <v>0</v>
      </c>
      <c r="F239">
        <v>1</v>
      </c>
    </row>
    <row r="240" spans="1:6" x14ac:dyDescent="0.25">
      <c r="A240" t="s">
        <v>29</v>
      </c>
      <c r="B240">
        <v>1</v>
      </c>
      <c r="C240">
        <v>1</v>
      </c>
      <c r="D240">
        <v>0</v>
      </c>
      <c r="E240">
        <v>0</v>
      </c>
      <c r="F240">
        <v>0</v>
      </c>
    </row>
    <row r="241" spans="1:6" x14ac:dyDescent="0.25">
      <c r="A241" t="s">
        <v>401</v>
      </c>
      <c r="B241">
        <v>1</v>
      </c>
      <c r="C241">
        <v>10</v>
      </c>
      <c r="D241">
        <v>1</v>
      </c>
      <c r="E241">
        <v>2</v>
      </c>
      <c r="F241">
        <v>0</v>
      </c>
    </row>
    <row r="242" spans="1:6" x14ac:dyDescent="0.25">
      <c r="A242" t="s">
        <v>41</v>
      </c>
      <c r="B242">
        <v>1</v>
      </c>
      <c r="C242">
        <v>8</v>
      </c>
      <c r="D242">
        <v>0</v>
      </c>
      <c r="E242">
        <v>1</v>
      </c>
      <c r="F242">
        <v>0</v>
      </c>
    </row>
    <row r="243" spans="1:6" x14ac:dyDescent="0.25">
      <c r="A243" t="s">
        <v>207</v>
      </c>
      <c r="B243">
        <v>6</v>
      </c>
      <c r="C243">
        <v>3</v>
      </c>
      <c r="D243">
        <v>0</v>
      </c>
      <c r="E243">
        <v>2</v>
      </c>
      <c r="F243">
        <v>0</v>
      </c>
    </row>
    <row r="244" spans="1:6" x14ac:dyDescent="0.25">
      <c r="A244" t="s">
        <v>494</v>
      </c>
      <c r="B244">
        <v>1</v>
      </c>
      <c r="C244">
        <v>7</v>
      </c>
      <c r="D244">
        <v>4</v>
      </c>
      <c r="E244">
        <v>0</v>
      </c>
      <c r="F244">
        <v>1</v>
      </c>
    </row>
    <row r="245" spans="1:6" x14ac:dyDescent="0.25">
      <c r="A245" t="s">
        <v>254</v>
      </c>
      <c r="B245">
        <v>6</v>
      </c>
      <c r="C245">
        <v>22</v>
      </c>
      <c r="D245">
        <v>0</v>
      </c>
      <c r="E245">
        <v>1</v>
      </c>
      <c r="F245">
        <v>0</v>
      </c>
    </row>
    <row r="246" spans="1:6" x14ac:dyDescent="0.25">
      <c r="A246" t="s">
        <v>535</v>
      </c>
      <c r="B246">
        <v>1</v>
      </c>
      <c r="C246">
        <v>1</v>
      </c>
      <c r="D246">
        <v>0</v>
      </c>
      <c r="E246">
        <v>0</v>
      </c>
      <c r="F246">
        <v>0</v>
      </c>
    </row>
    <row r="247" spans="1:6" x14ac:dyDescent="0.25">
      <c r="A247" t="s">
        <v>309</v>
      </c>
      <c r="B247">
        <v>4</v>
      </c>
      <c r="C247">
        <v>7</v>
      </c>
      <c r="D247">
        <v>3</v>
      </c>
      <c r="E247">
        <v>1</v>
      </c>
      <c r="F247">
        <v>0</v>
      </c>
    </row>
    <row r="248" spans="1:6" x14ac:dyDescent="0.25">
      <c r="A248" t="s">
        <v>437</v>
      </c>
      <c r="B248">
        <v>1</v>
      </c>
      <c r="C248">
        <v>4</v>
      </c>
      <c r="D248">
        <v>0</v>
      </c>
      <c r="E248">
        <v>0</v>
      </c>
      <c r="F248">
        <v>0</v>
      </c>
    </row>
    <row r="249" spans="1:6" x14ac:dyDescent="0.25">
      <c r="A249" t="s">
        <v>195</v>
      </c>
      <c r="B249">
        <v>3</v>
      </c>
      <c r="C249">
        <v>13</v>
      </c>
      <c r="D249">
        <v>0</v>
      </c>
      <c r="E249">
        <v>0</v>
      </c>
      <c r="F249">
        <v>0</v>
      </c>
    </row>
    <row r="250" spans="1:6" x14ac:dyDescent="0.25">
      <c r="A250" t="s">
        <v>274</v>
      </c>
      <c r="B250">
        <v>4</v>
      </c>
      <c r="C250">
        <v>16</v>
      </c>
      <c r="D250">
        <v>0</v>
      </c>
      <c r="E250">
        <v>1</v>
      </c>
      <c r="F250">
        <v>0</v>
      </c>
    </row>
    <row r="251" spans="1:6" x14ac:dyDescent="0.25">
      <c r="A251" t="s">
        <v>168</v>
      </c>
      <c r="B251">
        <v>4</v>
      </c>
      <c r="C251">
        <v>24</v>
      </c>
      <c r="D251">
        <v>3</v>
      </c>
      <c r="E251">
        <v>6</v>
      </c>
      <c r="F251">
        <v>0</v>
      </c>
    </row>
    <row r="252" spans="1:6" x14ac:dyDescent="0.25">
      <c r="A252" t="s">
        <v>292</v>
      </c>
      <c r="B252">
        <v>4</v>
      </c>
      <c r="C252">
        <v>3</v>
      </c>
      <c r="D252">
        <v>0</v>
      </c>
      <c r="E252">
        <v>1</v>
      </c>
      <c r="F252">
        <v>0</v>
      </c>
    </row>
    <row r="253" spans="1:6" x14ac:dyDescent="0.25">
      <c r="A253" t="s">
        <v>416</v>
      </c>
      <c r="B253">
        <v>1</v>
      </c>
      <c r="C253">
        <v>9</v>
      </c>
      <c r="D253">
        <v>1</v>
      </c>
      <c r="E253">
        <v>2</v>
      </c>
      <c r="F253">
        <v>0</v>
      </c>
    </row>
    <row r="254" spans="1:6" x14ac:dyDescent="0.25">
      <c r="A254" t="s">
        <v>11</v>
      </c>
      <c r="B254">
        <v>1</v>
      </c>
      <c r="C254">
        <v>1</v>
      </c>
      <c r="D254">
        <v>0</v>
      </c>
      <c r="E254">
        <v>0</v>
      </c>
      <c r="F254">
        <v>0</v>
      </c>
    </row>
    <row r="255" spans="1:6" x14ac:dyDescent="0.25">
      <c r="A255" t="s">
        <v>115</v>
      </c>
      <c r="B255">
        <v>1</v>
      </c>
      <c r="C255">
        <v>1</v>
      </c>
      <c r="D255">
        <v>2</v>
      </c>
      <c r="E255">
        <v>3</v>
      </c>
      <c r="F255">
        <v>0</v>
      </c>
    </row>
    <row r="256" spans="1:6" x14ac:dyDescent="0.25">
      <c r="A256" t="s">
        <v>502</v>
      </c>
      <c r="B256">
        <v>1</v>
      </c>
      <c r="C256">
        <v>21</v>
      </c>
      <c r="D256">
        <v>6</v>
      </c>
      <c r="E256">
        <v>0</v>
      </c>
      <c r="F256">
        <v>0</v>
      </c>
    </row>
    <row r="257" spans="1:6" x14ac:dyDescent="0.25">
      <c r="A257" t="s">
        <v>21</v>
      </c>
      <c r="B257">
        <v>1</v>
      </c>
      <c r="C257">
        <v>9</v>
      </c>
      <c r="D257">
        <v>1</v>
      </c>
      <c r="E257">
        <v>0</v>
      </c>
      <c r="F257">
        <v>0</v>
      </c>
    </row>
    <row r="258" spans="1:6" x14ac:dyDescent="0.25">
      <c r="A258" t="s">
        <v>501</v>
      </c>
      <c r="B258">
        <v>1</v>
      </c>
      <c r="C258">
        <v>14</v>
      </c>
      <c r="D258">
        <v>1</v>
      </c>
      <c r="E258">
        <v>0</v>
      </c>
      <c r="F258">
        <v>0</v>
      </c>
    </row>
    <row r="259" spans="1:6" x14ac:dyDescent="0.25">
      <c r="A259" t="s">
        <v>505</v>
      </c>
      <c r="B259">
        <v>1</v>
      </c>
      <c r="C259">
        <v>14</v>
      </c>
      <c r="D259">
        <v>4</v>
      </c>
      <c r="E259">
        <v>0</v>
      </c>
      <c r="F259">
        <v>0</v>
      </c>
    </row>
    <row r="260" spans="1:6" x14ac:dyDescent="0.25">
      <c r="A260" t="s">
        <v>89</v>
      </c>
      <c r="B260">
        <v>1</v>
      </c>
      <c r="C260">
        <v>25</v>
      </c>
      <c r="D260">
        <v>5</v>
      </c>
      <c r="E260">
        <v>0</v>
      </c>
      <c r="F260">
        <v>0</v>
      </c>
    </row>
    <row r="261" spans="1:6" x14ac:dyDescent="0.25">
      <c r="A261" t="s">
        <v>433</v>
      </c>
      <c r="B261">
        <v>1</v>
      </c>
      <c r="C261">
        <v>9</v>
      </c>
      <c r="D261">
        <v>1</v>
      </c>
      <c r="E261">
        <v>0</v>
      </c>
      <c r="F261">
        <v>0</v>
      </c>
    </row>
    <row r="262" spans="1:6" x14ac:dyDescent="0.25">
      <c r="A262" t="s">
        <v>439</v>
      </c>
      <c r="B262">
        <v>1</v>
      </c>
      <c r="C262">
        <v>1</v>
      </c>
      <c r="D262">
        <v>0</v>
      </c>
      <c r="E262">
        <v>1</v>
      </c>
      <c r="F262">
        <v>0</v>
      </c>
    </row>
    <row r="263" spans="1:6" x14ac:dyDescent="0.25">
      <c r="A263" t="s">
        <v>193</v>
      </c>
      <c r="B263">
        <v>6</v>
      </c>
      <c r="C263">
        <v>24</v>
      </c>
      <c r="D263">
        <v>0</v>
      </c>
      <c r="E263">
        <v>0</v>
      </c>
      <c r="F263">
        <v>0</v>
      </c>
    </row>
    <row r="264" spans="1:6" x14ac:dyDescent="0.25">
      <c r="A264" t="s">
        <v>275</v>
      </c>
      <c r="B264">
        <v>6</v>
      </c>
      <c r="C264">
        <v>16</v>
      </c>
      <c r="D264">
        <v>0</v>
      </c>
      <c r="E264">
        <v>0</v>
      </c>
      <c r="F264">
        <v>0</v>
      </c>
    </row>
    <row r="265" spans="1:6" x14ac:dyDescent="0.25">
      <c r="A265" t="s">
        <v>214</v>
      </c>
      <c r="B265">
        <v>6</v>
      </c>
      <c r="C265">
        <v>10</v>
      </c>
      <c r="D265">
        <v>2</v>
      </c>
      <c r="E265">
        <v>0</v>
      </c>
      <c r="F265">
        <v>0</v>
      </c>
    </row>
    <row r="266" spans="1:6" x14ac:dyDescent="0.25">
      <c r="A266" t="s">
        <v>464</v>
      </c>
      <c r="B266">
        <v>1</v>
      </c>
      <c r="C266">
        <v>6</v>
      </c>
      <c r="D266">
        <v>3</v>
      </c>
      <c r="E266">
        <v>1</v>
      </c>
      <c r="F266">
        <v>0</v>
      </c>
    </row>
    <row r="267" spans="1:6" x14ac:dyDescent="0.25">
      <c r="A267" t="s">
        <v>117</v>
      </c>
      <c r="B267">
        <v>1</v>
      </c>
      <c r="C267">
        <v>20</v>
      </c>
      <c r="D267">
        <v>4</v>
      </c>
      <c r="E267">
        <v>1</v>
      </c>
      <c r="F267">
        <v>0</v>
      </c>
    </row>
    <row r="268" spans="1:6" x14ac:dyDescent="0.25">
      <c r="A268" t="s">
        <v>233</v>
      </c>
      <c r="B268">
        <v>4</v>
      </c>
      <c r="C268">
        <v>10</v>
      </c>
      <c r="D268">
        <v>0</v>
      </c>
      <c r="E268">
        <v>0</v>
      </c>
      <c r="F268">
        <v>0</v>
      </c>
    </row>
    <row r="269" spans="1:6" x14ac:dyDescent="0.25">
      <c r="A269" t="s">
        <v>251</v>
      </c>
      <c r="B269">
        <v>3</v>
      </c>
      <c r="C269">
        <v>20</v>
      </c>
      <c r="D269">
        <v>5</v>
      </c>
      <c r="E269">
        <v>1</v>
      </c>
      <c r="F269">
        <v>0</v>
      </c>
    </row>
    <row r="270" spans="1:6" x14ac:dyDescent="0.25">
      <c r="A270" t="s">
        <v>242</v>
      </c>
      <c r="B270">
        <v>3</v>
      </c>
      <c r="C270">
        <v>19</v>
      </c>
      <c r="D270">
        <v>7</v>
      </c>
      <c r="E270">
        <v>0</v>
      </c>
      <c r="F270">
        <v>0</v>
      </c>
    </row>
    <row r="271" spans="1:6" x14ac:dyDescent="0.25">
      <c r="A271" t="s">
        <v>81</v>
      </c>
      <c r="B271">
        <v>1</v>
      </c>
      <c r="C271">
        <v>9</v>
      </c>
      <c r="D271">
        <v>2</v>
      </c>
      <c r="E271">
        <v>1</v>
      </c>
      <c r="F271">
        <v>0</v>
      </c>
    </row>
    <row r="272" spans="1:6" x14ac:dyDescent="0.25">
      <c r="A272" t="s">
        <v>521</v>
      </c>
      <c r="B272">
        <v>1</v>
      </c>
      <c r="C272">
        <v>1</v>
      </c>
      <c r="D272">
        <v>0</v>
      </c>
      <c r="E272">
        <v>0</v>
      </c>
      <c r="F272">
        <v>0</v>
      </c>
    </row>
    <row r="273" spans="1:6" x14ac:dyDescent="0.25">
      <c r="A273" t="s">
        <v>468</v>
      </c>
      <c r="B273">
        <v>1</v>
      </c>
      <c r="C273">
        <v>8</v>
      </c>
      <c r="D273">
        <v>1</v>
      </c>
      <c r="E273">
        <v>0</v>
      </c>
      <c r="F273">
        <v>0</v>
      </c>
    </row>
    <row r="274" spans="1:6" x14ac:dyDescent="0.25">
      <c r="A274" t="s">
        <v>162</v>
      </c>
      <c r="B274">
        <v>6</v>
      </c>
      <c r="C274">
        <v>3</v>
      </c>
      <c r="D274">
        <v>1</v>
      </c>
      <c r="E274">
        <v>0</v>
      </c>
      <c r="F274">
        <v>1</v>
      </c>
    </row>
    <row r="275" spans="1:6" x14ac:dyDescent="0.25">
      <c r="A275" t="s">
        <v>36</v>
      </c>
      <c r="B275">
        <v>1</v>
      </c>
      <c r="C275">
        <v>1</v>
      </c>
      <c r="D275">
        <v>0</v>
      </c>
      <c r="E275">
        <v>1</v>
      </c>
      <c r="F275">
        <v>0</v>
      </c>
    </row>
    <row r="276" spans="1:6" x14ac:dyDescent="0.25">
      <c r="A276" t="s">
        <v>221</v>
      </c>
      <c r="B276">
        <v>4</v>
      </c>
      <c r="C276">
        <v>19</v>
      </c>
      <c r="D276">
        <v>3</v>
      </c>
      <c r="E276">
        <v>0</v>
      </c>
      <c r="F276">
        <v>0</v>
      </c>
    </row>
    <row r="277" spans="1:6" x14ac:dyDescent="0.25">
      <c r="A277" t="s">
        <v>96</v>
      </c>
      <c r="B277">
        <v>1</v>
      </c>
      <c r="C277">
        <v>1</v>
      </c>
      <c r="D277">
        <v>0</v>
      </c>
      <c r="E277">
        <v>1</v>
      </c>
      <c r="F277">
        <v>0</v>
      </c>
    </row>
    <row r="278" spans="1:6" x14ac:dyDescent="0.25">
      <c r="A278" t="s">
        <v>240</v>
      </c>
      <c r="B278">
        <v>6</v>
      </c>
      <c r="C278">
        <v>16</v>
      </c>
      <c r="D278">
        <v>0</v>
      </c>
      <c r="E278">
        <v>1</v>
      </c>
      <c r="F278">
        <v>0</v>
      </c>
    </row>
    <row r="279" spans="1:6" x14ac:dyDescent="0.25">
      <c r="A279" t="s">
        <v>276</v>
      </c>
      <c r="B279">
        <v>6</v>
      </c>
      <c r="C279">
        <v>1</v>
      </c>
      <c r="D279">
        <v>0</v>
      </c>
      <c r="E279">
        <v>0</v>
      </c>
      <c r="F279">
        <v>0</v>
      </c>
    </row>
    <row r="280" spans="1:6" x14ac:dyDescent="0.25">
      <c r="A280" t="s">
        <v>266</v>
      </c>
      <c r="B280">
        <v>6</v>
      </c>
      <c r="C280">
        <v>1</v>
      </c>
      <c r="D280">
        <v>0</v>
      </c>
      <c r="E280">
        <v>1</v>
      </c>
      <c r="F280">
        <v>0</v>
      </c>
    </row>
    <row r="281" spans="1:6" x14ac:dyDescent="0.25">
      <c r="A281" t="s">
        <v>18</v>
      </c>
      <c r="B281">
        <v>1</v>
      </c>
      <c r="C281">
        <v>9</v>
      </c>
      <c r="D281">
        <v>1</v>
      </c>
      <c r="E281">
        <v>0</v>
      </c>
      <c r="F281">
        <v>0</v>
      </c>
    </row>
    <row r="282" spans="1:6" x14ac:dyDescent="0.25">
      <c r="A282" t="s">
        <v>77</v>
      </c>
      <c r="B282">
        <v>1</v>
      </c>
      <c r="C282">
        <v>1</v>
      </c>
      <c r="D282">
        <v>0</v>
      </c>
      <c r="E282">
        <v>1</v>
      </c>
      <c r="F282">
        <v>0</v>
      </c>
    </row>
    <row r="283" spans="1:6" x14ac:dyDescent="0.25">
      <c r="A283" t="s">
        <v>119</v>
      </c>
      <c r="B283">
        <v>3</v>
      </c>
      <c r="C283">
        <v>13</v>
      </c>
      <c r="D283">
        <v>6</v>
      </c>
      <c r="E283">
        <v>1</v>
      </c>
      <c r="F283">
        <v>0</v>
      </c>
    </row>
    <row r="284" spans="1:6" x14ac:dyDescent="0.25">
      <c r="A284" t="s">
        <v>101</v>
      </c>
      <c r="B284">
        <v>4</v>
      </c>
      <c r="C284">
        <v>20</v>
      </c>
      <c r="D284">
        <v>3</v>
      </c>
      <c r="E284">
        <v>0</v>
      </c>
      <c r="F284">
        <v>0</v>
      </c>
    </row>
    <row r="285" spans="1:6" x14ac:dyDescent="0.25">
      <c r="A285" t="s">
        <v>106</v>
      </c>
      <c r="B285">
        <v>6</v>
      </c>
      <c r="C285">
        <v>7</v>
      </c>
      <c r="D285">
        <v>1</v>
      </c>
      <c r="E285">
        <v>1</v>
      </c>
      <c r="F285">
        <v>0</v>
      </c>
    </row>
    <row r="286" spans="1:6" x14ac:dyDescent="0.25">
      <c r="A286" t="s">
        <v>320</v>
      </c>
      <c r="B286">
        <v>4</v>
      </c>
      <c r="C286">
        <v>1</v>
      </c>
      <c r="D286">
        <v>1</v>
      </c>
      <c r="E286">
        <v>0</v>
      </c>
      <c r="F286">
        <v>0</v>
      </c>
    </row>
    <row r="287" spans="1:6" x14ac:dyDescent="0.25">
      <c r="A287" t="s">
        <v>153</v>
      </c>
      <c r="B287">
        <v>5</v>
      </c>
      <c r="C287">
        <v>11</v>
      </c>
      <c r="D287">
        <v>2</v>
      </c>
      <c r="E287">
        <v>0</v>
      </c>
      <c r="F287">
        <v>2</v>
      </c>
    </row>
    <row r="288" spans="1:6" x14ac:dyDescent="0.25">
      <c r="A288" t="s">
        <v>546</v>
      </c>
      <c r="B288">
        <v>1</v>
      </c>
      <c r="C288">
        <v>1</v>
      </c>
      <c r="D288">
        <v>0</v>
      </c>
      <c r="E288">
        <v>0</v>
      </c>
      <c r="F288">
        <v>0</v>
      </c>
    </row>
    <row r="289" spans="1:6" x14ac:dyDescent="0.25">
      <c r="A289" t="s">
        <v>159</v>
      </c>
      <c r="B289">
        <v>1</v>
      </c>
      <c r="C289">
        <v>1</v>
      </c>
      <c r="D289">
        <v>1</v>
      </c>
      <c r="E289">
        <v>1</v>
      </c>
      <c r="F289">
        <v>0</v>
      </c>
    </row>
    <row r="290" spans="1:6" x14ac:dyDescent="0.25">
      <c r="A290" t="s">
        <v>63</v>
      </c>
      <c r="B290">
        <v>1</v>
      </c>
      <c r="C290">
        <v>7</v>
      </c>
      <c r="D290">
        <v>0</v>
      </c>
      <c r="E290">
        <v>2</v>
      </c>
      <c r="F290">
        <v>0</v>
      </c>
    </row>
    <row r="291" spans="1:6" x14ac:dyDescent="0.25">
      <c r="A291" t="s">
        <v>237</v>
      </c>
      <c r="B291">
        <v>6</v>
      </c>
      <c r="C291">
        <v>1</v>
      </c>
      <c r="D291">
        <v>0</v>
      </c>
      <c r="E291">
        <v>1</v>
      </c>
      <c r="F291">
        <v>0</v>
      </c>
    </row>
    <row r="292" spans="1:6" x14ac:dyDescent="0.25">
      <c r="A292" t="s">
        <v>530</v>
      </c>
      <c r="B292">
        <v>1</v>
      </c>
      <c r="C292">
        <v>1</v>
      </c>
      <c r="D292">
        <v>0</v>
      </c>
      <c r="E292">
        <v>0</v>
      </c>
      <c r="F292">
        <v>0</v>
      </c>
    </row>
    <row r="293" spans="1:6" x14ac:dyDescent="0.25">
      <c r="A293" t="s">
        <v>510</v>
      </c>
      <c r="B293">
        <v>1</v>
      </c>
      <c r="C293">
        <v>13</v>
      </c>
      <c r="D293">
        <v>8</v>
      </c>
      <c r="E293">
        <v>0</v>
      </c>
      <c r="F293">
        <v>0</v>
      </c>
    </row>
    <row r="294" spans="1:6" x14ac:dyDescent="0.25">
      <c r="A294" t="s">
        <v>133</v>
      </c>
      <c r="B294">
        <v>4</v>
      </c>
      <c r="C294">
        <v>19</v>
      </c>
      <c r="D294">
        <v>12</v>
      </c>
      <c r="E294">
        <v>0</v>
      </c>
      <c r="F294">
        <v>0</v>
      </c>
    </row>
    <row r="295" spans="1:6" x14ac:dyDescent="0.25">
      <c r="A295" t="s">
        <v>265</v>
      </c>
      <c r="B295">
        <v>6</v>
      </c>
      <c r="C295">
        <v>1</v>
      </c>
      <c r="D295">
        <v>0</v>
      </c>
      <c r="E295">
        <v>1</v>
      </c>
      <c r="F295">
        <v>0</v>
      </c>
    </row>
    <row r="296" spans="1:6" x14ac:dyDescent="0.25">
      <c r="A296" t="s">
        <v>454</v>
      </c>
      <c r="B296">
        <v>1</v>
      </c>
      <c r="C296">
        <v>9</v>
      </c>
      <c r="D296">
        <v>2</v>
      </c>
      <c r="E296">
        <v>0</v>
      </c>
      <c r="F296">
        <v>0</v>
      </c>
    </row>
    <row r="297" spans="1:6" x14ac:dyDescent="0.25">
      <c r="A297" t="s">
        <v>93</v>
      </c>
      <c r="B297">
        <v>5</v>
      </c>
      <c r="C297">
        <v>1</v>
      </c>
      <c r="D297">
        <v>0</v>
      </c>
      <c r="E297">
        <v>1</v>
      </c>
      <c r="F297">
        <v>0</v>
      </c>
    </row>
    <row r="298" spans="1:6" x14ac:dyDescent="0.25">
      <c r="A298" t="s">
        <v>440</v>
      </c>
      <c r="B298">
        <v>1</v>
      </c>
      <c r="C298">
        <v>1</v>
      </c>
      <c r="D298">
        <v>0</v>
      </c>
      <c r="E298">
        <v>0</v>
      </c>
      <c r="F298">
        <v>0</v>
      </c>
    </row>
    <row r="299" spans="1:6" x14ac:dyDescent="0.25">
      <c r="A299" t="s">
        <v>314</v>
      </c>
      <c r="B299">
        <v>6</v>
      </c>
      <c r="C299">
        <v>16</v>
      </c>
      <c r="D299">
        <v>1</v>
      </c>
      <c r="E299">
        <v>1</v>
      </c>
      <c r="F299">
        <v>0</v>
      </c>
    </row>
    <row r="300" spans="1:6" x14ac:dyDescent="0.25">
      <c r="A300" t="s">
        <v>291</v>
      </c>
      <c r="B300">
        <v>3</v>
      </c>
      <c r="C300">
        <v>1</v>
      </c>
      <c r="D300">
        <v>0</v>
      </c>
      <c r="E300">
        <v>0</v>
      </c>
      <c r="F300">
        <v>0</v>
      </c>
    </row>
    <row r="301" spans="1:6" x14ac:dyDescent="0.25">
      <c r="A301" t="s">
        <v>259</v>
      </c>
      <c r="B301">
        <v>4</v>
      </c>
      <c r="C301">
        <v>1</v>
      </c>
      <c r="D301">
        <v>0</v>
      </c>
      <c r="E301">
        <v>1</v>
      </c>
      <c r="F301">
        <v>0</v>
      </c>
    </row>
    <row r="302" spans="1:6" x14ac:dyDescent="0.25">
      <c r="A302" t="s">
        <v>326</v>
      </c>
      <c r="B302">
        <v>4</v>
      </c>
      <c r="C302">
        <v>17</v>
      </c>
      <c r="D302">
        <v>0</v>
      </c>
      <c r="E302">
        <v>1</v>
      </c>
      <c r="F302">
        <v>0</v>
      </c>
    </row>
    <row r="303" spans="1:6" x14ac:dyDescent="0.25">
      <c r="A303" t="s">
        <v>228</v>
      </c>
      <c r="B303">
        <v>5</v>
      </c>
      <c r="C303">
        <v>22</v>
      </c>
      <c r="D303">
        <v>0</v>
      </c>
      <c r="E303">
        <v>0</v>
      </c>
      <c r="F303">
        <v>0</v>
      </c>
    </row>
    <row r="304" spans="1:6" x14ac:dyDescent="0.25">
      <c r="A304" t="s">
        <v>144</v>
      </c>
      <c r="B304">
        <v>1</v>
      </c>
      <c r="C304">
        <v>16</v>
      </c>
      <c r="D304">
        <v>2</v>
      </c>
      <c r="E304">
        <v>1</v>
      </c>
      <c r="F304">
        <v>1</v>
      </c>
    </row>
    <row r="305" spans="1:6" x14ac:dyDescent="0.25">
      <c r="A305" t="s">
        <v>80</v>
      </c>
      <c r="B305">
        <v>1</v>
      </c>
      <c r="C305">
        <v>1</v>
      </c>
      <c r="D305">
        <v>1</v>
      </c>
      <c r="E305">
        <v>1</v>
      </c>
      <c r="F305">
        <v>0</v>
      </c>
    </row>
    <row r="306" spans="1:6" x14ac:dyDescent="0.25">
      <c r="A306" t="s">
        <v>257</v>
      </c>
      <c r="B306">
        <v>6</v>
      </c>
      <c r="C306">
        <v>1</v>
      </c>
      <c r="D306">
        <v>0</v>
      </c>
      <c r="E306">
        <v>2</v>
      </c>
      <c r="F306">
        <v>0</v>
      </c>
    </row>
    <row r="307" spans="1:6" x14ac:dyDescent="0.25">
      <c r="A307" t="s">
        <v>377</v>
      </c>
      <c r="B307">
        <v>4</v>
      </c>
      <c r="C307">
        <v>9</v>
      </c>
      <c r="D307">
        <v>2</v>
      </c>
      <c r="E307">
        <v>0</v>
      </c>
      <c r="F307">
        <v>0</v>
      </c>
    </row>
    <row r="308" spans="1:6" x14ac:dyDescent="0.25">
      <c r="A308" t="s">
        <v>243</v>
      </c>
      <c r="B308">
        <v>6</v>
      </c>
      <c r="C308">
        <v>1</v>
      </c>
      <c r="D308">
        <v>0</v>
      </c>
      <c r="E308">
        <v>1</v>
      </c>
      <c r="F308">
        <v>0</v>
      </c>
    </row>
    <row r="309" spans="1:6" x14ac:dyDescent="0.25">
      <c r="A309" t="s">
        <v>381</v>
      </c>
      <c r="B309">
        <v>1</v>
      </c>
      <c r="C309">
        <v>12</v>
      </c>
      <c r="D309">
        <v>5</v>
      </c>
      <c r="E309">
        <v>1</v>
      </c>
      <c r="F309">
        <v>0</v>
      </c>
    </row>
    <row r="310" spans="1:6" x14ac:dyDescent="0.25">
      <c r="A310" t="s">
        <v>252</v>
      </c>
      <c r="B310">
        <v>5</v>
      </c>
      <c r="C310">
        <v>1</v>
      </c>
      <c r="D310">
        <v>0</v>
      </c>
      <c r="E310">
        <v>1</v>
      </c>
      <c r="F310">
        <v>0</v>
      </c>
    </row>
    <row r="311" spans="1:6" x14ac:dyDescent="0.25">
      <c r="A311" t="s">
        <v>504</v>
      </c>
      <c r="B311">
        <v>1</v>
      </c>
      <c r="C311">
        <v>13</v>
      </c>
      <c r="D311">
        <v>1</v>
      </c>
      <c r="E311">
        <v>1</v>
      </c>
      <c r="F311">
        <v>0</v>
      </c>
    </row>
    <row r="312" spans="1:6" x14ac:dyDescent="0.25">
      <c r="A312" t="s">
        <v>520</v>
      </c>
      <c r="B312">
        <v>6</v>
      </c>
      <c r="C312">
        <v>1</v>
      </c>
      <c r="D312">
        <v>0</v>
      </c>
      <c r="E312">
        <v>0</v>
      </c>
      <c r="F312">
        <v>0</v>
      </c>
    </row>
    <row r="313" spans="1:6" x14ac:dyDescent="0.25">
      <c r="A313" t="s">
        <v>196</v>
      </c>
      <c r="B313">
        <v>4</v>
      </c>
      <c r="C313">
        <v>7</v>
      </c>
      <c r="D313">
        <v>3</v>
      </c>
      <c r="E313">
        <v>0</v>
      </c>
      <c r="F313">
        <v>1</v>
      </c>
    </row>
    <row r="314" spans="1:6" x14ac:dyDescent="0.25">
      <c r="A314" t="s">
        <v>438</v>
      </c>
      <c r="B314">
        <v>1</v>
      </c>
      <c r="C314">
        <v>1</v>
      </c>
      <c r="D314">
        <v>1</v>
      </c>
      <c r="E314">
        <v>0</v>
      </c>
      <c r="F314">
        <v>0</v>
      </c>
    </row>
    <row r="315" spans="1:6" x14ac:dyDescent="0.25">
      <c r="A315" t="s">
        <v>125</v>
      </c>
      <c r="B315">
        <v>4</v>
      </c>
      <c r="C315">
        <v>9</v>
      </c>
      <c r="D315">
        <v>5</v>
      </c>
      <c r="E315">
        <v>1</v>
      </c>
      <c r="F315">
        <v>0</v>
      </c>
    </row>
    <row r="316" spans="1:6" x14ac:dyDescent="0.25">
      <c r="A316" t="s">
        <v>71</v>
      </c>
      <c r="B316">
        <v>1</v>
      </c>
      <c r="C316">
        <v>9</v>
      </c>
      <c r="D316">
        <v>1</v>
      </c>
      <c r="E316">
        <v>1</v>
      </c>
      <c r="F316">
        <v>0</v>
      </c>
    </row>
    <row r="317" spans="1:6" x14ac:dyDescent="0.25">
      <c r="A317" t="s">
        <v>135</v>
      </c>
      <c r="B317">
        <v>6</v>
      </c>
      <c r="C317">
        <v>1</v>
      </c>
      <c r="D317">
        <v>3</v>
      </c>
      <c r="E317">
        <v>3</v>
      </c>
      <c r="F317">
        <v>0</v>
      </c>
    </row>
    <row r="318" spans="1:6" x14ac:dyDescent="0.25">
      <c r="A318" t="s">
        <v>205</v>
      </c>
      <c r="B318">
        <v>3</v>
      </c>
      <c r="C318">
        <v>20</v>
      </c>
      <c r="D318">
        <v>11</v>
      </c>
      <c r="E318">
        <v>0</v>
      </c>
      <c r="F318">
        <v>0</v>
      </c>
    </row>
    <row r="319" spans="1:6" x14ac:dyDescent="0.25">
      <c r="A319" t="s">
        <v>212</v>
      </c>
      <c r="B319">
        <v>3</v>
      </c>
      <c r="C319">
        <v>9</v>
      </c>
      <c r="D319">
        <v>6</v>
      </c>
      <c r="E319">
        <v>0</v>
      </c>
      <c r="F319">
        <v>0</v>
      </c>
    </row>
    <row r="320" spans="1:6" x14ac:dyDescent="0.25">
      <c r="A320" t="s">
        <v>22</v>
      </c>
      <c r="B320">
        <v>1</v>
      </c>
      <c r="C320">
        <v>1</v>
      </c>
      <c r="D320">
        <v>1</v>
      </c>
      <c r="E320">
        <v>0</v>
      </c>
      <c r="F320">
        <v>0</v>
      </c>
    </row>
    <row r="321" spans="1:6" x14ac:dyDescent="0.25">
      <c r="A321" t="s">
        <v>375</v>
      </c>
      <c r="B321">
        <v>3</v>
      </c>
      <c r="C321">
        <v>13</v>
      </c>
      <c r="D321">
        <v>5</v>
      </c>
      <c r="E321">
        <v>0</v>
      </c>
      <c r="F321">
        <v>0</v>
      </c>
    </row>
    <row r="322" spans="1:6" x14ac:dyDescent="0.25">
      <c r="A322" t="s">
        <v>533</v>
      </c>
      <c r="B322">
        <v>1</v>
      </c>
      <c r="C322">
        <v>1</v>
      </c>
      <c r="D322">
        <v>0</v>
      </c>
      <c r="E322">
        <v>0</v>
      </c>
      <c r="F322">
        <v>0</v>
      </c>
    </row>
    <row r="323" spans="1:6" x14ac:dyDescent="0.25">
      <c r="A323" t="s">
        <v>148</v>
      </c>
      <c r="B323">
        <v>6</v>
      </c>
      <c r="C323">
        <v>1</v>
      </c>
      <c r="D323">
        <v>1</v>
      </c>
      <c r="E323">
        <v>3</v>
      </c>
      <c r="F323">
        <v>0</v>
      </c>
    </row>
    <row r="324" spans="1:6" x14ac:dyDescent="0.25">
      <c r="A324" t="s">
        <v>294</v>
      </c>
      <c r="B324">
        <v>3</v>
      </c>
      <c r="C324">
        <v>20</v>
      </c>
      <c r="D324">
        <v>2</v>
      </c>
      <c r="E324">
        <v>2</v>
      </c>
      <c r="F324">
        <v>0</v>
      </c>
    </row>
    <row r="325" spans="1:6" x14ac:dyDescent="0.25">
      <c r="A325" t="s">
        <v>67</v>
      </c>
      <c r="B325">
        <v>1</v>
      </c>
      <c r="C325">
        <v>12</v>
      </c>
      <c r="D325">
        <v>2</v>
      </c>
      <c r="E325">
        <v>1</v>
      </c>
      <c r="F325">
        <v>0</v>
      </c>
    </row>
    <row r="326" spans="1:6" x14ac:dyDescent="0.25">
      <c r="A326" t="s">
        <v>272</v>
      </c>
      <c r="B326">
        <v>4</v>
      </c>
      <c r="C326">
        <v>10</v>
      </c>
      <c r="D326">
        <v>0</v>
      </c>
      <c r="E326">
        <v>3</v>
      </c>
      <c r="F326">
        <v>0</v>
      </c>
    </row>
    <row r="327" spans="1:6" x14ac:dyDescent="0.25">
      <c r="A327" t="s">
        <v>508</v>
      </c>
      <c r="B327">
        <v>1</v>
      </c>
      <c r="C327">
        <v>9</v>
      </c>
      <c r="D327">
        <v>0</v>
      </c>
      <c r="E327">
        <v>0</v>
      </c>
      <c r="F327">
        <v>0</v>
      </c>
    </row>
    <row r="328" spans="1:6" x14ac:dyDescent="0.25">
      <c r="A328" t="s">
        <v>247</v>
      </c>
      <c r="B328">
        <v>5</v>
      </c>
      <c r="C328">
        <v>16</v>
      </c>
      <c r="D328">
        <v>0</v>
      </c>
      <c r="E328">
        <v>1</v>
      </c>
      <c r="F328">
        <v>0</v>
      </c>
    </row>
    <row r="329" spans="1:6" x14ac:dyDescent="0.25">
      <c r="A329" t="s">
        <v>92</v>
      </c>
      <c r="B329">
        <v>1</v>
      </c>
      <c r="C329">
        <v>9</v>
      </c>
      <c r="D329">
        <v>1</v>
      </c>
      <c r="E329">
        <v>1</v>
      </c>
      <c r="F329">
        <v>0</v>
      </c>
    </row>
    <row r="330" spans="1:6" x14ac:dyDescent="0.25">
      <c r="A330" t="s">
        <v>66</v>
      </c>
      <c r="B330">
        <v>6</v>
      </c>
      <c r="C330">
        <v>1</v>
      </c>
      <c r="D330">
        <v>0</v>
      </c>
      <c r="E330">
        <v>2</v>
      </c>
      <c r="F330">
        <v>0</v>
      </c>
    </row>
    <row r="331" spans="1:6" x14ac:dyDescent="0.25">
      <c r="A331" t="s">
        <v>130</v>
      </c>
      <c r="B331">
        <v>1</v>
      </c>
      <c r="C331">
        <v>1</v>
      </c>
      <c r="D331">
        <v>4</v>
      </c>
      <c r="E331">
        <v>0</v>
      </c>
      <c r="F331">
        <v>0</v>
      </c>
    </row>
    <row r="332" spans="1:6" x14ac:dyDescent="0.25">
      <c r="A332" t="s">
        <v>98</v>
      </c>
      <c r="B332">
        <v>1</v>
      </c>
      <c r="C332">
        <v>1</v>
      </c>
      <c r="D332">
        <v>0</v>
      </c>
      <c r="E332">
        <v>1</v>
      </c>
      <c r="F332">
        <v>0</v>
      </c>
    </row>
    <row r="333" spans="1:6" x14ac:dyDescent="0.25">
      <c r="A333" t="s">
        <v>277</v>
      </c>
      <c r="B333">
        <v>6</v>
      </c>
      <c r="C333">
        <v>1</v>
      </c>
      <c r="D333">
        <v>0</v>
      </c>
      <c r="E333">
        <v>1</v>
      </c>
      <c r="F333">
        <v>0</v>
      </c>
    </row>
    <row r="334" spans="1:6" x14ac:dyDescent="0.25">
      <c r="A334" t="s">
        <v>183</v>
      </c>
      <c r="B334">
        <v>6</v>
      </c>
      <c r="C334">
        <v>17</v>
      </c>
      <c r="D334">
        <v>1</v>
      </c>
      <c r="E334">
        <v>1</v>
      </c>
      <c r="F334">
        <v>1</v>
      </c>
    </row>
    <row r="335" spans="1:6" x14ac:dyDescent="0.25">
      <c r="A335" t="s">
        <v>430</v>
      </c>
      <c r="B335">
        <v>1</v>
      </c>
      <c r="C335">
        <v>14</v>
      </c>
      <c r="D335">
        <v>8</v>
      </c>
      <c r="E335">
        <v>1</v>
      </c>
      <c r="F335">
        <v>0</v>
      </c>
    </row>
    <row r="336" spans="1:6" x14ac:dyDescent="0.25">
      <c r="A336" t="s">
        <v>82</v>
      </c>
      <c r="B336">
        <v>1</v>
      </c>
      <c r="C336">
        <v>13</v>
      </c>
      <c r="D336">
        <v>0</v>
      </c>
      <c r="E336">
        <v>1</v>
      </c>
      <c r="F336">
        <v>0</v>
      </c>
    </row>
    <row r="337" spans="1:6" x14ac:dyDescent="0.25">
      <c r="A337" t="s">
        <v>281</v>
      </c>
      <c r="B337">
        <v>6</v>
      </c>
      <c r="C337">
        <v>3</v>
      </c>
      <c r="D337">
        <v>0</v>
      </c>
      <c r="E337">
        <v>0</v>
      </c>
      <c r="F337">
        <v>0</v>
      </c>
    </row>
    <row r="338" spans="1:6" x14ac:dyDescent="0.25">
      <c r="A338" t="s">
        <v>199</v>
      </c>
      <c r="B338">
        <v>4</v>
      </c>
      <c r="C338">
        <v>9</v>
      </c>
      <c r="D338">
        <v>2</v>
      </c>
      <c r="E338">
        <v>0</v>
      </c>
      <c r="F338">
        <v>0</v>
      </c>
    </row>
    <row r="339" spans="1:6" x14ac:dyDescent="0.25">
      <c r="A339" t="s">
        <v>524</v>
      </c>
      <c r="B339">
        <v>1</v>
      </c>
      <c r="C339">
        <v>1</v>
      </c>
      <c r="D339">
        <v>0</v>
      </c>
      <c r="E339">
        <v>0</v>
      </c>
      <c r="F339">
        <v>0</v>
      </c>
    </row>
    <row r="340" spans="1:6" x14ac:dyDescent="0.25">
      <c r="A340" t="s">
        <v>203</v>
      </c>
      <c r="B340">
        <v>6</v>
      </c>
      <c r="C340">
        <v>24</v>
      </c>
      <c r="D340">
        <v>0</v>
      </c>
      <c r="E340">
        <v>1</v>
      </c>
      <c r="F340">
        <v>0</v>
      </c>
    </row>
    <row r="341" spans="1:6" x14ac:dyDescent="0.25">
      <c r="A341" t="s">
        <v>306</v>
      </c>
      <c r="B341">
        <v>4</v>
      </c>
      <c r="C341">
        <v>18</v>
      </c>
      <c r="D341">
        <v>1</v>
      </c>
      <c r="E341">
        <v>1</v>
      </c>
      <c r="F341">
        <v>0</v>
      </c>
    </row>
    <row r="342" spans="1:6" x14ac:dyDescent="0.25">
      <c r="A342" t="s">
        <v>201</v>
      </c>
      <c r="B342">
        <v>5</v>
      </c>
      <c r="C342">
        <v>22</v>
      </c>
      <c r="D342">
        <v>0</v>
      </c>
      <c r="E342">
        <v>1</v>
      </c>
      <c r="F342">
        <v>0</v>
      </c>
    </row>
    <row r="343" spans="1:6" x14ac:dyDescent="0.25">
      <c r="A343" t="s">
        <v>503</v>
      </c>
      <c r="B343">
        <v>1</v>
      </c>
      <c r="C343">
        <v>9</v>
      </c>
      <c r="D343">
        <v>5</v>
      </c>
      <c r="E343">
        <v>0</v>
      </c>
      <c r="F343">
        <v>0</v>
      </c>
    </row>
    <row r="344" spans="1:6" x14ac:dyDescent="0.25">
      <c r="A344" t="s">
        <v>273</v>
      </c>
      <c r="B344">
        <v>3</v>
      </c>
      <c r="C344">
        <v>5</v>
      </c>
      <c r="D344">
        <v>4</v>
      </c>
      <c r="E344">
        <v>3</v>
      </c>
      <c r="F344">
        <v>0</v>
      </c>
    </row>
    <row r="345" spans="1:6" x14ac:dyDescent="0.25">
      <c r="A345" t="s">
        <v>466</v>
      </c>
      <c r="B345">
        <v>3</v>
      </c>
      <c r="C345">
        <v>3</v>
      </c>
      <c r="D345">
        <v>0</v>
      </c>
      <c r="E345">
        <v>0</v>
      </c>
      <c r="F345">
        <v>0</v>
      </c>
    </row>
    <row r="346" spans="1:6" x14ac:dyDescent="0.25">
      <c r="A346" t="s">
        <v>16</v>
      </c>
      <c r="B346">
        <v>1</v>
      </c>
      <c r="C346">
        <v>5</v>
      </c>
      <c r="D346">
        <v>0</v>
      </c>
      <c r="E346">
        <v>1</v>
      </c>
      <c r="F346">
        <v>0</v>
      </c>
    </row>
    <row r="347" spans="1:6" x14ac:dyDescent="0.25">
      <c r="A347" t="s">
        <v>209</v>
      </c>
      <c r="B347">
        <v>4</v>
      </c>
      <c r="C347">
        <v>9</v>
      </c>
      <c r="D347">
        <v>4</v>
      </c>
      <c r="E347">
        <v>0</v>
      </c>
      <c r="F347">
        <v>0</v>
      </c>
    </row>
    <row r="348" spans="1:6" x14ac:dyDescent="0.25">
      <c r="A348" t="s">
        <v>226</v>
      </c>
      <c r="B348">
        <v>3</v>
      </c>
      <c r="C348">
        <v>12</v>
      </c>
      <c r="D348">
        <v>0</v>
      </c>
      <c r="E348">
        <v>0</v>
      </c>
      <c r="F348">
        <v>0</v>
      </c>
    </row>
    <row r="349" spans="1:6" x14ac:dyDescent="0.25">
      <c r="A349" t="s">
        <v>189</v>
      </c>
      <c r="B349">
        <v>6</v>
      </c>
      <c r="C349">
        <v>1</v>
      </c>
      <c r="D349">
        <v>0</v>
      </c>
      <c r="E349">
        <v>2</v>
      </c>
      <c r="F349">
        <v>0</v>
      </c>
    </row>
    <row r="350" spans="1:6" x14ac:dyDescent="0.25">
      <c r="A350" t="s">
        <v>182</v>
      </c>
      <c r="B350">
        <v>4</v>
      </c>
      <c r="C350">
        <v>1</v>
      </c>
      <c r="D350">
        <v>4</v>
      </c>
      <c r="E350">
        <v>1</v>
      </c>
      <c r="F350">
        <v>0</v>
      </c>
    </row>
    <row r="351" spans="1:6" x14ac:dyDescent="0.25">
      <c r="A351" t="s">
        <v>170</v>
      </c>
      <c r="B351">
        <v>6</v>
      </c>
      <c r="C351">
        <v>7</v>
      </c>
      <c r="D351">
        <v>0</v>
      </c>
      <c r="E351">
        <v>0</v>
      </c>
      <c r="F351">
        <v>0</v>
      </c>
    </row>
    <row r="352" spans="1:6" x14ac:dyDescent="0.25">
      <c r="A352" t="s">
        <v>490</v>
      </c>
      <c r="B352">
        <v>1</v>
      </c>
      <c r="C352">
        <v>8</v>
      </c>
      <c r="D352">
        <v>6</v>
      </c>
      <c r="E352">
        <v>0</v>
      </c>
      <c r="F352">
        <v>0</v>
      </c>
    </row>
    <row r="353" spans="1:6" x14ac:dyDescent="0.25">
      <c r="A353" t="s">
        <v>278</v>
      </c>
      <c r="B353">
        <v>6</v>
      </c>
      <c r="C353">
        <v>23</v>
      </c>
      <c r="D353">
        <v>0</v>
      </c>
      <c r="E353">
        <v>1</v>
      </c>
      <c r="F353">
        <v>0</v>
      </c>
    </row>
    <row r="354" spans="1:6" x14ac:dyDescent="0.25">
      <c r="A354" t="s">
        <v>263</v>
      </c>
      <c r="B354">
        <v>5</v>
      </c>
      <c r="C354">
        <v>17</v>
      </c>
      <c r="D354">
        <v>0</v>
      </c>
      <c r="E354">
        <v>1</v>
      </c>
      <c r="F354">
        <v>0</v>
      </c>
    </row>
    <row r="355" spans="1:6" x14ac:dyDescent="0.25">
      <c r="A355" t="s">
        <v>56</v>
      </c>
      <c r="B355">
        <v>1</v>
      </c>
      <c r="C355">
        <v>19</v>
      </c>
      <c r="D355">
        <v>1</v>
      </c>
      <c r="E355">
        <v>0</v>
      </c>
      <c r="F355">
        <v>0</v>
      </c>
    </row>
    <row r="356" spans="1:6" x14ac:dyDescent="0.25">
      <c r="A356" t="s">
        <v>506</v>
      </c>
      <c r="B356">
        <v>1</v>
      </c>
      <c r="C356">
        <v>1</v>
      </c>
      <c r="D356">
        <v>0</v>
      </c>
      <c r="E356">
        <v>1</v>
      </c>
      <c r="F356">
        <v>0</v>
      </c>
    </row>
    <row r="357" spans="1:6" x14ac:dyDescent="0.25">
      <c r="A357" t="s">
        <v>136</v>
      </c>
      <c r="B357">
        <v>1</v>
      </c>
      <c r="C357">
        <v>9</v>
      </c>
      <c r="D357">
        <v>6</v>
      </c>
      <c r="E357">
        <v>1</v>
      </c>
      <c r="F357">
        <v>0</v>
      </c>
    </row>
    <row r="358" spans="1:6" x14ac:dyDescent="0.25">
      <c r="A358" t="s">
        <v>112</v>
      </c>
      <c r="B358">
        <v>1</v>
      </c>
      <c r="C358">
        <v>9</v>
      </c>
      <c r="D358">
        <v>3</v>
      </c>
      <c r="E358">
        <v>1</v>
      </c>
      <c r="F358">
        <v>0</v>
      </c>
    </row>
    <row r="359" spans="1:6" x14ac:dyDescent="0.25">
      <c r="A359" t="s">
        <v>19</v>
      </c>
      <c r="B359">
        <v>1</v>
      </c>
      <c r="C359">
        <v>1</v>
      </c>
      <c r="D359">
        <v>0</v>
      </c>
      <c r="E359">
        <v>0</v>
      </c>
      <c r="F359">
        <v>0</v>
      </c>
    </row>
    <row r="360" spans="1:6" x14ac:dyDescent="0.25">
      <c r="A360" t="s">
        <v>270</v>
      </c>
      <c r="B360">
        <v>1</v>
      </c>
      <c r="C360">
        <v>5</v>
      </c>
      <c r="D360">
        <v>1</v>
      </c>
      <c r="E360">
        <v>2</v>
      </c>
      <c r="F360">
        <v>0</v>
      </c>
    </row>
    <row r="361" spans="1:6" x14ac:dyDescent="0.25">
      <c r="A361" t="s">
        <v>290</v>
      </c>
      <c r="B361">
        <v>4</v>
      </c>
      <c r="C361">
        <v>5</v>
      </c>
      <c r="D361">
        <v>0</v>
      </c>
      <c r="E361">
        <v>0</v>
      </c>
      <c r="F361">
        <v>0</v>
      </c>
    </row>
    <row r="362" spans="1:6" x14ac:dyDescent="0.25">
      <c r="A362" t="s">
        <v>40</v>
      </c>
      <c r="B362">
        <v>4</v>
      </c>
      <c r="C362">
        <v>1</v>
      </c>
      <c r="D362">
        <v>0</v>
      </c>
      <c r="E362">
        <v>0</v>
      </c>
      <c r="F362">
        <v>0</v>
      </c>
    </row>
    <row r="363" spans="1:6" x14ac:dyDescent="0.25">
      <c r="A363" t="s">
        <v>129</v>
      </c>
      <c r="B363">
        <v>4</v>
      </c>
      <c r="C363">
        <v>18</v>
      </c>
      <c r="D363">
        <v>4</v>
      </c>
      <c r="E363">
        <v>0</v>
      </c>
      <c r="F363">
        <v>0</v>
      </c>
    </row>
    <row r="364" spans="1:6" x14ac:dyDescent="0.25">
      <c r="A364" t="s">
        <v>415</v>
      </c>
      <c r="B364">
        <v>1</v>
      </c>
      <c r="C364">
        <v>6</v>
      </c>
      <c r="D364">
        <v>5</v>
      </c>
      <c r="E364">
        <v>0</v>
      </c>
      <c r="F364">
        <v>0</v>
      </c>
    </row>
    <row r="365" spans="1:6" x14ac:dyDescent="0.25">
      <c r="A365" t="s">
        <v>491</v>
      </c>
      <c r="B365">
        <v>1</v>
      </c>
      <c r="C365">
        <v>9</v>
      </c>
      <c r="D365">
        <v>6</v>
      </c>
      <c r="E365">
        <v>0</v>
      </c>
      <c r="F365">
        <v>0</v>
      </c>
    </row>
    <row r="366" spans="1:6" x14ac:dyDescent="0.25">
      <c r="A366" t="s">
        <v>191</v>
      </c>
      <c r="B366">
        <v>4</v>
      </c>
      <c r="C366">
        <v>12</v>
      </c>
      <c r="D366">
        <v>3</v>
      </c>
      <c r="E366">
        <v>0</v>
      </c>
      <c r="F366">
        <v>0</v>
      </c>
    </row>
    <row r="367" spans="1:6" x14ac:dyDescent="0.25">
      <c r="A367" t="s">
        <v>548</v>
      </c>
      <c r="B367">
        <v>1</v>
      </c>
      <c r="C367">
        <v>1</v>
      </c>
      <c r="D367">
        <v>0</v>
      </c>
      <c r="E367">
        <v>0</v>
      </c>
      <c r="F367">
        <v>0</v>
      </c>
    </row>
    <row r="368" spans="1:6" x14ac:dyDescent="0.25">
      <c r="A368" t="s">
        <v>225</v>
      </c>
      <c r="B368">
        <v>3</v>
      </c>
      <c r="C368">
        <v>13</v>
      </c>
      <c r="D368">
        <v>1</v>
      </c>
      <c r="E368">
        <v>0</v>
      </c>
      <c r="F368">
        <v>0</v>
      </c>
    </row>
    <row r="369" spans="1:6" x14ac:dyDescent="0.25">
      <c r="A369" t="s">
        <v>99</v>
      </c>
      <c r="B369">
        <v>5</v>
      </c>
      <c r="C369">
        <v>1</v>
      </c>
      <c r="D369">
        <v>2</v>
      </c>
      <c r="E369">
        <v>0</v>
      </c>
      <c r="F369">
        <v>0</v>
      </c>
    </row>
    <row r="370" spans="1:6" x14ac:dyDescent="0.25">
      <c r="A370" t="s">
        <v>184</v>
      </c>
      <c r="B370">
        <v>4</v>
      </c>
      <c r="C370">
        <v>18</v>
      </c>
      <c r="D370">
        <v>4</v>
      </c>
      <c r="E370">
        <v>2</v>
      </c>
      <c r="F370">
        <v>0</v>
      </c>
    </row>
    <row r="371" spans="1:6" x14ac:dyDescent="0.25">
      <c r="A371" t="s">
        <v>258</v>
      </c>
      <c r="B371">
        <v>6</v>
      </c>
      <c r="C371">
        <v>1</v>
      </c>
      <c r="D371">
        <v>0</v>
      </c>
      <c r="E371">
        <v>1</v>
      </c>
      <c r="F371">
        <v>0</v>
      </c>
    </row>
    <row r="372" spans="1:6" x14ac:dyDescent="0.25">
      <c r="A372" t="s">
        <v>132</v>
      </c>
      <c r="B372">
        <v>4</v>
      </c>
      <c r="C372">
        <v>9</v>
      </c>
      <c r="D372">
        <v>2</v>
      </c>
      <c r="E372">
        <v>2</v>
      </c>
      <c r="F372">
        <v>0</v>
      </c>
    </row>
    <row r="373" spans="1:6" x14ac:dyDescent="0.25">
      <c r="A373" t="s">
        <v>28</v>
      </c>
      <c r="B373">
        <v>1</v>
      </c>
      <c r="C373">
        <v>1</v>
      </c>
      <c r="D373">
        <v>0</v>
      </c>
      <c r="E373">
        <v>1</v>
      </c>
      <c r="F373">
        <v>0</v>
      </c>
    </row>
    <row r="374" spans="1:6" x14ac:dyDescent="0.25">
      <c r="A374" t="s">
        <v>518</v>
      </c>
      <c r="B374">
        <v>1</v>
      </c>
      <c r="C374">
        <v>1</v>
      </c>
      <c r="D374">
        <v>0</v>
      </c>
      <c r="E374">
        <v>0</v>
      </c>
      <c r="F374">
        <v>0</v>
      </c>
    </row>
    <row r="375" spans="1:6" x14ac:dyDescent="0.25">
      <c r="A375" t="s">
        <v>150</v>
      </c>
      <c r="B375">
        <v>4</v>
      </c>
      <c r="C375">
        <v>1</v>
      </c>
      <c r="D375">
        <v>0</v>
      </c>
      <c r="E375">
        <v>3</v>
      </c>
      <c r="F375">
        <v>0</v>
      </c>
    </row>
    <row r="376" spans="1:6" x14ac:dyDescent="0.25">
      <c r="A376" t="s">
        <v>61</v>
      </c>
      <c r="B376">
        <v>1</v>
      </c>
      <c r="C376">
        <v>20</v>
      </c>
      <c r="D376">
        <v>3</v>
      </c>
      <c r="E376">
        <v>0</v>
      </c>
      <c r="F376">
        <v>0</v>
      </c>
    </row>
    <row r="377" spans="1:6" x14ac:dyDescent="0.25">
      <c r="A377" t="s">
        <v>296</v>
      </c>
      <c r="B377">
        <v>5</v>
      </c>
      <c r="C377">
        <v>1</v>
      </c>
      <c r="D377">
        <v>0</v>
      </c>
      <c r="E377">
        <v>1</v>
      </c>
      <c r="F377">
        <v>0</v>
      </c>
    </row>
    <row r="378" spans="1:6" x14ac:dyDescent="0.25">
      <c r="A378" t="s">
        <v>313</v>
      </c>
      <c r="B378">
        <v>4</v>
      </c>
      <c r="C378">
        <v>17</v>
      </c>
      <c r="D378">
        <v>1</v>
      </c>
      <c r="E378">
        <v>0</v>
      </c>
      <c r="F378">
        <v>0</v>
      </c>
    </row>
    <row r="379" spans="1:6" x14ac:dyDescent="0.25">
      <c r="A379" t="s">
        <v>262</v>
      </c>
      <c r="B379">
        <v>5</v>
      </c>
      <c r="C379">
        <v>1</v>
      </c>
      <c r="D379">
        <v>0</v>
      </c>
      <c r="E379">
        <v>0</v>
      </c>
      <c r="F379">
        <v>0</v>
      </c>
    </row>
    <row r="380" spans="1:6" x14ac:dyDescent="0.25">
      <c r="A380" t="s">
        <v>554</v>
      </c>
      <c r="B380">
        <v>1</v>
      </c>
      <c r="C380">
        <v>1</v>
      </c>
      <c r="D380">
        <v>0</v>
      </c>
      <c r="E380">
        <v>0</v>
      </c>
      <c r="F380">
        <v>0</v>
      </c>
    </row>
    <row r="381" spans="1:6" x14ac:dyDescent="0.25">
      <c r="A381" t="s">
        <v>413</v>
      </c>
      <c r="B381">
        <v>1</v>
      </c>
      <c r="C381">
        <v>5</v>
      </c>
      <c r="D381">
        <v>7</v>
      </c>
      <c r="E381">
        <v>0</v>
      </c>
      <c r="F381">
        <v>0</v>
      </c>
    </row>
    <row r="382" spans="1:6" x14ac:dyDescent="0.25">
      <c r="A382" t="s">
        <v>126</v>
      </c>
      <c r="B382">
        <v>3</v>
      </c>
      <c r="C382">
        <v>7</v>
      </c>
      <c r="D382">
        <v>4</v>
      </c>
      <c r="E382">
        <v>5</v>
      </c>
      <c r="F382">
        <v>0</v>
      </c>
    </row>
    <row r="383" spans="1:6" x14ac:dyDescent="0.25">
      <c r="A383" t="s">
        <v>365</v>
      </c>
      <c r="B383">
        <v>3</v>
      </c>
      <c r="C383">
        <v>5</v>
      </c>
      <c r="D383">
        <v>2</v>
      </c>
      <c r="E383">
        <v>0</v>
      </c>
      <c r="F383">
        <v>0</v>
      </c>
    </row>
    <row r="384" spans="1:6" x14ac:dyDescent="0.25">
      <c r="A384" t="s">
        <v>527</v>
      </c>
      <c r="B384">
        <v>1</v>
      </c>
      <c r="C384">
        <v>1</v>
      </c>
      <c r="D384">
        <v>0</v>
      </c>
      <c r="E384">
        <v>0</v>
      </c>
      <c r="F384">
        <v>0</v>
      </c>
    </row>
    <row r="385" spans="1:6" x14ac:dyDescent="0.25">
      <c r="A385" t="s">
        <v>12</v>
      </c>
      <c r="B385">
        <v>1</v>
      </c>
      <c r="C385">
        <v>1</v>
      </c>
      <c r="D385">
        <v>0</v>
      </c>
      <c r="E385">
        <v>0</v>
      </c>
      <c r="F385">
        <v>0</v>
      </c>
    </row>
    <row r="386" spans="1:6" x14ac:dyDescent="0.25">
      <c r="A386" t="s">
        <v>537</v>
      </c>
      <c r="B386">
        <v>1</v>
      </c>
      <c r="C386">
        <v>1</v>
      </c>
      <c r="D386">
        <v>0</v>
      </c>
      <c r="E386">
        <v>0</v>
      </c>
      <c r="F386">
        <v>0</v>
      </c>
    </row>
    <row r="387" spans="1:6" x14ac:dyDescent="0.25">
      <c r="A387" t="s">
        <v>75</v>
      </c>
      <c r="B387">
        <v>1</v>
      </c>
      <c r="C387">
        <v>20</v>
      </c>
      <c r="D387">
        <v>3</v>
      </c>
      <c r="E387">
        <v>0</v>
      </c>
      <c r="F387">
        <v>0</v>
      </c>
    </row>
  </sheetData>
  <sortState ref="A2:F387">
    <sortCondition ref="A2:A3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9"/>
  <sheetViews>
    <sheetView topLeftCell="A345" workbookViewId="0">
      <selection sqref="A1:C1"/>
    </sheetView>
  </sheetViews>
  <sheetFormatPr defaultRowHeight="15" x14ac:dyDescent="0.25"/>
  <cols>
    <col min="1" max="1" width="44.140625" bestFit="1" customWidth="1"/>
    <col min="2" max="2" width="10.85546875" bestFit="1" customWidth="1"/>
    <col min="3" max="3" width="8.42578125" bestFit="1" customWidth="1"/>
  </cols>
  <sheetData>
    <row r="1" spans="1:3" x14ac:dyDescent="0.25">
      <c r="A1" t="s">
        <v>0</v>
      </c>
      <c r="B1" t="s">
        <v>555</v>
      </c>
      <c r="C1" t="s">
        <v>556</v>
      </c>
    </row>
    <row r="2" spans="1:3" x14ac:dyDescent="0.25">
      <c r="A2" t="s">
        <v>154</v>
      </c>
      <c r="B2" s="1">
        <v>39697</v>
      </c>
      <c r="C2">
        <v>32.6</v>
      </c>
    </row>
    <row r="3" spans="1:3" x14ac:dyDescent="0.25">
      <c r="A3" t="s">
        <v>241</v>
      </c>
      <c r="B3" s="1">
        <v>40535</v>
      </c>
      <c r="C3">
        <v>24.05</v>
      </c>
    </row>
    <row r="4" spans="1:3" x14ac:dyDescent="0.25">
      <c r="A4" t="s">
        <v>260</v>
      </c>
      <c r="B4" s="1">
        <v>40690</v>
      </c>
      <c r="C4" t="s">
        <v>14</v>
      </c>
    </row>
    <row r="5" spans="1:3" x14ac:dyDescent="0.25">
      <c r="A5" t="s">
        <v>540</v>
      </c>
      <c r="B5" s="1">
        <v>39020</v>
      </c>
      <c r="C5">
        <v>63.5</v>
      </c>
    </row>
    <row r="6" spans="1:3" x14ac:dyDescent="0.25">
      <c r="A6" t="s">
        <v>248</v>
      </c>
      <c r="B6" s="1">
        <v>40612</v>
      </c>
      <c r="C6">
        <v>2.8</v>
      </c>
    </row>
    <row r="7" spans="1:3" x14ac:dyDescent="0.25">
      <c r="A7" t="s">
        <v>551</v>
      </c>
      <c r="B7" s="1">
        <v>38986</v>
      </c>
      <c r="C7">
        <v>42.1</v>
      </c>
    </row>
    <row r="8" spans="1:3" x14ac:dyDescent="0.25">
      <c r="A8" t="s">
        <v>163</v>
      </c>
      <c r="B8" s="1">
        <v>40045</v>
      </c>
      <c r="C8">
        <v>30.25</v>
      </c>
    </row>
    <row r="9" spans="1:3" x14ac:dyDescent="0.25">
      <c r="A9" t="s">
        <v>403</v>
      </c>
      <c r="B9" s="1">
        <v>42100</v>
      </c>
      <c r="C9">
        <v>80.2</v>
      </c>
    </row>
    <row r="10" spans="1:3" x14ac:dyDescent="0.25">
      <c r="A10" t="s">
        <v>45</v>
      </c>
      <c r="B10" s="1">
        <v>39191</v>
      </c>
      <c r="C10">
        <v>611.79999999999995</v>
      </c>
    </row>
    <row r="11" spans="1:3" x14ac:dyDescent="0.25">
      <c r="A11" t="s">
        <v>138</v>
      </c>
      <c r="B11" s="1">
        <v>39575</v>
      </c>
      <c r="C11">
        <v>3.43</v>
      </c>
    </row>
    <row r="12" spans="1:3" x14ac:dyDescent="0.25">
      <c r="A12" t="s">
        <v>9</v>
      </c>
      <c r="B12" s="1">
        <v>39120</v>
      </c>
      <c r="C12">
        <v>103.3</v>
      </c>
    </row>
    <row r="13" spans="1:3" x14ac:dyDescent="0.25">
      <c r="A13" t="s">
        <v>156</v>
      </c>
      <c r="B13" s="1">
        <v>39758</v>
      </c>
      <c r="C13">
        <v>45.75</v>
      </c>
    </row>
    <row r="14" spans="1:3" x14ac:dyDescent="0.25">
      <c r="A14" t="s">
        <v>458</v>
      </c>
      <c r="B14" s="1">
        <v>42361</v>
      </c>
      <c r="C14">
        <v>1195.5</v>
      </c>
    </row>
    <row r="15" spans="1:3" x14ac:dyDescent="0.25">
      <c r="A15" t="s">
        <v>97</v>
      </c>
      <c r="B15" s="1">
        <v>39409</v>
      </c>
      <c r="C15" t="s">
        <v>14</v>
      </c>
    </row>
    <row r="16" spans="1:3" x14ac:dyDescent="0.25">
      <c r="A16" t="s">
        <v>69</v>
      </c>
      <c r="B16" s="1">
        <v>39288</v>
      </c>
      <c r="C16">
        <v>42.35</v>
      </c>
    </row>
    <row r="17" spans="1:3" x14ac:dyDescent="0.25">
      <c r="A17" t="s">
        <v>72</v>
      </c>
      <c r="B17" s="1">
        <v>39300</v>
      </c>
      <c r="C17">
        <v>29.7</v>
      </c>
    </row>
    <row r="18" spans="1:3" x14ac:dyDescent="0.25">
      <c r="A18" t="s">
        <v>37</v>
      </c>
      <c r="B18" s="1">
        <v>39160</v>
      </c>
      <c r="C18">
        <v>29.75</v>
      </c>
    </row>
    <row r="19" spans="1:3" x14ac:dyDescent="0.25">
      <c r="A19" t="s">
        <v>37</v>
      </c>
      <c r="B19" s="1">
        <v>39160</v>
      </c>
      <c r="C19">
        <v>29.75</v>
      </c>
    </row>
    <row r="20" spans="1:3" x14ac:dyDescent="0.25">
      <c r="A20" t="s">
        <v>65</v>
      </c>
      <c r="B20" s="1">
        <v>39273</v>
      </c>
      <c r="C20">
        <v>1.83</v>
      </c>
    </row>
    <row r="21" spans="1:3" x14ac:dyDescent="0.25">
      <c r="A21" t="s">
        <v>140</v>
      </c>
      <c r="B21" s="1">
        <v>39603</v>
      </c>
      <c r="C21" t="s">
        <v>14</v>
      </c>
    </row>
    <row r="22" spans="1:3" x14ac:dyDescent="0.25">
      <c r="A22" t="s">
        <v>181</v>
      </c>
      <c r="B22" s="1">
        <v>40232</v>
      </c>
      <c r="C22" t="s">
        <v>14</v>
      </c>
    </row>
    <row r="23" spans="1:3" x14ac:dyDescent="0.25">
      <c r="A23" t="s">
        <v>62</v>
      </c>
      <c r="B23" s="1">
        <v>39633</v>
      </c>
      <c r="C23">
        <v>49.3</v>
      </c>
    </row>
    <row r="24" spans="1:3" x14ac:dyDescent="0.25">
      <c r="A24" t="s">
        <v>114</v>
      </c>
      <c r="B24" s="1">
        <v>39458</v>
      </c>
      <c r="C24">
        <v>130.80000000000001</v>
      </c>
    </row>
    <row r="25" spans="1:3" x14ac:dyDescent="0.25">
      <c r="A25" t="s">
        <v>187</v>
      </c>
      <c r="B25" s="1">
        <v>40240</v>
      </c>
      <c r="C25">
        <v>41.1</v>
      </c>
    </row>
    <row r="26" spans="1:3" x14ac:dyDescent="0.25">
      <c r="A26" t="s">
        <v>53</v>
      </c>
      <c r="B26" s="1">
        <v>39237</v>
      </c>
      <c r="C26">
        <v>141.5</v>
      </c>
    </row>
    <row r="27" spans="1:3" x14ac:dyDescent="0.25">
      <c r="A27" t="s">
        <v>227</v>
      </c>
      <c r="B27" s="1">
        <v>40465</v>
      </c>
      <c r="C27">
        <v>138.75</v>
      </c>
    </row>
    <row r="28" spans="1:3" x14ac:dyDescent="0.25">
      <c r="A28" t="s">
        <v>79</v>
      </c>
      <c r="B28" s="1">
        <v>39317</v>
      </c>
      <c r="C28">
        <v>181.1</v>
      </c>
    </row>
    <row r="29" spans="1:3" x14ac:dyDescent="0.25">
      <c r="A29" t="s">
        <v>173</v>
      </c>
      <c r="B29" s="1">
        <v>40142</v>
      </c>
      <c r="C29">
        <v>236.9</v>
      </c>
    </row>
    <row r="30" spans="1:3" x14ac:dyDescent="0.25">
      <c r="A30" t="s">
        <v>208</v>
      </c>
      <c r="B30" s="1">
        <v>40387</v>
      </c>
      <c r="C30">
        <v>3</v>
      </c>
    </row>
    <row r="31" spans="1:3" x14ac:dyDescent="0.25">
      <c r="A31" t="s">
        <v>35</v>
      </c>
      <c r="B31" s="1">
        <v>39161</v>
      </c>
      <c r="C31">
        <v>426.6</v>
      </c>
    </row>
    <row r="32" spans="1:3" x14ac:dyDescent="0.25">
      <c r="A32" t="s">
        <v>550</v>
      </c>
      <c r="B32" s="1">
        <v>38985</v>
      </c>
      <c r="C32">
        <v>33.299999999999997</v>
      </c>
    </row>
    <row r="33" spans="1:3" x14ac:dyDescent="0.25">
      <c r="A33" t="s">
        <v>152</v>
      </c>
      <c r="B33" s="1">
        <v>39695</v>
      </c>
      <c r="C33" t="s">
        <v>14</v>
      </c>
    </row>
    <row r="34" spans="1:3" x14ac:dyDescent="0.25">
      <c r="A34" t="s">
        <v>7</v>
      </c>
      <c r="B34" s="1">
        <v>39113</v>
      </c>
      <c r="C34">
        <v>39.549999999999997</v>
      </c>
    </row>
    <row r="35" spans="1:3" x14ac:dyDescent="0.25">
      <c r="A35" t="s">
        <v>143</v>
      </c>
      <c r="B35" s="1">
        <v>39632</v>
      </c>
      <c r="C35" t="s">
        <v>14</v>
      </c>
    </row>
    <row r="36" spans="1:3" x14ac:dyDescent="0.25">
      <c r="A36" t="s">
        <v>142</v>
      </c>
      <c r="B36" s="1">
        <v>39626</v>
      </c>
      <c r="C36">
        <v>30.2</v>
      </c>
    </row>
    <row r="37" spans="1:3" x14ac:dyDescent="0.25">
      <c r="A37" t="s">
        <v>213</v>
      </c>
      <c r="B37" s="1">
        <v>40408</v>
      </c>
      <c r="C37">
        <v>391.3</v>
      </c>
    </row>
    <row r="38" spans="1:3" x14ac:dyDescent="0.25">
      <c r="A38" t="s">
        <v>124</v>
      </c>
      <c r="B38" s="1">
        <v>39498</v>
      </c>
      <c r="C38">
        <v>16.350000000000001</v>
      </c>
    </row>
    <row r="39" spans="1:3" x14ac:dyDescent="0.25">
      <c r="A39" t="s">
        <v>100</v>
      </c>
      <c r="B39" s="1">
        <v>39409</v>
      </c>
      <c r="C39">
        <v>16.399999999999999</v>
      </c>
    </row>
    <row r="40" spans="1:3" x14ac:dyDescent="0.25">
      <c r="A40" t="s">
        <v>229</v>
      </c>
      <c r="B40" s="1">
        <v>40465</v>
      </c>
      <c r="C40">
        <v>13.05</v>
      </c>
    </row>
    <row r="41" spans="1:3" x14ac:dyDescent="0.25">
      <c r="A41" t="s">
        <v>516</v>
      </c>
      <c r="B41" s="1">
        <v>39280</v>
      </c>
      <c r="C41">
        <v>917.65</v>
      </c>
    </row>
    <row r="42" spans="1:3" x14ac:dyDescent="0.25">
      <c r="A42" t="s">
        <v>111</v>
      </c>
      <c r="B42" s="1">
        <v>39450</v>
      </c>
      <c r="C42">
        <v>112.5</v>
      </c>
    </row>
    <row r="43" spans="1:3" x14ac:dyDescent="0.25">
      <c r="A43" t="s">
        <v>48</v>
      </c>
      <c r="B43" s="1">
        <v>39219</v>
      </c>
      <c r="C43">
        <v>71.95</v>
      </c>
    </row>
    <row r="44" spans="1:3" x14ac:dyDescent="0.25">
      <c r="A44" t="s">
        <v>478</v>
      </c>
      <c r="B44" s="1">
        <v>42461</v>
      </c>
      <c r="C44">
        <v>44.4</v>
      </c>
    </row>
    <row r="45" spans="1:3" x14ac:dyDescent="0.25">
      <c r="A45" t="s">
        <v>267</v>
      </c>
      <c r="B45" s="1">
        <v>40752</v>
      </c>
      <c r="C45">
        <v>5.8</v>
      </c>
    </row>
    <row r="46" spans="1:3" x14ac:dyDescent="0.25">
      <c r="A46" t="s">
        <v>310</v>
      </c>
      <c r="B46" s="1">
        <v>41271</v>
      </c>
      <c r="C46">
        <v>373.1</v>
      </c>
    </row>
    <row r="47" spans="1:3" x14ac:dyDescent="0.25">
      <c r="A47" t="s">
        <v>51</v>
      </c>
      <c r="B47" s="1">
        <v>39230</v>
      </c>
      <c r="C47" t="s">
        <v>14</v>
      </c>
    </row>
    <row r="48" spans="1:3" x14ac:dyDescent="0.25">
      <c r="A48" t="s">
        <v>149</v>
      </c>
      <c r="B48" s="1">
        <v>39659</v>
      </c>
      <c r="C48">
        <v>0.06</v>
      </c>
    </row>
    <row r="49" spans="1:3" x14ac:dyDescent="0.25">
      <c r="A49" t="s">
        <v>264</v>
      </c>
      <c r="B49" s="1">
        <v>40731</v>
      </c>
      <c r="C49" t="s">
        <v>14</v>
      </c>
    </row>
    <row r="50" spans="1:3" x14ac:dyDescent="0.25">
      <c r="A50" t="s">
        <v>512</v>
      </c>
      <c r="B50" s="1">
        <v>40207</v>
      </c>
      <c r="C50">
        <v>2.99</v>
      </c>
    </row>
    <row r="51" spans="1:3" x14ac:dyDescent="0.25">
      <c r="A51" t="s">
        <v>532</v>
      </c>
      <c r="B51" s="1">
        <v>39062</v>
      </c>
      <c r="C51" t="s">
        <v>14</v>
      </c>
    </row>
    <row r="52" spans="1:3" x14ac:dyDescent="0.25">
      <c r="A52" t="s">
        <v>113</v>
      </c>
      <c r="B52" s="1">
        <v>39447</v>
      </c>
      <c r="C52">
        <v>152</v>
      </c>
    </row>
    <row r="53" spans="1:3" x14ac:dyDescent="0.25">
      <c r="A53" t="s">
        <v>31</v>
      </c>
      <c r="B53" s="1">
        <v>39148</v>
      </c>
      <c r="C53">
        <v>4.25</v>
      </c>
    </row>
    <row r="54" spans="1:3" x14ac:dyDescent="0.25">
      <c r="A54" t="s">
        <v>271</v>
      </c>
      <c r="B54" s="1">
        <v>40791</v>
      </c>
      <c r="C54">
        <v>80.7</v>
      </c>
    </row>
    <row r="55" spans="1:3" x14ac:dyDescent="0.25">
      <c r="A55" t="s">
        <v>231</v>
      </c>
      <c r="B55" s="1">
        <v>40478</v>
      </c>
      <c r="C55" t="s">
        <v>14</v>
      </c>
    </row>
    <row r="56" spans="1:3" x14ac:dyDescent="0.25">
      <c r="A56" t="s">
        <v>109</v>
      </c>
      <c r="B56" s="1">
        <v>39450</v>
      </c>
      <c r="C56">
        <v>9.89</v>
      </c>
    </row>
    <row r="57" spans="1:3" x14ac:dyDescent="0.25">
      <c r="A57" t="s">
        <v>24</v>
      </c>
      <c r="B57" s="1">
        <v>39139</v>
      </c>
      <c r="C57">
        <v>10.07</v>
      </c>
    </row>
    <row r="58" spans="1:3" x14ac:dyDescent="0.25">
      <c r="A58" t="s">
        <v>244</v>
      </c>
      <c r="B58" s="1">
        <v>40563</v>
      </c>
      <c r="C58" t="s">
        <v>14</v>
      </c>
    </row>
    <row r="59" spans="1:3" x14ac:dyDescent="0.25">
      <c r="A59" t="s">
        <v>526</v>
      </c>
      <c r="B59" s="1">
        <v>39091</v>
      </c>
      <c r="C59">
        <v>136.80000000000001</v>
      </c>
    </row>
    <row r="60" spans="1:3" x14ac:dyDescent="0.25">
      <c r="A60" t="s">
        <v>519</v>
      </c>
      <c r="B60" s="1">
        <v>39120</v>
      </c>
      <c r="C60">
        <v>90.4</v>
      </c>
    </row>
    <row r="61" spans="1:3" x14ac:dyDescent="0.25">
      <c r="A61" t="s">
        <v>223</v>
      </c>
      <c r="B61" s="1">
        <v>40463</v>
      </c>
      <c r="C61">
        <v>71.599999999999994</v>
      </c>
    </row>
    <row r="62" spans="1:3" x14ac:dyDescent="0.25">
      <c r="A62" t="s">
        <v>217</v>
      </c>
      <c r="B62" s="1">
        <v>40457</v>
      </c>
      <c r="C62">
        <v>114.2</v>
      </c>
    </row>
    <row r="63" spans="1:3" x14ac:dyDescent="0.25">
      <c r="A63" t="s">
        <v>64</v>
      </c>
      <c r="B63" s="1">
        <v>39280</v>
      </c>
      <c r="C63">
        <v>23.3</v>
      </c>
    </row>
    <row r="64" spans="1:3" x14ac:dyDescent="0.25">
      <c r="A64" t="s">
        <v>78</v>
      </c>
      <c r="B64" s="1">
        <v>39315</v>
      </c>
      <c r="C64">
        <v>78.75</v>
      </c>
    </row>
    <row r="65" spans="1:3" x14ac:dyDescent="0.25">
      <c r="A65" t="s">
        <v>155</v>
      </c>
      <c r="B65" s="1">
        <v>39734</v>
      </c>
      <c r="C65" t="s">
        <v>14</v>
      </c>
    </row>
    <row r="66" spans="1:3" x14ac:dyDescent="0.25">
      <c r="A66" t="s">
        <v>17</v>
      </c>
      <c r="B66" s="1">
        <v>39127</v>
      </c>
      <c r="C66">
        <v>32.35</v>
      </c>
    </row>
    <row r="67" spans="1:3" x14ac:dyDescent="0.25">
      <c r="A67" t="s">
        <v>95</v>
      </c>
      <c r="B67" s="1">
        <v>39388</v>
      </c>
      <c r="C67" t="s">
        <v>14</v>
      </c>
    </row>
    <row r="68" spans="1:3" x14ac:dyDescent="0.25">
      <c r="A68" t="s">
        <v>238</v>
      </c>
      <c r="B68" s="1">
        <v>40532</v>
      </c>
      <c r="C68">
        <v>158.1</v>
      </c>
    </row>
    <row r="69" spans="1:3" x14ac:dyDescent="0.25">
      <c r="A69" t="s">
        <v>235</v>
      </c>
      <c r="B69" s="1">
        <v>40486</v>
      </c>
      <c r="C69">
        <v>283.95</v>
      </c>
    </row>
    <row r="70" spans="1:3" x14ac:dyDescent="0.25">
      <c r="A70" t="s">
        <v>452</v>
      </c>
      <c r="B70" s="1">
        <v>42310</v>
      </c>
      <c r="C70">
        <v>264.8</v>
      </c>
    </row>
    <row r="71" spans="1:3" x14ac:dyDescent="0.25">
      <c r="A71" t="s">
        <v>230</v>
      </c>
      <c r="B71" s="1">
        <v>40469</v>
      </c>
      <c r="C71">
        <v>17.7</v>
      </c>
    </row>
    <row r="72" spans="1:3" x14ac:dyDescent="0.25">
      <c r="A72" t="s">
        <v>91</v>
      </c>
      <c r="B72" s="1">
        <v>39370</v>
      </c>
      <c r="C72">
        <v>3.95</v>
      </c>
    </row>
    <row r="73" spans="1:3" x14ac:dyDescent="0.25">
      <c r="A73" t="s">
        <v>121</v>
      </c>
      <c r="B73" s="1">
        <v>39491</v>
      </c>
      <c r="C73">
        <v>46.55</v>
      </c>
    </row>
    <row r="74" spans="1:3" x14ac:dyDescent="0.25">
      <c r="A74" t="s">
        <v>174</v>
      </c>
      <c r="B74" s="1">
        <v>40158</v>
      </c>
      <c r="C74">
        <v>179.5</v>
      </c>
    </row>
    <row r="75" spans="1:3" x14ac:dyDescent="0.25">
      <c r="A75" t="s">
        <v>308</v>
      </c>
      <c r="B75" s="1">
        <v>41269</v>
      </c>
      <c r="C75">
        <v>1010.35</v>
      </c>
    </row>
    <row r="76" spans="1:3" x14ac:dyDescent="0.25">
      <c r="A76" t="s">
        <v>178</v>
      </c>
      <c r="B76" s="1">
        <v>40184</v>
      </c>
      <c r="C76">
        <v>330</v>
      </c>
    </row>
    <row r="77" spans="1:3" x14ac:dyDescent="0.25">
      <c r="A77" t="s">
        <v>185</v>
      </c>
      <c r="B77" s="1">
        <v>40233</v>
      </c>
      <c r="C77">
        <v>48.5</v>
      </c>
    </row>
    <row r="78" spans="1:3" x14ac:dyDescent="0.25">
      <c r="A78" t="s">
        <v>515</v>
      </c>
      <c r="B78" s="1">
        <v>39350</v>
      </c>
      <c r="C78" t="s">
        <v>14</v>
      </c>
    </row>
    <row r="79" spans="1:3" x14ac:dyDescent="0.25">
      <c r="A79" t="s">
        <v>515</v>
      </c>
      <c r="B79" s="1">
        <v>39350</v>
      </c>
      <c r="C79" t="s">
        <v>14</v>
      </c>
    </row>
    <row r="80" spans="1:3" x14ac:dyDescent="0.25">
      <c r="A80" t="s">
        <v>57</v>
      </c>
      <c r="B80" s="1">
        <v>39252</v>
      </c>
      <c r="C80" t="s">
        <v>14</v>
      </c>
    </row>
    <row r="81" spans="1:3" x14ac:dyDescent="0.25">
      <c r="A81" t="s">
        <v>553</v>
      </c>
      <c r="B81" s="1">
        <v>38985</v>
      </c>
      <c r="C81">
        <v>167.2</v>
      </c>
    </row>
    <row r="82" spans="1:3" x14ac:dyDescent="0.25">
      <c r="A82" t="s">
        <v>172</v>
      </c>
      <c r="B82" s="1">
        <v>40141</v>
      </c>
      <c r="C82">
        <v>86.5</v>
      </c>
    </row>
    <row r="83" spans="1:3" x14ac:dyDescent="0.25">
      <c r="A83" t="s">
        <v>538</v>
      </c>
      <c r="B83" s="1">
        <v>39017</v>
      </c>
      <c r="C83">
        <v>91.8</v>
      </c>
    </row>
    <row r="84" spans="1:3" x14ac:dyDescent="0.25">
      <c r="A84" t="s">
        <v>88</v>
      </c>
      <c r="B84" s="1">
        <v>39372</v>
      </c>
      <c r="C84" t="s">
        <v>14</v>
      </c>
    </row>
    <row r="85" spans="1:3" x14ac:dyDescent="0.25">
      <c r="A85" t="s">
        <v>60</v>
      </c>
      <c r="B85" s="1">
        <v>39268</v>
      </c>
      <c r="C85">
        <v>127.65</v>
      </c>
    </row>
    <row r="86" spans="1:3" x14ac:dyDescent="0.25">
      <c r="A86" t="s">
        <v>192</v>
      </c>
      <c r="B86" s="1">
        <v>40266</v>
      </c>
      <c r="C86">
        <v>23.15</v>
      </c>
    </row>
    <row r="87" spans="1:3" x14ac:dyDescent="0.25">
      <c r="A87" t="s">
        <v>457</v>
      </c>
      <c r="B87" s="1">
        <v>42361</v>
      </c>
      <c r="C87">
        <v>954.5</v>
      </c>
    </row>
    <row r="88" spans="1:3" x14ac:dyDescent="0.25">
      <c r="A88" t="s">
        <v>110</v>
      </c>
      <c r="B88" s="1">
        <v>39447</v>
      </c>
      <c r="C88">
        <v>1387.05</v>
      </c>
    </row>
    <row r="89" spans="1:3" x14ac:dyDescent="0.25">
      <c r="A89" t="s">
        <v>104</v>
      </c>
      <c r="B89" s="1">
        <v>39428</v>
      </c>
      <c r="C89">
        <v>59.1</v>
      </c>
    </row>
    <row r="90" spans="1:3" x14ac:dyDescent="0.25">
      <c r="A90" t="s">
        <v>158</v>
      </c>
      <c r="B90" s="1">
        <v>39874</v>
      </c>
      <c r="C90" t="s">
        <v>14</v>
      </c>
    </row>
    <row r="91" spans="1:3" x14ac:dyDescent="0.25">
      <c r="A91" t="s">
        <v>220</v>
      </c>
      <c r="B91" s="1">
        <v>40459</v>
      </c>
      <c r="C91">
        <v>3.22</v>
      </c>
    </row>
    <row r="92" spans="1:3" x14ac:dyDescent="0.25">
      <c r="A92" t="s">
        <v>186</v>
      </c>
      <c r="B92" s="1">
        <v>40233</v>
      </c>
      <c r="C92">
        <v>105.95</v>
      </c>
    </row>
    <row r="93" spans="1:3" x14ac:dyDescent="0.25">
      <c r="A93" t="s">
        <v>103</v>
      </c>
      <c r="B93" s="1">
        <v>39412</v>
      </c>
      <c r="C93">
        <v>70.400000000000006</v>
      </c>
    </row>
    <row r="94" spans="1:3" x14ac:dyDescent="0.25">
      <c r="A94" t="s">
        <v>500</v>
      </c>
      <c r="B94" s="1">
        <v>41698</v>
      </c>
      <c r="C94">
        <v>185.2</v>
      </c>
    </row>
    <row r="95" spans="1:3" x14ac:dyDescent="0.25">
      <c r="A95" t="s">
        <v>507</v>
      </c>
      <c r="B95" s="1">
        <v>40402</v>
      </c>
      <c r="C95">
        <v>185.2</v>
      </c>
    </row>
    <row r="96" spans="1:3" x14ac:dyDescent="0.25">
      <c r="A96" t="s">
        <v>487</v>
      </c>
      <c r="B96" s="1">
        <v>42481</v>
      </c>
      <c r="C96">
        <v>147.5</v>
      </c>
    </row>
    <row r="97" spans="1:3" x14ac:dyDescent="0.25">
      <c r="A97" t="s">
        <v>218</v>
      </c>
      <c r="B97" s="1">
        <v>40457</v>
      </c>
      <c r="C97">
        <v>207.85</v>
      </c>
    </row>
    <row r="98" spans="1:3" x14ac:dyDescent="0.25">
      <c r="A98" t="s">
        <v>525</v>
      </c>
      <c r="B98" s="1">
        <v>39079</v>
      </c>
      <c r="C98">
        <v>79.55</v>
      </c>
    </row>
    <row r="99" spans="1:3" x14ac:dyDescent="0.25">
      <c r="A99" t="s">
        <v>26</v>
      </c>
      <c r="B99" s="1">
        <v>39150</v>
      </c>
      <c r="C99">
        <v>3.47</v>
      </c>
    </row>
    <row r="100" spans="1:3" x14ac:dyDescent="0.25">
      <c r="A100" t="s">
        <v>169</v>
      </c>
      <c r="B100" s="1">
        <v>40101</v>
      </c>
      <c r="C100">
        <v>1.9</v>
      </c>
    </row>
    <row r="101" spans="1:3" x14ac:dyDescent="0.25">
      <c r="A101" t="s">
        <v>70</v>
      </c>
      <c r="B101" s="1">
        <v>39295</v>
      </c>
      <c r="C101">
        <v>18.850000000000001</v>
      </c>
    </row>
    <row r="102" spans="1:3" x14ac:dyDescent="0.25">
      <c r="A102" t="s">
        <v>34</v>
      </c>
      <c r="B102" s="1">
        <v>39148</v>
      </c>
      <c r="C102" t="s">
        <v>14</v>
      </c>
    </row>
    <row r="103" spans="1:3" x14ac:dyDescent="0.25">
      <c r="A103" t="s">
        <v>161</v>
      </c>
      <c r="B103" s="1">
        <v>40028</v>
      </c>
      <c r="C103">
        <v>42.15</v>
      </c>
    </row>
    <row r="104" spans="1:3" x14ac:dyDescent="0.25">
      <c r="A104" t="s">
        <v>545</v>
      </c>
      <c r="B104" s="1">
        <v>39009</v>
      </c>
      <c r="C104">
        <v>842</v>
      </c>
    </row>
    <row r="105" spans="1:3" x14ac:dyDescent="0.25">
      <c r="A105" t="s">
        <v>249</v>
      </c>
      <c r="B105" s="1">
        <v>40613</v>
      </c>
      <c r="C105">
        <v>31.15</v>
      </c>
    </row>
    <row r="106" spans="1:3" x14ac:dyDescent="0.25">
      <c r="A106" t="s">
        <v>145</v>
      </c>
      <c r="B106" s="1">
        <v>39637</v>
      </c>
      <c r="C106">
        <v>2.4300000000000002</v>
      </c>
    </row>
    <row r="107" spans="1:3" x14ac:dyDescent="0.25">
      <c r="A107" t="s">
        <v>20</v>
      </c>
      <c r="B107" s="1">
        <v>39135</v>
      </c>
      <c r="C107">
        <v>40</v>
      </c>
    </row>
    <row r="108" spans="1:3" x14ac:dyDescent="0.25">
      <c r="A108" t="s">
        <v>282</v>
      </c>
      <c r="B108" s="1">
        <v>40835</v>
      </c>
      <c r="C108">
        <v>201</v>
      </c>
    </row>
    <row r="109" spans="1:3" x14ac:dyDescent="0.25">
      <c r="A109" t="s">
        <v>47</v>
      </c>
      <c r="B109" s="1">
        <v>39211</v>
      </c>
      <c r="C109">
        <v>167.9</v>
      </c>
    </row>
    <row r="110" spans="1:3" x14ac:dyDescent="0.25">
      <c r="A110" t="s">
        <v>118</v>
      </c>
      <c r="B110" s="1">
        <v>39479</v>
      </c>
      <c r="C110">
        <v>504.55</v>
      </c>
    </row>
    <row r="111" spans="1:3" x14ac:dyDescent="0.25">
      <c r="A111" t="s">
        <v>255</v>
      </c>
      <c r="B111" s="1">
        <v>40673</v>
      </c>
      <c r="C111">
        <v>21.3</v>
      </c>
    </row>
    <row r="112" spans="1:3" x14ac:dyDescent="0.25">
      <c r="A112" t="s">
        <v>224</v>
      </c>
      <c r="B112" s="1">
        <v>40462</v>
      </c>
      <c r="C112">
        <v>595.25</v>
      </c>
    </row>
    <row r="113" spans="1:3" x14ac:dyDescent="0.25">
      <c r="A113" t="s">
        <v>134</v>
      </c>
      <c r="B113" s="1">
        <v>39541</v>
      </c>
      <c r="C113">
        <v>4.33</v>
      </c>
    </row>
    <row r="114" spans="1:3" x14ac:dyDescent="0.25">
      <c r="A114" t="s">
        <v>544</v>
      </c>
      <c r="B114" s="1">
        <v>39007</v>
      </c>
      <c r="C114">
        <v>553.4</v>
      </c>
    </row>
    <row r="115" spans="1:3" x14ac:dyDescent="0.25">
      <c r="A115" t="s">
        <v>10</v>
      </c>
      <c r="B115" s="1">
        <v>39121</v>
      </c>
      <c r="C115">
        <v>40.1</v>
      </c>
    </row>
    <row r="116" spans="1:3" x14ac:dyDescent="0.25">
      <c r="A116" t="s">
        <v>539</v>
      </c>
      <c r="B116" s="1">
        <v>39017</v>
      </c>
      <c r="C116">
        <v>97.55</v>
      </c>
    </row>
    <row r="117" spans="1:3" x14ac:dyDescent="0.25">
      <c r="A117" t="s">
        <v>166</v>
      </c>
      <c r="B117" s="1">
        <v>40079</v>
      </c>
      <c r="C117">
        <v>64.95</v>
      </c>
    </row>
    <row r="118" spans="1:3" x14ac:dyDescent="0.25">
      <c r="A118" t="s">
        <v>54</v>
      </c>
      <c r="B118" s="1">
        <v>39251</v>
      </c>
      <c r="C118" t="s">
        <v>14</v>
      </c>
    </row>
    <row r="119" spans="1:3" x14ac:dyDescent="0.25">
      <c r="A119" t="s">
        <v>177</v>
      </c>
      <c r="B119" s="1">
        <v>40183</v>
      </c>
      <c r="C119">
        <v>322.10000000000002</v>
      </c>
    </row>
    <row r="120" spans="1:3" x14ac:dyDescent="0.25">
      <c r="A120" t="s">
        <v>197</v>
      </c>
      <c r="B120" s="1">
        <v>40284</v>
      </c>
      <c r="C120">
        <v>1.29</v>
      </c>
    </row>
    <row r="121" spans="1:3" x14ac:dyDescent="0.25">
      <c r="A121" t="s">
        <v>139</v>
      </c>
      <c r="B121" s="1">
        <v>39603</v>
      </c>
      <c r="C121">
        <v>13.13</v>
      </c>
    </row>
    <row r="122" spans="1:3" x14ac:dyDescent="0.25">
      <c r="A122" t="s">
        <v>236</v>
      </c>
      <c r="B122" s="1">
        <v>40498</v>
      </c>
      <c r="C122">
        <v>23.9</v>
      </c>
    </row>
    <row r="123" spans="1:3" x14ac:dyDescent="0.25">
      <c r="A123" t="s">
        <v>42</v>
      </c>
      <c r="B123" s="1">
        <v>39183</v>
      </c>
      <c r="C123">
        <v>0.76</v>
      </c>
    </row>
    <row r="124" spans="1:3" x14ac:dyDescent="0.25">
      <c r="A124" t="s">
        <v>131</v>
      </c>
      <c r="B124" s="1">
        <v>39514</v>
      </c>
      <c r="C124">
        <v>24.55</v>
      </c>
    </row>
    <row r="125" spans="1:3" x14ac:dyDescent="0.25">
      <c r="A125" t="s">
        <v>215</v>
      </c>
      <c r="B125" s="1">
        <v>40430</v>
      </c>
      <c r="C125">
        <v>159.94999999999999</v>
      </c>
    </row>
    <row r="126" spans="1:3" x14ac:dyDescent="0.25">
      <c r="A126" t="s">
        <v>531</v>
      </c>
      <c r="B126" s="1">
        <v>39079</v>
      </c>
      <c r="C126" t="s">
        <v>14</v>
      </c>
    </row>
    <row r="127" spans="1:3" x14ac:dyDescent="0.25">
      <c r="A127" t="s">
        <v>547</v>
      </c>
      <c r="B127" s="1">
        <v>38994</v>
      </c>
      <c r="C127">
        <v>131.30000000000001</v>
      </c>
    </row>
    <row r="128" spans="1:3" x14ac:dyDescent="0.25">
      <c r="A128" t="s">
        <v>234</v>
      </c>
      <c r="B128" s="1">
        <v>40478</v>
      </c>
      <c r="C128">
        <v>43.7</v>
      </c>
    </row>
    <row r="129" spans="1:3" x14ac:dyDescent="0.25">
      <c r="A129" t="s">
        <v>541</v>
      </c>
      <c r="B129" s="1">
        <v>39010</v>
      </c>
      <c r="C129">
        <v>7.29</v>
      </c>
    </row>
    <row r="130" spans="1:3" x14ac:dyDescent="0.25">
      <c r="A130" t="s">
        <v>188</v>
      </c>
      <c r="B130" s="1">
        <v>40234</v>
      </c>
      <c r="C130">
        <v>36.450000000000003</v>
      </c>
    </row>
    <row r="131" spans="1:3" x14ac:dyDescent="0.25">
      <c r="A131" t="s">
        <v>476</v>
      </c>
      <c r="B131" s="1">
        <v>42459</v>
      </c>
      <c r="C131">
        <v>177.8</v>
      </c>
    </row>
    <row r="132" spans="1:3" x14ac:dyDescent="0.25">
      <c r="A132" t="s">
        <v>49</v>
      </c>
      <c r="B132" s="1">
        <v>39226</v>
      </c>
      <c r="C132">
        <v>16.75</v>
      </c>
    </row>
    <row r="133" spans="1:3" x14ac:dyDescent="0.25">
      <c r="A133" t="s">
        <v>210</v>
      </c>
      <c r="B133" s="1">
        <v>40380</v>
      </c>
      <c r="C133">
        <v>271.7</v>
      </c>
    </row>
    <row r="134" spans="1:3" x14ac:dyDescent="0.25">
      <c r="A134" t="s">
        <v>15</v>
      </c>
      <c r="B134" s="1">
        <v>39128</v>
      </c>
      <c r="C134">
        <v>236.9</v>
      </c>
    </row>
    <row r="135" spans="1:3" x14ac:dyDescent="0.25">
      <c r="A135" t="s">
        <v>68</v>
      </c>
      <c r="B135" s="1">
        <v>39287</v>
      </c>
      <c r="C135">
        <v>85.6</v>
      </c>
    </row>
    <row r="136" spans="1:3" x14ac:dyDescent="0.25">
      <c r="A136" t="s">
        <v>549</v>
      </c>
      <c r="B136" s="1">
        <v>38987</v>
      </c>
      <c r="C136">
        <v>123.25</v>
      </c>
    </row>
    <row r="137" spans="1:3" x14ac:dyDescent="0.25">
      <c r="A137" t="s">
        <v>517</v>
      </c>
      <c r="B137" s="1">
        <v>39269</v>
      </c>
      <c r="C137">
        <v>231.85</v>
      </c>
    </row>
    <row r="138" spans="1:3" x14ac:dyDescent="0.25">
      <c r="A138" t="s">
        <v>43</v>
      </c>
      <c r="B138" s="1">
        <v>39185</v>
      </c>
      <c r="C138">
        <v>4248.6499999999996</v>
      </c>
    </row>
    <row r="139" spans="1:3" x14ac:dyDescent="0.25">
      <c r="A139" t="s">
        <v>33</v>
      </c>
      <c r="B139" s="1">
        <v>39150</v>
      </c>
      <c r="C139">
        <v>111.9</v>
      </c>
    </row>
    <row r="140" spans="1:3" x14ac:dyDescent="0.25">
      <c r="A140" t="s">
        <v>194</v>
      </c>
      <c r="B140" s="1">
        <v>40267</v>
      </c>
      <c r="C140">
        <v>71.400000000000006</v>
      </c>
    </row>
    <row r="141" spans="1:3" x14ac:dyDescent="0.25">
      <c r="A141" t="s">
        <v>171</v>
      </c>
      <c r="B141" s="1">
        <v>40116</v>
      </c>
      <c r="C141">
        <v>9.57</v>
      </c>
    </row>
    <row r="142" spans="1:3" x14ac:dyDescent="0.25">
      <c r="A142" t="s">
        <v>25</v>
      </c>
      <c r="B142" s="1">
        <v>39142</v>
      </c>
      <c r="C142">
        <v>85.85</v>
      </c>
    </row>
    <row r="143" spans="1:3" x14ac:dyDescent="0.25">
      <c r="A143" t="s">
        <v>283</v>
      </c>
      <c r="B143" s="1">
        <v>40849</v>
      </c>
      <c r="C143">
        <v>23.9</v>
      </c>
    </row>
    <row r="144" spans="1:3" x14ac:dyDescent="0.25">
      <c r="A144" t="s">
        <v>216</v>
      </c>
      <c r="B144" s="1">
        <v>40450</v>
      </c>
      <c r="C144">
        <v>7.76</v>
      </c>
    </row>
    <row r="145" spans="1:3" x14ac:dyDescent="0.25">
      <c r="A145" t="s">
        <v>85</v>
      </c>
      <c r="B145" s="1">
        <v>39339</v>
      </c>
      <c r="C145">
        <v>3.55</v>
      </c>
    </row>
    <row r="146" spans="1:3" x14ac:dyDescent="0.25">
      <c r="A146" t="s">
        <v>32</v>
      </c>
      <c r="B146" s="1">
        <v>39149</v>
      </c>
      <c r="C146" t="s">
        <v>14</v>
      </c>
    </row>
    <row r="147" spans="1:3" x14ac:dyDescent="0.25">
      <c r="A147" t="s">
        <v>479</v>
      </c>
      <c r="B147" s="1">
        <v>42464</v>
      </c>
      <c r="C147">
        <v>498.5</v>
      </c>
    </row>
    <row r="148" spans="1:3" x14ac:dyDescent="0.25">
      <c r="A148" t="s">
        <v>179</v>
      </c>
      <c r="B148" s="1">
        <v>40212</v>
      </c>
      <c r="C148">
        <v>235.4</v>
      </c>
    </row>
    <row r="149" spans="1:3" x14ac:dyDescent="0.25">
      <c r="A149" t="s">
        <v>536</v>
      </c>
      <c r="B149" s="1">
        <v>39042</v>
      </c>
      <c r="C149">
        <v>745.15</v>
      </c>
    </row>
    <row r="150" spans="1:3" x14ac:dyDescent="0.25">
      <c r="A150" t="s">
        <v>256</v>
      </c>
      <c r="B150" s="1">
        <v>40676</v>
      </c>
      <c r="C150" t="s">
        <v>14</v>
      </c>
    </row>
    <row r="151" spans="1:3" x14ac:dyDescent="0.25">
      <c r="A151" t="s">
        <v>407</v>
      </c>
      <c r="B151" s="1">
        <v>42103</v>
      </c>
      <c r="C151">
        <v>237.2</v>
      </c>
    </row>
    <row r="152" spans="1:3" x14ac:dyDescent="0.25">
      <c r="A152" t="s">
        <v>52</v>
      </c>
      <c r="B152" s="1">
        <v>39232</v>
      </c>
      <c r="C152">
        <v>422.9</v>
      </c>
    </row>
    <row r="153" spans="1:3" x14ac:dyDescent="0.25">
      <c r="A153" t="s">
        <v>453</v>
      </c>
      <c r="B153" s="1">
        <v>42318</v>
      </c>
      <c r="C153">
        <v>1048.3499999999999</v>
      </c>
    </row>
    <row r="154" spans="1:3" x14ac:dyDescent="0.25">
      <c r="A154" t="s">
        <v>198</v>
      </c>
      <c r="B154" s="1">
        <v>40280</v>
      </c>
      <c r="C154">
        <v>382.4</v>
      </c>
    </row>
    <row r="155" spans="1:3" x14ac:dyDescent="0.25">
      <c r="A155" t="s">
        <v>268</v>
      </c>
      <c r="B155" s="1">
        <v>40759</v>
      </c>
      <c r="C155">
        <v>17.07</v>
      </c>
    </row>
    <row r="156" spans="1:3" x14ac:dyDescent="0.25">
      <c r="A156" t="s">
        <v>127</v>
      </c>
      <c r="B156" s="1">
        <v>39503</v>
      </c>
      <c r="C156">
        <v>219.65</v>
      </c>
    </row>
    <row r="157" spans="1:3" x14ac:dyDescent="0.25">
      <c r="A157" t="s">
        <v>76</v>
      </c>
      <c r="B157" s="1">
        <v>39310</v>
      </c>
      <c r="C157" t="s">
        <v>14</v>
      </c>
    </row>
    <row r="158" spans="1:3" x14ac:dyDescent="0.25">
      <c r="A158" t="s">
        <v>120</v>
      </c>
      <c r="B158" s="1">
        <v>39490</v>
      </c>
      <c r="C158">
        <v>247.6</v>
      </c>
    </row>
    <row r="159" spans="1:3" x14ac:dyDescent="0.25">
      <c r="A159" t="s">
        <v>38</v>
      </c>
      <c r="B159" s="1">
        <v>39160</v>
      </c>
      <c r="C159" t="s">
        <v>14</v>
      </c>
    </row>
    <row r="160" spans="1:3" x14ac:dyDescent="0.25">
      <c r="A160" t="s">
        <v>204</v>
      </c>
      <c r="B160" s="1">
        <v>40319</v>
      </c>
      <c r="C160">
        <v>6.46</v>
      </c>
    </row>
    <row r="161" spans="1:3" x14ac:dyDescent="0.25">
      <c r="A161" t="s">
        <v>542</v>
      </c>
      <c r="B161" s="1">
        <v>39011</v>
      </c>
      <c r="C161">
        <v>30.55</v>
      </c>
    </row>
    <row r="162" spans="1:3" x14ac:dyDescent="0.25">
      <c r="A162" t="s">
        <v>165</v>
      </c>
      <c r="B162" s="1">
        <v>40078</v>
      </c>
      <c r="C162">
        <v>9.01</v>
      </c>
    </row>
    <row r="163" spans="1:3" x14ac:dyDescent="0.25">
      <c r="A163" t="s">
        <v>176</v>
      </c>
      <c r="B163" s="1">
        <v>40182</v>
      </c>
      <c r="C163">
        <v>67.75</v>
      </c>
    </row>
    <row r="164" spans="1:3" x14ac:dyDescent="0.25">
      <c r="A164" t="s">
        <v>180</v>
      </c>
      <c r="B164" s="1">
        <v>40217</v>
      </c>
      <c r="C164">
        <v>1178.55</v>
      </c>
    </row>
    <row r="165" spans="1:3" x14ac:dyDescent="0.25">
      <c r="A165" t="s">
        <v>328</v>
      </c>
      <c r="B165" s="1">
        <v>41430</v>
      </c>
      <c r="C165">
        <v>720.25</v>
      </c>
    </row>
    <row r="166" spans="1:3" x14ac:dyDescent="0.25">
      <c r="A166" t="s">
        <v>108</v>
      </c>
      <c r="B166" s="1">
        <v>39435</v>
      </c>
      <c r="C166">
        <v>319.14999999999998</v>
      </c>
    </row>
    <row r="167" spans="1:3" x14ac:dyDescent="0.25">
      <c r="A167" t="s">
        <v>83</v>
      </c>
      <c r="B167" s="1">
        <v>39322</v>
      </c>
      <c r="C167">
        <v>903</v>
      </c>
    </row>
    <row r="168" spans="1:3" x14ac:dyDescent="0.25">
      <c r="A168" t="s">
        <v>107</v>
      </c>
      <c r="B168" s="1">
        <v>39430</v>
      </c>
      <c r="C168">
        <v>4.1900000000000004</v>
      </c>
    </row>
    <row r="169" spans="1:3" x14ac:dyDescent="0.25">
      <c r="A169" t="s">
        <v>87</v>
      </c>
      <c r="B169" s="1">
        <v>39359</v>
      </c>
      <c r="C169">
        <v>404.35</v>
      </c>
    </row>
    <row r="170" spans="1:3" x14ac:dyDescent="0.25">
      <c r="A170" t="s">
        <v>552</v>
      </c>
      <c r="B170" s="1">
        <v>38985</v>
      </c>
      <c r="C170" t="s">
        <v>14</v>
      </c>
    </row>
    <row r="171" spans="1:3" x14ac:dyDescent="0.25">
      <c r="A171" t="s">
        <v>137</v>
      </c>
      <c r="B171" s="1">
        <v>39560</v>
      </c>
      <c r="C171">
        <v>191</v>
      </c>
    </row>
    <row r="172" spans="1:3" x14ac:dyDescent="0.25">
      <c r="A172" t="s">
        <v>528</v>
      </c>
      <c r="B172" s="1">
        <v>39077</v>
      </c>
      <c r="C172">
        <v>54.25</v>
      </c>
    </row>
    <row r="173" spans="1:3" x14ac:dyDescent="0.25">
      <c r="A173" t="s">
        <v>123</v>
      </c>
      <c r="B173" s="1">
        <v>39496</v>
      </c>
      <c r="C173">
        <v>520</v>
      </c>
    </row>
    <row r="174" spans="1:3" x14ac:dyDescent="0.25">
      <c r="A174" t="s">
        <v>105</v>
      </c>
      <c r="B174" s="1">
        <v>39429</v>
      </c>
      <c r="C174">
        <v>126.3</v>
      </c>
    </row>
    <row r="175" spans="1:3" x14ac:dyDescent="0.25">
      <c r="A175" t="s">
        <v>90</v>
      </c>
      <c r="B175" s="1">
        <v>39367</v>
      </c>
      <c r="C175" t="s">
        <v>14</v>
      </c>
    </row>
    <row r="176" spans="1:3" x14ac:dyDescent="0.25">
      <c r="A176" t="s">
        <v>147</v>
      </c>
      <c r="B176" s="1">
        <v>39643</v>
      </c>
      <c r="C176">
        <v>33.450000000000003</v>
      </c>
    </row>
    <row r="177" spans="1:3" x14ac:dyDescent="0.25">
      <c r="A177" t="s">
        <v>269</v>
      </c>
      <c r="B177" s="1">
        <v>40767</v>
      </c>
      <c r="C177">
        <v>74.099999999999994</v>
      </c>
    </row>
    <row r="178" spans="1:3" x14ac:dyDescent="0.25">
      <c r="A178" t="s">
        <v>529</v>
      </c>
      <c r="B178" s="1">
        <v>39069</v>
      </c>
      <c r="C178">
        <v>252.9</v>
      </c>
    </row>
    <row r="179" spans="1:3" x14ac:dyDescent="0.25">
      <c r="A179" t="s">
        <v>534</v>
      </c>
      <c r="B179" s="1">
        <v>39048</v>
      </c>
      <c r="C179">
        <v>4.47</v>
      </c>
    </row>
    <row r="180" spans="1:3" x14ac:dyDescent="0.25">
      <c r="A180" t="s">
        <v>23</v>
      </c>
      <c r="B180" s="1">
        <v>39160</v>
      </c>
      <c r="C180">
        <v>49.95</v>
      </c>
    </row>
    <row r="181" spans="1:3" x14ac:dyDescent="0.25">
      <c r="A181" t="s">
        <v>360</v>
      </c>
      <c r="B181" t="s">
        <v>14</v>
      </c>
      <c r="C181" t="s">
        <v>14</v>
      </c>
    </row>
    <row r="182" spans="1:3" x14ac:dyDescent="0.25">
      <c r="A182" t="s">
        <v>146</v>
      </c>
      <c r="B182" s="1">
        <v>39640</v>
      </c>
      <c r="C182">
        <v>18.850000000000001</v>
      </c>
    </row>
    <row r="183" spans="1:3" x14ac:dyDescent="0.25">
      <c r="A183" t="s">
        <v>250</v>
      </c>
      <c r="B183" s="1">
        <v>40626</v>
      </c>
      <c r="C183">
        <v>248</v>
      </c>
    </row>
    <row r="184" spans="1:3" x14ac:dyDescent="0.25">
      <c r="A184" t="s">
        <v>522</v>
      </c>
      <c r="B184" s="1">
        <v>39098</v>
      </c>
      <c r="C184">
        <v>357</v>
      </c>
    </row>
    <row r="185" spans="1:3" x14ac:dyDescent="0.25">
      <c r="A185" t="s">
        <v>280</v>
      </c>
      <c r="B185" s="1">
        <v>40836</v>
      </c>
      <c r="C185">
        <v>22.4</v>
      </c>
    </row>
    <row r="186" spans="1:3" x14ac:dyDescent="0.25">
      <c r="A186" t="s">
        <v>86</v>
      </c>
      <c r="B186" s="1">
        <v>39345</v>
      </c>
      <c r="C186">
        <v>2.85</v>
      </c>
    </row>
    <row r="187" spans="1:3" x14ac:dyDescent="0.25">
      <c r="A187" t="s">
        <v>160</v>
      </c>
      <c r="B187" s="1">
        <v>40010</v>
      </c>
      <c r="C187">
        <v>402.85</v>
      </c>
    </row>
    <row r="188" spans="1:3" x14ac:dyDescent="0.25">
      <c r="A188" t="s">
        <v>190</v>
      </c>
      <c r="B188" s="1">
        <v>40248</v>
      </c>
      <c r="C188">
        <v>39.4</v>
      </c>
    </row>
    <row r="189" spans="1:3" x14ac:dyDescent="0.25">
      <c r="A189" t="s">
        <v>116</v>
      </c>
      <c r="B189" s="1">
        <v>39455</v>
      </c>
      <c r="C189">
        <v>40</v>
      </c>
    </row>
    <row r="190" spans="1:3" x14ac:dyDescent="0.25">
      <c r="A190" t="s">
        <v>202</v>
      </c>
      <c r="B190" s="1">
        <v>40317</v>
      </c>
      <c r="C190">
        <v>319</v>
      </c>
    </row>
    <row r="191" spans="1:3" x14ac:dyDescent="0.25">
      <c r="A191" t="s">
        <v>513</v>
      </c>
      <c r="B191" s="1">
        <v>39506</v>
      </c>
      <c r="C191" t="s">
        <v>14</v>
      </c>
    </row>
    <row r="192" spans="1:3" x14ac:dyDescent="0.25">
      <c r="A192" t="s">
        <v>419</v>
      </c>
      <c r="B192" s="1">
        <v>42194</v>
      </c>
      <c r="C192">
        <v>538.25</v>
      </c>
    </row>
    <row r="193" spans="1:3" x14ac:dyDescent="0.25">
      <c r="A193" t="s">
        <v>94</v>
      </c>
      <c r="B193" s="1">
        <v>39380</v>
      </c>
      <c r="C193">
        <v>43.6</v>
      </c>
    </row>
    <row r="194" spans="1:3" x14ac:dyDescent="0.25">
      <c r="A194" t="s">
        <v>175</v>
      </c>
      <c r="B194" s="1">
        <v>40189</v>
      </c>
      <c r="C194">
        <v>130.80000000000001</v>
      </c>
    </row>
    <row r="195" spans="1:3" x14ac:dyDescent="0.25">
      <c r="A195" t="s">
        <v>58</v>
      </c>
      <c r="B195" s="1">
        <v>39261</v>
      </c>
      <c r="C195">
        <v>38.1</v>
      </c>
    </row>
    <row r="196" spans="1:3" x14ac:dyDescent="0.25">
      <c r="A196" t="s">
        <v>414</v>
      </c>
      <c r="B196" s="1">
        <v>42130</v>
      </c>
      <c r="C196">
        <v>40.9</v>
      </c>
    </row>
    <row r="197" spans="1:3" x14ac:dyDescent="0.25">
      <c r="A197" t="s">
        <v>50</v>
      </c>
      <c r="B197" s="1">
        <v>39232</v>
      </c>
      <c r="C197">
        <v>18.5</v>
      </c>
    </row>
    <row r="198" spans="1:3" x14ac:dyDescent="0.25">
      <c r="A198" t="s">
        <v>219</v>
      </c>
      <c r="B198" s="1">
        <v>40456</v>
      </c>
      <c r="C198">
        <v>73.099999999999994</v>
      </c>
    </row>
    <row r="199" spans="1:3" x14ac:dyDescent="0.25">
      <c r="A199" t="s">
        <v>211</v>
      </c>
      <c r="B199" s="1">
        <v>40394</v>
      </c>
      <c r="C199" t="s">
        <v>14</v>
      </c>
    </row>
    <row r="200" spans="1:3" x14ac:dyDescent="0.25">
      <c r="A200" t="s">
        <v>245</v>
      </c>
      <c r="B200" s="1">
        <v>40570</v>
      </c>
      <c r="C200" t="s">
        <v>14</v>
      </c>
    </row>
    <row r="201" spans="1:3" x14ac:dyDescent="0.25">
      <c r="A201" t="s">
        <v>30</v>
      </c>
      <c r="B201" s="1">
        <v>39148</v>
      </c>
      <c r="C201">
        <v>660.1</v>
      </c>
    </row>
    <row r="202" spans="1:3" x14ac:dyDescent="0.25">
      <c r="A202" t="s">
        <v>239</v>
      </c>
      <c r="B202" s="1">
        <v>40527</v>
      </c>
      <c r="C202">
        <v>236.95</v>
      </c>
    </row>
    <row r="203" spans="1:3" x14ac:dyDescent="0.25">
      <c r="A203" t="s">
        <v>395</v>
      </c>
      <c r="B203" s="1">
        <v>41992</v>
      </c>
      <c r="C203">
        <v>430.7</v>
      </c>
    </row>
    <row r="204" spans="1:3" x14ac:dyDescent="0.25">
      <c r="A204" t="s">
        <v>84</v>
      </c>
      <c r="B204" s="1">
        <v>39336</v>
      </c>
      <c r="C204">
        <v>282.85000000000002</v>
      </c>
    </row>
    <row r="205" spans="1:3" x14ac:dyDescent="0.25">
      <c r="A205" t="s">
        <v>289</v>
      </c>
      <c r="B205" s="1">
        <v>41011</v>
      </c>
      <c r="C205">
        <v>187.7</v>
      </c>
    </row>
    <row r="206" spans="1:3" x14ac:dyDescent="0.25">
      <c r="A206" t="s">
        <v>27</v>
      </c>
      <c r="B206" s="1">
        <v>39150</v>
      </c>
      <c r="C206">
        <v>32.6</v>
      </c>
    </row>
    <row r="207" spans="1:3" x14ac:dyDescent="0.25">
      <c r="A207" t="s">
        <v>285</v>
      </c>
      <c r="B207" s="1">
        <v>40977</v>
      </c>
      <c r="C207">
        <v>890.8</v>
      </c>
    </row>
    <row r="208" spans="1:3" x14ac:dyDescent="0.25">
      <c r="A208" t="s">
        <v>102</v>
      </c>
      <c r="B208" s="1">
        <v>39413</v>
      </c>
      <c r="C208">
        <v>195.2</v>
      </c>
    </row>
    <row r="209" spans="1:3" x14ac:dyDescent="0.25">
      <c r="A209" t="s">
        <v>253</v>
      </c>
      <c r="B209" s="1">
        <v>40669</v>
      </c>
      <c r="C209">
        <v>202.95</v>
      </c>
    </row>
    <row r="210" spans="1:3" x14ac:dyDescent="0.25">
      <c r="A210" t="s">
        <v>460</v>
      </c>
      <c r="B210" s="1">
        <v>42375</v>
      </c>
      <c r="C210">
        <v>305.2</v>
      </c>
    </row>
    <row r="211" spans="1:3" x14ac:dyDescent="0.25">
      <c r="A211" t="s">
        <v>288</v>
      </c>
      <c r="B211" s="1">
        <v>41011</v>
      </c>
      <c r="C211">
        <v>978.3</v>
      </c>
    </row>
    <row r="212" spans="1:3" x14ac:dyDescent="0.25">
      <c r="A212" t="s">
        <v>436</v>
      </c>
      <c r="B212" s="1">
        <v>42256</v>
      </c>
      <c r="C212">
        <v>176.4</v>
      </c>
    </row>
    <row r="213" spans="1:3" x14ac:dyDescent="0.25">
      <c r="A213" t="s">
        <v>397</v>
      </c>
      <c r="B213" t="s">
        <v>14</v>
      </c>
      <c r="C213" t="s">
        <v>14</v>
      </c>
    </row>
    <row r="214" spans="1:3" x14ac:dyDescent="0.25">
      <c r="A214" t="s">
        <v>59</v>
      </c>
      <c r="B214" s="1">
        <v>39260</v>
      </c>
      <c r="C214">
        <v>63.45</v>
      </c>
    </row>
    <row r="215" spans="1:3" x14ac:dyDescent="0.25">
      <c r="A215" t="s">
        <v>164</v>
      </c>
      <c r="B215" s="1">
        <v>40057</v>
      </c>
      <c r="C215">
        <v>21.4</v>
      </c>
    </row>
    <row r="216" spans="1:3" x14ac:dyDescent="0.25">
      <c r="A216" t="s">
        <v>141</v>
      </c>
      <c r="B216" s="1">
        <v>39618</v>
      </c>
      <c r="C216">
        <v>17.149999999999999</v>
      </c>
    </row>
    <row r="217" spans="1:3" x14ac:dyDescent="0.25">
      <c r="A217" t="s">
        <v>523</v>
      </c>
      <c r="B217" s="1">
        <v>39080</v>
      </c>
      <c r="C217" t="s">
        <v>14</v>
      </c>
    </row>
    <row r="218" spans="1:3" x14ac:dyDescent="0.25">
      <c r="A218" t="s">
        <v>200</v>
      </c>
      <c r="B218" s="1">
        <v>40311</v>
      </c>
      <c r="C218">
        <v>13.51</v>
      </c>
    </row>
    <row r="219" spans="1:3" x14ac:dyDescent="0.25">
      <c r="A219" t="s">
        <v>55</v>
      </c>
      <c r="B219" s="1">
        <v>39238</v>
      </c>
      <c r="C219">
        <v>32.75</v>
      </c>
    </row>
    <row r="220" spans="1:3" x14ac:dyDescent="0.25">
      <c r="A220" t="s">
        <v>509</v>
      </c>
      <c r="B220" s="1">
        <v>40267</v>
      </c>
      <c r="C220">
        <v>90.6</v>
      </c>
    </row>
    <row r="221" spans="1:3" x14ac:dyDescent="0.25">
      <c r="A221" t="s">
        <v>511</v>
      </c>
      <c r="B221" s="1">
        <v>40255</v>
      </c>
      <c r="C221">
        <v>141.35</v>
      </c>
    </row>
    <row r="222" spans="1:3" x14ac:dyDescent="0.25">
      <c r="A222" t="s">
        <v>151</v>
      </c>
      <c r="B222" s="1">
        <v>39687</v>
      </c>
      <c r="C222">
        <v>0.6</v>
      </c>
    </row>
    <row r="223" spans="1:3" x14ac:dyDescent="0.25">
      <c r="A223" t="s">
        <v>232</v>
      </c>
      <c r="B223" s="1">
        <v>40471</v>
      </c>
      <c r="C223">
        <v>277.35000000000002</v>
      </c>
    </row>
    <row r="224" spans="1:3" x14ac:dyDescent="0.25">
      <c r="A224" t="s">
        <v>167</v>
      </c>
      <c r="B224" s="1">
        <v>40086</v>
      </c>
      <c r="C224">
        <v>326.2</v>
      </c>
    </row>
    <row r="225" spans="1:3" x14ac:dyDescent="0.25">
      <c r="A225" t="s">
        <v>287</v>
      </c>
      <c r="B225" s="1">
        <v>40996</v>
      </c>
      <c r="C225">
        <v>21.95</v>
      </c>
    </row>
    <row r="226" spans="1:3" x14ac:dyDescent="0.25">
      <c r="A226" t="s">
        <v>73</v>
      </c>
      <c r="B226" s="1">
        <v>39303</v>
      </c>
      <c r="C226">
        <v>146.65</v>
      </c>
    </row>
    <row r="227" spans="1:3" x14ac:dyDescent="0.25">
      <c r="A227" t="s">
        <v>246</v>
      </c>
      <c r="B227" s="1">
        <v>40584</v>
      </c>
      <c r="C227">
        <v>182.7</v>
      </c>
    </row>
    <row r="228" spans="1:3" x14ac:dyDescent="0.25">
      <c r="A228" t="s">
        <v>74</v>
      </c>
      <c r="B228" s="1">
        <v>39308</v>
      </c>
      <c r="C228">
        <v>3.67</v>
      </c>
    </row>
    <row r="229" spans="1:3" x14ac:dyDescent="0.25">
      <c r="A229" t="s">
        <v>279</v>
      </c>
      <c r="B229" s="1">
        <v>40833</v>
      </c>
      <c r="C229">
        <v>26.5</v>
      </c>
    </row>
    <row r="230" spans="1:3" x14ac:dyDescent="0.25">
      <c r="A230" t="s">
        <v>122</v>
      </c>
      <c r="B230" s="1">
        <v>39497</v>
      </c>
      <c r="C230">
        <v>118.3</v>
      </c>
    </row>
    <row r="231" spans="1:3" x14ac:dyDescent="0.25">
      <c r="A231" t="s">
        <v>44</v>
      </c>
      <c r="B231" s="1">
        <v>39184</v>
      </c>
      <c r="C231">
        <v>6.01</v>
      </c>
    </row>
    <row r="232" spans="1:3" x14ac:dyDescent="0.25">
      <c r="A232" t="s">
        <v>222</v>
      </c>
      <c r="B232" s="1">
        <v>40459</v>
      </c>
      <c r="C232">
        <v>11.09</v>
      </c>
    </row>
    <row r="233" spans="1:3" x14ac:dyDescent="0.25">
      <c r="A233" t="s">
        <v>29</v>
      </c>
      <c r="B233" s="1">
        <v>39148</v>
      </c>
      <c r="C233">
        <v>15.64</v>
      </c>
    </row>
    <row r="234" spans="1:3" x14ac:dyDescent="0.25">
      <c r="A234" t="s">
        <v>401</v>
      </c>
      <c r="B234" s="1">
        <v>42082</v>
      </c>
      <c r="C234">
        <v>186</v>
      </c>
    </row>
    <row r="235" spans="1:3" x14ac:dyDescent="0.25">
      <c r="A235" t="s">
        <v>41</v>
      </c>
      <c r="B235" s="1">
        <v>39157</v>
      </c>
      <c r="C235">
        <v>12999.1</v>
      </c>
    </row>
    <row r="236" spans="1:3" x14ac:dyDescent="0.25">
      <c r="A236" t="s">
        <v>207</v>
      </c>
      <c r="B236" s="1">
        <v>40360</v>
      </c>
      <c r="C236">
        <v>4.5599999999999996</v>
      </c>
    </row>
    <row r="237" spans="1:3" x14ac:dyDescent="0.25">
      <c r="A237" t="s">
        <v>494</v>
      </c>
      <c r="B237" t="s">
        <v>14</v>
      </c>
      <c r="C237" t="s">
        <v>14</v>
      </c>
    </row>
    <row r="238" spans="1:3" x14ac:dyDescent="0.25">
      <c r="A238" t="s">
        <v>254</v>
      </c>
      <c r="B238" s="1">
        <v>40672</v>
      </c>
      <c r="C238">
        <v>1.05</v>
      </c>
    </row>
    <row r="239" spans="1:3" x14ac:dyDescent="0.25">
      <c r="A239" t="s">
        <v>535</v>
      </c>
      <c r="B239" s="1">
        <v>39051</v>
      </c>
      <c r="C239">
        <v>18.3</v>
      </c>
    </row>
    <row r="240" spans="1:3" x14ac:dyDescent="0.25">
      <c r="A240" t="s">
        <v>309</v>
      </c>
      <c r="B240" s="1">
        <v>41270</v>
      </c>
      <c r="C240">
        <v>345</v>
      </c>
    </row>
    <row r="241" spans="1:3" x14ac:dyDescent="0.25">
      <c r="A241" t="s">
        <v>437</v>
      </c>
      <c r="B241" s="1">
        <v>42257</v>
      </c>
      <c r="C241">
        <v>151</v>
      </c>
    </row>
    <row r="242" spans="1:3" x14ac:dyDescent="0.25">
      <c r="A242" t="s">
        <v>195</v>
      </c>
      <c r="B242" s="1">
        <v>40274</v>
      </c>
      <c r="C242">
        <v>736.95</v>
      </c>
    </row>
    <row r="243" spans="1:3" x14ac:dyDescent="0.25">
      <c r="A243" t="s">
        <v>274</v>
      </c>
      <c r="B243" s="1">
        <v>40812</v>
      </c>
      <c r="C243">
        <v>125</v>
      </c>
    </row>
    <row r="244" spans="1:3" x14ac:dyDescent="0.25">
      <c r="A244" t="s">
        <v>168</v>
      </c>
      <c r="B244" s="1">
        <v>40095</v>
      </c>
      <c r="C244">
        <v>65.8</v>
      </c>
    </row>
    <row r="245" spans="1:3" x14ac:dyDescent="0.25">
      <c r="A245" t="s">
        <v>416</v>
      </c>
      <c r="B245" s="1">
        <v>42150</v>
      </c>
      <c r="C245">
        <v>536.5</v>
      </c>
    </row>
    <row r="246" spans="1:3" x14ac:dyDescent="0.25">
      <c r="A246" t="s">
        <v>11</v>
      </c>
      <c r="B246" s="1">
        <v>39122</v>
      </c>
      <c r="C246">
        <v>7.86</v>
      </c>
    </row>
    <row r="247" spans="1:3" x14ac:dyDescent="0.25">
      <c r="A247" t="s">
        <v>115</v>
      </c>
      <c r="B247" s="1">
        <v>39461</v>
      </c>
      <c r="C247">
        <v>35.1</v>
      </c>
    </row>
    <row r="248" spans="1:3" x14ac:dyDescent="0.25">
      <c r="A248" t="s">
        <v>502</v>
      </c>
      <c r="B248" s="1">
        <v>40690</v>
      </c>
      <c r="C248">
        <v>164.95</v>
      </c>
    </row>
    <row r="249" spans="1:3" x14ac:dyDescent="0.25">
      <c r="A249" t="s">
        <v>21</v>
      </c>
      <c r="B249" s="1">
        <v>39136</v>
      </c>
      <c r="C249">
        <v>164.95</v>
      </c>
    </row>
    <row r="250" spans="1:3" x14ac:dyDescent="0.25">
      <c r="A250" t="s">
        <v>501</v>
      </c>
      <c r="B250" s="1">
        <v>41627</v>
      </c>
      <c r="C250">
        <v>143.69999999999999</v>
      </c>
    </row>
    <row r="251" spans="1:3" x14ac:dyDescent="0.25">
      <c r="A251" t="s">
        <v>505</v>
      </c>
      <c r="B251" s="1">
        <v>40507</v>
      </c>
      <c r="C251">
        <v>143.69999999999999</v>
      </c>
    </row>
    <row r="252" spans="1:3" x14ac:dyDescent="0.25">
      <c r="A252" t="s">
        <v>89</v>
      </c>
      <c r="B252" s="1">
        <v>39360</v>
      </c>
      <c r="C252">
        <v>143.69999999999999</v>
      </c>
    </row>
    <row r="253" spans="1:3" x14ac:dyDescent="0.25">
      <c r="A253" t="s">
        <v>433</v>
      </c>
      <c r="B253" s="1">
        <v>42242</v>
      </c>
      <c r="C253">
        <v>589.25</v>
      </c>
    </row>
    <row r="254" spans="1:3" x14ac:dyDescent="0.25">
      <c r="A254" t="s">
        <v>439</v>
      </c>
      <c r="B254" s="1">
        <v>42268</v>
      </c>
      <c r="C254">
        <v>105.4</v>
      </c>
    </row>
    <row r="255" spans="1:3" x14ac:dyDescent="0.25">
      <c r="A255" t="s">
        <v>193</v>
      </c>
      <c r="B255" s="1">
        <v>40273</v>
      </c>
      <c r="C255" t="s">
        <v>14</v>
      </c>
    </row>
    <row r="256" spans="1:3" x14ac:dyDescent="0.25">
      <c r="A256" t="s">
        <v>275</v>
      </c>
      <c r="B256" s="1">
        <v>40820</v>
      </c>
      <c r="C256">
        <v>6.5</v>
      </c>
    </row>
    <row r="257" spans="1:3" x14ac:dyDescent="0.25">
      <c r="A257" t="s">
        <v>214</v>
      </c>
      <c r="B257" s="1">
        <v>40415</v>
      </c>
      <c r="C257">
        <v>5.03</v>
      </c>
    </row>
    <row r="258" spans="1:3" x14ac:dyDescent="0.25">
      <c r="A258" t="s">
        <v>464</v>
      </c>
      <c r="B258" s="1">
        <v>42408</v>
      </c>
      <c r="C258">
        <v>145.4</v>
      </c>
    </row>
    <row r="259" spans="1:3" x14ac:dyDescent="0.25">
      <c r="A259" t="s">
        <v>117</v>
      </c>
      <c r="B259" s="1">
        <v>39458</v>
      </c>
      <c r="C259">
        <v>154.5</v>
      </c>
    </row>
    <row r="260" spans="1:3" x14ac:dyDescent="0.25">
      <c r="A260" t="s">
        <v>233</v>
      </c>
      <c r="B260" s="1">
        <v>40478</v>
      </c>
      <c r="C260">
        <v>172.3</v>
      </c>
    </row>
    <row r="261" spans="1:3" x14ac:dyDescent="0.25">
      <c r="A261" t="s">
        <v>251</v>
      </c>
      <c r="B261" s="1">
        <v>40632</v>
      </c>
      <c r="C261">
        <v>40</v>
      </c>
    </row>
    <row r="262" spans="1:3" x14ac:dyDescent="0.25">
      <c r="A262" t="s">
        <v>242</v>
      </c>
      <c r="B262" s="1">
        <v>40542</v>
      </c>
      <c r="C262">
        <v>38.35</v>
      </c>
    </row>
    <row r="263" spans="1:3" x14ac:dyDescent="0.25">
      <c r="A263" t="s">
        <v>81</v>
      </c>
      <c r="B263" s="1">
        <v>39324</v>
      </c>
      <c r="C263">
        <v>49.8</v>
      </c>
    </row>
    <row r="264" spans="1:3" x14ac:dyDescent="0.25">
      <c r="A264" t="s">
        <v>521</v>
      </c>
      <c r="B264" s="1">
        <v>39087</v>
      </c>
      <c r="C264" t="s">
        <v>14</v>
      </c>
    </row>
    <row r="265" spans="1:3" x14ac:dyDescent="0.25">
      <c r="A265" t="s">
        <v>468</v>
      </c>
      <c r="B265" s="1">
        <v>42418</v>
      </c>
      <c r="C265">
        <v>255.8</v>
      </c>
    </row>
    <row r="266" spans="1:3" x14ac:dyDescent="0.25">
      <c r="A266" t="s">
        <v>162</v>
      </c>
      <c r="B266" s="1">
        <v>40037</v>
      </c>
      <c r="C266">
        <v>1.24</v>
      </c>
    </row>
    <row r="267" spans="1:3" x14ac:dyDescent="0.25">
      <c r="A267" t="s">
        <v>36</v>
      </c>
      <c r="B267" s="1">
        <v>39157</v>
      </c>
      <c r="C267">
        <v>53</v>
      </c>
    </row>
    <row r="268" spans="1:3" x14ac:dyDescent="0.25">
      <c r="A268" t="s">
        <v>221</v>
      </c>
      <c r="B268" s="1">
        <v>40459</v>
      </c>
      <c r="C268">
        <v>60.9</v>
      </c>
    </row>
    <row r="269" spans="1:3" x14ac:dyDescent="0.25">
      <c r="A269" t="s">
        <v>96</v>
      </c>
      <c r="B269" s="1">
        <v>39409</v>
      </c>
      <c r="C269">
        <v>6.61</v>
      </c>
    </row>
    <row r="270" spans="1:3" x14ac:dyDescent="0.25">
      <c r="A270" t="s">
        <v>240</v>
      </c>
      <c r="B270" s="1">
        <v>40539</v>
      </c>
      <c r="C270">
        <v>10.36</v>
      </c>
    </row>
    <row r="271" spans="1:3" x14ac:dyDescent="0.25">
      <c r="A271" t="s">
        <v>276</v>
      </c>
      <c r="B271" s="1">
        <v>40823</v>
      </c>
      <c r="C271">
        <v>20.350000000000001</v>
      </c>
    </row>
    <row r="272" spans="1:3" x14ac:dyDescent="0.25">
      <c r="A272" t="s">
        <v>266</v>
      </c>
      <c r="B272" s="1">
        <v>40737</v>
      </c>
      <c r="C272">
        <v>86.5</v>
      </c>
    </row>
    <row r="273" spans="1:3" x14ac:dyDescent="0.25">
      <c r="A273" t="s">
        <v>18</v>
      </c>
      <c r="B273" s="1">
        <v>39128</v>
      </c>
      <c r="C273">
        <v>105.95</v>
      </c>
    </row>
    <row r="274" spans="1:3" x14ac:dyDescent="0.25">
      <c r="A274" t="s">
        <v>77</v>
      </c>
      <c r="B274" s="1">
        <v>39314</v>
      </c>
      <c r="C274">
        <v>7.88</v>
      </c>
    </row>
    <row r="275" spans="1:3" x14ac:dyDescent="0.25">
      <c r="A275" t="s">
        <v>119</v>
      </c>
      <c r="B275" s="1">
        <v>39489</v>
      </c>
      <c r="C275">
        <v>50.5</v>
      </c>
    </row>
    <row r="276" spans="1:3" x14ac:dyDescent="0.25">
      <c r="A276" t="s">
        <v>101</v>
      </c>
      <c r="B276" s="1">
        <v>39407</v>
      </c>
      <c r="C276">
        <v>272.05</v>
      </c>
    </row>
    <row r="277" spans="1:3" x14ac:dyDescent="0.25">
      <c r="A277" t="s">
        <v>106</v>
      </c>
      <c r="B277" s="1">
        <v>39428</v>
      </c>
      <c r="C277">
        <v>130.1</v>
      </c>
    </row>
    <row r="278" spans="1:3" x14ac:dyDescent="0.25">
      <c r="A278" t="s">
        <v>320</v>
      </c>
      <c r="B278" s="1">
        <v>41365</v>
      </c>
      <c r="C278">
        <v>650.29999999999995</v>
      </c>
    </row>
    <row r="279" spans="1:3" x14ac:dyDescent="0.25">
      <c r="A279" t="s">
        <v>153</v>
      </c>
      <c r="B279" s="1">
        <v>39692</v>
      </c>
      <c r="C279">
        <v>0.92</v>
      </c>
    </row>
    <row r="280" spans="1:3" x14ac:dyDescent="0.25">
      <c r="A280" t="s">
        <v>546</v>
      </c>
      <c r="B280" s="1">
        <v>39002</v>
      </c>
      <c r="C280">
        <v>35.35</v>
      </c>
    </row>
    <row r="281" spans="1:3" x14ac:dyDescent="0.25">
      <c r="A281" t="s">
        <v>159</v>
      </c>
      <c r="B281" s="1">
        <v>39993</v>
      </c>
      <c r="C281">
        <v>0.85</v>
      </c>
    </row>
    <row r="282" spans="1:3" x14ac:dyDescent="0.25">
      <c r="A282" t="s">
        <v>63</v>
      </c>
      <c r="B282" s="1">
        <v>39272</v>
      </c>
      <c r="C282">
        <v>35.25</v>
      </c>
    </row>
    <row r="283" spans="1:3" x14ac:dyDescent="0.25">
      <c r="A283" t="s">
        <v>237</v>
      </c>
      <c r="B283" s="1">
        <v>40518</v>
      </c>
      <c r="C283">
        <v>156.9</v>
      </c>
    </row>
    <row r="284" spans="1:3" x14ac:dyDescent="0.25">
      <c r="A284" t="s">
        <v>530</v>
      </c>
      <c r="B284" s="1">
        <v>39071</v>
      </c>
      <c r="C284">
        <v>75.5</v>
      </c>
    </row>
    <row r="285" spans="1:3" x14ac:dyDescent="0.25">
      <c r="A285" t="s">
        <v>510</v>
      </c>
      <c r="B285" s="1">
        <v>40245</v>
      </c>
      <c r="C285">
        <v>164.55</v>
      </c>
    </row>
    <row r="286" spans="1:3" x14ac:dyDescent="0.25">
      <c r="A286" t="s">
        <v>133</v>
      </c>
      <c r="B286" s="1">
        <v>39519</v>
      </c>
      <c r="C286">
        <v>164.55</v>
      </c>
    </row>
    <row r="287" spans="1:3" x14ac:dyDescent="0.25">
      <c r="A287" t="s">
        <v>265</v>
      </c>
      <c r="B287" s="1">
        <v>40731</v>
      </c>
      <c r="C287">
        <v>322.39999999999998</v>
      </c>
    </row>
    <row r="288" spans="1:3" x14ac:dyDescent="0.25">
      <c r="A288" t="s">
        <v>454</v>
      </c>
      <c r="B288" s="1">
        <v>42324</v>
      </c>
      <c r="C288">
        <v>221.6</v>
      </c>
    </row>
    <row r="289" spans="1:3" x14ac:dyDescent="0.25">
      <c r="A289" t="s">
        <v>93</v>
      </c>
      <c r="B289" s="1">
        <v>39374</v>
      </c>
      <c r="C289">
        <v>3.9</v>
      </c>
    </row>
    <row r="290" spans="1:3" x14ac:dyDescent="0.25">
      <c r="A290" t="s">
        <v>440</v>
      </c>
      <c r="B290" s="1">
        <v>42263</v>
      </c>
      <c r="C290">
        <v>99.1</v>
      </c>
    </row>
    <row r="291" spans="1:3" x14ac:dyDescent="0.25">
      <c r="A291" t="s">
        <v>314</v>
      </c>
      <c r="B291" t="s">
        <v>14</v>
      </c>
      <c r="C291" t="s">
        <v>14</v>
      </c>
    </row>
    <row r="292" spans="1:3" x14ac:dyDescent="0.25">
      <c r="A292" t="s">
        <v>259</v>
      </c>
      <c r="B292" s="1">
        <v>40686</v>
      </c>
      <c r="C292">
        <v>46.05</v>
      </c>
    </row>
    <row r="293" spans="1:3" x14ac:dyDescent="0.25">
      <c r="A293" t="s">
        <v>326</v>
      </c>
      <c r="B293" t="s">
        <v>14</v>
      </c>
      <c r="C293" t="s">
        <v>14</v>
      </c>
    </row>
    <row r="294" spans="1:3" x14ac:dyDescent="0.25">
      <c r="A294" t="s">
        <v>228</v>
      </c>
      <c r="B294" s="1">
        <v>40465</v>
      </c>
      <c r="C294" t="s">
        <v>14</v>
      </c>
    </row>
    <row r="295" spans="1:3" x14ac:dyDescent="0.25">
      <c r="A295" t="s">
        <v>144</v>
      </c>
      <c r="B295" s="1">
        <v>39630</v>
      </c>
      <c r="C295">
        <v>7.8</v>
      </c>
    </row>
    <row r="296" spans="1:3" x14ac:dyDescent="0.25">
      <c r="A296" t="s">
        <v>80</v>
      </c>
      <c r="B296" s="1">
        <v>39315</v>
      </c>
      <c r="C296">
        <v>3.25</v>
      </c>
    </row>
    <row r="297" spans="1:3" x14ac:dyDescent="0.25">
      <c r="A297" t="s">
        <v>257</v>
      </c>
      <c r="B297" s="1">
        <v>40675</v>
      </c>
      <c r="C297" t="s">
        <v>14</v>
      </c>
    </row>
    <row r="298" spans="1:3" x14ac:dyDescent="0.25">
      <c r="A298" t="s">
        <v>377</v>
      </c>
      <c r="B298" s="1">
        <v>41905</v>
      </c>
      <c r="C298">
        <v>289.2</v>
      </c>
    </row>
    <row r="299" spans="1:3" x14ac:dyDescent="0.25">
      <c r="A299" t="s">
        <v>243</v>
      </c>
      <c r="B299" s="1">
        <v>40555</v>
      </c>
      <c r="C299">
        <v>1.26</v>
      </c>
    </row>
    <row r="300" spans="1:3" x14ac:dyDescent="0.25">
      <c r="A300" t="s">
        <v>381</v>
      </c>
      <c r="B300" s="1">
        <v>41913</v>
      </c>
      <c r="C300">
        <v>327.3</v>
      </c>
    </row>
    <row r="301" spans="1:3" x14ac:dyDescent="0.25">
      <c r="A301" t="s">
        <v>252</v>
      </c>
      <c r="B301" s="1">
        <v>40641</v>
      </c>
      <c r="C301">
        <v>83.8</v>
      </c>
    </row>
    <row r="302" spans="1:3" x14ac:dyDescent="0.25">
      <c r="A302" t="s">
        <v>504</v>
      </c>
      <c r="B302" s="1">
        <v>40527</v>
      </c>
      <c r="C302">
        <v>73.75</v>
      </c>
    </row>
    <row r="303" spans="1:3" x14ac:dyDescent="0.25">
      <c r="A303" t="s">
        <v>520</v>
      </c>
      <c r="B303" s="1">
        <v>39092</v>
      </c>
      <c r="C303" t="s">
        <v>14</v>
      </c>
    </row>
    <row r="304" spans="1:3" x14ac:dyDescent="0.25">
      <c r="A304" t="s">
        <v>196</v>
      </c>
      <c r="B304" s="1">
        <v>40277</v>
      </c>
      <c r="C304">
        <v>6.92</v>
      </c>
    </row>
    <row r="305" spans="1:3" x14ac:dyDescent="0.25">
      <c r="A305" t="s">
        <v>438</v>
      </c>
      <c r="B305" s="1">
        <v>42257</v>
      </c>
      <c r="C305">
        <v>126.1</v>
      </c>
    </row>
    <row r="306" spans="1:3" x14ac:dyDescent="0.25">
      <c r="A306" t="s">
        <v>125</v>
      </c>
      <c r="B306" s="1">
        <v>39498</v>
      </c>
      <c r="C306">
        <v>25.05</v>
      </c>
    </row>
    <row r="307" spans="1:3" x14ac:dyDescent="0.25">
      <c r="A307" t="s">
        <v>71</v>
      </c>
      <c r="B307" s="1">
        <v>39297</v>
      </c>
      <c r="C307">
        <v>27.3</v>
      </c>
    </row>
    <row r="308" spans="1:3" x14ac:dyDescent="0.25">
      <c r="A308" t="s">
        <v>135</v>
      </c>
      <c r="B308" s="1">
        <v>39545</v>
      </c>
      <c r="C308">
        <v>9.8000000000000007</v>
      </c>
    </row>
    <row r="309" spans="1:3" x14ac:dyDescent="0.25">
      <c r="A309" t="s">
        <v>205</v>
      </c>
      <c r="B309" s="1">
        <v>40318</v>
      </c>
      <c r="C309">
        <v>27.8</v>
      </c>
    </row>
    <row r="310" spans="1:3" x14ac:dyDescent="0.25">
      <c r="A310" t="s">
        <v>212</v>
      </c>
      <c r="B310" s="1">
        <v>40406</v>
      </c>
      <c r="C310">
        <v>597.65</v>
      </c>
    </row>
    <row r="311" spans="1:3" x14ac:dyDescent="0.25">
      <c r="A311" t="s">
        <v>22</v>
      </c>
      <c r="B311" s="1">
        <v>39141</v>
      </c>
      <c r="C311">
        <v>94.75</v>
      </c>
    </row>
    <row r="312" spans="1:3" x14ac:dyDescent="0.25">
      <c r="A312" t="s">
        <v>375</v>
      </c>
      <c r="B312" s="1">
        <v>41894</v>
      </c>
      <c r="C312">
        <v>57.85</v>
      </c>
    </row>
    <row r="313" spans="1:3" x14ac:dyDescent="0.25">
      <c r="A313" t="s">
        <v>533</v>
      </c>
      <c r="B313" s="1">
        <v>39071</v>
      </c>
      <c r="C313">
        <v>297.25</v>
      </c>
    </row>
    <row r="314" spans="1:3" x14ac:dyDescent="0.25">
      <c r="A314" t="s">
        <v>148</v>
      </c>
      <c r="B314" s="1">
        <v>39653</v>
      </c>
      <c r="C314">
        <v>48.15</v>
      </c>
    </row>
    <row r="315" spans="1:3" x14ac:dyDescent="0.25">
      <c r="A315" t="s">
        <v>294</v>
      </c>
      <c r="B315" s="1">
        <v>41059</v>
      </c>
      <c r="C315">
        <v>89.5</v>
      </c>
    </row>
    <row r="316" spans="1:3" x14ac:dyDescent="0.25">
      <c r="A316" t="s">
        <v>272</v>
      </c>
      <c r="B316" s="1">
        <v>40802</v>
      </c>
      <c r="C316">
        <v>11.09</v>
      </c>
    </row>
    <row r="317" spans="1:3" x14ac:dyDescent="0.25">
      <c r="A317" t="s">
        <v>508</v>
      </c>
      <c r="B317" s="1">
        <v>40340</v>
      </c>
      <c r="C317">
        <v>47.85</v>
      </c>
    </row>
    <row r="318" spans="1:3" x14ac:dyDescent="0.25">
      <c r="A318" t="s">
        <v>247</v>
      </c>
      <c r="B318" s="1">
        <v>40613</v>
      </c>
      <c r="C318">
        <v>3</v>
      </c>
    </row>
    <row r="319" spans="1:3" x14ac:dyDescent="0.25">
      <c r="A319" t="s">
        <v>92</v>
      </c>
      <c r="B319" s="1">
        <v>39373</v>
      </c>
      <c r="C319">
        <v>100.9</v>
      </c>
    </row>
    <row r="320" spans="1:3" x14ac:dyDescent="0.25">
      <c r="A320" t="s">
        <v>66</v>
      </c>
      <c r="B320" s="1">
        <v>39286</v>
      </c>
      <c r="C320">
        <v>2.67</v>
      </c>
    </row>
    <row r="321" spans="1:3" x14ac:dyDescent="0.25">
      <c r="A321" t="s">
        <v>183</v>
      </c>
      <c r="B321" s="1">
        <v>40224</v>
      </c>
      <c r="C321">
        <v>6.53</v>
      </c>
    </row>
    <row r="322" spans="1:3" x14ac:dyDescent="0.25">
      <c r="A322" t="s">
        <v>430</v>
      </c>
      <c r="B322" s="1">
        <v>42227</v>
      </c>
      <c r="C322">
        <v>379.8</v>
      </c>
    </row>
    <row r="323" spans="1:3" x14ac:dyDescent="0.25">
      <c r="A323" t="s">
        <v>82</v>
      </c>
      <c r="B323" s="1">
        <v>39321</v>
      </c>
      <c r="C323">
        <v>151.69999999999999</v>
      </c>
    </row>
    <row r="324" spans="1:3" x14ac:dyDescent="0.25">
      <c r="A324" t="s">
        <v>281</v>
      </c>
      <c r="B324" s="1">
        <v>40835</v>
      </c>
      <c r="C324" t="s">
        <v>14</v>
      </c>
    </row>
    <row r="325" spans="1:3" x14ac:dyDescent="0.25">
      <c r="A325" t="s">
        <v>199</v>
      </c>
      <c r="B325" s="1">
        <v>40308</v>
      </c>
      <c r="C325">
        <v>200.1</v>
      </c>
    </row>
    <row r="326" spans="1:3" x14ac:dyDescent="0.25">
      <c r="A326" t="s">
        <v>524</v>
      </c>
      <c r="B326" s="1">
        <v>39087</v>
      </c>
      <c r="C326">
        <v>36.85</v>
      </c>
    </row>
    <row r="327" spans="1:3" x14ac:dyDescent="0.25">
      <c r="A327" t="s">
        <v>306</v>
      </c>
      <c r="B327" s="1">
        <v>41249</v>
      </c>
      <c r="C327">
        <v>41</v>
      </c>
    </row>
    <row r="328" spans="1:3" x14ac:dyDescent="0.25">
      <c r="A328" t="s">
        <v>201</v>
      </c>
      <c r="B328" s="1">
        <v>40316</v>
      </c>
      <c r="C328">
        <v>5.34</v>
      </c>
    </row>
    <row r="329" spans="1:3" x14ac:dyDescent="0.25">
      <c r="A329" t="s">
        <v>503</v>
      </c>
      <c r="B329" s="1">
        <v>40576</v>
      </c>
      <c r="C329">
        <v>330.8</v>
      </c>
    </row>
    <row r="330" spans="1:3" x14ac:dyDescent="0.25">
      <c r="A330" t="s">
        <v>273</v>
      </c>
      <c r="B330" s="1">
        <v>40794</v>
      </c>
      <c r="C330">
        <v>226.8</v>
      </c>
    </row>
    <row r="331" spans="1:3" x14ac:dyDescent="0.25">
      <c r="A331" t="s">
        <v>466</v>
      </c>
      <c r="B331" s="1">
        <v>42412</v>
      </c>
      <c r="C331">
        <v>890.25</v>
      </c>
    </row>
    <row r="332" spans="1:3" x14ac:dyDescent="0.25">
      <c r="A332" t="s">
        <v>16</v>
      </c>
      <c r="B332" s="1">
        <v>39125</v>
      </c>
      <c r="C332">
        <v>227</v>
      </c>
    </row>
    <row r="333" spans="1:3" x14ac:dyDescent="0.25">
      <c r="A333" t="s">
        <v>209</v>
      </c>
      <c r="B333" s="1">
        <v>40375</v>
      </c>
      <c r="C333">
        <v>141</v>
      </c>
    </row>
    <row r="334" spans="1:3" x14ac:dyDescent="0.25">
      <c r="A334" t="s">
        <v>226</v>
      </c>
      <c r="B334" s="1">
        <v>40463</v>
      </c>
      <c r="C334" t="s">
        <v>14</v>
      </c>
    </row>
    <row r="335" spans="1:3" x14ac:dyDescent="0.25">
      <c r="A335" t="s">
        <v>189</v>
      </c>
      <c r="B335" s="1">
        <v>40247</v>
      </c>
      <c r="C335">
        <v>36.35</v>
      </c>
    </row>
    <row r="336" spans="1:3" x14ac:dyDescent="0.25">
      <c r="A336" t="s">
        <v>182</v>
      </c>
      <c r="B336" s="1">
        <v>40228</v>
      </c>
      <c r="C336" t="s">
        <v>14</v>
      </c>
    </row>
    <row r="337" spans="1:3" x14ac:dyDescent="0.25">
      <c r="A337" t="s">
        <v>170</v>
      </c>
      <c r="B337" s="1">
        <v>40112</v>
      </c>
      <c r="C337">
        <v>1196.25</v>
      </c>
    </row>
    <row r="338" spans="1:3" x14ac:dyDescent="0.25">
      <c r="A338" t="s">
        <v>490</v>
      </c>
      <c r="B338" s="1">
        <v>42499</v>
      </c>
      <c r="C338">
        <v>629.65</v>
      </c>
    </row>
    <row r="339" spans="1:3" x14ac:dyDescent="0.25">
      <c r="A339" t="s">
        <v>278</v>
      </c>
      <c r="B339" s="1">
        <v>40830</v>
      </c>
      <c r="C339">
        <v>6</v>
      </c>
    </row>
    <row r="340" spans="1:3" x14ac:dyDescent="0.25">
      <c r="A340" t="s">
        <v>263</v>
      </c>
      <c r="B340" s="1">
        <v>40716</v>
      </c>
      <c r="C340" t="s">
        <v>14</v>
      </c>
    </row>
    <row r="341" spans="1:3" x14ac:dyDescent="0.25">
      <c r="A341" t="s">
        <v>56</v>
      </c>
      <c r="B341" s="1">
        <v>39246</v>
      </c>
      <c r="C341">
        <v>48.75</v>
      </c>
    </row>
    <row r="342" spans="1:3" x14ac:dyDescent="0.25">
      <c r="A342" t="s">
        <v>506</v>
      </c>
      <c r="B342" s="1">
        <v>40452</v>
      </c>
      <c r="C342">
        <v>3.88</v>
      </c>
    </row>
    <row r="343" spans="1:3" x14ac:dyDescent="0.25">
      <c r="A343" t="s">
        <v>136</v>
      </c>
      <c r="B343" s="1">
        <v>39559</v>
      </c>
      <c r="C343">
        <v>90</v>
      </c>
    </row>
    <row r="344" spans="1:3" x14ac:dyDescent="0.25">
      <c r="A344" t="s">
        <v>112</v>
      </c>
      <c r="B344" s="1">
        <v>39444</v>
      </c>
      <c r="C344">
        <v>318.7</v>
      </c>
    </row>
    <row r="345" spans="1:3" x14ac:dyDescent="0.25">
      <c r="A345" t="s">
        <v>19</v>
      </c>
      <c r="B345" s="1">
        <v>39139</v>
      </c>
      <c r="C345">
        <v>7.77</v>
      </c>
    </row>
    <row r="346" spans="1:3" x14ac:dyDescent="0.25">
      <c r="A346" t="s">
        <v>270</v>
      </c>
      <c r="B346" s="1">
        <v>40781</v>
      </c>
      <c r="C346">
        <v>74.2</v>
      </c>
    </row>
    <row r="347" spans="1:3" x14ac:dyDescent="0.25">
      <c r="A347" t="s">
        <v>290</v>
      </c>
      <c r="B347" s="1">
        <v>41038</v>
      </c>
      <c r="C347">
        <v>66.95</v>
      </c>
    </row>
    <row r="348" spans="1:3" x14ac:dyDescent="0.25">
      <c r="A348" t="s">
        <v>129</v>
      </c>
      <c r="B348" s="1">
        <v>39503</v>
      </c>
      <c r="C348">
        <v>4.6500000000000004</v>
      </c>
    </row>
    <row r="349" spans="1:3" x14ac:dyDescent="0.25">
      <c r="A349" t="s">
        <v>415</v>
      </c>
      <c r="B349" s="1">
        <v>42138</v>
      </c>
      <c r="C349">
        <v>525</v>
      </c>
    </row>
    <row r="350" spans="1:3" x14ac:dyDescent="0.25">
      <c r="A350" t="s">
        <v>491</v>
      </c>
      <c r="B350" s="1">
        <v>42500</v>
      </c>
      <c r="C350">
        <v>243.3</v>
      </c>
    </row>
    <row r="351" spans="1:3" x14ac:dyDescent="0.25">
      <c r="A351" t="s">
        <v>191</v>
      </c>
      <c r="B351" s="1">
        <v>40255</v>
      </c>
      <c r="C351">
        <v>19</v>
      </c>
    </row>
    <row r="352" spans="1:3" x14ac:dyDescent="0.25">
      <c r="A352" t="s">
        <v>548</v>
      </c>
      <c r="B352" s="1">
        <v>38996</v>
      </c>
      <c r="C352">
        <v>34.85</v>
      </c>
    </row>
    <row r="353" spans="1:3" x14ac:dyDescent="0.25">
      <c r="A353" t="s">
        <v>225</v>
      </c>
      <c r="B353" s="1">
        <v>40464</v>
      </c>
      <c r="C353">
        <v>593.95000000000005</v>
      </c>
    </row>
    <row r="354" spans="1:3" x14ac:dyDescent="0.25">
      <c r="A354" t="s">
        <v>99</v>
      </c>
      <c r="B354" s="1">
        <v>39408</v>
      </c>
      <c r="C354" t="s">
        <v>14</v>
      </c>
    </row>
    <row r="355" spans="1:3" x14ac:dyDescent="0.25">
      <c r="A355" t="s">
        <v>184</v>
      </c>
      <c r="B355" s="1">
        <v>40224</v>
      </c>
      <c r="C355">
        <v>29.6</v>
      </c>
    </row>
    <row r="356" spans="1:3" x14ac:dyDescent="0.25">
      <c r="A356" t="s">
        <v>258</v>
      </c>
      <c r="B356" s="1">
        <v>40806</v>
      </c>
      <c r="C356">
        <v>7.35</v>
      </c>
    </row>
    <row r="357" spans="1:3" x14ac:dyDescent="0.25">
      <c r="A357" t="s">
        <v>132</v>
      </c>
      <c r="B357" s="1">
        <v>39520</v>
      </c>
      <c r="C357">
        <v>1201.55</v>
      </c>
    </row>
    <row r="358" spans="1:3" x14ac:dyDescent="0.25">
      <c r="A358" t="s">
        <v>28</v>
      </c>
      <c r="B358" s="1">
        <v>39150</v>
      </c>
      <c r="C358" t="s">
        <v>14</v>
      </c>
    </row>
    <row r="359" spans="1:3" x14ac:dyDescent="0.25">
      <c r="A359" t="s">
        <v>518</v>
      </c>
      <c r="B359" t="s">
        <v>14</v>
      </c>
      <c r="C359">
        <v>45.2</v>
      </c>
    </row>
    <row r="360" spans="1:3" x14ac:dyDescent="0.25">
      <c r="A360" t="s">
        <v>150</v>
      </c>
      <c r="B360" s="1">
        <v>39671</v>
      </c>
      <c r="C360" t="s">
        <v>14</v>
      </c>
    </row>
    <row r="361" spans="1:3" x14ac:dyDescent="0.25">
      <c r="A361" t="s">
        <v>61</v>
      </c>
      <c r="B361" s="1">
        <v>39267</v>
      </c>
      <c r="C361">
        <v>48.2</v>
      </c>
    </row>
    <row r="362" spans="1:3" x14ac:dyDescent="0.25">
      <c r="A362" t="s">
        <v>296</v>
      </c>
      <c r="B362" s="1">
        <v>41108</v>
      </c>
      <c r="C362">
        <v>0.1</v>
      </c>
    </row>
    <row r="363" spans="1:3" x14ac:dyDescent="0.25">
      <c r="A363" t="s">
        <v>313</v>
      </c>
      <c r="B363" s="1">
        <v>41325</v>
      </c>
      <c r="C363">
        <v>519</v>
      </c>
    </row>
    <row r="364" spans="1:3" x14ac:dyDescent="0.25">
      <c r="A364" t="s">
        <v>262</v>
      </c>
      <c r="B364" s="1">
        <v>40708</v>
      </c>
      <c r="C364">
        <v>18.399999999999999</v>
      </c>
    </row>
    <row r="365" spans="1:3" x14ac:dyDescent="0.25">
      <c r="A365" t="s">
        <v>554</v>
      </c>
      <c r="B365" s="1">
        <v>38980</v>
      </c>
      <c r="C365">
        <v>808</v>
      </c>
    </row>
    <row r="366" spans="1:3" x14ac:dyDescent="0.25">
      <c r="A366" t="s">
        <v>413</v>
      </c>
      <c r="B366" s="1">
        <v>42124</v>
      </c>
      <c r="C366">
        <v>397.9</v>
      </c>
    </row>
    <row r="367" spans="1:3" x14ac:dyDescent="0.25">
      <c r="A367" t="s">
        <v>365</v>
      </c>
      <c r="B367" s="1">
        <v>41887</v>
      </c>
      <c r="C367">
        <v>378.4</v>
      </c>
    </row>
    <row r="368" spans="1:3" x14ac:dyDescent="0.25">
      <c r="A368" t="s">
        <v>527</v>
      </c>
      <c r="B368" s="1">
        <v>39079</v>
      </c>
      <c r="C368">
        <v>2.87</v>
      </c>
    </row>
    <row r="369" spans="1:3" x14ac:dyDescent="0.25">
      <c r="A369" t="s">
        <v>75</v>
      </c>
      <c r="B369" s="1">
        <v>39311</v>
      </c>
      <c r="C369">
        <v>3.96</v>
      </c>
    </row>
  </sheetData>
  <sortState ref="A2:C369">
    <sortCondition ref="A2:A3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7"/>
  <sheetViews>
    <sheetView workbookViewId="0">
      <selection activeCell="K1" sqref="K1"/>
    </sheetView>
  </sheetViews>
  <sheetFormatPr defaultRowHeight="15" x14ac:dyDescent="0.25"/>
  <cols>
    <col min="1" max="1" width="44.140625" bestFit="1" customWidth="1"/>
    <col min="2" max="4" width="9" bestFit="1" customWidth="1"/>
    <col min="5" max="6" width="8" bestFit="1" customWidth="1"/>
    <col min="7" max="7" width="10.28515625" bestFit="1" customWidth="1"/>
    <col min="8" max="8" width="9" bestFit="1" customWidth="1"/>
    <col min="9" max="9" width="9.42578125" bestFit="1" customWidth="1"/>
    <col min="10" max="10" width="10.28515625" bestFit="1" customWidth="1"/>
    <col min="11" max="11" width="11.5703125" bestFit="1" customWidth="1"/>
  </cols>
  <sheetData>
    <row r="1" spans="1:11" x14ac:dyDescent="0.25">
      <c r="A1" t="s">
        <v>0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</row>
    <row r="2" spans="1:11" x14ac:dyDescent="0.25">
      <c r="A2" t="s">
        <v>154</v>
      </c>
      <c r="B2">
        <v>0.90480000000000005</v>
      </c>
      <c r="C2">
        <v>1.9779</v>
      </c>
      <c r="D2">
        <v>10.585100000000001</v>
      </c>
      <c r="E2">
        <v>1.175</v>
      </c>
      <c r="F2">
        <v>4.29</v>
      </c>
      <c r="G2">
        <v>50</v>
      </c>
      <c r="H2">
        <v>31.5</v>
      </c>
      <c r="I2">
        <v>96.25</v>
      </c>
      <c r="J2">
        <v>33.299999999999997</v>
      </c>
      <c r="K2">
        <v>-39.450000000000003</v>
      </c>
    </row>
    <row r="3" spans="1:11" x14ac:dyDescent="0.25">
      <c r="A3" t="s">
        <v>241</v>
      </c>
      <c r="B3">
        <v>0.68</v>
      </c>
      <c r="C3">
        <v>3.12</v>
      </c>
      <c r="D3">
        <v>0.33</v>
      </c>
      <c r="E3">
        <v>0.32</v>
      </c>
      <c r="F3">
        <v>0.96</v>
      </c>
      <c r="G3">
        <v>390</v>
      </c>
      <c r="H3">
        <v>318.64999999999998</v>
      </c>
      <c r="I3">
        <v>398.9</v>
      </c>
      <c r="J3">
        <v>328.9</v>
      </c>
      <c r="K3">
        <v>-17.78</v>
      </c>
    </row>
    <row r="4" spans="1:11" x14ac:dyDescent="0.25">
      <c r="A4" t="s">
        <v>260</v>
      </c>
      <c r="B4">
        <v>0.14000000000000001</v>
      </c>
      <c r="C4">
        <v>2.65</v>
      </c>
      <c r="D4">
        <v>1.84</v>
      </c>
      <c r="E4" t="s">
        <v>14</v>
      </c>
      <c r="F4">
        <v>1.1100000000000001</v>
      </c>
      <c r="G4">
        <v>229.45</v>
      </c>
      <c r="H4">
        <v>224</v>
      </c>
      <c r="I4">
        <v>324</v>
      </c>
      <c r="J4">
        <v>311.25</v>
      </c>
      <c r="K4">
        <v>33.01</v>
      </c>
    </row>
    <row r="5" spans="1:11" x14ac:dyDescent="0.25">
      <c r="A5" t="s">
        <v>39</v>
      </c>
      <c r="B5">
        <v>1.1614</v>
      </c>
      <c r="C5">
        <v>3.855</v>
      </c>
      <c r="D5">
        <v>0.3175</v>
      </c>
      <c r="E5">
        <v>1.0006999999999999</v>
      </c>
      <c r="F5">
        <v>1.26</v>
      </c>
      <c r="G5">
        <v>94</v>
      </c>
      <c r="H5">
        <v>79.400000000000006</v>
      </c>
      <c r="I5">
        <v>100.45</v>
      </c>
      <c r="J5">
        <v>91.15</v>
      </c>
      <c r="K5">
        <v>-8.85</v>
      </c>
    </row>
    <row r="6" spans="1:11" x14ac:dyDescent="0.25">
      <c r="A6" t="s">
        <v>248</v>
      </c>
      <c r="B6">
        <v>1.1200000000000001</v>
      </c>
      <c r="C6">
        <v>2</v>
      </c>
      <c r="D6">
        <v>1.21</v>
      </c>
      <c r="E6" t="s">
        <v>14</v>
      </c>
      <c r="F6">
        <v>1.28</v>
      </c>
      <c r="G6">
        <v>130</v>
      </c>
      <c r="H6">
        <v>89</v>
      </c>
      <c r="I6">
        <v>150</v>
      </c>
      <c r="J6">
        <v>98.45</v>
      </c>
      <c r="K6">
        <v>9.39</v>
      </c>
    </row>
    <row r="7" spans="1:11" x14ac:dyDescent="0.25">
      <c r="A7" t="s">
        <v>163</v>
      </c>
      <c r="B7">
        <v>39.475700000000003</v>
      </c>
      <c r="C7">
        <v>8.6204000000000001</v>
      </c>
      <c r="D7">
        <v>2.968</v>
      </c>
      <c r="E7">
        <v>0.1114</v>
      </c>
      <c r="F7">
        <v>21.641100000000002</v>
      </c>
      <c r="G7">
        <v>105</v>
      </c>
      <c r="H7">
        <v>98.5</v>
      </c>
      <c r="I7">
        <v>107.9</v>
      </c>
      <c r="J7">
        <v>100.05</v>
      </c>
      <c r="K7">
        <v>0.05</v>
      </c>
    </row>
    <row r="8" spans="1:11" x14ac:dyDescent="0.25">
      <c r="A8" t="s">
        <v>403</v>
      </c>
      <c r="B8">
        <v>0.4</v>
      </c>
      <c r="C8">
        <v>0.11</v>
      </c>
      <c r="D8">
        <v>1.1000000000000001</v>
      </c>
      <c r="E8" t="s">
        <v>14</v>
      </c>
      <c r="F8">
        <v>0.44</v>
      </c>
      <c r="G8">
        <v>167.95</v>
      </c>
      <c r="H8">
        <v>156.4</v>
      </c>
      <c r="I8">
        <v>199</v>
      </c>
      <c r="J8">
        <v>191.25</v>
      </c>
      <c r="K8">
        <v>13.84</v>
      </c>
    </row>
    <row r="9" spans="1:11" x14ac:dyDescent="0.25">
      <c r="A9" t="s">
        <v>45</v>
      </c>
      <c r="B9">
        <v>6.4668000000000001</v>
      </c>
      <c r="C9">
        <v>0.2036</v>
      </c>
      <c r="D9">
        <v>0.26119999999999999</v>
      </c>
      <c r="E9" t="s">
        <v>14</v>
      </c>
      <c r="F9">
        <v>3.98</v>
      </c>
      <c r="G9">
        <v>640</v>
      </c>
      <c r="H9">
        <v>591</v>
      </c>
      <c r="I9">
        <v>992.9</v>
      </c>
      <c r="J9">
        <v>850.05</v>
      </c>
      <c r="K9">
        <v>30.78</v>
      </c>
    </row>
    <row r="10" spans="1:11" x14ac:dyDescent="0.25">
      <c r="A10" t="s">
        <v>138</v>
      </c>
      <c r="B10">
        <v>8.4430999999999994</v>
      </c>
      <c r="C10">
        <v>29.1374</v>
      </c>
      <c r="D10">
        <v>33.9893</v>
      </c>
      <c r="E10">
        <v>1.038</v>
      </c>
      <c r="F10">
        <v>20</v>
      </c>
      <c r="G10">
        <v>50.1</v>
      </c>
      <c r="H10">
        <v>50.1</v>
      </c>
      <c r="I10">
        <v>93</v>
      </c>
      <c r="J10">
        <v>90.85</v>
      </c>
      <c r="K10">
        <v>159.57</v>
      </c>
    </row>
    <row r="11" spans="1:11" x14ac:dyDescent="0.25">
      <c r="A11" t="s">
        <v>9</v>
      </c>
      <c r="B11">
        <v>118.09610000000001</v>
      </c>
      <c r="C11">
        <v>64.734099999999998</v>
      </c>
      <c r="D11">
        <v>12.3955</v>
      </c>
      <c r="E11" t="s">
        <v>14</v>
      </c>
      <c r="F11">
        <v>81.05</v>
      </c>
      <c r="G11">
        <v>701.35</v>
      </c>
      <c r="H11">
        <v>552.35</v>
      </c>
      <c r="I11">
        <v>729</v>
      </c>
      <c r="J11">
        <v>564</v>
      </c>
      <c r="K11">
        <v>4.4400000000000004</v>
      </c>
    </row>
    <row r="12" spans="1:11" x14ac:dyDescent="0.25">
      <c r="A12" t="s">
        <v>156</v>
      </c>
      <c r="B12">
        <v>0.71579999999999999</v>
      </c>
      <c r="C12">
        <v>3.0945</v>
      </c>
      <c r="D12">
        <v>0.62549999999999994</v>
      </c>
      <c r="E12" t="s">
        <v>14</v>
      </c>
      <c r="F12">
        <v>1.04</v>
      </c>
      <c r="G12">
        <v>90</v>
      </c>
      <c r="H12">
        <v>90.5</v>
      </c>
      <c r="I12">
        <v>179.3</v>
      </c>
      <c r="J12">
        <v>173.15</v>
      </c>
      <c r="K12">
        <v>68.11</v>
      </c>
    </row>
    <row r="13" spans="1:11" x14ac:dyDescent="0.25">
      <c r="A13" t="s">
        <v>458</v>
      </c>
      <c r="B13">
        <v>57.19</v>
      </c>
      <c r="C13">
        <v>129.96</v>
      </c>
      <c r="D13">
        <v>3.17</v>
      </c>
      <c r="E13">
        <v>0.67</v>
      </c>
      <c r="F13">
        <v>44.29</v>
      </c>
      <c r="G13">
        <v>1380</v>
      </c>
      <c r="H13">
        <v>1355.4</v>
      </c>
      <c r="I13">
        <v>1410</v>
      </c>
      <c r="J13">
        <v>1381.45</v>
      </c>
      <c r="K13">
        <v>31.57</v>
      </c>
    </row>
    <row r="14" spans="1:11" x14ac:dyDescent="0.25">
      <c r="A14" t="s">
        <v>97</v>
      </c>
      <c r="B14">
        <v>0</v>
      </c>
      <c r="C14">
        <v>0</v>
      </c>
      <c r="D14">
        <v>0</v>
      </c>
      <c r="E14">
        <v>0</v>
      </c>
      <c r="F14">
        <v>0</v>
      </c>
      <c r="G14">
        <v>21</v>
      </c>
      <c r="H14">
        <v>21</v>
      </c>
      <c r="I14">
        <v>41.25</v>
      </c>
      <c r="J14">
        <v>37.700000000000003</v>
      </c>
      <c r="K14">
        <v>214.17</v>
      </c>
    </row>
    <row r="15" spans="1:11" x14ac:dyDescent="0.25">
      <c r="A15" t="s">
        <v>69</v>
      </c>
      <c r="B15">
        <v>74.0398</v>
      </c>
      <c r="C15">
        <v>88.693899999999999</v>
      </c>
      <c r="D15">
        <v>38.077599999999997</v>
      </c>
      <c r="E15">
        <v>0.82150000000000001</v>
      </c>
      <c r="F15">
        <v>60.87</v>
      </c>
      <c r="G15">
        <v>332.5</v>
      </c>
      <c r="H15">
        <v>309.5</v>
      </c>
      <c r="I15">
        <v>370.5</v>
      </c>
      <c r="J15">
        <v>331.8</v>
      </c>
      <c r="K15">
        <v>74.63</v>
      </c>
    </row>
    <row r="16" spans="1:11" x14ac:dyDescent="0.25">
      <c r="A16" t="s">
        <v>72</v>
      </c>
      <c r="B16">
        <v>0.1789</v>
      </c>
      <c r="C16">
        <v>1.9922</v>
      </c>
      <c r="D16">
        <v>2.1404000000000001</v>
      </c>
      <c r="E16">
        <v>9.1999999999999998E-3</v>
      </c>
      <c r="F16">
        <v>1.1100000000000001</v>
      </c>
      <c r="G16">
        <v>60</v>
      </c>
      <c r="H16">
        <v>54</v>
      </c>
      <c r="I16">
        <v>65</v>
      </c>
      <c r="J16">
        <v>55.6</v>
      </c>
      <c r="K16">
        <v>-18.239999999999998</v>
      </c>
    </row>
    <row r="17" spans="1:11" x14ac:dyDescent="0.25">
      <c r="A17" t="s">
        <v>37</v>
      </c>
      <c r="B17">
        <v>1.3267</v>
      </c>
      <c r="C17">
        <v>14.4732</v>
      </c>
      <c r="D17">
        <v>8.6980000000000004</v>
      </c>
      <c r="E17">
        <v>0.88680000000000003</v>
      </c>
      <c r="F17">
        <v>5.32</v>
      </c>
      <c r="G17">
        <v>65.099999999999994</v>
      </c>
      <c r="H17">
        <v>64.650000000000006</v>
      </c>
      <c r="I17">
        <v>82.55</v>
      </c>
      <c r="J17">
        <v>78.3</v>
      </c>
      <c r="K17">
        <v>4.4000000000000004</v>
      </c>
    </row>
    <row r="18" spans="1:11" x14ac:dyDescent="0.25">
      <c r="A18" t="s">
        <v>65</v>
      </c>
      <c r="B18">
        <v>0.71899999999999997</v>
      </c>
      <c r="C18">
        <v>3.7991999999999999</v>
      </c>
      <c r="D18">
        <v>2.4285999999999999</v>
      </c>
      <c r="E18">
        <v>0.18060000000000001</v>
      </c>
      <c r="F18">
        <v>1.58</v>
      </c>
      <c r="G18">
        <v>37.9</v>
      </c>
      <c r="H18">
        <v>36.5</v>
      </c>
      <c r="I18">
        <v>38.4</v>
      </c>
      <c r="J18">
        <v>36.950000000000003</v>
      </c>
      <c r="K18">
        <v>2.64</v>
      </c>
    </row>
    <row r="19" spans="1:11" x14ac:dyDescent="0.25">
      <c r="A19" t="s">
        <v>140</v>
      </c>
      <c r="B19">
        <v>2.8395000000000001</v>
      </c>
      <c r="C19">
        <v>26.9726</v>
      </c>
      <c r="D19">
        <v>9.6417000000000002</v>
      </c>
      <c r="E19">
        <v>1.0001</v>
      </c>
      <c r="F19">
        <v>8.43</v>
      </c>
      <c r="G19">
        <v>260</v>
      </c>
      <c r="H19">
        <v>256.60000000000002</v>
      </c>
      <c r="I19">
        <v>288.39999999999998</v>
      </c>
      <c r="J19">
        <v>268.05</v>
      </c>
      <c r="K19">
        <v>27.64</v>
      </c>
    </row>
    <row r="20" spans="1:11" x14ac:dyDescent="0.25">
      <c r="A20" t="s">
        <v>181</v>
      </c>
      <c r="B20">
        <v>0.25829999999999997</v>
      </c>
      <c r="C20">
        <v>5.0685000000000002</v>
      </c>
      <c r="D20">
        <v>3.0002</v>
      </c>
      <c r="E20" t="s">
        <v>14</v>
      </c>
      <c r="F20">
        <v>1.9395</v>
      </c>
      <c r="G20">
        <v>219.4</v>
      </c>
      <c r="H20">
        <v>219.4</v>
      </c>
      <c r="I20">
        <v>245.8</v>
      </c>
      <c r="J20">
        <v>244.3</v>
      </c>
      <c r="K20">
        <v>13.63</v>
      </c>
    </row>
    <row r="21" spans="1:11" x14ac:dyDescent="0.25">
      <c r="A21" t="s">
        <v>62</v>
      </c>
      <c r="B21">
        <v>0.2</v>
      </c>
      <c r="C21">
        <v>2.3580999999999999</v>
      </c>
      <c r="D21">
        <v>3.0366</v>
      </c>
      <c r="E21" t="s">
        <v>14</v>
      </c>
      <c r="F21">
        <v>1.52</v>
      </c>
      <c r="G21">
        <v>74.55</v>
      </c>
      <c r="H21">
        <v>48.8</v>
      </c>
      <c r="I21">
        <v>74.55</v>
      </c>
      <c r="J21">
        <v>50.45</v>
      </c>
      <c r="K21">
        <v>-31.82</v>
      </c>
    </row>
    <row r="22" spans="1:11" x14ac:dyDescent="0.25">
      <c r="A22" t="s">
        <v>114</v>
      </c>
      <c r="B22">
        <v>8.1593</v>
      </c>
      <c r="C22">
        <v>8.5096000000000007</v>
      </c>
      <c r="D22">
        <v>6.4640000000000004</v>
      </c>
      <c r="E22" t="s">
        <v>14</v>
      </c>
      <c r="F22">
        <v>7.62</v>
      </c>
      <c r="G22">
        <v>150</v>
      </c>
      <c r="H22">
        <v>150</v>
      </c>
      <c r="I22">
        <v>261</v>
      </c>
      <c r="J22">
        <v>251.6</v>
      </c>
      <c r="K22">
        <v>93.54</v>
      </c>
    </row>
    <row r="23" spans="1:11" x14ac:dyDescent="0.25">
      <c r="A23" t="s">
        <v>187</v>
      </c>
      <c r="B23">
        <v>49.344200000000001</v>
      </c>
      <c r="C23">
        <v>124.5287</v>
      </c>
      <c r="D23">
        <v>18.5487</v>
      </c>
      <c r="E23" t="s">
        <v>14</v>
      </c>
      <c r="F23">
        <v>47.62</v>
      </c>
      <c r="G23">
        <v>640</v>
      </c>
      <c r="H23">
        <v>640</v>
      </c>
      <c r="I23">
        <v>754.7</v>
      </c>
      <c r="J23">
        <v>736.3</v>
      </c>
      <c r="K23">
        <v>63.62</v>
      </c>
    </row>
    <row r="24" spans="1:11" x14ac:dyDescent="0.25">
      <c r="A24" t="s">
        <v>53</v>
      </c>
      <c r="B24">
        <v>3.2151000000000001</v>
      </c>
      <c r="C24">
        <v>0.38690000000000002</v>
      </c>
      <c r="D24">
        <v>0.52280000000000004</v>
      </c>
      <c r="E24" t="s">
        <v>14</v>
      </c>
      <c r="F24">
        <v>1.85</v>
      </c>
      <c r="G24">
        <v>93</v>
      </c>
      <c r="H24">
        <v>87.65</v>
      </c>
      <c r="I24">
        <v>134.69999999999999</v>
      </c>
      <c r="J24">
        <v>89.95</v>
      </c>
      <c r="K24">
        <v>-0.06</v>
      </c>
    </row>
    <row r="25" spans="1:11" x14ac:dyDescent="0.25">
      <c r="A25" t="s">
        <v>227</v>
      </c>
      <c r="B25">
        <v>25.52</v>
      </c>
      <c r="C25">
        <v>13.91</v>
      </c>
      <c r="D25">
        <v>3.46</v>
      </c>
      <c r="E25">
        <v>1.21</v>
      </c>
      <c r="F25">
        <v>15.94</v>
      </c>
      <c r="G25">
        <v>333.55</v>
      </c>
      <c r="H25">
        <v>312.64999999999998</v>
      </c>
      <c r="I25">
        <v>362.3</v>
      </c>
      <c r="J25">
        <v>333.35</v>
      </c>
      <c r="K25">
        <v>2.89</v>
      </c>
    </row>
    <row r="26" spans="1:11" x14ac:dyDescent="0.25">
      <c r="A26" t="s">
        <v>79</v>
      </c>
      <c r="B26">
        <v>3.0964</v>
      </c>
      <c r="C26">
        <v>10.0061</v>
      </c>
      <c r="D26">
        <v>4.6581000000000001</v>
      </c>
      <c r="E26">
        <v>1.3766</v>
      </c>
      <c r="F26">
        <v>4.51</v>
      </c>
      <c r="G26">
        <v>100.15</v>
      </c>
      <c r="H26">
        <v>82.1</v>
      </c>
      <c r="I26">
        <v>103.35</v>
      </c>
      <c r="J26">
        <v>94.75</v>
      </c>
      <c r="K26">
        <v>-2.3199999999999998</v>
      </c>
    </row>
    <row r="27" spans="1:11" x14ac:dyDescent="0.25">
      <c r="A27" t="s">
        <v>173</v>
      </c>
      <c r="B27">
        <v>0.60719999999999996</v>
      </c>
      <c r="C27">
        <v>2.9996999999999998</v>
      </c>
      <c r="D27">
        <v>2.3578999999999999</v>
      </c>
      <c r="E27">
        <v>0.501</v>
      </c>
      <c r="F27">
        <v>1.56</v>
      </c>
      <c r="G27">
        <v>85.55</v>
      </c>
      <c r="H27">
        <v>80</v>
      </c>
      <c r="I27">
        <v>90.7</v>
      </c>
      <c r="J27">
        <v>83.9</v>
      </c>
      <c r="K27">
        <v>2.3199999999999998</v>
      </c>
    </row>
    <row r="28" spans="1:11" x14ac:dyDescent="0.25">
      <c r="A28" t="s">
        <v>208</v>
      </c>
      <c r="B28">
        <v>0.01</v>
      </c>
      <c r="C28">
        <v>12.46</v>
      </c>
      <c r="D28">
        <v>7.41</v>
      </c>
      <c r="E28" t="s">
        <v>14</v>
      </c>
      <c r="F28">
        <v>4.47</v>
      </c>
      <c r="G28">
        <v>127.7</v>
      </c>
      <c r="H28">
        <v>123.5</v>
      </c>
      <c r="I28">
        <v>225</v>
      </c>
      <c r="J28">
        <v>199.1</v>
      </c>
      <c r="K28">
        <v>68.73</v>
      </c>
    </row>
    <row r="29" spans="1:11" x14ac:dyDescent="0.2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115</v>
      </c>
      <c r="H29">
        <v>100.2</v>
      </c>
      <c r="I29">
        <v>115</v>
      </c>
      <c r="J29">
        <v>104.55</v>
      </c>
      <c r="K29">
        <v>-9.09</v>
      </c>
    </row>
    <row r="30" spans="1:11" x14ac:dyDescent="0.25">
      <c r="A30" t="s">
        <v>152</v>
      </c>
      <c r="B30">
        <v>0.623</v>
      </c>
      <c r="C30">
        <v>7.3197000000000001</v>
      </c>
      <c r="D30">
        <v>0.68659999999999999</v>
      </c>
      <c r="E30" t="s">
        <v>14</v>
      </c>
      <c r="F30">
        <v>1.65</v>
      </c>
      <c r="G30">
        <v>206</v>
      </c>
      <c r="H30">
        <v>206</v>
      </c>
      <c r="I30">
        <v>308.8</v>
      </c>
      <c r="J30">
        <v>225.2</v>
      </c>
      <c r="K30">
        <v>14.9</v>
      </c>
    </row>
    <row r="31" spans="1:11" x14ac:dyDescent="0.25">
      <c r="A31" t="s">
        <v>7</v>
      </c>
      <c r="B31">
        <v>16.263400000000001</v>
      </c>
      <c r="C31">
        <v>32.436500000000002</v>
      </c>
      <c r="D31">
        <v>12.4604</v>
      </c>
      <c r="E31" t="s">
        <v>14</v>
      </c>
      <c r="F31">
        <v>17.36</v>
      </c>
      <c r="G31">
        <v>261.14999999999998</v>
      </c>
      <c r="H31">
        <v>252.25</v>
      </c>
      <c r="I31">
        <v>282</v>
      </c>
      <c r="J31">
        <v>257.95</v>
      </c>
      <c r="K31">
        <v>14.64</v>
      </c>
    </row>
    <row r="32" spans="1:11" x14ac:dyDescent="0.25">
      <c r="A32" t="s">
        <v>143</v>
      </c>
      <c r="B32">
        <v>0</v>
      </c>
      <c r="C32">
        <v>0</v>
      </c>
      <c r="D32">
        <v>0</v>
      </c>
      <c r="E32">
        <v>0</v>
      </c>
      <c r="F32">
        <v>0</v>
      </c>
      <c r="G32">
        <v>13.9</v>
      </c>
      <c r="H32">
        <v>11.35</v>
      </c>
      <c r="I32">
        <v>20</v>
      </c>
      <c r="J32">
        <v>11.9</v>
      </c>
      <c r="K32">
        <v>19</v>
      </c>
    </row>
    <row r="33" spans="1:11" x14ac:dyDescent="0.25">
      <c r="A33" t="s">
        <v>142</v>
      </c>
      <c r="B33">
        <v>0</v>
      </c>
      <c r="C33">
        <v>0</v>
      </c>
      <c r="D33">
        <v>0</v>
      </c>
      <c r="E33">
        <v>0</v>
      </c>
      <c r="F33">
        <v>0</v>
      </c>
      <c r="G33">
        <v>43.8</v>
      </c>
      <c r="H33">
        <v>37.299999999999997</v>
      </c>
      <c r="I33">
        <v>47.2</v>
      </c>
      <c r="J33">
        <v>38.5</v>
      </c>
      <c r="K33">
        <v>-3.75</v>
      </c>
    </row>
    <row r="34" spans="1:11" x14ac:dyDescent="0.25">
      <c r="A34" t="s">
        <v>213</v>
      </c>
      <c r="B34">
        <v>20.190000000000001</v>
      </c>
      <c r="C34">
        <v>53.49</v>
      </c>
      <c r="D34">
        <v>6.62</v>
      </c>
      <c r="E34" t="s">
        <v>14</v>
      </c>
      <c r="F34">
        <v>19.29</v>
      </c>
      <c r="G34">
        <v>730</v>
      </c>
      <c r="H34">
        <v>730</v>
      </c>
      <c r="I34">
        <v>812</v>
      </c>
      <c r="J34">
        <v>758.25</v>
      </c>
      <c r="K34">
        <v>14.89</v>
      </c>
    </row>
    <row r="35" spans="1:11" x14ac:dyDescent="0.25">
      <c r="A35" t="s">
        <v>124</v>
      </c>
      <c r="B35">
        <v>1.1412</v>
      </c>
      <c r="C35">
        <v>1.8055000000000001</v>
      </c>
      <c r="D35">
        <v>1.1712</v>
      </c>
      <c r="E35">
        <v>1.0145999999999999</v>
      </c>
      <c r="F35">
        <v>1.24</v>
      </c>
      <c r="G35">
        <v>207</v>
      </c>
      <c r="H35">
        <v>166.5</v>
      </c>
      <c r="I35">
        <v>260</v>
      </c>
      <c r="J35">
        <v>171.8</v>
      </c>
      <c r="K35">
        <v>-17</v>
      </c>
    </row>
    <row r="36" spans="1:11" x14ac:dyDescent="0.25">
      <c r="A36" t="s">
        <v>100</v>
      </c>
      <c r="B36">
        <v>24.171900000000001</v>
      </c>
      <c r="C36">
        <v>25.5093</v>
      </c>
      <c r="D36">
        <v>39.472099999999998</v>
      </c>
      <c r="E36">
        <v>0.90800000000000003</v>
      </c>
      <c r="F36">
        <v>29.15</v>
      </c>
      <c r="G36">
        <v>65</v>
      </c>
      <c r="H36">
        <v>53.1</v>
      </c>
      <c r="I36">
        <v>72</v>
      </c>
      <c r="J36">
        <v>56.05</v>
      </c>
      <c r="K36">
        <v>33.450000000000003</v>
      </c>
    </row>
    <row r="37" spans="1:11" x14ac:dyDescent="0.25">
      <c r="A37" t="s">
        <v>229</v>
      </c>
      <c r="B37">
        <v>0.67</v>
      </c>
      <c r="C37">
        <v>29.19</v>
      </c>
      <c r="D37">
        <v>8.51</v>
      </c>
      <c r="E37" t="s">
        <v>14</v>
      </c>
      <c r="F37">
        <v>7.69</v>
      </c>
      <c r="G37">
        <v>114.4</v>
      </c>
      <c r="H37">
        <v>98</v>
      </c>
      <c r="I37">
        <v>205</v>
      </c>
      <c r="J37">
        <v>180.8</v>
      </c>
      <c r="K37">
        <v>77.25</v>
      </c>
    </row>
    <row r="38" spans="1:11" x14ac:dyDescent="0.25">
      <c r="A38" t="s">
        <v>111</v>
      </c>
      <c r="B38">
        <v>161.67439999999999</v>
      </c>
      <c r="C38">
        <v>153.08160000000001</v>
      </c>
      <c r="D38">
        <v>46.8934</v>
      </c>
      <c r="E38">
        <v>1.456</v>
      </c>
      <c r="F38">
        <v>119.54</v>
      </c>
      <c r="G38">
        <v>801</v>
      </c>
      <c r="H38">
        <v>801</v>
      </c>
      <c r="I38">
        <v>940</v>
      </c>
      <c r="J38">
        <v>901.3</v>
      </c>
      <c r="K38">
        <v>87.77</v>
      </c>
    </row>
    <row r="39" spans="1:11" x14ac:dyDescent="0.25">
      <c r="A39" t="s">
        <v>48</v>
      </c>
      <c r="B39">
        <v>0.42399999999999999</v>
      </c>
      <c r="C39">
        <v>3.5451000000000001</v>
      </c>
      <c r="D39">
        <v>3.0918999999999999</v>
      </c>
      <c r="E39" t="s">
        <v>14</v>
      </c>
      <c r="F39">
        <v>1.83</v>
      </c>
      <c r="G39">
        <v>46.35</v>
      </c>
      <c r="H39">
        <v>45.35</v>
      </c>
      <c r="I39">
        <v>57.2</v>
      </c>
      <c r="J39">
        <v>50.65</v>
      </c>
      <c r="K39">
        <v>26.63</v>
      </c>
    </row>
    <row r="40" spans="1:11" x14ac:dyDescent="0.25">
      <c r="A40" t="s">
        <v>478</v>
      </c>
      <c r="B40">
        <v>1.01</v>
      </c>
      <c r="C40">
        <v>2.02</v>
      </c>
      <c r="D40">
        <v>2.08</v>
      </c>
      <c r="E40">
        <v>0.1</v>
      </c>
      <c r="F40">
        <v>1.21</v>
      </c>
      <c r="G40">
        <v>47.35</v>
      </c>
      <c r="H40">
        <v>45</v>
      </c>
      <c r="I40">
        <v>47.5</v>
      </c>
      <c r="J40">
        <v>45.4</v>
      </c>
      <c r="K40">
        <v>0.89</v>
      </c>
    </row>
    <row r="41" spans="1:11" x14ac:dyDescent="0.25">
      <c r="A41" t="s">
        <v>267</v>
      </c>
      <c r="B41">
        <v>0</v>
      </c>
      <c r="C41">
        <v>1.94</v>
      </c>
      <c r="D41">
        <v>5.0599999999999996</v>
      </c>
      <c r="E41" t="s">
        <v>14</v>
      </c>
      <c r="F41">
        <v>2.06</v>
      </c>
      <c r="G41">
        <v>84</v>
      </c>
      <c r="H41">
        <v>27.15</v>
      </c>
      <c r="I41">
        <v>84</v>
      </c>
      <c r="J41">
        <v>30.95</v>
      </c>
      <c r="K41">
        <v>-62.26</v>
      </c>
    </row>
    <row r="42" spans="1:11" x14ac:dyDescent="0.25">
      <c r="A42" t="s">
        <v>310</v>
      </c>
      <c r="B42">
        <v>2.84</v>
      </c>
      <c r="C42">
        <v>0.28999999999999998</v>
      </c>
      <c r="D42">
        <v>0.19</v>
      </c>
      <c r="E42" t="s">
        <v>14</v>
      </c>
      <c r="F42">
        <v>1.3</v>
      </c>
      <c r="G42">
        <v>200</v>
      </c>
      <c r="H42">
        <v>188.7</v>
      </c>
      <c r="I42">
        <v>200</v>
      </c>
      <c r="J42">
        <v>191.2</v>
      </c>
      <c r="K42">
        <v>-13.09</v>
      </c>
    </row>
    <row r="43" spans="1:11" x14ac:dyDescent="0.25">
      <c r="A43" t="s">
        <v>149</v>
      </c>
      <c r="B43">
        <v>1.3299999999999999E-2</v>
      </c>
      <c r="C43">
        <v>5.7496999999999998</v>
      </c>
      <c r="D43">
        <v>0.91639999999999999</v>
      </c>
      <c r="E43">
        <v>4.1500000000000002E-2</v>
      </c>
      <c r="F43">
        <v>1.1100000000000001</v>
      </c>
      <c r="G43">
        <v>14.7</v>
      </c>
      <c r="H43">
        <v>8.5500000000000007</v>
      </c>
      <c r="I43">
        <v>17.5</v>
      </c>
      <c r="J43">
        <v>9.1999999999999993</v>
      </c>
      <c r="K43">
        <v>-34.29</v>
      </c>
    </row>
    <row r="44" spans="1:11" x14ac:dyDescent="0.25">
      <c r="A44" t="s">
        <v>264</v>
      </c>
      <c r="B44">
        <v>1.04</v>
      </c>
      <c r="C44">
        <v>0.17</v>
      </c>
      <c r="D44">
        <v>1.82</v>
      </c>
      <c r="E44" t="s">
        <v>14</v>
      </c>
      <c r="F44">
        <v>1.18</v>
      </c>
      <c r="G44">
        <v>10.1</v>
      </c>
      <c r="H44">
        <v>10.1</v>
      </c>
      <c r="I44">
        <v>30.7</v>
      </c>
      <c r="J44">
        <v>25.35</v>
      </c>
      <c r="K44">
        <v>153.5</v>
      </c>
    </row>
    <row r="45" spans="1:11" x14ac:dyDescent="0.25">
      <c r="A45" t="s">
        <v>113</v>
      </c>
      <c r="B45">
        <v>18.286100000000001</v>
      </c>
      <c r="C45">
        <v>4.8860999999999999</v>
      </c>
      <c r="D45">
        <v>5.5945</v>
      </c>
      <c r="E45">
        <v>1.4565999999999999</v>
      </c>
      <c r="F45">
        <v>13.07</v>
      </c>
      <c r="G45">
        <v>399.7</v>
      </c>
      <c r="H45">
        <v>365.8</v>
      </c>
      <c r="I45">
        <v>409.4</v>
      </c>
      <c r="J45">
        <v>378.55</v>
      </c>
      <c r="K45">
        <v>-2.94</v>
      </c>
    </row>
    <row r="46" spans="1:11" x14ac:dyDescent="0.25">
      <c r="A46" t="s">
        <v>31</v>
      </c>
      <c r="B46">
        <v>1.6071</v>
      </c>
      <c r="C46">
        <v>6.4519000000000002</v>
      </c>
      <c r="D46">
        <v>2.8864999999999998</v>
      </c>
      <c r="E46">
        <v>0.627</v>
      </c>
      <c r="F46">
        <v>2.76</v>
      </c>
      <c r="G46">
        <v>117</v>
      </c>
      <c r="H46">
        <v>66.599999999999994</v>
      </c>
      <c r="I46">
        <v>118</v>
      </c>
      <c r="J46">
        <v>69.400000000000006</v>
      </c>
      <c r="K46">
        <v>-42.17</v>
      </c>
    </row>
    <row r="47" spans="1:11" x14ac:dyDescent="0.25">
      <c r="A47" t="s">
        <v>271</v>
      </c>
      <c r="B47">
        <v>0</v>
      </c>
      <c r="C47">
        <v>2.82</v>
      </c>
      <c r="D47">
        <v>3.36</v>
      </c>
      <c r="E47" t="s">
        <v>14</v>
      </c>
      <c r="F47">
        <v>1.6</v>
      </c>
      <c r="G47">
        <v>110</v>
      </c>
      <c r="H47">
        <v>57.75</v>
      </c>
      <c r="I47">
        <v>131.1</v>
      </c>
      <c r="J47">
        <v>60.2</v>
      </c>
      <c r="K47">
        <v>-39.799999999999997</v>
      </c>
    </row>
    <row r="48" spans="1:11" x14ac:dyDescent="0.25">
      <c r="A48" t="s">
        <v>231</v>
      </c>
      <c r="B48">
        <v>0.52</v>
      </c>
      <c r="C48">
        <v>3.16</v>
      </c>
      <c r="D48">
        <v>1.04</v>
      </c>
      <c r="E48" t="s">
        <v>14</v>
      </c>
      <c r="F48">
        <v>1.1000000000000001</v>
      </c>
      <c r="G48">
        <v>251</v>
      </c>
      <c r="H48">
        <v>247.8</v>
      </c>
      <c r="I48">
        <v>399</v>
      </c>
      <c r="J48">
        <v>378.5</v>
      </c>
      <c r="K48">
        <v>52.62</v>
      </c>
    </row>
    <row r="49" spans="1:11" x14ac:dyDescent="0.25">
      <c r="A49" t="s">
        <v>109</v>
      </c>
      <c r="B49">
        <v>0</v>
      </c>
      <c r="C49">
        <v>0</v>
      </c>
      <c r="D49">
        <v>0</v>
      </c>
      <c r="E49">
        <v>0</v>
      </c>
      <c r="F49">
        <v>0</v>
      </c>
      <c r="G49">
        <v>18.45</v>
      </c>
      <c r="H49">
        <v>17.8</v>
      </c>
      <c r="I49">
        <v>49</v>
      </c>
      <c r="J49">
        <v>46.35</v>
      </c>
      <c r="K49">
        <v>286.25</v>
      </c>
    </row>
    <row r="50" spans="1:11" x14ac:dyDescent="0.25">
      <c r="A50" t="s">
        <v>24</v>
      </c>
      <c r="B50">
        <v>29.957699999999999</v>
      </c>
      <c r="C50">
        <v>7.9272999999999998</v>
      </c>
      <c r="D50">
        <v>4.9558999999999997</v>
      </c>
      <c r="E50" t="s">
        <v>14</v>
      </c>
      <c r="F50">
        <v>20.25</v>
      </c>
      <c r="G50">
        <v>350</v>
      </c>
      <c r="H50">
        <v>229.15</v>
      </c>
      <c r="I50">
        <v>350</v>
      </c>
      <c r="J50">
        <v>239.9</v>
      </c>
      <c r="K50">
        <v>-17.559999999999999</v>
      </c>
    </row>
    <row r="51" spans="1:11" x14ac:dyDescent="0.25">
      <c r="A51" t="s">
        <v>244</v>
      </c>
      <c r="B51">
        <v>1.02</v>
      </c>
      <c r="C51">
        <v>3.92</v>
      </c>
      <c r="D51">
        <v>4.82</v>
      </c>
      <c r="E51" t="s">
        <v>14</v>
      </c>
      <c r="F51">
        <v>2.78</v>
      </c>
      <c r="G51">
        <v>111</v>
      </c>
      <c r="H51">
        <v>110</v>
      </c>
      <c r="I51">
        <v>120.9</v>
      </c>
      <c r="J51">
        <v>110.85</v>
      </c>
      <c r="K51">
        <v>0.77</v>
      </c>
    </row>
    <row r="52" spans="1:11" x14ac:dyDescent="0.25">
      <c r="A52" t="s">
        <v>526</v>
      </c>
      <c r="B52">
        <v>1.3634999999999999</v>
      </c>
      <c r="C52">
        <v>0.47489999999999999</v>
      </c>
      <c r="D52">
        <v>0.90759999999999996</v>
      </c>
      <c r="E52" t="s">
        <v>14</v>
      </c>
      <c r="F52">
        <v>1.1399999999999999</v>
      </c>
      <c r="G52">
        <v>140</v>
      </c>
      <c r="H52">
        <v>128.65</v>
      </c>
      <c r="I52">
        <v>155</v>
      </c>
      <c r="J52">
        <v>137.5</v>
      </c>
      <c r="K52">
        <v>-14.06</v>
      </c>
    </row>
    <row r="53" spans="1:11" x14ac:dyDescent="0.25">
      <c r="A53" t="s">
        <v>519</v>
      </c>
      <c r="B53">
        <v>0</v>
      </c>
      <c r="C53">
        <v>0</v>
      </c>
      <c r="D53">
        <v>0</v>
      </c>
      <c r="E53">
        <v>0</v>
      </c>
      <c r="F53">
        <v>0</v>
      </c>
      <c r="G53">
        <v>48.9</v>
      </c>
      <c r="H53">
        <v>48</v>
      </c>
      <c r="I53">
        <v>108</v>
      </c>
      <c r="J53">
        <v>99.95</v>
      </c>
      <c r="K53">
        <v>163.03</v>
      </c>
    </row>
    <row r="54" spans="1:11" x14ac:dyDescent="0.25">
      <c r="A54" t="s">
        <v>223</v>
      </c>
      <c r="B54">
        <v>1.71</v>
      </c>
      <c r="C54">
        <v>3.83</v>
      </c>
      <c r="D54">
        <v>2.63</v>
      </c>
      <c r="E54" t="s">
        <v>14</v>
      </c>
      <c r="F54">
        <v>2.35</v>
      </c>
      <c r="G54">
        <v>133.80000000000001</v>
      </c>
      <c r="H54">
        <v>102.1</v>
      </c>
      <c r="I54">
        <v>133.80000000000001</v>
      </c>
      <c r="J54">
        <v>104.75</v>
      </c>
      <c r="K54">
        <v>-22.41</v>
      </c>
    </row>
    <row r="55" spans="1:11" x14ac:dyDescent="0.25">
      <c r="A55" t="s">
        <v>217</v>
      </c>
      <c r="B55">
        <v>47.45</v>
      </c>
      <c r="C55">
        <v>101.93</v>
      </c>
      <c r="D55">
        <v>31.74</v>
      </c>
      <c r="E55">
        <v>1.07</v>
      </c>
      <c r="F55">
        <v>47.39</v>
      </c>
      <c r="G55">
        <v>461</v>
      </c>
      <c r="H55">
        <v>450</v>
      </c>
      <c r="I55">
        <v>674</v>
      </c>
      <c r="J55">
        <v>632.35</v>
      </c>
      <c r="K55">
        <v>103.98</v>
      </c>
    </row>
    <row r="56" spans="1:11" x14ac:dyDescent="0.25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70</v>
      </c>
      <c r="H56">
        <v>66.150000000000006</v>
      </c>
      <c r="I56">
        <v>75</v>
      </c>
      <c r="J56">
        <v>67.2</v>
      </c>
      <c r="K56">
        <v>12</v>
      </c>
    </row>
    <row r="57" spans="1:11" x14ac:dyDescent="0.25">
      <c r="A57" t="s">
        <v>78</v>
      </c>
      <c r="B57">
        <v>89.115700000000004</v>
      </c>
      <c r="C57">
        <v>69.576099999999997</v>
      </c>
      <c r="D57">
        <v>16.2027</v>
      </c>
      <c r="E57">
        <v>0.95989999999999998</v>
      </c>
      <c r="F57">
        <v>62</v>
      </c>
      <c r="G57">
        <v>130.1</v>
      </c>
      <c r="H57">
        <v>114</v>
      </c>
      <c r="I57">
        <v>133.25</v>
      </c>
      <c r="J57">
        <v>115.4</v>
      </c>
      <c r="K57">
        <v>13.14</v>
      </c>
    </row>
    <row r="58" spans="1:11" x14ac:dyDescent="0.25">
      <c r="A58" t="s">
        <v>155</v>
      </c>
      <c r="B58">
        <v>0</v>
      </c>
      <c r="C58">
        <v>0</v>
      </c>
      <c r="D58">
        <v>0</v>
      </c>
      <c r="E58">
        <v>0</v>
      </c>
      <c r="F58">
        <v>0</v>
      </c>
      <c r="G58">
        <v>16</v>
      </c>
      <c r="H58">
        <v>4.75</v>
      </c>
      <c r="I58">
        <v>16.25</v>
      </c>
      <c r="J58">
        <v>5.25</v>
      </c>
      <c r="K58">
        <v>-67.19</v>
      </c>
    </row>
    <row r="59" spans="1:11" x14ac:dyDescent="0.25">
      <c r="A59" t="s">
        <v>17</v>
      </c>
      <c r="B59">
        <v>60.683100000000003</v>
      </c>
      <c r="C59">
        <v>44.986499999999999</v>
      </c>
      <c r="D59">
        <v>15.768800000000001</v>
      </c>
      <c r="E59">
        <v>0.4118</v>
      </c>
      <c r="F59">
        <v>42.32</v>
      </c>
      <c r="G59">
        <v>175</v>
      </c>
      <c r="H59">
        <v>145</v>
      </c>
      <c r="I59">
        <v>178.9</v>
      </c>
      <c r="J59">
        <v>152.35</v>
      </c>
      <c r="K59">
        <v>-1.71</v>
      </c>
    </row>
    <row r="60" spans="1:11" x14ac:dyDescent="0.25">
      <c r="A60" t="s">
        <v>95</v>
      </c>
      <c r="B60">
        <v>0</v>
      </c>
      <c r="C60">
        <v>0</v>
      </c>
      <c r="D60">
        <v>0</v>
      </c>
      <c r="E60">
        <v>0</v>
      </c>
      <c r="F60">
        <v>0</v>
      </c>
      <c r="G60">
        <v>42</v>
      </c>
      <c r="H60">
        <v>40.049999999999997</v>
      </c>
      <c r="I60">
        <v>59</v>
      </c>
      <c r="J60">
        <v>43.5</v>
      </c>
      <c r="K60">
        <v>24.29</v>
      </c>
    </row>
    <row r="61" spans="1:11" x14ac:dyDescent="0.25">
      <c r="A61" t="s">
        <v>238</v>
      </c>
      <c r="B61">
        <v>1.31</v>
      </c>
      <c r="C61">
        <v>2.0299999999999998</v>
      </c>
      <c r="D61">
        <v>1.6</v>
      </c>
      <c r="E61" t="s">
        <v>14</v>
      </c>
      <c r="F61">
        <v>1.5</v>
      </c>
      <c r="G61">
        <v>224.4</v>
      </c>
      <c r="H61">
        <v>198.1</v>
      </c>
      <c r="I61">
        <v>227.9</v>
      </c>
      <c r="J61">
        <v>205.85</v>
      </c>
      <c r="K61">
        <v>-9.7100000000000009</v>
      </c>
    </row>
    <row r="62" spans="1:11" x14ac:dyDescent="0.25">
      <c r="A62" t="s">
        <v>235</v>
      </c>
      <c r="B62">
        <v>24.7</v>
      </c>
      <c r="C62">
        <v>25.4</v>
      </c>
      <c r="D62">
        <v>2.31</v>
      </c>
      <c r="E62">
        <v>0.1</v>
      </c>
      <c r="F62">
        <v>15.28</v>
      </c>
      <c r="G62">
        <v>287.75</v>
      </c>
      <c r="H62">
        <v>287.45</v>
      </c>
      <c r="I62">
        <v>344.75</v>
      </c>
      <c r="J62">
        <v>342.35</v>
      </c>
      <c r="K62">
        <v>39.729999999999997</v>
      </c>
    </row>
    <row r="63" spans="1:11" x14ac:dyDescent="0.25">
      <c r="A63" t="s">
        <v>452</v>
      </c>
      <c r="B63">
        <v>4.3899999999999997</v>
      </c>
      <c r="C63">
        <v>0.54</v>
      </c>
      <c r="D63">
        <v>0.9</v>
      </c>
      <c r="E63">
        <v>0.86</v>
      </c>
      <c r="F63">
        <v>1.82</v>
      </c>
      <c r="G63">
        <v>313</v>
      </c>
      <c r="H63">
        <v>266</v>
      </c>
      <c r="I63">
        <v>318</v>
      </c>
      <c r="J63">
        <v>270.14999999999998</v>
      </c>
      <c r="K63">
        <v>-17.64</v>
      </c>
    </row>
    <row r="64" spans="1:11" x14ac:dyDescent="0.25">
      <c r="A64" t="s">
        <v>230</v>
      </c>
      <c r="B64">
        <v>3.68</v>
      </c>
      <c r="C64">
        <v>0.34</v>
      </c>
      <c r="D64">
        <v>0.38</v>
      </c>
      <c r="E64" t="s">
        <v>14</v>
      </c>
      <c r="F64">
        <v>2.0699999999999998</v>
      </c>
      <c r="G64">
        <v>122.8</v>
      </c>
      <c r="H64">
        <v>106.3</v>
      </c>
      <c r="I64">
        <v>144.80000000000001</v>
      </c>
      <c r="J64">
        <v>112.25</v>
      </c>
      <c r="K64">
        <v>-11.61</v>
      </c>
    </row>
    <row r="65" spans="1:11" x14ac:dyDescent="0.25">
      <c r="A65" t="s">
        <v>91</v>
      </c>
      <c r="B65">
        <v>117.6797</v>
      </c>
      <c r="C65">
        <v>67.620199999999997</v>
      </c>
      <c r="D65">
        <v>12.6906</v>
      </c>
      <c r="E65" t="s">
        <v>14</v>
      </c>
      <c r="F65">
        <v>81.180000000000007</v>
      </c>
      <c r="G65">
        <v>801</v>
      </c>
      <c r="H65">
        <v>736.2</v>
      </c>
      <c r="I65">
        <v>825.25</v>
      </c>
      <c r="J65">
        <v>791.45</v>
      </c>
      <c r="K65">
        <v>55.19</v>
      </c>
    </row>
    <row r="66" spans="1:11" x14ac:dyDescent="0.25">
      <c r="A66" t="s">
        <v>121</v>
      </c>
      <c r="B66">
        <v>6.8270999999999997</v>
      </c>
      <c r="C66">
        <v>5.1132</v>
      </c>
      <c r="D66">
        <v>2.5817999999999999</v>
      </c>
      <c r="E66">
        <v>1.0143</v>
      </c>
      <c r="F66">
        <v>4.99</v>
      </c>
      <c r="G66">
        <v>130</v>
      </c>
      <c r="H66">
        <v>113</v>
      </c>
      <c r="I66">
        <v>151</v>
      </c>
      <c r="J66">
        <v>138.30000000000001</v>
      </c>
      <c r="K66">
        <v>2.44</v>
      </c>
    </row>
    <row r="67" spans="1:11" x14ac:dyDescent="0.25">
      <c r="A67" t="s">
        <v>174</v>
      </c>
      <c r="B67">
        <v>9.9513999999999996</v>
      </c>
      <c r="C67">
        <v>10.6975</v>
      </c>
      <c r="D67">
        <v>0.98129999999999995</v>
      </c>
      <c r="E67">
        <v>0.1076</v>
      </c>
      <c r="F67">
        <v>6.31</v>
      </c>
      <c r="G67">
        <v>304.10000000000002</v>
      </c>
      <c r="H67">
        <v>304.10000000000002</v>
      </c>
      <c r="I67">
        <v>433.45</v>
      </c>
      <c r="J67">
        <v>426.05</v>
      </c>
      <c r="K67">
        <v>29.11</v>
      </c>
    </row>
    <row r="68" spans="1:11" x14ac:dyDescent="0.25">
      <c r="A68" t="s">
        <v>308</v>
      </c>
      <c r="B68">
        <v>45.8</v>
      </c>
      <c r="C68">
        <v>110.96</v>
      </c>
      <c r="D68">
        <v>6.18</v>
      </c>
      <c r="E68" t="s">
        <v>14</v>
      </c>
      <c r="F68">
        <v>40.98</v>
      </c>
      <c r="G68">
        <v>949</v>
      </c>
      <c r="H68">
        <v>896.2</v>
      </c>
      <c r="I68">
        <v>986.2</v>
      </c>
      <c r="J68">
        <v>923.95</v>
      </c>
      <c r="K68">
        <v>23.19</v>
      </c>
    </row>
    <row r="69" spans="1:11" x14ac:dyDescent="0.25">
      <c r="A69" t="s">
        <v>178</v>
      </c>
      <c r="B69">
        <v>68.521699999999996</v>
      </c>
      <c r="C69">
        <v>26.173200000000001</v>
      </c>
      <c r="D69">
        <v>3.4209000000000001</v>
      </c>
      <c r="E69" t="s">
        <v>14</v>
      </c>
      <c r="F69">
        <v>39.54</v>
      </c>
      <c r="G69">
        <v>250</v>
      </c>
      <c r="H69">
        <v>235.5</v>
      </c>
      <c r="I69">
        <v>274.60000000000002</v>
      </c>
      <c r="J69">
        <v>265.89999999999998</v>
      </c>
      <c r="K69">
        <v>25.42</v>
      </c>
    </row>
    <row r="70" spans="1:11" x14ac:dyDescent="0.25">
      <c r="A70" t="s">
        <v>185</v>
      </c>
      <c r="B70">
        <v>4.4679000000000002</v>
      </c>
      <c r="C70">
        <v>4.2460000000000004</v>
      </c>
      <c r="D70">
        <v>0.36580000000000001</v>
      </c>
      <c r="E70" t="s">
        <v>14</v>
      </c>
      <c r="F70">
        <v>2.9523999999999999</v>
      </c>
      <c r="G70">
        <v>430</v>
      </c>
      <c r="H70">
        <v>412.5</v>
      </c>
      <c r="I70">
        <v>466.2</v>
      </c>
      <c r="J70">
        <v>455.4</v>
      </c>
      <c r="K70">
        <v>-2.69</v>
      </c>
    </row>
    <row r="71" spans="1:11" x14ac:dyDescent="0.25">
      <c r="A71" t="s">
        <v>57</v>
      </c>
      <c r="B71">
        <v>0.2591</v>
      </c>
      <c r="C71">
        <v>2.0790000000000002</v>
      </c>
      <c r="D71">
        <v>3.1021999999999998</v>
      </c>
      <c r="E71" t="s">
        <v>14</v>
      </c>
      <c r="F71">
        <v>1.53</v>
      </c>
      <c r="G71">
        <v>57</v>
      </c>
      <c r="H71">
        <v>43.5</v>
      </c>
      <c r="I71">
        <v>65.900000000000006</v>
      </c>
      <c r="J71">
        <v>44.5</v>
      </c>
      <c r="K71">
        <v>-17.59</v>
      </c>
    </row>
    <row r="72" spans="1:11" x14ac:dyDescent="0.25">
      <c r="A72" t="s">
        <v>553</v>
      </c>
      <c r="B72">
        <v>0</v>
      </c>
      <c r="C72">
        <v>0</v>
      </c>
      <c r="D72">
        <v>0</v>
      </c>
      <c r="E72">
        <v>0</v>
      </c>
      <c r="F72">
        <v>0</v>
      </c>
      <c r="G72">
        <v>49</v>
      </c>
      <c r="H72">
        <v>27</v>
      </c>
      <c r="I72">
        <v>49</v>
      </c>
      <c r="J72">
        <v>27.9</v>
      </c>
      <c r="K72">
        <v>-22.5</v>
      </c>
    </row>
    <row r="73" spans="1:11" x14ac:dyDescent="0.25">
      <c r="A73" t="s">
        <v>172</v>
      </c>
      <c r="B73">
        <v>1.0004</v>
      </c>
      <c r="C73">
        <v>4.1243999999999996</v>
      </c>
      <c r="D73">
        <v>9.6299999999999997E-2</v>
      </c>
      <c r="E73">
        <v>0.68089999999999995</v>
      </c>
      <c r="F73">
        <v>1.04</v>
      </c>
      <c r="G73">
        <v>195</v>
      </c>
      <c r="H73">
        <v>149.5</v>
      </c>
      <c r="I73">
        <v>197</v>
      </c>
      <c r="J73">
        <v>163.1</v>
      </c>
      <c r="K73">
        <v>-16.36</v>
      </c>
    </row>
    <row r="74" spans="1:11" x14ac:dyDescent="0.25">
      <c r="A74" t="s">
        <v>88</v>
      </c>
      <c r="B74">
        <v>36.173000000000002</v>
      </c>
      <c r="C74">
        <v>26.730599999999999</v>
      </c>
      <c r="D74">
        <v>18.667999999999999</v>
      </c>
      <c r="E74">
        <v>1.0314000000000001</v>
      </c>
      <c r="F74">
        <v>28.47</v>
      </c>
      <c r="G74">
        <v>300.2</v>
      </c>
      <c r="H74">
        <v>251.6</v>
      </c>
      <c r="I74">
        <v>350</v>
      </c>
      <c r="J74">
        <v>311.14999999999998</v>
      </c>
      <c r="K74">
        <v>5.47</v>
      </c>
    </row>
    <row r="75" spans="1:11" x14ac:dyDescent="0.25">
      <c r="A75" t="s">
        <v>60</v>
      </c>
      <c r="B75">
        <v>5.1288</v>
      </c>
      <c r="C75">
        <v>1.1434</v>
      </c>
      <c r="D75">
        <v>0.97519999999999996</v>
      </c>
      <c r="E75">
        <v>0.78620000000000001</v>
      </c>
      <c r="F75">
        <v>3.47</v>
      </c>
      <c r="G75">
        <v>582</v>
      </c>
      <c r="H75">
        <v>505.6</v>
      </c>
      <c r="I75">
        <v>714.25</v>
      </c>
      <c r="J75">
        <v>570.04999999999995</v>
      </c>
      <c r="K75">
        <v>8.58</v>
      </c>
    </row>
    <row r="76" spans="1:11" x14ac:dyDescent="0.25">
      <c r="A76" t="s">
        <v>192</v>
      </c>
      <c r="B76">
        <v>93.860500000000002</v>
      </c>
      <c r="C76">
        <v>272.88080000000002</v>
      </c>
      <c r="D76">
        <v>19.4468</v>
      </c>
      <c r="E76">
        <v>0.36359999999999998</v>
      </c>
      <c r="F76">
        <v>86.3279</v>
      </c>
      <c r="G76">
        <v>135</v>
      </c>
      <c r="H76">
        <v>106.55</v>
      </c>
      <c r="I76">
        <v>140</v>
      </c>
      <c r="J76">
        <v>108.55</v>
      </c>
      <c r="K76">
        <v>35.69</v>
      </c>
    </row>
    <row r="77" spans="1:11" x14ac:dyDescent="0.25">
      <c r="A77" t="s">
        <v>457</v>
      </c>
      <c r="B77">
        <v>63.56</v>
      </c>
      <c r="C77">
        <v>61.28</v>
      </c>
      <c r="D77">
        <v>4.24</v>
      </c>
      <c r="E77" t="s">
        <v>14</v>
      </c>
      <c r="F77">
        <v>33.409999999999997</v>
      </c>
      <c r="G77">
        <v>717</v>
      </c>
      <c r="H77">
        <v>715.5</v>
      </c>
      <c r="I77">
        <v>842.4</v>
      </c>
      <c r="J77">
        <v>824.15</v>
      </c>
      <c r="K77">
        <v>49.85</v>
      </c>
    </row>
    <row r="78" spans="1:11" x14ac:dyDescent="0.25">
      <c r="A78" t="s">
        <v>110</v>
      </c>
      <c r="B78">
        <v>31.5913</v>
      </c>
      <c r="C78">
        <v>36.363399999999999</v>
      </c>
      <c r="D78">
        <v>12.3786</v>
      </c>
      <c r="E78" t="s">
        <v>14</v>
      </c>
      <c r="F78">
        <v>26.3</v>
      </c>
      <c r="G78">
        <v>320</v>
      </c>
      <c r="H78">
        <v>320</v>
      </c>
      <c r="I78">
        <v>466.8</v>
      </c>
      <c r="J78">
        <v>448.3</v>
      </c>
      <c r="K78">
        <v>42.32</v>
      </c>
    </row>
    <row r="79" spans="1:11" x14ac:dyDescent="0.25">
      <c r="A79" t="s">
        <v>104</v>
      </c>
      <c r="B79">
        <v>153.1465</v>
      </c>
      <c r="C79">
        <v>164.3048</v>
      </c>
      <c r="D79">
        <v>17.217099999999999</v>
      </c>
      <c r="E79">
        <v>10.1774</v>
      </c>
      <c r="F79">
        <v>110.96</v>
      </c>
      <c r="G79">
        <v>1443.75</v>
      </c>
      <c r="H79">
        <v>1443.75</v>
      </c>
      <c r="I79">
        <v>1608.75</v>
      </c>
      <c r="J79">
        <v>1509.95</v>
      </c>
      <c r="K79">
        <v>83.02</v>
      </c>
    </row>
    <row r="80" spans="1:11" x14ac:dyDescent="0.25">
      <c r="A80" t="s">
        <v>158</v>
      </c>
      <c r="B80">
        <v>1.0775999999999999</v>
      </c>
      <c r="C80">
        <v>3.1048</v>
      </c>
      <c r="D80">
        <v>1.0223</v>
      </c>
      <c r="E80">
        <v>3.9E-2</v>
      </c>
      <c r="F80">
        <v>1.3</v>
      </c>
      <c r="G80">
        <v>55</v>
      </c>
      <c r="H80">
        <v>55</v>
      </c>
      <c r="I80">
        <v>147</v>
      </c>
      <c r="J80">
        <v>137.55000000000001</v>
      </c>
      <c r="K80">
        <v>129.25</v>
      </c>
    </row>
    <row r="81" spans="1:11" x14ac:dyDescent="0.25">
      <c r="A81" t="s">
        <v>220</v>
      </c>
      <c r="B81">
        <v>5.86</v>
      </c>
      <c r="C81">
        <v>28.58</v>
      </c>
      <c r="D81">
        <v>6.19</v>
      </c>
      <c r="E81" t="s">
        <v>14</v>
      </c>
      <c r="F81">
        <v>8.23</v>
      </c>
      <c r="G81">
        <v>12.35</v>
      </c>
      <c r="H81">
        <v>9.35</v>
      </c>
      <c r="I81">
        <v>12.35</v>
      </c>
      <c r="J81">
        <v>11.25</v>
      </c>
      <c r="K81">
        <v>2.27</v>
      </c>
    </row>
    <row r="82" spans="1:11" x14ac:dyDescent="0.25">
      <c r="A82" t="s">
        <v>186</v>
      </c>
      <c r="B82">
        <v>0.4284</v>
      </c>
      <c r="C82">
        <v>5.5533000000000001</v>
      </c>
      <c r="D82">
        <v>0.45950000000000002</v>
      </c>
      <c r="E82">
        <v>6.0000000000000001E-3</v>
      </c>
      <c r="F82">
        <v>1.2</v>
      </c>
      <c r="G82">
        <v>45.5</v>
      </c>
      <c r="H82">
        <v>26.5</v>
      </c>
      <c r="I82">
        <v>48.35</v>
      </c>
      <c r="J82">
        <v>28.65</v>
      </c>
      <c r="K82">
        <v>-36.33</v>
      </c>
    </row>
    <row r="83" spans="1:11" x14ac:dyDescent="0.25">
      <c r="A83" t="s">
        <v>103</v>
      </c>
      <c r="B83">
        <v>8.7667999999999999</v>
      </c>
      <c r="C83">
        <v>2.3058000000000001</v>
      </c>
      <c r="D83">
        <v>6.1082000000000001</v>
      </c>
      <c r="E83" t="s">
        <v>14</v>
      </c>
      <c r="F83">
        <v>6.87</v>
      </c>
      <c r="G83">
        <v>400</v>
      </c>
      <c r="H83">
        <v>301</v>
      </c>
      <c r="I83">
        <v>489</v>
      </c>
      <c r="J83">
        <v>317.89999999999998</v>
      </c>
      <c r="K83">
        <v>-20.53</v>
      </c>
    </row>
    <row r="84" spans="1:11" x14ac:dyDescent="0.25">
      <c r="A84" t="s">
        <v>487</v>
      </c>
      <c r="B84">
        <v>14.93</v>
      </c>
      <c r="C84">
        <v>57.29</v>
      </c>
      <c r="D84">
        <v>1.4</v>
      </c>
      <c r="E84">
        <v>0.89</v>
      </c>
      <c r="F84">
        <v>17.21</v>
      </c>
      <c r="G84">
        <v>144</v>
      </c>
      <c r="H84">
        <v>134.15</v>
      </c>
      <c r="I84">
        <v>147</v>
      </c>
      <c r="J84">
        <v>135.25</v>
      </c>
      <c r="K84">
        <v>22.95</v>
      </c>
    </row>
    <row r="85" spans="1:11" x14ac:dyDescent="0.25">
      <c r="A85" t="s">
        <v>218</v>
      </c>
      <c r="B85">
        <v>25.79</v>
      </c>
      <c r="C85">
        <v>73.400000000000006</v>
      </c>
      <c r="D85">
        <v>11.95</v>
      </c>
      <c r="E85" t="s">
        <v>14</v>
      </c>
      <c r="F85">
        <v>26.51</v>
      </c>
      <c r="G85">
        <v>213.35</v>
      </c>
      <c r="H85">
        <v>178.6</v>
      </c>
      <c r="I85">
        <v>217.7</v>
      </c>
      <c r="J85">
        <v>190.05</v>
      </c>
      <c r="K85">
        <v>8.6</v>
      </c>
    </row>
    <row r="86" spans="1:11" x14ac:dyDescent="0.25">
      <c r="A86" t="s">
        <v>26</v>
      </c>
      <c r="B86">
        <v>3.8915000000000002</v>
      </c>
      <c r="C86">
        <v>1.1327</v>
      </c>
      <c r="D86">
        <v>2.7347000000000001</v>
      </c>
      <c r="E86">
        <v>0.73340000000000005</v>
      </c>
      <c r="F86">
        <v>3.02</v>
      </c>
      <c r="G86">
        <v>151</v>
      </c>
      <c r="H86">
        <v>115.25</v>
      </c>
      <c r="I86">
        <v>159</v>
      </c>
      <c r="J86">
        <v>118.65</v>
      </c>
      <c r="K86">
        <v>-28.09</v>
      </c>
    </row>
    <row r="87" spans="1:11" x14ac:dyDescent="0.25">
      <c r="A87" t="s">
        <v>169</v>
      </c>
      <c r="B87">
        <v>1.2347999999999999</v>
      </c>
      <c r="C87">
        <v>3.7806999999999999</v>
      </c>
      <c r="D87">
        <v>1.8934</v>
      </c>
      <c r="E87">
        <v>0.31190000000000001</v>
      </c>
      <c r="F87">
        <v>1.81</v>
      </c>
      <c r="G87">
        <v>70</v>
      </c>
      <c r="H87">
        <v>51.6</v>
      </c>
      <c r="I87">
        <v>80.900000000000006</v>
      </c>
      <c r="J87">
        <v>53.2</v>
      </c>
      <c r="K87">
        <v>-29.07</v>
      </c>
    </row>
    <row r="88" spans="1:11" x14ac:dyDescent="0.25">
      <c r="A88" t="s">
        <v>70</v>
      </c>
      <c r="B88">
        <v>92.945400000000006</v>
      </c>
      <c r="C88">
        <v>277.80829999999997</v>
      </c>
      <c r="D88">
        <v>123.80249999999999</v>
      </c>
      <c r="E88" t="s">
        <v>14</v>
      </c>
      <c r="F88">
        <v>131.47</v>
      </c>
      <c r="G88">
        <v>245</v>
      </c>
      <c r="H88">
        <v>245</v>
      </c>
      <c r="I88">
        <v>560</v>
      </c>
      <c r="J88">
        <v>478.45</v>
      </c>
      <c r="K88">
        <v>241.75</v>
      </c>
    </row>
    <row r="89" spans="1:11" x14ac:dyDescent="0.25">
      <c r="A89" t="s">
        <v>34</v>
      </c>
      <c r="B89">
        <v>1.3028</v>
      </c>
      <c r="C89">
        <v>14.564399999999999</v>
      </c>
      <c r="D89">
        <v>2.4733999999999998</v>
      </c>
      <c r="E89" t="s">
        <v>14</v>
      </c>
      <c r="F89">
        <v>3.7</v>
      </c>
      <c r="G89">
        <v>110</v>
      </c>
      <c r="H89">
        <v>70.25</v>
      </c>
      <c r="I89">
        <v>128</v>
      </c>
      <c r="J89">
        <v>73.75</v>
      </c>
      <c r="K89">
        <v>-38.54</v>
      </c>
    </row>
    <row r="90" spans="1:11" x14ac:dyDescent="0.25">
      <c r="A90" t="s">
        <v>161</v>
      </c>
      <c r="B90">
        <v>0.48959999999999998</v>
      </c>
      <c r="C90">
        <v>5.3071999999999999</v>
      </c>
      <c r="D90">
        <v>2.6438000000000001</v>
      </c>
      <c r="E90" t="s">
        <v>14</v>
      </c>
      <c r="F90">
        <v>1.97</v>
      </c>
      <c r="G90">
        <v>93.05</v>
      </c>
      <c r="H90">
        <v>91.8</v>
      </c>
      <c r="I90">
        <v>102.4</v>
      </c>
      <c r="J90">
        <v>95.65</v>
      </c>
      <c r="K90">
        <v>12.53</v>
      </c>
    </row>
    <row r="91" spans="1:11" x14ac:dyDescent="0.25">
      <c r="A91" t="s">
        <v>249</v>
      </c>
      <c r="B91">
        <v>0</v>
      </c>
      <c r="C91">
        <v>0.22</v>
      </c>
      <c r="D91">
        <v>4.38</v>
      </c>
      <c r="E91" t="s">
        <v>14</v>
      </c>
      <c r="F91">
        <v>1.57</v>
      </c>
      <c r="G91">
        <v>80</v>
      </c>
      <c r="H91">
        <v>74.099999999999994</v>
      </c>
      <c r="I91">
        <v>157.9</v>
      </c>
      <c r="J91">
        <v>140.9</v>
      </c>
      <c r="K91">
        <v>101.29</v>
      </c>
    </row>
    <row r="92" spans="1:11" x14ac:dyDescent="0.25">
      <c r="A92" t="s">
        <v>145</v>
      </c>
      <c r="B92">
        <v>1.0505</v>
      </c>
      <c r="C92">
        <v>1.8398000000000001</v>
      </c>
      <c r="D92">
        <v>1.3152999999999999</v>
      </c>
      <c r="E92">
        <v>1.085</v>
      </c>
      <c r="F92">
        <v>1.26</v>
      </c>
      <c r="G92">
        <v>125</v>
      </c>
      <c r="H92">
        <v>80.5</v>
      </c>
      <c r="I92">
        <v>125</v>
      </c>
      <c r="J92">
        <v>89.5</v>
      </c>
      <c r="K92">
        <v>-28.4</v>
      </c>
    </row>
    <row r="93" spans="1:11" x14ac:dyDescent="0.25">
      <c r="A93" t="s">
        <v>20</v>
      </c>
      <c r="B93">
        <v>72.287599999999998</v>
      </c>
      <c r="C93">
        <v>40.784199999999998</v>
      </c>
      <c r="D93">
        <v>11.537800000000001</v>
      </c>
      <c r="E93">
        <v>2.0394000000000001</v>
      </c>
      <c r="F93">
        <v>50.07</v>
      </c>
      <c r="G93">
        <v>75.099999999999994</v>
      </c>
      <c r="H93">
        <v>75.099999999999994</v>
      </c>
      <c r="I93">
        <v>88.9</v>
      </c>
      <c r="J93">
        <v>79.599999999999994</v>
      </c>
      <c r="K93">
        <v>24.37</v>
      </c>
    </row>
    <row r="94" spans="1:11" x14ac:dyDescent="0.25">
      <c r="A94" t="s">
        <v>282</v>
      </c>
      <c r="B94">
        <v>0.51</v>
      </c>
      <c r="C94">
        <v>2.35</v>
      </c>
      <c r="D94">
        <v>1.6</v>
      </c>
      <c r="E94" t="s">
        <v>14</v>
      </c>
      <c r="F94">
        <v>1.17</v>
      </c>
      <c r="G94">
        <v>155</v>
      </c>
      <c r="H94">
        <v>142</v>
      </c>
      <c r="I94">
        <v>185.4</v>
      </c>
      <c r="J94">
        <v>166.4</v>
      </c>
      <c r="K94">
        <v>7.35</v>
      </c>
    </row>
    <row r="95" spans="1:11" x14ac:dyDescent="0.25">
      <c r="A95" t="s">
        <v>47</v>
      </c>
      <c r="B95">
        <v>2.7239</v>
      </c>
      <c r="C95">
        <v>1.7391000000000001</v>
      </c>
      <c r="D95">
        <v>3.2545999999999999</v>
      </c>
      <c r="E95" t="s">
        <v>14</v>
      </c>
      <c r="F95">
        <v>2.78</v>
      </c>
      <c r="G95">
        <v>105</v>
      </c>
      <c r="H95">
        <v>97.9</v>
      </c>
      <c r="I95">
        <v>109.1</v>
      </c>
      <c r="J95">
        <v>100</v>
      </c>
      <c r="K95">
        <v>-7.41</v>
      </c>
    </row>
    <row r="96" spans="1:11" x14ac:dyDescent="0.25">
      <c r="A96" t="s">
        <v>118</v>
      </c>
      <c r="B96">
        <v>180.72210000000001</v>
      </c>
      <c r="C96">
        <v>84.381500000000003</v>
      </c>
      <c r="D96">
        <v>55.218699999999998</v>
      </c>
      <c r="E96" t="s">
        <v>14</v>
      </c>
      <c r="F96">
        <v>133.44</v>
      </c>
      <c r="G96">
        <v>1044</v>
      </c>
      <c r="H96">
        <v>826.1</v>
      </c>
      <c r="I96">
        <v>1100</v>
      </c>
      <c r="J96">
        <v>908.2</v>
      </c>
      <c r="K96">
        <v>18.72</v>
      </c>
    </row>
    <row r="97" spans="1:11" x14ac:dyDescent="0.25">
      <c r="A97" t="s">
        <v>255</v>
      </c>
      <c r="B97">
        <v>0.26</v>
      </c>
      <c r="C97">
        <v>7.81</v>
      </c>
      <c r="D97">
        <v>0.61</v>
      </c>
      <c r="E97" t="s">
        <v>14</v>
      </c>
      <c r="F97">
        <v>1.52</v>
      </c>
      <c r="G97">
        <v>9.5</v>
      </c>
      <c r="H97">
        <v>7.95</v>
      </c>
      <c r="I97">
        <v>9.5</v>
      </c>
      <c r="J97">
        <v>8.3000000000000007</v>
      </c>
      <c r="K97">
        <v>-17</v>
      </c>
    </row>
    <row r="98" spans="1:11" x14ac:dyDescent="0.25">
      <c r="A98" t="s">
        <v>224</v>
      </c>
      <c r="B98">
        <v>0</v>
      </c>
      <c r="C98">
        <v>0</v>
      </c>
      <c r="D98">
        <v>0</v>
      </c>
      <c r="E98">
        <v>0</v>
      </c>
      <c r="F98">
        <v>0</v>
      </c>
      <c r="G98">
        <v>48.9</v>
      </c>
      <c r="H98">
        <v>48.8</v>
      </c>
      <c r="I98">
        <v>87.4</v>
      </c>
      <c r="J98">
        <v>81.599999999999994</v>
      </c>
      <c r="K98">
        <v>63.2</v>
      </c>
    </row>
    <row r="99" spans="1:11" x14ac:dyDescent="0.25">
      <c r="A99" t="s">
        <v>134</v>
      </c>
      <c r="B99">
        <v>5.1680000000000001</v>
      </c>
      <c r="C99">
        <v>3.7846000000000002</v>
      </c>
      <c r="D99">
        <v>1.0855999999999999</v>
      </c>
      <c r="E99">
        <v>0.52910000000000001</v>
      </c>
      <c r="F99">
        <v>3.48</v>
      </c>
      <c r="G99">
        <v>180</v>
      </c>
      <c r="H99">
        <v>147.6</v>
      </c>
      <c r="I99">
        <v>180</v>
      </c>
      <c r="J99">
        <v>157.9</v>
      </c>
      <c r="K99">
        <v>-5.45</v>
      </c>
    </row>
    <row r="100" spans="1:11" x14ac:dyDescent="0.25">
      <c r="A100" t="s">
        <v>10</v>
      </c>
      <c r="B100">
        <v>35.257199999999997</v>
      </c>
      <c r="C100">
        <v>170.40180000000001</v>
      </c>
      <c r="D100">
        <v>42.758499999999998</v>
      </c>
      <c r="E100">
        <v>3.0798000000000001</v>
      </c>
      <c r="F100">
        <v>48.74</v>
      </c>
      <c r="G100">
        <v>417.1</v>
      </c>
      <c r="H100">
        <v>381.25</v>
      </c>
      <c r="I100">
        <v>524</v>
      </c>
      <c r="J100">
        <v>510.1</v>
      </c>
      <c r="K100">
        <v>104.04</v>
      </c>
    </row>
    <row r="101" spans="1:11" x14ac:dyDescent="0.25">
      <c r="A101" t="s">
        <v>166</v>
      </c>
      <c r="B101">
        <v>0.85899999999999999</v>
      </c>
      <c r="C101">
        <v>4.7603999999999997</v>
      </c>
      <c r="D101">
        <v>1.0264</v>
      </c>
      <c r="E101">
        <v>0.96319999999999995</v>
      </c>
      <c r="F101">
        <v>1.5</v>
      </c>
      <c r="G101">
        <v>110</v>
      </c>
      <c r="H101">
        <v>89.3</v>
      </c>
      <c r="I101">
        <v>111.3</v>
      </c>
      <c r="J101">
        <v>90.75</v>
      </c>
      <c r="K101">
        <v>-9.25</v>
      </c>
    </row>
    <row r="102" spans="1:11" x14ac:dyDescent="0.25">
      <c r="A102" t="s">
        <v>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50</v>
      </c>
      <c r="H102">
        <v>50</v>
      </c>
      <c r="I102">
        <v>84</v>
      </c>
      <c r="J102">
        <v>61.85</v>
      </c>
      <c r="K102">
        <v>28.85</v>
      </c>
    </row>
    <row r="103" spans="1:11" x14ac:dyDescent="0.25">
      <c r="A103" t="s">
        <v>177</v>
      </c>
      <c r="B103">
        <v>7.4493999999999998</v>
      </c>
      <c r="C103">
        <v>0.40899999999999997</v>
      </c>
      <c r="D103">
        <v>0.37530000000000002</v>
      </c>
      <c r="E103" t="s">
        <v>14</v>
      </c>
      <c r="F103">
        <v>4</v>
      </c>
      <c r="G103">
        <v>510</v>
      </c>
      <c r="H103">
        <v>500</v>
      </c>
      <c r="I103">
        <v>586.70000000000005</v>
      </c>
      <c r="J103">
        <v>534.54999999999995</v>
      </c>
      <c r="K103">
        <v>9.09</v>
      </c>
    </row>
    <row r="104" spans="1:11" x14ac:dyDescent="0.25">
      <c r="A104" t="s">
        <v>197</v>
      </c>
      <c r="B104">
        <v>0.78039999999999998</v>
      </c>
      <c r="C104">
        <v>2.9954999999999998</v>
      </c>
      <c r="D104">
        <v>0.66290000000000004</v>
      </c>
      <c r="E104" t="s">
        <v>14</v>
      </c>
      <c r="F104">
        <v>1.07</v>
      </c>
      <c r="G104">
        <v>130</v>
      </c>
      <c r="H104">
        <v>92.35</v>
      </c>
      <c r="I104">
        <v>141.35</v>
      </c>
      <c r="J104">
        <v>127.85</v>
      </c>
      <c r="K104">
        <v>-5.3</v>
      </c>
    </row>
    <row r="105" spans="1:11" x14ac:dyDescent="0.25">
      <c r="A105" t="s">
        <v>139</v>
      </c>
      <c r="B105">
        <v>2.7206000000000001</v>
      </c>
      <c r="C105">
        <v>6.5845000000000002</v>
      </c>
      <c r="D105">
        <v>5.5930999999999997</v>
      </c>
      <c r="E105">
        <v>1.0565</v>
      </c>
      <c r="F105">
        <v>4.2699999999999996</v>
      </c>
      <c r="G105">
        <v>203.45</v>
      </c>
      <c r="H105">
        <v>176.3</v>
      </c>
      <c r="I105">
        <v>222.3</v>
      </c>
      <c r="J105">
        <v>181.05</v>
      </c>
      <c r="K105">
        <v>-7.15</v>
      </c>
    </row>
    <row r="106" spans="1:11" x14ac:dyDescent="0.25">
      <c r="A106" t="s">
        <v>236</v>
      </c>
      <c r="B106">
        <v>6.04</v>
      </c>
      <c r="C106">
        <v>182.52</v>
      </c>
      <c r="D106">
        <v>37.340000000000003</v>
      </c>
      <c r="E106">
        <v>1.17</v>
      </c>
      <c r="F106">
        <v>42.88</v>
      </c>
      <c r="G106">
        <v>218.75</v>
      </c>
      <c r="H106">
        <v>205</v>
      </c>
      <c r="I106">
        <v>255</v>
      </c>
      <c r="J106">
        <v>210.4</v>
      </c>
      <c r="K106">
        <v>68.319999999999993</v>
      </c>
    </row>
    <row r="107" spans="1:11" x14ac:dyDescent="0.25">
      <c r="A107" t="s">
        <v>42</v>
      </c>
      <c r="B107">
        <v>0.33900000000000002</v>
      </c>
      <c r="C107">
        <v>6.3136000000000001</v>
      </c>
      <c r="D107">
        <v>0.37640000000000001</v>
      </c>
      <c r="E107">
        <v>3.39E-2</v>
      </c>
      <c r="F107">
        <v>1.1299999999999999</v>
      </c>
      <c r="G107">
        <v>92</v>
      </c>
      <c r="H107">
        <v>80.7</v>
      </c>
      <c r="I107">
        <v>100</v>
      </c>
      <c r="J107">
        <v>83.95</v>
      </c>
      <c r="K107">
        <v>-2.38</v>
      </c>
    </row>
    <row r="108" spans="1:11" x14ac:dyDescent="0.25">
      <c r="A108" t="s">
        <v>131</v>
      </c>
      <c r="B108">
        <v>1.0629</v>
      </c>
      <c r="C108">
        <v>3.4990999999999999</v>
      </c>
      <c r="D108">
        <v>0.19839999999999999</v>
      </c>
      <c r="E108">
        <v>2.06E-2</v>
      </c>
      <c r="F108">
        <v>1.08</v>
      </c>
      <c r="G108">
        <v>400</v>
      </c>
      <c r="H108">
        <v>400</v>
      </c>
      <c r="I108">
        <v>508.35</v>
      </c>
      <c r="J108">
        <v>500.65</v>
      </c>
      <c r="K108">
        <v>25.16</v>
      </c>
    </row>
    <row r="109" spans="1:11" x14ac:dyDescent="0.25">
      <c r="A109" t="s">
        <v>215</v>
      </c>
      <c r="B109">
        <v>13.2</v>
      </c>
      <c r="C109">
        <v>85.7</v>
      </c>
      <c r="D109">
        <v>9.15</v>
      </c>
      <c r="E109">
        <v>0.09</v>
      </c>
      <c r="F109">
        <v>19.940000000000001</v>
      </c>
      <c r="G109">
        <v>56.25</v>
      </c>
      <c r="H109">
        <v>51.9</v>
      </c>
      <c r="I109">
        <v>58.4</v>
      </c>
      <c r="J109">
        <v>54.05</v>
      </c>
      <c r="K109">
        <v>17.5</v>
      </c>
    </row>
    <row r="110" spans="1:11" x14ac:dyDescent="0.25">
      <c r="A110" t="s">
        <v>234</v>
      </c>
      <c r="B110">
        <v>1.54</v>
      </c>
      <c r="C110">
        <v>33.44</v>
      </c>
      <c r="D110">
        <v>8</v>
      </c>
      <c r="E110" t="s">
        <v>14</v>
      </c>
      <c r="F110">
        <v>8.59</v>
      </c>
      <c r="G110">
        <v>76.599999999999994</v>
      </c>
      <c r="H110">
        <v>76.599999999999994</v>
      </c>
      <c r="I110">
        <v>112.7</v>
      </c>
      <c r="J110">
        <v>81.55</v>
      </c>
      <c r="K110">
        <v>14.86</v>
      </c>
    </row>
    <row r="111" spans="1:11" x14ac:dyDescent="0.25">
      <c r="A111" t="s">
        <v>188</v>
      </c>
      <c r="B111">
        <v>1.4340999999999999</v>
      </c>
      <c r="C111">
        <v>4.2868000000000004</v>
      </c>
      <c r="D111">
        <v>0.27539999999999998</v>
      </c>
      <c r="E111" t="s">
        <v>14</v>
      </c>
      <c r="F111">
        <v>1.36</v>
      </c>
      <c r="G111">
        <v>246</v>
      </c>
      <c r="H111">
        <v>206.2</v>
      </c>
      <c r="I111">
        <v>246</v>
      </c>
      <c r="J111">
        <v>207.8</v>
      </c>
      <c r="K111">
        <v>-13.42</v>
      </c>
    </row>
    <row r="112" spans="1:11" x14ac:dyDescent="0.25">
      <c r="A112" t="s">
        <v>476</v>
      </c>
      <c r="B112">
        <v>2.36</v>
      </c>
      <c r="C112">
        <v>0.43</v>
      </c>
      <c r="D112">
        <v>0.83</v>
      </c>
      <c r="E112" t="s">
        <v>14</v>
      </c>
      <c r="F112">
        <v>1.56</v>
      </c>
      <c r="G112">
        <v>209.8</v>
      </c>
      <c r="H112">
        <v>169</v>
      </c>
      <c r="I112">
        <v>211</v>
      </c>
      <c r="J112">
        <v>170.95</v>
      </c>
      <c r="K112">
        <v>-21.58</v>
      </c>
    </row>
    <row r="113" spans="1:11" x14ac:dyDescent="0.25">
      <c r="A113" t="s">
        <v>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75</v>
      </c>
      <c r="H113">
        <v>66</v>
      </c>
      <c r="I113">
        <v>80</v>
      </c>
      <c r="J113">
        <v>67.599999999999994</v>
      </c>
      <c r="K113">
        <v>-3.43</v>
      </c>
    </row>
    <row r="114" spans="1:11" x14ac:dyDescent="0.25">
      <c r="A114" t="s">
        <v>210</v>
      </c>
      <c r="B114">
        <v>8.98</v>
      </c>
      <c r="C114">
        <v>3.39</v>
      </c>
      <c r="D114">
        <v>1</v>
      </c>
      <c r="E114" t="s">
        <v>14</v>
      </c>
      <c r="F114">
        <v>5.43</v>
      </c>
      <c r="G114">
        <v>170</v>
      </c>
      <c r="H114">
        <v>170</v>
      </c>
      <c r="I114">
        <v>191.9</v>
      </c>
      <c r="J114">
        <v>189.2</v>
      </c>
      <c r="K114">
        <v>13.98</v>
      </c>
    </row>
    <row r="115" spans="1:11" x14ac:dyDescent="0.25">
      <c r="A115" t="s">
        <v>15</v>
      </c>
      <c r="B115">
        <v>6.3360000000000003</v>
      </c>
      <c r="C115">
        <v>1.1374</v>
      </c>
      <c r="D115">
        <v>1.8084</v>
      </c>
      <c r="E115">
        <v>0.93279999999999996</v>
      </c>
      <c r="F115">
        <v>3.91</v>
      </c>
      <c r="G115">
        <v>500</v>
      </c>
      <c r="H115">
        <v>445.05</v>
      </c>
      <c r="I115">
        <v>580.25</v>
      </c>
      <c r="J115">
        <v>469.4</v>
      </c>
      <c r="K115">
        <v>-14.65</v>
      </c>
    </row>
    <row r="116" spans="1:11" x14ac:dyDescent="0.25">
      <c r="A116" t="s">
        <v>68</v>
      </c>
      <c r="B116">
        <v>10.1347</v>
      </c>
      <c r="C116">
        <v>1.7825</v>
      </c>
      <c r="D116">
        <v>1.5906</v>
      </c>
      <c r="E116">
        <v>4.48E-2</v>
      </c>
      <c r="F116">
        <v>6.6</v>
      </c>
      <c r="G116">
        <v>567.5</v>
      </c>
      <c r="H116">
        <v>473.5</v>
      </c>
      <c r="I116">
        <v>617.5</v>
      </c>
      <c r="J116">
        <v>558.6</v>
      </c>
      <c r="K116">
        <v>11.72</v>
      </c>
    </row>
    <row r="117" spans="1:11" x14ac:dyDescent="0.25">
      <c r="A117" t="s">
        <v>43</v>
      </c>
      <c r="B117">
        <v>90.648899999999998</v>
      </c>
      <c r="C117">
        <v>72.124499999999998</v>
      </c>
      <c r="D117">
        <v>53.992400000000004</v>
      </c>
      <c r="E117" t="s">
        <v>14</v>
      </c>
      <c r="F117">
        <v>75.040000000000006</v>
      </c>
      <c r="G117">
        <v>525</v>
      </c>
      <c r="H117">
        <v>525</v>
      </c>
      <c r="I117">
        <v>880.1</v>
      </c>
      <c r="J117">
        <v>797.6</v>
      </c>
      <c r="K117">
        <v>141.69999999999999</v>
      </c>
    </row>
    <row r="118" spans="1:11" x14ac:dyDescent="0.25">
      <c r="A118" t="s">
        <v>33</v>
      </c>
      <c r="B118">
        <v>78.684399999999997</v>
      </c>
      <c r="C118">
        <v>22.817299999999999</v>
      </c>
      <c r="D118">
        <v>3.8712</v>
      </c>
      <c r="E118">
        <v>2.2534000000000001</v>
      </c>
      <c r="F118">
        <v>49.51</v>
      </c>
      <c r="G118">
        <v>92.4</v>
      </c>
      <c r="H118">
        <v>84</v>
      </c>
      <c r="I118">
        <v>94.25</v>
      </c>
      <c r="J118">
        <v>85.55</v>
      </c>
      <c r="K118">
        <v>14.07</v>
      </c>
    </row>
    <row r="119" spans="1:11" x14ac:dyDescent="0.25">
      <c r="A119" t="s">
        <v>194</v>
      </c>
      <c r="B119">
        <v>52.607700000000001</v>
      </c>
      <c r="C119">
        <v>39.394300000000001</v>
      </c>
      <c r="D119">
        <v>4.5636000000000001</v>
      </c>
      <c r="E119" t="s">
        <v>14</v>
      </c>
      <c r="F119">
        <v>33.419199999999996</v>
      </c>
      <c r="G119">
        <v>287</v>
      </c>
      <c r="H119">
        <v>270.10000000000002</v>
      </c>
      <c r="I119">
        <v>295</v>
      </c>
      <c r="J119">
        <v>273.75</v>
      </c>
      <c r="K119">
        <v>6.1</v>
      </c>
    </row>
    <row r="120" spans="1:11" x14ac:dyDescent="0.25">
      <c r="A120" t="s">
        <v>171</v>
      </c>
      <c r="B120">
        <v>40.494199999999999</v>
      </c>
      <c r="C120">
        <v>5.7636000000000003</v>
      </c>
      <c r="D120">
        <v>1.0912999999999999</v>
      </c>
      <c r="E120" t="s">
        <v>14</v>
      </c>
      <c r="F120">
        <v>21.84</v>
      </c>
      <c r="G120">
        <v>44.95</v>
      </c>
      <c r="H120">
        <v>35</v>
      </c>
      <c r="I120">
        <v>45.5</v>
      </c>
      <c r="J120">
        <v>39.25</v>
      </c>
      <c r="K120">
        <v>-12.78</v>
      </c>
    </row>
    <row r="121" spans="1:11" x14ac:dyDescent="0.25">
      <c r="A121" t="s">
        <v>25</v>
      </c>
      <c r="B121">
        <v>56.447499999999998</v>
      </c>
      <c r="C121">
        <v>8.3554999999999993</v>
      </c>
      <c r="D121">
        <v>3.1829999999999998</v>
      </c>
      <c r="E121">
        <v>0.62970000000000004</v>
      </c>
      <c r="F121">
        <v>32.159999999999997</v>
      </c>
      <c r="G121">
        <v>105</v>
      </c>
      <c r="H121">
        <v>77</v>
      </c>
      <c r="I121">
        <v>105</v>
      </c>
      <c r="J121">
        <v>98.3</v>
      </c>
      <c r="K121">
        <v>8.02</v>
      </c>
    </row>
    <row r="122" spans="1:11" x14ac:dyDescent="0.25">
      <c r="A122" t="s">
        <v>283</v>
      </c>
      <c r="B122">
        <v>0</v>
      </c>
      <c r="C122">
        <v>0.02</v>
      </c>
      <c r="D122">
        <v>3.35</v>
      </c>
      <c r="E122" t="s">
        <v>14</v>
      </c>
      <c r="F122">
        <v>1.18</v>
      </c>
      <c r="G122">
        <v>75</v>
      </c>
      <c r="H122">
        <v>18.100000000000001</v>
      </c>
      <c r="I122">
        <v>99.1</v>
      </c>
      <c r="J122">
        <v>23</v>
      </c>
      <c r="K122">
        <v>-68.92</v>
      </c>
    </row>
    <row r="123" spans="1:11" x14ac:dyDescent="0.25">
      <c r="A123" t="s">
        <v>216</v>
      </c>
      <c r="B123">
        <v>1.44</v>
      </c>
      <c r="C123">
        <v>1.3</v>
      </c>
      <c r="D123">
        <v>1.81</v>
      </c>
      <c r="E123" t="s">
        <v>14</v>
      </c>
      <c r="F123">
        <v>1.55</v>
      </c>
      <c r="G123">
        <v>29.75</v>
      </c>
      <c r="H123">
        <v>22.8</v>
      </c>
      <c r="I123">
        <v>29.9</v>
      </c>
      <c r="J123">
        <v>23.7</v>
      </c>
      <c r="K123">
        <v>-18.28</v>
      </c>
    </row>
    <row r="124" spans="1:11" x14ac:dyDescent="0.25">
      <c r="A124" t="s">
        <v>85</v>
      </c>
      <c r="B124">
        <v>0.89700000000000002</v>
      </c>
      <c r="C124">
        <v>0.85050000000000003</v>
      </c>
      <c r="D124">
        <v>1.1211</v>
      </c>
      <c r="E124">
        <v>1.0462</v>
      </c>
      <c r="F124">
        <v>0.97</v>
      </c>
      <c r="G124">
        <v>80.25</v>
      </c>
      <c r="H124">
        <v>55.1</v>
      </c>
      <c r="I124">
        <v>124.5</v>
      </c>
      <c r="J124">
        <v>114.05</v>
      </c>
      <c r="K124">
        <v>75.459999999999994</v>
      </c>
    </row>
    <row r="125" spans="1:11" x14ac:dyDescent="0.25">
      <c r="A125" t="s">
        <v>32</v>
      </c>
      <c r="B125">
        <v>1.1936</v>
      </c>
      <c r="C125">
        <v>3.8641999999999999</v>
      </c>
      <c r="D125">
        <v>0.73740000000000006</v>
      </c>
      <c r="E125" t="s">
        <v>14</v>
      </c>
      <c r="F125">
        <v>1.43</v>
      </c>
      <c r="G125">
        <v>160</v>
      </c>
      <c r="H125">
        <v>117.4</v>
      </c>
      <c r="I125">
        <v>160</v>
      </c>
      <c r="J125">
        <v>132.15</v>
      </c>
      <c r="K125">
        <v>-22.26</v>
      </c>
    </row>
    <row r="126" spans="1:11" x14ac:dyDescent="0.25">
      <c r="A126" t="s">
        <v>479</v>
      </c>
      <c r="B126">
        <v>0.86</v>
      </c>
      <c r="C126">
        <v>2.23</v>
      </c>
      <c r="D126">
        <v>1.31</v>
      </c>
      <c r="E126" t="s">
        <v>14</v>
      </c>
      <c r="F126">
        <v>1.1100000000000001</v>
      </c>
      <c r="G126">
        <v>458</v>
      </c>
      <c r="H126">
        <v>439.9</v>
      </c>
      <c r="I126">
        <v>466.9</v>
      </c>
      <c r="J126">
        <v>445.7</v>
      </c>
      <c r="K126">
        <v>3.17</v>
      </c>
    </row>
    <row r="127" spans="1:11" x14ac:dyDescent="0.25">
      <c r="A127" t="s">
        <v>179</v>
      </c>
      <c r="B127">
        <v>48.4435</v>
      </c>
      <c r="C127">
        <v>106.0171</v>
      </c>
      <c r="D127">
        <v>11.078099999999999</v>
      </c>
      <c r="E127" t="s">
        <v>14</v>
      </c>
      <c r="F127">
        <v>43.22</v>
      </c>
      <c r="G127">
        <v>178.35</v>
      </c>
      <c r="H127">
        <v>178.35</v>
      </c>
      <c r="I127">
        <v>205.8</v>
      </c>
      <c r="J127">
        <v>191.6</v>
      </c>
      <c r="K127">
        <v>16.12</v>
      </c>
    </row>
    <row r="128" spans="1:11" x14ac:dyDescent="0.25">
      <c r="A128" t="s">
        <v>256</v>
      </c>
      <c r="B128">
        <v>0.85</v>
      </c>
      <c r="C128">
        <v>1.94</v>
      </c>
      <c r="D128">
        <v>1.48</v>
      </c>
      <c r="E128" t="s">
        <v>14</v>
      </c>
      <c r="F128">
        <v>1.24</v>
      </c>
      <c r="G128">
        <v>110</v>
      </c>
      <c r="H128">
        <v>86.3</v>
      </c>
      <c r="I128">
        <v>114.85</v>
      </c>
      <c r="J128">
        <v>93.6</v>
      </c>
      <c r="K128">
        <v>-20</v>
      </c>
    </row>
    <row r="129" spans="1:11" x14ac:dyDescent="0.25">
      <c r="A129" t="s">
        <v>407</v>
      </c>
      <c r="B129">
        <v>35.68</v>
      </c>
      <c r="C129">
        <v>35.380000000000003</v>
      </c>
      <c r="D129">
        <v>2.15</v>
      </c>
      <c r="E129">
        <v>0.12</v>
      </c>
      <c r="F129">
        <v>18.600000000000001</v>
      </c>
      <c r="G129">
        <v>400</v>
      </c>
      <c r="H129">
        <v>399.15</v>
      </c>
      <c r="I129">
        <v>447.8</v>
      </c>
      <c r="J129">
        <v>438</v>
      </c>
      <c r="K129">
        <v>41.29</v>
      </c>
    </row>
    <row r="130" spans="1:11" x14ac:dyDescent="0.25">
      <c r="A130" t="s">
        <v>52</v>
      </c>
      <c r="B130">
        <v>0.32140000000000002</v>
      </c>
      <c r="C130">
        <v>1.6242000000000001</v>
      </c>
      <c r="D130">
        <v>4.4893000000000001</v>
      </c>
      <c r="E130">
        <v>1.2093</v>
      </c>
      <c r="F130">
        <v>1.97</v>
      </c>
      <c r="G130">
        <v>105</v>
      </c>
      <c r="H130">
        <v>101.15</v>
      </c>
      <c r="I130">
        <v>117</v>
      </c>
      <c r="J130">
        <v>109.5</v>
      </c>
      <c r="K130">
        <v>-4.78</v>
      </c>
    </row>
    <row r="131" spans="1:11" x14ac:dyDescent="0.25">
      <c r="A131" t="s">
        <v>453</v>
      </c>
      <c r="B131">
        <v>17.8</v>
      </c>
      <c r="C131">
        <v>3.57</v>
      </c>
      <c r="D131">
        <v>0.92</v>
      </c>
      <c r="E131">
        <v>0.13</v>
      </c>
      <c r="F131">
        <v>6.15</v>
      </c>
      <c r="G131">
        <v>856</v>
      </c>
      <c r="H131">
        <v>848.1</v>
      </c>
      <c r="I131">
        <v>898</v>
      </c>
      <c r="J131">
        <v>878.45</v>
      </c>
      <c r="K131">
        <v>14.83</v>
      </c>
    </row>
    <row r="132" spans="1:11" x14ac:dyDescent="0.25">
      <c r="A132" t="s">
        <v>198</v>
      </c>
      <c r="B132">
        <v>21.967300000000002</v>
      </c>
      <c r="C132">
        <v>21.604800000000001</v>
      </c>
      <c r="D132">
        <v>13.507999999999999</v>
      </c>
      <c r="E132" t="s">
        <v>14</v>
      </c>
      <c r="F132">
        <v>18.95</v>
      </c>
      <c r="G132">
        <v>140</v>
      </c>
      <c r="H132">
        <v>123.3</v>
      </c>
      <c r="I132">
        <v>167.15</v>
      </c>
      <c r="J132">
        <v>159.35</v>
      </c>
      <c r="K132">
        <v>9.9</v>
      </c>
    </row>
    <row r="133" spans="1:11" x14ac:dyDescent="0.25">
      <c r="A133" t="s">
        <v>268</v>
      </c>
      <c r="B133">
        <v>0.25</v>
      </c>
      <c r="C133">
        <v>9.49</v>
      </c>
      <c r="D133">
        <v>8.66</v>
      </c>
      <c r="E133" t="s">
        <v>14</v>
      </c>
      <c r="F133">
        <v>4.58</v>
      </c>
      <c r="G133">
        <v>119</v>
      </c>
      <c r="H133">
        <v>91.55</v>
      </c>
      <c r="I133">
        <v>225</v>
      </c>
      <c r="J133">
        <v>207.95</v>
      </c>
      <c r="K133">
        <v>77.739999999999995</v>
      </c>
    </row>
    <row r="134" spans="1:11" x14ac:dyDescent="0.25">
      <c r="A134" t="s">
        <v>127</v>
      </c>
      <c r="B134">
        <v>6.4215</v>
      </c>
      <c r="C134">
        <v>1.5577000000000001</v>
      </c>
      <c r="D134">
        <v>0.98970000000000002</v>
      </c>
      <c r="E134">
        <v>0.94320000000000004</v>
      </c>
      <c r="F134">
        <v>4.3</v>
      </c>
      <c r="G134">
        <v>170.05</v>
      </c>
      <c r="H134">
        <v>167.3</v>
      </c>
      <c r="I134">
        <v>209</v>
      </c>
      <c r="J134">
        <v>189.05</v>
      </c>
      <c r="K134">
        <v>2.19</v>
      </c>
    </row>
    <row r="135" spans="1:11" x14ac:dyDescent="0.25">
      <c r="A135" t="s">
        <v>76</v>
      </c>
      <c r="B135">
        <v>8.5974000000000004</v>
      </c>
      <c r="C135">
        <v>1.8521000000000001</v>
      </c>
      <c r="D135">
        <v>1.5404</v>
      </c>
      <c r="E135">
        <v>0.71970000000000001</v>
      </c>
      <c r="F135">
        <v>5.75</v>
      </c>
      <c r="G135">
        <v>500</v>
      </c>
      <c r="H135">
        <v>388</v>
      </c>
      <c r="I135">
        <v>500</v>
      </c>
      <c r="J135">
        <v>418.15</v>
      </c>
      <c r="K135">
        <v>-23.97</v>
      </c>
    </row>
    <row r="136" spans="1:11" x14ac:dyDescent="0.25">
      <c r="A136" t="s">
        <v>120</v>
      </c>
      <c r="B136">
        <v>2.8043999999999998</v>
      </c>
      <c r="C136">
        <v>1.3996</v>
      </c>
      <c r="D136">
        <v>1.6936</v>
      </c>
      <c r="E136">
        <v>1.1069</v>
      </c>
      <c r="F136">
        <v>2.17</v>
      </c>
      <c r="G136">
        <v>100</v>
      </c>
      <c r="H136">
        <v>84.2</v>
      </c>
      <c r="I136">
        <v>116.95</v>
      </c>
      <c r="J136">
        <v>102.7</v>
      </c>
      <c r="K136">
        <v>-6.64</v>
      </c>
    </row>
    <row r="137" spans="1:11" x14ac:dyDescent="0.25">
      <c r="A137" t="s">
        <v>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22.4</v>
      </c>
      <c r="H137">
        <v>20.100000000000001</v>
      </c>
      <c r="I137">
        <v>24.9</v>
      </c>
      <c r="J137">
        <v>23.15</v>
      </c>
      <c r="K137">
        <v>-7.4</v>
      </c>
    </row>
    <row r="138" spans="1:11" x14ac:dyDescent="0.25">
      <c r="A138" t="s">
        <v>204</v>
      </c>
      <c r="B138">
        <v>1.7709999999999999</v>
      </c>
      <c r="C138">
        <v>1.1544000000000001</v>
      </c>
      <c r="D138">
        <v>0.61129999999999995</v>
      </c>
      <c r="E138" t="s">
        <v>14</v>
      </c>
      <c r="F138">
        <v>1.24</v>
      </c>
      <c r="G138">
        <v>93</v>
      </c>
      <c r="H138">
        <v>90</v>
      </c>
      <c r="I138">
        <v>98.5</v>
      </c>
      <c r="J138">
        <v>91.3</v>
      </c>
      <c r="K138">
        <v>-10.49</v>
      </c>
    </row>
    <row r="139" spans="1:11" x14ac:dyDescent="0.25">
      <c r="A139" t="s">
        <v>165</v>
      </c>
      <c r="B139">
        <v>0.65549999999999997</v>
      </c>
      <c r="C139">
        <v>5.9340999999999999</v>
      </c>
      <c r="D139">
        <v>3.0891000000000002</v>
      </c>
      <c r="E139">
        <v>3.0099999999999998E-2</v>
      </c>
      <c r="F139">
        <v>2.2000000000000002</v>
      </c>
      <c r="G139">
        <v>75</v>
      </c>
      <c r="H139">
        <v>75</v>
      </c>
      <c r="I139">
        <v>93.45</v>
      </c>
      <c r="J139">
        <v>87.25</v>
      </c>
      <c r="K139">
        <v>16.329999999999998</v>
      </c>
    </row>
    <row r="140" spans="1:11" x14ac:dyDescent="0.25">
      <c r="A140" t="s">
        <v>176</v>
      </c>
      <c r="B140">
        <v>2.8845999999999998</v>
      </c>
      <c r="C140">
        <v>0.151</v>
      </c>
      <c r="D140">
        <v>0.40400000000000003</v>
      </c>
      <c r="E140" t="s">
        <v>14</v>
      </c>
      <c r="F140">
        <v>1.68</v>
      </c>
      <c r="G140">
        <v>102</v>
      </c>
      <c r="H140">
        <v>99.9</v>
      </c>
      <c r="I140">
        <v>106.4</v>
      </c>
      <c r="J140">
        <v>100.75</v>
      </c>
      <c r="K140">
        <v>6.05</v>
      </c>
    </row>
    <row r="141" spans="1:11" x14ac:dyDescent="0.25">
      <c r="A141" t="s">
        <v>180</v>
      </c>
      <c r="B141">
        <v>59.388199999999998</v>
      </c>
      <c r="C141">
        <v>51.951700000000002</v>
      </c>
      <c r="D141">
        <v>3.7854000000000001</v>
      </c>
      <c r="E141">
        <v>2.5000000000000001E-3</v>
      </c>
      <c r="F141">
        <v>31.11</v>
      </c>
      <c r="G141">
        <v>161.6</v>
      </c>
      <c r="H141">
        <v>161.6</v>
      </c>
      <c r="I141">
        <v>241.95</v>
      </c>
      <c r="J141">
        <v>229</v>
      </c>
      <c r="K141">
        <v>57.93</v>
      </c>
    </row>
    <row r="142" spans="1:11" x14ac:dyDescent="0.25">
      <c r="A142" t="s">
        <v>328</v>
      </c>
      <c r="B142">
        <v>10.119999999999999</v>
      </c>
      <c r="C142">
        <v>22.34</v>
      </c>
      <c r="D142">
        <v>3.53</v>
      </c>
      <c r="E142" t="s">
        <v>14</v>
      </c>
      <c r="F142">
        <v>11.63</v>
      </c>
      <c r="G142">
        <v>590</v>
      </c>
      <c r="H142">
        <v>589</v>
      </c>
      <c r="I142">
        <v>631.9</v>
      </c>
      <c r="J142">
        <v>611.45000000000005</v>
      </c>
      <c r="K142">
        <v>15.37</v>
      </c>
    </row>
    <row r="143" spans="1:11" x14ac:dyDescent="0.25">
      <c r="A143" t="s">
        <v>108</v>
      </c>
      <c r="B143">
        <v>66.412300000000002</v>
      </c>
      <c r="C143">
        <v>49.898699999999998</v>
      </c>
      <c r="D143">
        <v>14.671799999999999</v>
      </c>
      <c r="E143" t="s">
        <v>14</v>
      </c>
      <c r="F143">
        <v>45.83</v>
      </c>
      <c r="G143">
        <v>799</v>
      </c>
      <c r="H143">
        <v>752.6</v>
      </c>
      <c r="I143">
        <v>880</v>
      </c>
      <c r="J143">
        <v>793.7</v>
      </c>
      <c r="K143">
        <v>15.03</v>
      </c>
    </row>
    <row r="144" spans="1:11" x14ac:dyDescent="0.25">
      <c r="A144" t="s">
        <v>83</v>
      </c>
      <c r="B144">
        <v>1.4417</v>
      </c>
      <c r="C144">
        <v>2.0752000000000002</v>
      </c>
      <c r="D144">
        <v>0.39029999999999998</v>
      </c>
      <c r="E144" t="s">
        <v>14</v>
      </c>
      <c r="F144">
        <v>1.19</v>
      </c>
      <c r="G144">
        <v>201.2</v>
      </c>
      <c r="H144">
        <v>169.1</v>
      </c>
      <c r="I144">
        <v>209.8</v>
      </c>
      <c r="J144">
        <v>173.5</v>
      </c>
      <c r="K144">
        <v>-22.89</v>
      </c>
    </row>
    <row r="145" spans="1:11" x14ac:dyDescent="0.25">
      <c r="A145" t="s">
        <v>107</v>
      </c>
      <c r="B145">
        <v>2.8426999999999998</v>
      </c>
      <c r="C145">
        <v>17.2745</v>
      </c>
      <c r="D145">
        <v>10.1539</v>
      </c>
      <c r="E145">
        <v>1.0044</v>
      </c>
      <c r="F145">
        <v>7.2</v>
      </c>
      <c r="G145">
        <v>67.900000000000006</v>
      </c>
      <c r="H145">
        <v>63.6</v>
      </c>
      <c r="I145">
        <v>84.2</v>
      </c>
      <c r="J145">
        <v>82.25</v>
      </c>
      <c r="K145">
        <v>37.08</v>
      </c>
    </row>
    <row r="146" spans="1:11" x14ac:dyDescent="0.25">
      <c r="A146" t="s">
        <v>87</v>
      </c>
      <c r="B146">
        <v>5.5867000000000004</v>
      </c>
      <c r="C146">
        <v>5.0456000000000003</v>
      </c>
      <c r="D146">
        <v>3.2623000000000002</v>
      </c>
      <c r="E146">
        <v>0.99539999999999995</v>
      </c>
      <c r="F146">
        <v>4</v>
      </c>
      <c r="G146">
        <v>201.15</v>
      </c>
      <c r="H146">
        <v>201.15</v>
      </c>
      <c r="I146">
        <v>262</v>
      </c>
      <c r="J146">
        <v>230.1</v>
      </c>
      <c r="K146">
        <v>35.35</v>
      </c>
    </row>
    <row r="147" spans="1:11" x14ac:dyDescent="0.25">
      <c r="A147" t="s">
        <v>552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35.5</v>
      </c>
      <c r="H147">
        <v>23.1</v>
      </c>
      <c r="I147">
        <v>36</v>
      </c>
      <c r="J147">
        <v>23.6</v>
      </c>
      <c r="K147">
        <v>-21.33</v>
      </c>
    </row>
    <row r="148" spans="1:11" x14ac:dyDescent="0.25">
      <c r="A148" t="s">
        <v>137</v>
      </c>
      <c r="B148">
        <v>0.78820000000000001</v>
      </c>
      <c r="C148">
        <v>1.3562000000000001</v>
      </c>
      <c r="D148">
        <v>2.3803000000000001</v>
      </c>
      <c r="E148" t="s">
        <v>14</v>
      </c>
      <c r="F148">
        <v>1.43</v>
      </c>
      <c r="G148">
        <v>151</v>
      </c>
      <c r="H148">
        <v>151</v>
      </c>
      <c r="I148">
        <v>204</v>
      </c>
      <c r="J148">
        <v>158.55000000000001</v>
      </c>
      <c r="K148">
        <v>5.7</v>
      </c>
    </row>
    <row r="149" spans="1:11" x14ac:dyDescent="0.25">
      <c r="A149" t="s">
        <v>123</v>
      </c>
      <c r="B149">
        <v>1.375</v>
      </c>
      <c r="C149">
        <v>3.2059000000000002</v>
      </c>
      <c r="D149">
        <v>0.2772</v>
      </c>
      <c r="E149">
        <v>0.61129999999999995</v>
      </c>
      <c r="F149">
        <v>1.25</v>
      </c>
      <c r="G149">
        <v>180</v>
      </c>
      <c r="H149">
        <v>151.15</v>
      </c>
      <c r="I149">
        <v>199</v>
      </c>
      <c r="J149">
        <v>154.35</v>
      </c>
      <c r="K149">
        <v>-14.25</v>
      </c>
    </row>
    <row r="150" spans="1:11" x14ac:dyDescent="0.25">
      <c r="A150" t="s">
        <v>105</v>
      </c>
      <c r="B150">
        <v>60.970700000000001</v>
      </c>
      <c r="C150">
        <v>68.811499999999995</v>
      </c>
      <c r="D150">
        <v>16.577200000000001</v>
      </c>
      <c r="E150">
        <v>3.1484999999999999</v>
      </c>
      <c r="F150">
        <v>46.18</v>
      </c>
      <c r="G150">
        <v>220</v>
      </c>
      <c r="H150">
        <v>175</v>
      </c>
      <c r="I150">
        <v>223.9</v>
      </c>
      <c r="J150">
        <v>181.45</v>
      </c>
      <c r="K150">
        <v>25.14</v>
      </c>
    </row>
    <row r="151" spans="1:11" x14ac:dyDescent="0.25">
      <c r="A151" t="s">
        <v>90</v>
      </c>
      <c r="B151">
        <v>66.376199999999997</v>
      </c>
      <c r="C151">
        <v>18.8385</v>
      </c>
      <c r="D151">
        <v>14.8192</v>
      </c>
      <c r="E151">
        <v>1.119</v>
      </c>
      <c r="F151">
        <v>45.52</v>
      </c>
      <c r="G151">
        <v>515</v>
      </c>
      <c r="H151">
        <v>649</v>
      </c>
      <c r="I151">
        <v>515</v>
      </c>
      <c r="J151">
        <v>590.45000000000005</v>
      </c>
      <c r="K151">
        <v>42.28</v>
      </c>
    </row>
    <row r="152" spans="1:11" x14ac:dyDescent="0.25">
      <c r="A152" t="s">
        <v>147</v>
      </c>
      <c r="B152">
        <v>2.2151999999999998</v>
      </c>
      <c r="C152">
        <v>1.0885</v>
      </c>
      <c r="D152">
        <v>0.2215</v>
      </c>
      <c r="E152" t="s">
        <v>14</v>
      </c>
      <c r="F152">
        <v>1.5</v>
      </c>
      <c r="G152">
        <v>220</v>
      </c>
      <c r="H152">
        <v>176</v>
      </c>
      <c r="I152">
        <v>234.8</v>
      </c>
      <c r="J152">
        <v>190.5</v>
      </c>
      <c r="K152">
        <v>-20.63</v>
      </c>
    </row>
    <row r="153" spans="1:11" x14ac:dyDescent="0.25">
      <c r="A153" t="s">
        <v>269</v>
      </c>
      <c r="B153">
        <v>1.93</v>
      </c>
      <c r="C153">
        <v>6.18</v>
      </c>
      <c r="D153">
        <v>9.61</v>
      </c>
      <c r="E153">
        <v>1.53</v>
      </c>
      <c r="F153">
        <v>5.34</v>
      </c>
      <c r="G153">
        <v>51</v>
      </c>
      <c r="H153">
        <v>49.5</v>
      </c>
      <c r="I153">
        <v>52.5</v>
      </c>
      <c r="J153">
        <v>49.95</v>
      </c>
      <c r="K153">
        <v>-3.94</v>
      </c>
    </row>
    <row r="154" spans="1:11" x14ac:dyDescent="0.25">
      <c r="A154" t="s">
        <v>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15.9</v>
      </c>
      <c r="H154">
        <v>13.55</v>
      </c>
      <c r="I154">
        <v>17.75</v>
      </c>
      <c r="J154">
        <v>14</v>
      </c>
      <c r="K154">
        <v>-12.5</v>
      </c>
    </row>
    <row r="155" spans="1:11" x14ac:dyDescent="0.25">
      <c r="A155" t="s">
        <v>146</v>
      </c>
      <c r="B155">
        <v>0.63239999999999996</v>
      </c>
      <c r="C155">
        <v>2.6326999999999998</v>
      </c>
      <c r="D155">
        <v>1.3398000000000001</v>
      </c>
      <c r="E155" t="s">
        <v>14</v>
      </c>
      <c r="F155">
        <v>1.18</v>
      </c>
      <c r="G155">
        <v>35</v>
      </c>
      <c r="H155">
        <v>32.049999999999997</v>
      </c>
      <c r="I155">
        <v>38.950000000000003</v>
      </c>
      <c r="J155">
        <v>35.5</v>
      </c>
      <c r="K155">
        <v>-6.58</v>
      </c>
    </row>
    <row r="156" spans="1:11" x14ac:dyDescent="0.25">
      <c r="A156" t="s">
        <v>250</v>
      </c>
      <c r="B156">
        <v>21.87</v>
      </c>
      <c r="C156">
        <v>99.87</v>
      </c>
      <c r="D156">
        <v>20.84</v>
      </c>
      <c r="E156" t="s">
        <v>14</v>
      </c>
      <c r="F156">
        <v>35.21</v>
      </c>
      <c r="G156">
        <v>261.5</v>
      </c>
      <c r="H156">
        <v>241.4</v>
      </c>
      <c r="I156">
        <v>278.95</v>
      </c>
      <c r="J156">
        <v>249.2</v>
      </c>
      <c r="K156">
        <v>21.56</v>
      </c>
    </row>
    <row r="157" spans="1:11" x14ac:dyDescent="0.25">
      <c r="A157" t="s">
        <v>522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75.5</v>
      </c>
      <c r="H157">
        <v>75.5</v>
      </c>
      <c r="I157">
        <v>142.1</v>
      </c>
      <c r="J157">
        <v>110.6</v>
      </c>
      <c r="K157">
        <v>47.47</v>
      </c>
    </row>
    <row r="158" spans="1:11" x14ac:dyDescent="0.25">
      <c r="A158" t="s">
        <v>280</v>
      </c>
      <c r="B158">
        <v>1.03</v>
      </c>
      <c r="C158">
        <v>1.56</v>
      </c>
      <c r="D158">
        <v>2.35</v>
      </c>
      <c r="E158" t="s">
        <v>14</v>
      </c>
      <c r="F158">
        <v>1.57</v>
      </c>
      <c r="G158">
        <v>180</v>
      </c>
      <c r="H158">
        <v>118.65</v>
      </c>
      <c r="I158">
        <v>356</v>
      </c>
      <c r="J158">
        <v>317.55</v>
      </c>
      <c r="K158">
        <v>70.73</v>
      </c>
    </row>
    <row r="159" spans="1:11" x14ac:dyDescent="0.25">
      <c r="A159" t="s">
        <v>86</v>
      </c>
      <c r="B159">
        <v>2.3433999999999999</v>
      </c>
      <c r="C159">
        <v>3.9228000000000001</v>
      </c>
      <c r="D159">
        <v>3.3854000000000002</v>
      </c>
      <c r="E159" t="s">
        <v>14</v>
      </c>
      <c r="F159">
        <v>2.95</v>
      </c>
      <c r="G159">
        <v>36.950000000000003</v>
      </c>
      <c r="H159">
        <v>36.950000000000003</v>
      </c>
      <c r="I159">
        <v>66.7</v>
      </c>
      <c r="J159">
        <v>48.7</v>
      </c>
      <c r="K159">
        <v>62.33</v>
      </c>
    </row>
    <row r="160" spans="1:11" x14ac:dyDescent="0.25">
      <c r="A160" t="s">
        <v>160</v>
      </c>
      <c r="B160">
        <v>12.8262</v>
      </c>
      <c r="C160">
        <v>11.006</v>
      </c>
      <c r="D160">
        <v>3.3578000000000001</v>
      </c>
      <c r="E160" t="s">
        <v>14</v>
      </c>
      <c r="F160">
        <v>9.8000000000000007</v>
      </c>
      <c r="G160">
        <v>315</v>
      </c>
      <c r="H160">
        <v>311.10000000000002</v>
      </c>
      <c r="I160">
        <v>339.7</v>
      </c>
      <c r="J160">
        <v>317.10000000000002</v>
      </c>
      <c r="K160">
        <v>5.7</v>
      </c>
    </row>
    <row r="161" spans="1:11" x14ac:dyDescent="0.25">
      <c r="A161" t="s">
        <v>190</v>
      </c>
      <c r="B161">
        <v>96.061700000000002</v>
      </c>
      <c r="C161">
        <v>104.5701</v>
      </c>
      <c r="D161">
        <v>10.2613</v>
      </c>
      <c r="E161">
        <v>5.4999999999999997E-3</v>
      </c>
      <c r="F161">
        <v>62.529699999999998</v>
      </c>
      <c r="G161">
        <v>335</v>
      </c>
      <c r="H161">
        <v>335</v>
      </c>
      <c r="I161">
        <v>374.9</v>
      </c>
      <c r="J161">
        <v>348.25</v>
      </c>
      <c r="K161">
        <v>38.19</v>
      </c>
    </row>
    <row r="162" spans="1:11" x14ac:dyDescent="0.25">
      <c r="A162" t="s">
        <v>116</v>
      </c>
      <c r="B162">
        <v>13.696099999999999</v>
      </c>
      <c r="C162">
        <v>2.7275</v>
      </c>
      <c r="D162">
        <v>5.0906000000000002</v>
      </c>
      <c r="E162">
        <v>4.9200000000000001E-2</v>
      </c>
      <c r="F162">
        <v>8.98</v>
      </c>
      <c r="G162">
        <v>200</v>
      </c>
      <c r="H162">
        <v>161.55000000000001</v>
      </c>
      <c r="I162">
        <v>248.7</v>
      </c>
      <c r="J162">
        <v>168.1</v>
      </c>
      <c r="K162">
        <v>5.0599999999999996</v>
      </c>
    </row>
    <row r="163" spans="1:11" x14ac:dyDescent="0.25">
      <c r="A163" t="s">
        <v>202</v>
      </c>
      <c r="B163">
        <v>7.9747000000000003</v>
      </c>
      <c r="C163">
        <v>10.518700000000001</v>
      </c>
      <c r="D163">
        <v>2.8069000000000002</v>
      </c>
      <c r="E163" t="s">
        <v>14</v>
      </c>
      <c r="F163">
        <v>6.32</v>
      </c>
      <c r="G163">
        <v>132.69999999999999</v>
      </c>
      <c r="H163">
        <v>130</v>
      </c>
      <c r="I163">
        <v>139.15</v>
      </c>
      <c r="J163">
        <v>133.65</v>
      </c>
      <c r="K163">
        <v>2.81</v>
      </c>
    </row>
    <row r="164" spans="1:11" x14ac:dyDescent="0.25">
      <c r="A164" t="s">
        <v>419</v>
      </c>
      <c r="B164">
        <v>1.98</v>
      </c>
      <c r="C164">
        <v>0.38</v>
      </c>
      <c r="D164">
        <v>1.1599999999999999</v>
      </c>
      <c r="E164" t="s">
        <v>14</v>
      </c>
      <c r="F164">
        <v>1.4</v>
      </c>
      <c r="G164">
        <v>291</v>
      </c>
      <c r="H164">
        <v>286</v>
      </c>
      <c r="I164">
        <v>341.9</v>
      </c>
      <c r="J164">
        <v>326.85000000000002</v>
      </c>
      <c r="K164">
        <v>2.14</v>
      </c>
    </row>
    <row r="165" spans="1:11" x14ac:dyDescent="0.25">
      <c r="A165" t="s">
        <v>94</v>
      </c>
      <c r="B165">
        <v>99.409400000000005</v>
      </c>
      <c r="C165">
        <v>35.8444</v>
      </c>
      <c r="D165">
        <v>15.4177</v>
      </c>
      <c r="E165" t="s">
        <v>14</v>
      </c>
      <c r="F165">
        <v>67.86</v>
      </c>
      <c r="G165">
        <v>480</v>
      </c>
      <c r="H165">
        <v>480</v>
      </c>
      <c r="I165">
        <v>637.70000000000005</v>
      </c>
      <c r="J165">
        <v>614.29999999999995</v>
      </c>
      <c r="K165">
        <v>66.03</v>
      </c>
    </row>
    <row r="166" spans="1:11" x14ac:dyDescent="0.25">
      <c r="A166" t="s">
        <v>175</v>
      </c>
      <c r="B166">
        <v>3.3492999999999999</v>
      </c>
      <c r="C166">
        <v>2.6459000000000001</v>
      </c>
      <c r="D166">
        <v>0.39629999999999999</v>
      </c>
      <c r="E166">
        <v>0.1376</v>
      </c>
      <c r="F166">
        <v>1.97</v>
      </c>
      <c r="G166">
        <v>190</v>
      </c>
      <c r="H166">
        <v>190</v>
      </c>
      <c r="I166">
        <v>218</v>
      </c>
      <c r="J166">
        <v>205.75</v>
      </c>
      <c r="K166">
        <v>14.31</v>
      </c>
    </row>
    <row r="167" spans="1:11" x14ac:dyDescent="0.25">
      <c r="A167" t="s">
        <v>58</v>
      </c>
      <c r="B167">
        <v>19.4343</v>
      </c>
      <c r="C167">
        <v>44.754199999999997</v>
      </c>
      <c r="D167">
        <v>26.0106</v>
      </c>
      <c r="E167" t="s">
        <v>14</v>
      </c>
      <c r="F167">
        <v>23.94</v>
      </c>
      <c r="G167">
        <v>33.25</v>
      </c>
      <c r="H167">
        <v>26.15</v>
      </c>
      <c r="I167">
        <v>34</v>
      </c>
      <c r="J167">
        <v>26.65</v>
      </c>
      <c r="K167">
        <v>40.26</v>
      </c>
    </row>
    <row r="168" spans="1:11" x14ac:dyDescent="0.25">
      <c r="A168" t="s">
        <v>414</v>
      </c>
      <c r="B168">
        <v>1.02</v>
      </c>
      <c r="C168">
        <v>1.51</v>
      </c>
      <c r="D168">
        <v>0.97</v>
      </c>
      <c r="E168" t="s">
        <v>14</v>
      </c>
      <c r="F168">
        <v>1.1100000000000001</v>
      </c>
      <c r="G168">
        <v>63</v>
      </c>
      <c r="H168">
        <v>55.45</v>
      </c>
      <c r="I168">
        <v>63.5</v>
      </c>
      <c r="J168">
        <v>60.95</v>
      </c>
      <c r="K168">
        <v>-3.25</v>
      </c>
    </row>
    <row r="169" spans="1:11" x14ac:dyDescent="0.25">
      <c r="A169" t="s">
        <v>50</v>
      </c>
      <c r="B169">
        <v>47.4925</v>
      </c>
      <c r="C169">
        <v>106.3369</v>
      </c>
      <c r="D169">
        <v>31.110800000000001</v>
      </c>
      <c r="E169" t="s">
        <v>14</v>
      </c>
      <c r="F169">
        <v>50.59</v>
      </c>
      <c r="G169">
        <v>210.25</v>
      </c>
      <c r="H169">
        <v>210.25</v>
      </c>
      <c r="I169">
        <v>367.8</v>
      </c>
      <c r="J169">
        <v>335.65</v>
      </c>
      <c r="K169">
        <v>123.77</v>
      </c>
    </row>
    <row r="170" spans="1:11" x14ac:dyDescent="0.25">
      <c r="A170" t="s">
        <v>219</v>
      </c>
      <c r="B170">
        <v>5.91</v>
      </c>
      <c r="C170">
        <v>35.880000000000003</v>
      </c>
      <c r="D170">
        <v>11.04</v>
      </c>
      <c r="E170" t="s">
        <v>14</v>
      </c>
      <c r="F170">
        <v>12.2</v>
      </c>
      <c r="G170">
        <v>135.1</v>
      </c>
      <c r="H170">
        <v>108.3</v>
      </c>
      <c r="I170">
        <v>141</v>
      </c>
      <c r="J170">
        <v>110.9</v>
      </c>
      <c r="K170">
        <v>-6.02</v>
      </c>
    </row>
    <row r="171" spans="1:11" x14ac:dyDescent="0.25">
      <c r="A171" t="s">
        <v>211</v>
      </c>
      <c r="B171">
        <v>1.86</v>
      </c>
      <c r="C171">
        <v>48.41</v>
      </c>
      <c r="D171">
        <v>13.51</v>
      </c>
      <c r="E171" t="s">
        <v>14</v>
      </c>
      <c r="F171">
        <v>12.92</v>
      </c>
      <c r="G171">
        <v>159.4</v>
      </c>
      <c r="H171">
        <v>150</v>
      </c>
      <c r="I171">
        <v>174.9</v>
      </c>
      <c r="J171">
        <v>163.05000000000001</v>
      </c>
      <c r="K171">
        <v>22.59</v>
      </c>
    </row>
    <row r="172" spans="1:11" x14ac:dyDescent="0.25">
      <c r="A172" t="s">
        <v>245</v>
      </c>
      <c r="B172">
        <v>0.35</v>
      </c>
      <c r="C172">
        <v>4.68</v>
      </c>
      <c r="D172">
        <v>9.01</v>
      </c>
      <c r="E172" t="s">
        <v>14</v>
      </c>
      <c r="F172">
        <v>4.03</v>
      </c>
      <c r="G172">
        <v>73</v>
      </c>
      <c r="H172">
        <v>55</v>
      </c>
      <c r="I172">
        <v>76.5</v>
      </c>
      <c r="J172">
        <v>58.05</v>
      </c>
      <c r="K172">
        <v>-17.07</v>
      </c>
    </row>
    <row r="173" spans="1:11" x14ac:dyDescent="0.25">
      <c r="A173" t="s">
        <v>30</v>
      </c>
      <c r="B173">
        <v>156.9804</v>
      </c>
      <c r="C173">
        <v>134.95869999999999</v>
      </c>
      <c r="D173">
        <v>30.055399999999999</v>
      </c>
      <c r="E173">
        <v>2.786</v>
      </c>
      <c r="F173">
        <v>103.28</v>
      </c>
      <c r="G173">
        <v>599</v>
      </c>
      <c r="H173">
        <v>575.20000000000005</v>
      </c>
      <c r="I173">
        <v>678.8</v>
      </c>
      <c r="J173">
        <v>620.29999999999995</v>
      </c>
      <c r="K173">
        <v>45.95</v>
      </c>
    </row>
    <row r="174" spans="1:11" x14ac:dyDescent="0.25">
      <c r="A174" t="s">
        <v>239</v>
      </c>
      <c r="B174">
        <v>49.16</v>
      </c>
      <c r="C174">
        <v>143.30000000000001</v>
      </c>
      <c r="D174">
        <v>32.86</v>
      </c>
      <c r="E174">
        <v>0.56999999999999995</v>
      </c>
      <c r="F174">
        <v>56.43</v>
      </c>
      <c r="G174">
        <v>551</v>
      </c>
      <c r="H174">
        <v>458.5</v>
      </c>
      <c r="I174">
        <v>591.04999999999995</v>
      </c>
      <c r="J174">
        <v>466.5</v>
      </c>
      <c r="K174">
        <v>24.4</v>
      </c>
    </row>
    <row r="175" spans="1:11" x14ac:dyDescent="0.25">
      <c r="A175" t="s">
        <v>395</v>
      </c>
      <c r="B175">
        <v>13.96</v>
      </c>
      <c r="C175">
        <v>1.71</v>
      </c>
      <c r="D175">
        <v>6.96</v>
      </c>
      <c r="E175" t="s">
        <v>14</v>
      </c>
      <c r="F175">
        <v>7.83</v>
      </c>
      <c r="G175">
        <v>585</v>
      </c>
      <c r="H175">
        <v>528.15</v>
      </c>
      <c r="I175">
        <v>632.45000000000005</v>
      </c>
      <c r="J175">
        <v>566.4</v>
      </c>
      <c r="K175">
        <v>-12.19</v>
      </c>
    </row>
    <row r="176" spans="1:11" x14ac:dyDescent="0.25">
      <c r="A176" t="s">
        <v>84</v>
      </c>
      <c r="B176">
        <v>43.902799999999999</v>
      </c>
      <c r="C176">
        <v>10.2605</v>
      </c>
      <c r="D176">
        <v>4.4401000000000002</v>
      </c>
      <c r="E176">
        <v>1.7508999999999999</v>
      </c>
      <c r="F176">
        <v>27.41</v>
      </c>
      <c r="G176">
        <v>999</v>
      </c>
      <c r="H176">
        <v>913</v>
      </c>
      <c r="I176">
        <v>999</v>
      </c>
      <c r="J176">
        <v>977.45</v>
      </c>
      <c r="K176">
        <v>18.48</v>
      </c>
    </row>
    <row r="177" spans="1:11" x14ac:dyDescent="0.25">
      <c r="A177" t="s">
        <v>289</v>
      </c>
      <c r="B177">
        <v>6.01</v>
      </c>
      <c r="C177">
        <v>8</v>
      </c>
      <c r="D177">
        <v>2.17</v>
      </c>
      <c r="E177" t="s">
        <v>14</v>
      </c>
      <c r="F177">
        <v>4.8</v>
      </c>
      <c r="G177">
        <v>86.05</v>
      </c>
      <c r="H177">
        <v>86.05</v>
      </c>
      <c r="I177">
        <v>90.35</v>
      </c>
      <c r="J177">
        <v>90.35</v>
      </c>
      <c r="K177">
        <v>12.94</v>
      </c>
    </row>
    <row r="178" spans="1:11" x14ac:dyDescent="0.25">
      <c r="A178" t="s">
        <v>27</v>
      </c>
      <c r="B178">
        <v>7.0105000000000004</v>
      </c>
      <c r="C178">
        <v>1.3152999999999999</v>
      </c>
      <c r="D178">
        <v>3.1535000000000002</v>
      </c>
      <c r="E178">
        <v>0.44479999999999997</v>
      </c>
      <c r="F178">
        <v>4.59</v>
      </c>
      <c r="G178">
        <v>94.8</v>
      </c>
      <c r="H178">
        <v>62.05</v>
      </c>
      <c r="I178">
        <v>95</v>
      </c>
      <c r="J178">
        <v>63.8</v>
      </c>
      <c r="K178">
        <v>-29.11</v>
      </c>
    </row>
    <row r="179" spans="1:11" x14ac:dyDescent="0.25">
      <c r="A179" t="s">
        <v>285</v>
      </c>
      <c r="B179">
        <v>49.12</v>
      </c>
      <c r="C179">
        <v>150.35</v>
      </c>
      <c r="D179">
        <v>24.14</v>
      </c>
      <c r="E179">
        <v>0.18</v>
      </c>
      <c r="F179">
        <v>54.13</v>
      </c>
      <c r="G179">
        <v>1387</v>
      </c>
      <c r="H179">
        <v>1282.0999999999999</v>
      </c>
      <c r="I179">
        <v>1426</v>
      </c>
      <c r="J179">
        <v>1297.05</v>
      </c>
      <c r="K179">
        <v>25.68</v>
      </c>
    </row>
    <row r="180" spans="1:11" x14ac:dyDescent="0.25">
      <c r="A180" t="s">
        <v>102</v>
      </c>
      <c r="B180">
        <v>159.59710000000001</v>
      </c>
      <c r="C180">
        <v>156.45169999999999</v>
      </c>
      <c r="D180">
        <v>16.194099999999999</v>
      </c>
      <c r="E180">
        <v>2.3504999999999998</v>
      </c>
      <c r="F180">
        <v>115.84</v>
      </c>
      <c r="G180">
        <v>770</v>
      </c>
      <c r="H180">
        <v>770</v>
      </c>
      <c r="I180">
        <v>1150</v>
      </c>
      <c r="J180">
        <v>961.7</v>
      </c>
      <c r="K180">
        <v>118.57</v>
      </c>
    </row>
    <row r="181" spans="1:11" x14ac:dyDescent="0.25">
      <c r="A181" t="s">
        <v>253</v>
      </c>
      <c r="B181">
        <v>25.01</v>
      </c>
      <c r="C181">
        <v>60.94</v>
      </c>
      <c r="D181">
        <v>8.5</v>
      </c>
      <c r="E181" t="s">
        <v>14</v>
      </c>
      <c r="F181">
        <v>24.55</v>
      </c>
      <c r="G181">
        <v>180</v>
      </c>
      <c r="H181">
        <v>161.5</v>
      </c>
      <c r="I181">
        <v>198</v>
      </c>
      <c r="J181">
        <v>176.25</v>
      </c>
      <c r="K181">
        <v>0.71</v>
      </c>
    </row>
    <row r="182" spans="1:11" x14ac:dyDescent="0.25">
      <c r="A182" t="s">
        <v>460</v>
      </c>
      <c r="B182">
        <v>24.43</v>
      </c>
      <c r="C182">
        <v>3.62</v>
      </c>
      <c r="D182">
        <v>1.89</v>
      </c>
      <c r="E182" t="s">
        <v>14</v>
      </c>
      <c r="F182">
        <v>8.6999999999999993</v>
      </c>
      <c r="G182">
        <v>291</v>
      </c>
      <c r="H182">
        <v>291</v>
      </c>
      <c r="I182">
        <v>344.2</v>
      </c>
      <c r="J182">
        <v>336.7</v>
      </c>
      <c r="K182">
        <v>34.68</v>
      </c>
    </row>
    <row r="183" spans="1:11" x14ac:dyDescent="0.25">
      <c r="A183" t="s">
        <v>288</v>
      </c>
      <c r="B183">
        <v>7.07</v>
      </c>
      <c r="C183">
        <v>1.7</v>
      </c>
      <c r="D183">
        <v>3.4</v>
      </c>
      <c r="E183">
        <v>0.09</v>
      </c>
      <c r="F183">
        <v>4.93</v>
      </c>
      <c r="G183">
        <v>100</v>
      </c>
      <c r="H183">
        <v>95.05</v>
      </c>
      <c r="I183">
        <v>101</v>
      </c>
      <c r="J183">
        <v>97.05</v>
      </c>
      <c r="K183">
        <v>-8.44</v>
      </c>
    </row>
    <row r="184" spans="1:11" x14ac:dyDescent="0.25">
      <c r="A184" t="s">
        <v>436</v>
      </c>
      <c r="B184">
        <v>6.47</v>
      </c>
      <c r="C184">
        <v>0.9</v>
      </c>
      <c r="D184">
        <v>1.62</v>
      </c>
      <c r="E184" t="s">
        <v>14</v>
      </c>
      <c r="F184">
        <v>2.85</v>
      </c>
      <c r="G184">
        <v>152</v>
      </c>
      <c r="H184">
        <v>152</v>
      </c>
      <c r="I184">
        <v>168.4</v>
      </c>
      <c r="J184">
        <v>166.4</v>
      </c>
      <c r="K184">
        <v>7.35</v>
      </c>
    </row>
    <row r="185" spans="1:11" x14ac:dyDescent="0.25">
      <c r="A185" t="s">
        <v>59</v>
      </c>
      <c r="B185">
        <v>11.223800000000001</v>
      </c>
      <c r="C185">
        <v>0.92679999999999996</v>
      </c>
      <c r="D185">
        <v>4.5919999999999996</v>
      </c>
      <c r="E185" t="s">
        <v>14</v>
      </c>
      <c r="F185">
        <v>7.36</v>
      </c>
      <c r="G185">
        <v>252.05</v>
      </c>
      <c r="H185">
        <v>203.1</v>
      </c>
      <c r="I185">
        <v>284.7</v>
      </c>
      <c r="J185">
        <v>206.25</v>
      </c>
      <c r="K185">
        <v>-5.82</v>
      </c>
    </row>
    <row r="186" spans="1:11" x14ac:dyDescent="0.25">
      <c r="A186" t="s">
        <v>164</v>
      </c>
      <c r="B186">
        <v>29.160799999999998</v>
      </c>
      <c r="C186">
        <v>56.7074</v>
      </c>
      <c r="D186">
        <v>3.8730000000000002</v>
      </c>
      <c r="E186">
        <v>0.56969999999999998</v>
      </c>
      <c r="F186">
        <v>23.74</v>
      </c>
      <c r="G186">
        <v>39</v>
      </c>
      <c r="H186">
        <v>36.6</v>
      </c>
      <c r="I186">
        <v>39.75</v>
      </c>
      <c r="J186">
        <v>36.700000000000003</v>
      </c>
      <c r="K186">
        <v>1.94</v>
      </c>
    </row>
    <row r="187" spans="1:11" x14ac:dyDescent="0.25">
      <c r="A187" t="s">
        <v>141</v>
      </c>
      <c r="B187">
        <v>0</v>
      </c>
      <c r="C187">
        <v>4.0111999999999997</v>
      </c>
      <c r="D187">
        <v>3.8052999999999999</v>
      </c>
      <c r="E187">
        <v>3.0999999999999999E-3</v>
      </c>
      <c r="F187">
        <v>1.74</v>
      </c>
      <c r="G187">
        <v>185</v>
      </c>
      <c r="H187">
        <v>169.7</v>
      </c>
      <c r="I187">
        <v>197.9</v>
      </c>
      <c r="J187">
        <v>190.15</v>
      </c>
      <c r="K187">
        <v>0.08</v>
      </c>
    </row>
    <row r="188" spans="1:11" x14ac:dyDescent="0.25">
      <c r="A188" t="s">
        <v>200</v>
      </c>
      <c r="B188">
        <v>2.5427</v>
      </c>
      <c r="C188">
        <v>0.22370000000000001</v>
      </c>
      <c r="D188">
        <v>0.16039999999999999</v>
      </c>
      <c r="E188" t="s">
        <v>14</v>
      </c>
      <c r="F188">
        <v>1.1599999999999999</v>
      </c>
      <c r="G188">
        <v>50</v>
      </c>
      <c r="H188">
        <v>48.05</v>
      </c>
      <c r="I188">
        <v>55</v>
      </c>
      <c r="J188">
        <v>50.95</v>
      </c>
      <c r="K188">
        <v>-5.65</v>
      </c>
    </row>
    <row r="189" spans="1:11" x14ac:dyDescent="0.25">
      <c r="A189" t="s">
        <v>55</v>
      </c>
      <c r="B189">
        <v>49.91</v>
      </c>
      <c r="C189">
        <v>101.32</v>
      </c>
      <c r="D189">
        <v>30.29</v>
      </c>
      <c r="E189">
        <v>1.1100000000000001</v>
      </c>
      <c r="F189">
        <v>48.48</v>
      </c>
      <c r="G189">
        <v>332.5</v>
      </c>
      <c r="H189">
        <v>332.5</v>
      </c>
      <c r="I189">
        <v>502.7</v>
      </c>
      <c r="J189">
        <v>484.1</v>
      </c>
      <c r="K189">
        <v>154.79</v>
      </c>
    </row>
    <row r="190" spans="1:11" x14ac:dyDescent="0.25">
      <c r="A190" t="s">
        <v>151</v>
      </c>
      <c r="B190">
        <v>2.0558999999999998</v>
      </c>
      <c r="C190">
        <v>1.7816000000000001</v>
      </c>
      <c r="D190">
        <v>1.0096000000000001</v>
      </c>
      <c r="E190">
        <v>0.95609999999999995</v>
      </c>
      <c r="F190">
        <v>1.63</v>
      </c>
      <c r="G190">
        <v>201.1</v>
      </c>
      <c r="H190">
        <v>194</v>
      </c>
      <c r="I190">
        <v>225</v>
      </c>
      <c r="J190">
        <v>199.3</v>
      </c>
      <c r="K190">
        <v>3.8</v>
      </c>
    </row>
    <row r="191" spans="1:11" x14ac:dyDescent="0.25">
      <c r="A191" t="s">
        <v>232</v>
      </c>
      <c r="B191">
        <v>22.15</v>
      </c>
      <c r="C191">
        <v>3.61</v>
      </c>
      <c r="D191">
        <v>0.94</v>
      </c>
      <c r="E191" t="s">
        <v>14</v>
      </c>
      <c r="F191">
        <v>12.13</v>
      </c>
      <c r="G191">
        <v>280</v>
      </c>
      <c r="H191">
        <v>269.8</v>
      </c>
      <c r="I191">
        <v>299</v>
      </c>
      <c r="J191">
        <v>282.95</v>
      </c>
      <c r="K191">
        <v>8.83</v>
      </c>
    </row>
    <row r="192" spans="1:11" x14ac:dyDescent="0.25">
      <c r="A192" t="s">
        <v>167</v>
      </c>
      <c r="B192">
        <v>53.8324</v>
      </c>
      <c r="C192">
        <v>10.477</v>
      </c>
      <c r="D192">
        <v>1.7642</v>
      </c>
      <c r="E192">
        <v>0.26700000000000002</v>
      </c>
      <c r="F192">
        <v>30.82</v>
      </c>
      <c r="G192">
        <v>1019</v>
      </c>
      <c r="H192">
        <v>1019</v>
      </c>
      <c r="I192">
        <v>1156</v>
      </c>
      <c r="J192">
        <v>1140.55</v>
      </c>
      <c r="K192">
        <v>8.6199999999999992</v>
      </c>
    </row>
    <row r="193" spans="1:11" x14ac:dyDescent="0.25">
      <c r="A193" t="s">
        <v>287</v>
      </c>
      <c r="B193">
        <v>0</v>
      </c>
      <c r="C193">
        <v>3.4382000000000001</v>
      </c>
      <c r="D193">
        <v>1.3636999999999999</v>
      </c>
      <c r="E193" t="s">
        <v>14</v>
      </c>
      <c r="F193">
        <v>0.99299999999999999</v>
      </c>
      <c r="G193">
        <v>29.95</v>
      </c>
      <c r="H193">
        <v>28.5</v>
      </c>
      <c r="I193">
        <v>30</v>
      </c>
      <c r="J193">
        <v>28.5</v>
      </c>
      <c r="K193">
        <v>-5</v>
      </c>
    </row>
    <row r="194" spans="1:11" x14ac:dyDescent="0.25">
      <c r="A194" t="s">
        <v>73</v>
      </c>
      <c r="B194">
        <v>95.3232</v>
      </c>
      <c r="C194">
        <v>81.157899999999998</v>
      </c>
      <c r="D194">
        <v>13.8917</v>
      </c>
      <c r="E194">
        <v>1.1356999999999999</v>
      </c>
      <c r="F194">
        <v>68.34</v>
      </c>
      <c r="G194">
        <v>400</v>
      </c>
      <c r="H194">
        <v>341.5</v>
      </c>
      <c r="I194">
        <v>410</v>
      </c>
      <c r="J194">
        <v>349.95</v>
      </c>
      <c r="K194">
        <v>12.89</v>
      </c>
    </row>
    <row r="195" spans="1:11" x14ac:dyDescent="0.25">
      <c r="A195" t="s">
        <v>246</v>
      </c>
      <c r="B195">
        <v>0.82</v>
      </c>
      <c r="C195">
        <v>5.27</v>
      </c>
      <c r="D195">
        <v>9.9</v>
      </c>
      <c r="E195" t="s">
        <v>14</v>
      </c>
      <c r="F195">
        <v>4.67</v>
      </c>
      <c r="G195">
        <v>95</v>
      </c>
      <c r="H195">
        <v>42.5</v>
      </c>
      <c r="I195">
        <v>101</v>
      </c>
      <c r="J195">
        <v>46.2</v>
      </c>
      <c r="K195">
        <v>-52.86</v>
      </c>
    </row>
    <row r="196" spans="1:11" x14ac:dyDescent="0.25">
      <c r="A196" t="s">
        <v>74</v>
      </c>
      <c r="B196">
        <v>61.7547</v>
      </c>
      <c r="C196">
        <v>108.66289999999999</v>
      </c>
      <c r="D196">
        <v>50.953499999999998</v>
      </c>
      <c r="E196">
        <v>1.5926</v>
      </c>
      <c r="F196">
        <v>61.84</v>
      </c>
      <c r="G196">
        <v>183.75</v>
      </c>
      <c r="H196">
        <v>155</v>
      </c>
      <c r="I196">
        <v>183.75</v>
      </c>
      <c r="J196">
        <v>164.55</v>
      </c>
      <c r="K196">
        <v>56.71</v>
      </c>
    </row>
    <row r="197" spans="1:11" x14ac:dyDescent="0.25">
      <c r="A197" t="s">
        <v>279</v>
      </c>
      <c r="B197">
        <v>1.02</v>
      </c>
      <c r="C197">
        <v>0.93</v>
      </c>
      <c r="D197">
        <v>2.5</v>
      </c>
      <c r="E197" t="s">
        <v>14</v>
      </c>
      <c r="F197">
        <v>1.53</v>
      </c>
      <c r="G197">
        <v>115</v>
      </c>
      <c r="H197">
        <v>114</v>
      </c>
      <c r="I197">
        <v>173</v>
      </c>
      <c r="J197">
        <v>145.9</v>
      </c>
      <c r="K197">
        <v>32.64</v>
      </c>
    </row>
    <row r="198" spans="1:11" x14ac:dyDescent="0.25">
      <c r="A198" t="s">
        <v>122</v>
      </c>
      <c r="B198">
        <v>17.160499999999999</v>
      </c>
      <c r="C198">
        <v>2.6257999999999999</v>
      </c>
      <c r="D198">
        <v>1.3080000000000001</v>
      </c>
      <c r="E198" t="s">
        <v>14</v>
      </c>
      <c r="F198">
        <v>10.95</v>
      </c>
      <c r="G198">
        <v>440</v>
      </c>
      <c r="H198">
        <v>421</v>
      </c>
      <c r="I198">
        <v>579.9</v>
      </c>
      <c r="J198">
        <v>521.9</v>
      </c>
      <c r="K198">
        <v>18.61</v>
      </c>
    </row>
    <row r="199" spans="1:11" x14ac:dyDescent="0.25">
      <c r="A199" t="s">
        <v>44</v>
      </c>
      <c r="B199">
        <v>5.7016999999999998</v>
      </c>
      <c r="C199">
        <v>4.5951000000000004</v>
      </c>
      <c r="D199">
        <v>0.88639999999999997</v>
      </c>
      <c r="E199" t="s">
        <v>14</v>
      </c>
      <c r="F199">
        <v>3.85</v>
      </c>
      <c r="G199">
        <v>90</v>
      </c>
      <c r="H199">
        <v>90</v>
      </c>
      <c r="I199">
        <v>137</v>
      </c>
      <c r="J199">
        <v>127.95</v>
      </c>
      <c r="K199">
        <v>16.32</v>
      </c>
    </row>
    <row r="200" spans="1:11" x14ac:dyDescent="0.25">
      <c r="A200" t="s">
        <v>222</v>
      </c>
      <c r="B200">
        <v>2.09</v>
      </c>
      <c r="C200">
        <v>0.64</v>
      </c>
      <c r="D200">
        <v>0.18</v>
      </c>
      <c r="E200" t="s">
        <v>14</v>
      </c>
      <c r="F200">
        <v>1.07</v>
      </c>
      <c r="G200">
        <v>45.7</v>
      </c>
      <c r="H200">
        <v>38.299999999999997</v>
      </c>
      <c r="I200">
        <v>46.6</v>
      </c>
      <c r="J200">
        <v>44.9</v>
      </c>
      <c r="K200">
        <v>-4.47</v>
      </c>
    </row>
    <row r="201" spans="1:11" x14ac:dyDescent="0.25">
      <c r="A201" t="s">
        <v>29</v>
      </c>
      <c r="B201">
        <v>0.31580000000000003</v>
      </c>
      <c r="C201">
        <v>1.7395</v>
      </c>
      <c r="D201">
        <v>1.7939000000000001</v>
      </c>
      <c r="E201" t="s">
        <v>14</v>
      </c>
      <c r="F201">
        <v>1.05</v>
      </c>
      <c r="G201">
        <v>42</v>
      </c>
      <c r="H201">
        <v>28.2</v>
      </c>
      <c r="I201">
        <v>47</v>
      </c>
      <c r="J201">
        <v>29.45</v>
      </c>
      <c r="K201">
        <v>-38.65</v>
      </c>
    </row>
    <row r="202" spans="1:11" x14ac:dyDescent="0.25">
      <c r="A202" t="s">
        <v>401</v>
      </c>
      <c r="B202">
        <v>1.0046999999999999</v>
      </c>
      <c r="C202">
        <v>9.0300000000000005E-2</v>
      </c>
      <c r="D202">
        <v>0.39079999999999998</v>
      </c>
      <c r="E202" t="s">
        <v>14</v>
      </c>
      <c r="F202">
        <v>0.75749999999999995</v>
      </c>
      <c r="G202">
        <v>181</v>
      </c>
      <c r="H202">
        <v>171.95</v>
      </c>
      <c r="I202">
        <v>181</v>
      </c>
      <c r="J202">
        <v>171.95</v>
      </c>
      <c r="K202">
        <v>-5</v>
      </c>
    </row>
    <row r="203" spans="1:11" x14ac:dyDescent="0.25">
      <c r="A203" t="s">
        <v>41</v>
      </c>
      <c r="B203">
        <v>2.2746</v>
      </c>
      <c r="C203">
        <v>0.214</v>
      </c>
      <c r="D203">
        <v>0.79190000000000005</v>
      </c>
      <c r="E203">
        <v>0.498</v>
      </c>
      <c r="F203">
        <v>1.44</v>
      </c>
      <c r="G203">
        <v>341.9</v>
      </c>
      <c r="H203">
        <v>272</v>
      </c>
      <c r="I203">
        <v>341.9</v>
      </c>
      <c r="J203">
        <v>282.10000000000002</v>
      </c>
      <c r="K203">
        <v>-21.64</v>
      </c>
    </row>
    <row r="204" spans="1:11" x14ac:dyDescent="0.25">
      <c r="A204" t="s">
        <v>207</v>
      </c>
      <c r="B204">
        <v>1.48</v>
      </c>
      <c r="C204">
        <v>1.2</v>
      </c>
      <c r="D204">
        <v>0.4</v>
      </c>
      <c r="E204">
        <v>0.11</v>
      </c>
      <c r="F204">
        <v>1.04</v>
      </c>
      <c r="G204">
        <v>76</v>
      </c>
      <c r="H204">
        <v>63</v>
      </c>
      <c r="I204">
        <v>79</v>
      </c>
      <c r="J204">
        <v>64.8</v>
      </c>
      <c r="K204">
        <v>-13.6</v>
      </c>
    </row>
    <row r="205" spans="1:11" x14ac:dyDescent="0.25">
      <c r="A205" t="s">
        <v>254</v>
      </c>
      <c r="B205">
        <v>0.33</v>
      </c>
      <c r="C205">
        <v>3.28</v>
      </c>
      <c r="D205">
        <v>9.31</v>
      </c>
      <c r="E205" t="s">
        <v>14</v>
      </c>
      <c r="F205">
        <v>3.92</v>
      </c>
      <c r="G205">
        <v>35</v>
      </c>
      <c r="H205">
        <v>24.6</v>
      </c>
      <c r="I205">
        <v>37.5</v>
      </c>
      <c r="J205">
        <v>26.65</v>
      </c>
      <c r="K205">
        <v>-23.86</v>
      </c>
    </row>
    <row r="206" spans="1:11" x14ac:dyDescent="0.25">
      <c r="A206" t="s">
        <v>309</v>
      </c>
      <c r="B206">
        <v>7.33</v>
      </c>
      <c r="C206">
        <v>18.12</v>
      </c>
      <c r="D206">
        <v>1.68</v>
      </c>
      <c r="E206">
        <v>0.96</v>
      </c>
      <c r="F206">
        <v>6.85</v>
      </c>
      <c r="G206">
        <v>135.5</v>
      </c>
      <c r="H206">
        <v>135.5</v>
      </c>
      <c r="I206">
        <v>154.75</v>
      </c>
      <c r="J206">
        <v>149</v>
      </c>
      <c r="K206">
        <v>10.37</v>
      </c>
    </row>
    <row r="207" spans="1:11" x14ac:dyDescent="0.25">
      <c r="A207" t="s">
        <v>195</v>
      </c>
      <c r="B207">
        <v>144.42760000000001</v>
      </c>
      <c r="C207">
        <v>107.7328</v>
      </c>
      <c r="D207">
        <v>21.6889</v>
      </c>
      <c r="E207">
        <v>0.60960000000000003</v>
      </c>
      <c r="F207">
        <v>93.6</v>
      </c>
      <c r="G207">
        <v>400</v>
      </c>
      <c r="H207">
        <v>386</v>
      </c>
      <c r="I207">
        <v>448</v>
      </c>
      <c r="J207">
        <v>408</v>
      </c>
      <c r="K207">
        <v>31.61</v>
      </c>
    </row>
    <row r="208" spans="1:11" x14ac:dyDescent="0.25">
      <c r="A208" t="s">
        <v>274</v>
      </c>
      <c r="B208">
        <v>0.98</v>
      </c>
      <c r="C208">
        <v>1.84</v>
      </c>
      <c r="D208">
        <v>1.64</v>
      </c>
      <c r="E208" t="s">
        <v>14</v>
      </c>
      <c r="F208">
        <v>1.34</v>
      </c>
      <c r="G208">
        <v>200</v>
      </c>
      <c r="H208">
        <v>175.05</v>
      </c>
      <c r="I208">
        <v>490</v>
      </c>
      <c r="J208">
        <v>411.65</v>
      </c>
      <c r="K208">
        <v>96.02</v>
      </c>
    </row>
    <row r="209" spans="1:11" x14ac:dyDescent="0.25">
      <c r="A209" t="s">
        <v>168</v>
      </c>
      <c r="B209">
        <v>10.63</v>
      </c>
      <c r="C209">
        <v>14.815200000000001</v>
      </c>
      <c r="D209">
        <v>2.8957999999999999</v>
      </c>
      <c r="E209">
        <v>0.77680000000000005</v>
      </c>
      <c r="F209">
        <v>8.25</v>
      </c>
      <c r="G209">
        <v>60.05</v>
      </c>
      <c r="H209">
        <v>53.85</v>
      </c>
      <c r="I209">
        <v>64.7</v>
      </c>
      <c r="J209">
        <v>56.8</v>
      </c>
      <c r="K209">
        <v>-2.0699999999999998</v>
      </c>
    </row>
    <row r="210" spans="1:11" x14ac:dyDescent="0.25">
      <c r="A210" t="s">
        <v>416</v>
      </c>
      <c r="B210">
        <v>4.51</v>
      </c>
      <c r="C210">
        <v>0.65</v>
      </c>
      <c r="D210">
        <v>0.28000000000000003</v>
      </c>
      <c r="E210">
        <v>1.1100000000000001</v>
      </c>
      <c r="F210">
        <v>1.56</v>
      </c>
      <c r="G210">
        <v>381</v>
      </c>
      <c r="H210">
        <v>346.3</v>
      </c>
      <c r="I210">
        <v>387.8</v>
      </c>
      <c r="J210">
        <v>360.2</v>
      </c>
      <c r="K210">
        <v>-4.71</v>
      </c>
    </row>
    <row r="211" spans="1:11" x14ac:dyDescent="0.25">
      <c r="A211" t="s">
        <v>11</v>
      </c>
      <c r="B211">
        <v>1.9786999999999999</v>
      </c>
      <c r="C211">
        <v>4.4919000000000002</v>
      </c>
      <c r="D211">
        <v>6.0172999999999996</v>
      </c>
      <c r="E211" t="s">
        <v>14</v>
      </c>
      <c r="F211">
        <v>3.77</v>
      </c>
      <c r="G211">
        <v>45</v>
      </c>
      <c r="H211">
        <v>35.049999999999997</v>
      </c>
      <c r="I211">
        <v>64</v>
      </c>
      <c r="J211">
        <v>49.15</v>
      </c>
      <c r="K211">
        <v>63.83</v>
      </c>
    </row>
    <row r="212" spans="1:11" x14ac:dyDescent="0.25">
      <c r="A212" t="s">
        <v>115</v>
      </c>
      <c r="B212">
        <v>0.21240000000000001</v>
      </c>
      <c r="C212">
        <v>0.47899999999999998</v>
      </c>
      <c r="D212">
        <v>2.4434999999999998</v>
      </c>
      <c r="E212" t="s">
        <v>14</v>
      </c>
      <c r="F212">
        <v>1.03</v>
      </c>
      <c r="G212">
        <v>79.849999999999994</v>
      </c>
      <c r="H212">
        <v>76</v>
      </c>
      <c r="I212">
        <v>120</v>
      </c>
      <c r="J212">
        <v>79.650000000000006</v>
      </c>
      <c r="K212">
        <v>6.2</v>
      </c>
    </row>
    <row r="213" spans="1:11" x14ac:dyDescent="0.25">
      <c r="A213" t="s">
        <v>21</v>
      </c>
      <c r="B213">
        <v>137.16810000000001</v>
      </c>
      <c r="C213">
        <v>48.808399999999999</v>
      </c>
      <c r="D213">
        <v>8.5379000000000005</v>
      </c>
      <c r="E213">
        <v>1.1471</v>
      </c>
      <c r="F213">
        <v>77.239999999999995</v>
      </c>
      <c r="G213">
        <v>104</v>
      </c>
      <c r="H213">
        <v>103.5</v>
      </c>
      <c r="I213">
        <v>117</v>
      </c>
      <c r="J213">
        <v>111.55</v>
      </c>
      <c r="K213">
        <v>31.24</v>
      </c>
    </row>
    <row r="214" spans="1:11" x14ac:dyDescent="0.25">
      <c r="A214" t="s">
        <v>89</v>
      </c>
      <c r="B214">
        <v>115.90309999999999</v>
      </c>
      <c r="C214">
        <v>40.341299999999997</v>
      </c>
      <c r="D214">
        <v>6.7678000000000003</v>
      </c>
      <c r="E214">
        <v>2.6570999999999998</v>
      </c>
      <c r="F214">
        <v>64.819999999999993</v>
      </c>
      <c r="G214">
        <v>85</v>
      </c>
      <c r="H214">
        <v>85</v>
      </c>
      <c r="I214">
        <v>109.4</v>
      </c>
      <c r="J214">
        <v>100.65</v>
      </c>
      <c r="K214">
        <v>93.56</v>
      </c>
    </row>
    <row r="215" spans="1:11" x14ac:dyDescent="0.25">
      <c r="A215" t="s">
        <v>193</v>
      </c>
      <c r="B215">
        <v>8.5739999999999998</v>
      </c>
      <c r="C215">
        <v>45.3523</v>
      </c>
      <c r="D215">
        <v>10.526199999999999</v>
      </c>
      <c r="E215">
        <v>8.7400000000000005E-2</v>
      </c>
      <c r="F215">
        <v>14.081300000000001</v>
      </c>
      <c r="G215">
        <v>120</v>
      </c>
      <c r="H215">
        <v>102.3</v>
      </c>
      <c r="I215">
        <v>123</v>
      </c>
      <c r="J215">
        <v>107.15</v>
      </c>
      <c r="K215">
        <v>-2.59</v>
      </c>
    </row>
    <row r="216" spans="1:11" x14ac:dyDescent="0.25">
      <c r="A216" t="s">
        <v>275</v>
      </c>
      <c r="B216">
        <v>0.31</v>
      </c>
      <c r="C216">
        <v>2.76</v>
      </c>
      <c r="D216">
        <v>4.68</v>
      </c>
      <c r="E216" t="s">
        <v>14</v>
      </c>
      <c r="F216">
        <v>2.21</v>
      </c>
      <c r="G216">
        <v>145</v>
      </c>
      <c r="H216">
        <v>112.5</v>
      </c>
      <c r="I216">
        <v>245</v>
      </c>
      <c r="J216">
        <v>229.5</v>
      </c>
      <c r="K216">
        <v>66.3</v>
      </c>
    </row>
    <row r="217" spans="1:11" x14ac:dyDescent="0.25">
      <c r="A217" t="s">
        <v>214</v>
      </c>
      <c r="B217">
        <v>1.27</v>
      </c>
      <c r="C217">
        <v>10.91</v>
      </c>
      <c r="D217">
        <v>6.62</v>
      </c>
      <c r="E217">
        <v>1.02</v>
      </c>
      <c r="F217">
        <v>4.53</v>
      </c>
      <c r="G217">
        <v>118.55</v>
      </c>
      <c r="H217">
        <v>117</v>
      </c>
      <c r="I217">
        <v>201.9</v>
      </c>
      <c r="J217">
        <v>187.95</v>
      </c>
      <c r="K217">
        <v>70.86</v>
      </c>
    </row>
    <row r="218" spans="1:11" x14ac:dyDescent="0.25">
      <c r="A218" t="s">
        <v>464</v>
      </c>
      <c r="B218">
        <v>2.62</v>
      </c>
      <c r="C218">
        <v>0.73</v>
      </c>
      <c r="D218">
        <v>2.0099999999999998</v>
      </c>
      <c r="E218" t="s">
        <v>14</v>
      </c>
      <c r="F218">
        <v>1.91</v>
      </c>
      <c r="G218">
        <v>163.1</v>
      </c>
      <c r="H218">
        <v>155</v>
      </c>
      <c r="I218">
        <v>184.7</v>
      </c>
      <c r="J218">
        <v>177.25</v>
      </c>
      <c r="K218">
        <v>-4.7</v>
      </c>
    </row>
    <row r="219" spans="1:11" x14ac:dyDescent="0.25">
      <c r="A219" t="s">
        <v>117</v>
      </c>
      <c r="B219">
        <v>5.0343</v>
      </c>
      <c r="C219">
        <v>8.5823999999999998</v>
      </c>
      <c r="D219">
        <v>18.700299999999999</v>
      </c>
      <c r="E219" t="s">
        <v>14</v>
      </c>
      <c r="F219">
        <v>10.35</v>
      </c>
      <c r="G219">
        <v>160</v>
      </c>
      <c r="H219">
        <v>132.6</v>
      </c>
      <c r="I219">
        <v>175</v>
      </c>
      <c r="J219">
        <v>138.65</v>
      </c>
      <c r="K219">
        <v>-7.57</v>
      </c>
    </row>
    <row r="220" spans="1:11" x14ac:dyDescent="0.25">
      <c r="A220" t="s">
        <v>233</v>
      </c>
      <c r="B220">
        <v>4.32</v>
      </c>
      <c r="C220">
        <v>0.24</v>
      </c>
      <c r="D220">
        <v>0.08</v>
      </c>
      <c r="E220">
        <v>0.24</v>
      </c>
      <c r="F220">
        <v>2.2599999999999998</v>
      </c>
      <c r="G220">
        <v>190</v>
      </c>
      <c r="H220">
        <v>190</v>
      </c>
      <c r="I220">
        <v>209</v>
      </c>
      <c r="J220">
        <v>192.55</v>
      </c>
      <c r="K220">
        <v>5.22</v>
      </c>
    </row>
    <row r="221" spans="1:11" x14ac:dyDescent="0.25">
      <c r="A221" t="s">
        <v>251</v>
      </c>
      <c r="B221">
        <v>2.85</v>
      </c>
      <c r="C221">
        <v>0.22</v>
      </c>
      <c r="D221">
        <v>1.18</v>
      </c>
      <c r="E221" t="s">
        <v>14</v>
      </c>
      <c r="F221">
        <v>1.7</v>
      </c>
      <c r="G221">
        <v>28</v>
      </c>
      <c r="H221">
        <v>23.5</v>
      </c>
      <c r="I221">
        <v>28</v>
      </c>
      <c r="J221">
        <v>24.9</v>
      </c>
      <c r="K221">
        <v>-11.07</v>
      </c>
    </row>
    <row r="222" spans="1:11" x14ac:dyDescent="0.25">
      <c r="A222" t="s">
        <v>242</v>
      </c>
      <c r="B222">
        <v>49.8</v>
      </c>
      <c r="C222">
        <v>85.84</v>
      </c>
      <c r="D222">
        <v>44.45</v>
      </c>
      <c r="E222">
        <v>1.61</v>
      </c>
      <c r="F222">
        <v>50.75</v>
      </c>
      <c r="G222">
        <v>146.1</v>
      </c>
      <c r="H222">
        <v>126.2</v>
      </c>
      <c r="I222">
        <v>149.69999999999999</v>
      </c>
      <c r="J222">
        <v>127.05</v>
      </c>
      <c r="K222">
        <v>5.88</v>
      </c>
    </row>
    <row r="223" spans="1:11" x14ac:dyDescent="0.25">
      <c r="A223" t="s">
        <v>81</v>
      </c>
      <c r="B223">
        <v>2.6926999999999999</v>
      </c>
      <c r="C223">
        <v>0.9889</v>
      </c>
      <c r="D223">
        <v>0.63890000000000002</v>
      </c>
      <c r="E223" t="s">
        <v>14</v>
      </c>
      <c r="F223">
        <v>1.91</v>
      </c>
      <c r="G223">
        <v>399</v>
      </c>
      <c r="H223">
        <v>357.55</v>
      </c>
      <c r="I223">
        <v>399</v>
      </c>
      <c r="J223">
        <v>361.75</v>
      </c>
      <c r="K223">
        <v>-9.56</v>
      </c>
    </row>
    <row r="224" spans="1:11" x14ac:dyDescent="0.25">
      <c r="A224" t="s">
        <v>521</v>
      </c>
      <c r="B224">
        <v>15.313499999999999</v>
      </c>
      <c r="C224">
        <v>29.7896</v>
      </c>
      <c r="D224">
        <v>14.4763</v>
      </c>
      <c r="E224">
        <v>0.88890000000000002</v>
      </c>
      <c r="F224">
        <v>16.260000000000002</v>
      </c>
      <c r="G224">
        <v>135</v>
      </c>
      <c r="H224">
        <v>125</v>
      </c>
      <c r="I224">
        <v>163.85</v>
      </c>
      <c r="J224">
        <v>158.19999999999999</v>
      </c>
      <c r="K224">
        <v>58.2</v>
      </c>
    </row>
    <row r="225" spans="1:11" x14ac:dyDescent="0.25">
      <c r="A225" t="s">
        <v>468</v>
      </c>
      <c r="B225">
        <v>4.34</v>
      </c>
      <c r="C225">
        <v>36.69</v>
      </c>
      <c r="D225">
        <v>3.82</v>
      </c>
      <c r="E225">
        <v>0.23</v>
      </c>
      <c r="F225">
        <v>10.8</v>
      </c>
      <c r="G225">
        <v>304.95</v>
      </c>
      <c r="H225">
        <v>246</v>
      </c>
      <c r="I225">
        <v>329.95</v>
      </c>
      <c r="J225">
        <v>254.45</v>
      </c>
      <c r="K225">
        <v>-20.73</v>
      </c>
    </row>
    <row r="226" spans="1:11" x14ac:dyDescent="0.25">
      <c r="A226" t="s">
        <v>162</v>
      </c>
      <c r="B226">
        <v>0.75429999999999997</v>
      </c>
      <c r="C226">
        <v>3.9763999999999999</v>
      </c>
      <c r="D226">
        <v>0.76680000000000004</v>
      </c>
      <c r="E226" t="s">
        <v>14</v>
      </c>
      <c r="F226">
        <v>1.24</v>
      </c>
      <c r="G226">
        <v>125.05</v>
      </c>
      <c r="H226">
        <v>115.6</v>
      </c>
      <c r="I226">
        <v>133.69999999999999</v>
      </c>
      <c r="J226">
        <v>119.3</v>
      </c>
      <c r="K226">
        <v>-0.57999999999999996</v>
      </c>
    </row>
    <row r="227" spans="1:11" x14ac:dyDescent="0.25">
      <c r="A227" t="s">
        <v>36</v>
      </c>
      <c r="B227">
        <v>0.3916</v>
      </c>
      <c r="C227">
        <v>4.0061999999999998</v>
      </c>
      <c r="D227">
        <v>6.9177</v>
      </c>
      <c r="E227">
        <v>1.2751999999999999</v>
      </c>
      <c r="F227">
        <v>3.04</v>
      </c>
      <c r="G227">
        <v>275</v>
      </c>
      <c r="H227">
        <v>207.1</v>
      </c>
      <c r="I227">
        <v>275</v>
      </c>
      <c r="J227">
        <v>225.95</v>
      </c>
      <c r="K227">
        <v>-12.08</v>
      </c>
    </row>
    <row r="228" spans="1:11" x14ac:dyDescent="0.25">
      <c r="A228" t="s">
        <v>221</v>
      </c>
      <c r="B228">
        <v>4.5199999999999996</v>
      </c>
      <c r="C228">
        <v>1.45</v>
      </c>
      <c r="D228">
        <v>0.99</v>
      </c>
      <c r="E228" t="s">
        <v>14</v>
      </c>
      <c r="F228">
        <v>2.89</v>
      </c>
      <c r="G228">
        <v>450</v>
      </c>
      <c r="H228">
        <v>345.05</v>
      </c>
      <c r="I228">
        <v>460</v>
      </c>
      <c r="J228">
        <v>387.35</v>
      </c>
      <c r="K228">
        <v>-13.92</v>
      </c>
    </row>
    <row r="229" spans="1:11" x14ac:dyDescent="0.25">
      <c r="A229" t="s">
        <v>96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38</v>
      </c>
      <c r="H229">
        <v>31</v>
      </c>
      <c r="I229">
        <v>45</v>
      </c>
      <c r="J229">
        <v>31.9</v>
      </c>
      <c r="K229">
        <v>-8.86</v>
      </c>
    </row>
    <row r="230" spans="1:11" x14ac:dyDescent="0.25">
      <c r="A230" t="s">
        <v>240</v>
      </c>
      <c r="B230">
        <v>0.15</v>
      </c>
      <c r="C230">
        <v>7.31</v>
      </c>
      <c r="D230">
        <v>3.01</v>
      </c>
      <c r="E230" t="s">
        <v>14</v>
      </c>
      <c r="F230">
        <v>2.2200000000000002</v>
      </c>
      <c r="G230">
        <v>64</v>
      </c>
      <c r="H230">
        <v>64</v>
      </c>
      <c r="I230">
        <v>90.3</v>
      </c>
      <c r="J230">
        <v>80.05</v>
      </c>
      <c r="K230">
        <v>25.08</v>
      </c>
    </row>
    <row r="231" spans="1:11" x14ac:dyDescent="0.25">
      <c r="A231" t="s">
        <v>276</v>
      </c>
      <c r="B231">
        <v>0</v>
      </c>
      <c r="C231">
        <v>0.75</v>
      </c>
      <c r="D231">
        <v>3.96</v>
      </c>
      <c r="E231" t="s">
        <v>14</v>
      </c>
      <c r="F231">
        <v>1.5</v>
      </c>
      <c r="G231">
        <v>85</v>
      </c>
      <c r="H231">
        <v>19.8</v>
      </c>
      <c r="I231">
        <v>93.15</v>
      </c>
      <c r="J231">
        <v>26.5</v>
      </c>
      <c r="K231">
        <v>-66.459999999999994</v>
      </c>
    </row>
    <row r="232" spans="1:11" x14ac:dyDescent="0.25">
      <c r="A232" t="s">
        <v>266</v>
      </c>
      <c r="B232">
        <v>0.03</v>
      </c>
      <c r="C232">
        <v>1.37</v>
      </c>
      <c r="D232">
        <v>4.18</v>
      </c>
      <c r="E232" t="s">
        <v>14</v>
      </c>
      <c r="F232">
        <v>1.68</v>
      </c>
      <c r="G232">
        <v>115</v>
      </c>
      <c r="H232">
        <v>62.3</v>
      </c>
      <c r="I232">
        <v>117.75</v>
      </c>
      <c r="J232">
        <v>66.45</v>
      </c>
      <c r="K232">
        <v>-38.47</v>
      </c>
    </row>
    <row r="233" spans="1:11" x14ac:dyDescent="0.25">
      <c r="A233" t="s">
        <v>18</v>
      </c>
      <c r="B233">
        <v>59.064700000000002</v>
      </c>
      <c r="C233">
        <v>41.805399999999999</v>
      </c>
      <c r="D233">
        <v>12.156000000000001</v>
      </c>
      <c r="E233" t="s">
        <v>14</v>
      </c>
      <c r="F233">
        <v>43.27</v>
      </c>
      <c r="G233">
        <v>140</v>
      </c>
      <c r="H233">
        <v>125</v>
      </c>
      <c r="I233">
        <v>174.45</v>
      </c>
      <c r="J233">
        <v>163.25</v>
      </c>
      <c r="K233">
        <v>44.47</v>
      </c>
    </row>
    <row r="234" spans="1:11" x14ac:dyDescent="0.25">
      <c r="A234" t="s">
        <v>77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69.099999999999994</v>
      </c>
      <c r="H234">
        <v>61.05</v>
      </c>
      <c r="I234">
        <v>73.8</v>
      </c>
      <c r="J234">
        <v>62</v>
      </c>
      <c r="K234">
        <v>-4.62</v>
      </c>
    </row>
    <row r="235" spans="1:11" x14ac:dyDescent="0.25">
      <c r="A235" t="s">
        <v>119</v>
      </c>
      <c r="B235">
        <v>82.619</v>
      </c>
      <c r="C235">
        <v>190.0231</v>
      </c>
      <c r="D235">
        <v>14.871600000000001</v>
      </c>
      <c r="E235" t="s">
        <v>14</v>
      </c>
      <c r="F235">
        <v>73.040000000000006</v>
      </c>
      <c r="G235">
        <v>547.79999999999995</v>
      </c>
      <c r="H235">
        <v>355.05</v>
      </c>
      <c r="I235">
        <v>599.9</v>
      </c>
      <c r="J235">
        <v>372.5</v>
      </c>
      <c r="K235">
        <v>-17.22</v>
      </c>
    </row>
    <row r="236" spans="1:11" x14ac:dyDescent="0.25">
      <c r="A236" t="s">
        <v>101</v>
      </c>
      <c r="B236">
        <v>184.94929999999999</v>
      </c>
      <c r="C236">
        <v>215.44720000000001</v>
      </c>
      <c r="D236">
        <v>93.501800000000003</v>
      </c>
      <c r="E236" t="s">
        <v>14</v>
      </c>
      <c r="F236">
        <v>160.56</v>
      </c>
      <c r="G236">
        <v>323.75</v>
      </c>
      <c r="H236">
        <v>323.75</v>
      </c>
      <c r="I236">
        <v>600</v>
      </c>
      <c r="J236">
        <v>521.70000000000005</v>
      </c>
      <c r="K236">
        <v>182</v>
      </c>
    </row>
    <row r="237" spans="1:11" x14ac:dyDescent="0.25">
      <c r="A237" t="s">
        <v>106</v>
      </c>
      <c r="B237">
        <v>23.128599999999999</v>
      </c>
      <c r="C237">
        <v>55.929699999999997</v>
      </c>
      <c r="D237">
        <v>10.509499999999999</v>
      </c>
      <c r="E237" t="s">
        <v>14</v>
      </c>
      <c r="F237">
        <v>23.63</v>
      </c>
      <c r="G237">
        <v>190</v>
      </c>
      <c r="H237">
        <v>163</v>
      </c>
      <c r="I237">
        <v>200</v>
      </c>
      <c r="J237">
        <v>164.8</v>
      </c>
      <c r="K237">
        <v>9.8699999999999992</v>
      </c>
    </row>
    <row r="238" spans="1:11" x14ac:dyDescent="0.25">
      <c r="A238" t="s">
        <v>320</v>
      </c>
      <c r="B238">
        <v>3.39</v>
      </c>
      <c r="C238">
        <v>0.35</v>
      </c>
      <c r="D238">
        <v>0.51</v>
      </c>
      <c r="E238">
        <v>0.56999999999999995</v>
      </c>
      <c r="F238">
        <v>1.65</v>
      </c>
      <c r="G238">
        <v>165</v>
      </c>
      <c r="H238">
        <v>158.05000000000001</v>
      </c>
      <c r="I238">
        <v>176</v>
      </c>
      <c r="J238">
        <v>160.85</v>
      </c>
      <c r="K238">
        <v>-6.48</v>
      </c>
    </row>
    <row r="239" spans="1:11" x14ac:dyDescent="0.25">
      <c r="A239" t="s">
        <v>153</v>
      </c>
      <c r="B239">
        <v>1.3401000000000001</v>
      </c>
      <c r="C239">
        <v>2.4129</v>
      </c>
      <c r="D239">
        <v>0.3967</v>
      </c>
      <c r="E239">
        <v>1.0004</v>
      </c>
      <c r="F239">
        <v>1.1599999999999999</v>
      </c>
      <c r="G239">
        <v>272.05</v>
      </c>
      <c r="H239">
        <v>272.05</v>
      </c>
      <c r="I239">
        <v>562.79999999999995</v>
      </c>
      <c r="J239">
        <v>524.35</v>
      </c>
      <c r="K239">
        <v>94.2</v>
      </c>
    </row>
    <row r="240" spans="1:11" x14ac:dyDescent="0.25">
      <c r="A240" t="s">
        <v>546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30.95</v>
      </c>
      <c r="H240">
        <v>30</v>
      </c>
      <c r="I240">
        <v>40</v>
      </c>
      <c r="J240">
        <v>30.25</v>
      </c>
      <c r="K240">
        <v>0.83</v>
      </c>
    </row>
    <row r="241" spans="1:11" x14ac:dyDescent="0.25">
      <c r="A241" t="s">
        <v>159</v>
      </c>
      <c r="B241">
        <v>0.2263</v>
      </c>
      <c r="C241">
        <v>12.1516</v>
      </c>
      <c r="D241">
        <v>16.632200000000001</v>
      </c>
      <c r="E241" t="s">
        <v>14</v>
      </c>
      <c r="F241">
        <v>7.76</v>
      </c>
      <c r="G241">
        <v>42</v>
      </c>
      <c r="H241">
        <v>25.85</v>
      </c>
      <c r="I241">
        <v>47</v>
      </c>
      <c r="J241">
        <v>27.2</v>
      </c>
      <c r="K241">
        <v>-17.579999999999998</v>
      </c>
    </row>
    <row r="242" spans="1:11" x14ac:dyDescent="0.25">
      <c r="A242" t="s">
        <v>63</v>
      </c>
      <c r="B242">
        <v>27.492100000000001</v>
      </c>
      <c r="C242">
        <v>62.138399999999997</v>
      </c>
      <c r="D242">
        <v>21.818999999999999</v>
      </c>
      <c r="E242">
        <v>0.75</v>
      </c>
      <c r="F242">
        <v>29.67</v>
      </c>
      <c r="G242">
        <v>295</v>
      </c>
      <c r="H242">
        <v>295</v>
      </c>
      <c r="I242">
        <v>376.25</v>
      </c>
      <c r="J242">
        <v>319.85000000000002</v>
      </c>
      <c r="K242">
        <v>82.77</v>
      </c>
    </row>
    <row r="243" spans="1:11" x14ac:dyDescent="0.25">
      <c r="A243" t="s">
        <v>237</v>
      </c>
      <c r="B243">
        <v>0.16</v>
      </c>
      <c r="C243">
        <v>7.27</v>
      </c>
      <c r="D243">
        <v>5.6</v>
      </c>
      <c r="E243">
        <v>0.43</v>
      </c>
      <c r="F243">
        <v>2.97</v>
      </c>
      <c r="G243">
        <v>75</v>
      </c>
      <c r="H243">
        <v>67.349999999999994</v>
      </c>
      <c r="I243">
        <v>80.400000000000006</v>
      </c>
      <c r="J243">
        <v>68.95</v>
      </c>
      <c r="K243">
        <v>-8.07</v>
      </c>
    </row>
    <row r="244" spans="1:11" x14ac:dyDescent="0.25">
      <c r="A244" t="s">
        <v>133</v>
      </c>
      <c r="B244">
        <v>39.304699999999997</v>
      </c>
      <c r="C244">
        <v>27.119199999999999</v>
      </c>
      <c r="D244">
        <v>7.6788999999999996</v>
      </c>
      <c r="E244">
        <v>0.94110000000000005</v>
      </c>
      <c r="F244">
        <v>27.76</v>
      </c>
      <c r="G244">
        <v>125</v>
      </c>
      <c r="H244">
        <v>118.85</v>
      </c>
      <c r="I244">
        <v>128.4</v>
      </c>
      <c r="J244">
        <v>121.2</v>
      </c>
      <c r="K244">
        <v>15.43</v>
      </c>
    </row>
    <row r="245" spans="1:11" x14ac:dyDescent="0.25">
      <c r="A245" t="s">
        <v>265</v>
      </c>
      <c r="B245">
        <v>0.23</v>
      </c>
      <c r="C245">
        <v>1.35</v>
      </c>
      <c r="D245">
        <v>6.57</v>
      </c>
      <c r="E245" t="s">
        <v>14</v>
      </c>
      <c r="F245">
        <v>2.62</v>
      </c>
      <c r="G245">
        <v>81.25</v>
      </c>
      <c r="H245">
        <v>75</v>
      </c>
      <c r="I245">
        <v>124.05</v>
      </c>
      <c r="J245">
        <v>119.65</v>
      </c>
      <c r="K245">
        <v>66.180000000000007</v>
      </c>
    </row>
    <row r="246" spans="1:11" x14ac:dyDescent="0.25">
      <c r="A246" t="s">
        <v>454</v>
      </c>
      <c r="B246">
        <v>25.5488</v>
      </c>
      <c r="C246">
        <v>87.382800000000003</v>
      </c>
      <c r="D246">
        <v>1.9794</v>
      </c>
      <c r="E246" t="s">
        <v>14</v>
      </c>
      <c r="F246">
        <v>27.003299999999999</v>
      </c>
      <c r="G246">
        <v>222</v>
      </c>
      <c r="H246">
        <v>199.6</v>
      </c>
      <c r="I246">
        <v>222.7</v>
      </c>
      <c r="J246">
        <v>207.3</v>
      </c>
      <c r="K246">
        <v>15.17</v>
      </c>
    </row>
    <row r="247" spans="1:11" x14ac:dyDescent="0.25">
      <c r="A247" t="s">
        <v>93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17.5</v>
      </c>
      <c r="H247">
        <v>13.85</v>
      </c>
      <c r="I247">
        <v>24.35</v>
      </c>
      <c r="J247">
        <v>15.3</v>
      </c>
      <c r="K247">
        <v>53</v>
      </c>
    </row>
    <row r="248" spans="1:11" x14ac:dyDescent="0.25">
      <c r="A248" t="s">
        <v>440</v>
      </c>
      <c r="B248">
        <v>3.04</v>
      </c>
      <c r="C248">
        <v>1.66</v>
      </c>
      <c r="D248">
        <v>1.69</v>
      </c>
      <c r="E248">
        <v>0.28999999999999998</v>
      </c>
      <c r="F248">
        <v>2.2400000000000002</v>
      </c>
      <c r="G248">
        <v>110.75</v>
      </c>
      <c r="H248">
        <v>106</v>
      </c>
      <c r="I248">
        <v>112.25</v>
      </c>
      <c r="J248">
        <v>106.15</v>
      </c>
      <c r="K248">
        <v>3.06</v>
      </c>
    </row>
    <row r="249" spans="1:11" x14ac:dyDescent="0.25">
      <c r="A249" t="s">
        <v>259</v>
      </c>
      <c r="B249">
        <v>0</v>
      </c>
      <c r="C249">
        <v>1.82</v>
      </c>
      <c r="D249">
        <v>2.93</v>
      </c>
      <c r="E249" t="s">
        <v>14</v>
      </c>
      <c r="F249">
        <v>1.3</v>
      </c>
      <c r="G249">
        <v>85</v>
      </c>
      <c r="H249">
        <v>85</v>
      </c>
      <c r="I249">
        <v>116.5</v>
      </c>
      <c r="J249">
        <v>111.75</v>
      </c>
      <c r="K249">
        <v>31.47</v>
      </c>
    </row>
    <row r="250" spans="1:11" x14ac:dyDescent="0.25">
      <c r="A250" t="s">
        <v>228</v>
      </c>
      <c r="B250">
        <v>1.66</v>
      </c>
      <c r="C250">
        <v>40.94</v>
      </c>
      <c r="D250">
        <v>7.45</v>
      </c>
      <c r="E250" t="s">
        <v>14</v>
      </c>
      <c r="F250">
        <v>9.58</v>
      </c>
      <c r="G250">
        <v>120</v>
      </c>
      <c r="H250">
        <v>105.05</v>
      </c>
      <c r="I250">
        <v>126.15</v>
      </c>
      <c r="J250">
        <v>106</v>
      </c>
      <c r="K250">
        <v>6</v>
      </c>
    </row>
    <row r="251" spans="1:11" x14ac:dyDescent="0.25">
      <c r="A251" t="s">
        <v>144</v>
      </c>
      <c r="B251">
        <v>4.2628000000000004</v>
      </c>
      <c r="C251">
        <v>33.171500000000002</v>
      </c>
      <c r="D251">
        <v>7.9790999999999999</v>
      </c>
      <c r="E251" t="s">
        <v>14</v>
      </c>
      <c r="F251">
        <v>9.9</v>
      </c>
      <c r="G251">
        <v>110</v>
      </c>
      <c r="H251">
        <v>77.55</v>
      </c>
      <c r="I251">
        <v>139.80000000000001</v>
      </c>
      <c r="J251">
        <v>81.5</v>
      </c>
      <c r="K251">
        <v>-29.13</v>
      </c>
    </row>
    <row r="252" spans="1:11" x14ac:dyDescent="0.25">
      <c r="A252" t="s">
        <v>80</v>
      </c>
      <c r="B252">
        <v>4.0951000000000004</v>
      </c>
      <c r="C252">
        <v>3.1229</v>
      </c>
      <c r="D252">
        <v>3.5539000000000001</v>
      </c>
      <c r="E252">
        <v>0.98629999999999995</v>
      </c>
      <c r="F252">
        <v>3.62</v>
      </c>
      <c r="G252">
        <v>87.9</v>
      </c>
      <c r="H252">
        <v>80</v>
      </c>
      <c r="I252">
        <v>157.5</v>
      </c>
      <c r="J252">
        <v>142.80000000000001</v>
      </c>
      <c r="K252">
        <v>58.67</v>
      </c>
    </row>
    <row r="253" spans="1:11" x14ac:dyDescent="0.25">
      <c r="A253" t="s">
        <v>257</v>
      </c>
      <c r="B253">
        <v>0.34</v>
      </c>
      <c r="C253">
        <v>4.21</v>
      </c>
      <c r="D253">
        <v>1.9</v>
      </c>
      <c r="E253" t="s">
        <v>14</v>
      </c>
      <c r="F253">
        <v>1.47</v>
      </c>
      <c r="G253">
        <v>30</v>
      </c>
      <c r="H253">
        <v>17.3</v>
      </c>
      <c r="I253">
        <v>48.75</v>
      </c>
      <c r="J253">
        <v>19</v>
      </c>
      <c r="K253">
        <v>-34.479999999999997</v>
      </c>
    </row>
    <row r="254" spans="1:11" x14ac:dyDescent="0.25">
      <c r="A254" t="s">
        <v>377</v>
      </c>
      <c r="B254">
        <v>32.06</v>
      </c>
      <c r="C254">
        <v>251.35</v>
      </c>
      <c r="D254">
        <v>5.85</v>
      </c>
      <c r="E254" t="s">
        <v>14</v>
      </c>
      <c r="F254">
        <v>59.97</v>
      </c>
      <c r="G254">
        <v>254.1</v>
      </c>
      <c r="H254">
        <v>225</v>
      </c>
      <c r="I254">
        <v>273.85000000000002</v>
      </c>
      <c r="J254">
        <v>231.45</v>
      </c>
      <c r="K254">
        <v>48.37</v>
      </c>
    </row>
    <row r="255" spans="1:11" x14ac:dyDescent="0.25">
      <c r="A255" t="s">
        <v>243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32.5</v>
      </c>
      <c r="H255">
        <v>30.7</v>
      </c>
      <c r="I255">
        <v>69</v>
      </c>
      <c r="J255">
        <v>47.5</v>
      </c>
      <c r="K255">
        <v>58.33</v>
      </c>
    </row>
    <row r="256" spans="1:11" x14ac:dyDescent="0.25">
      <c r="A256" t="s">
        <v>381</v>
      </c>
      <c r="B256">
        <v>5.69</v>
      </c>
      <c r="C256">
        <v>8.64</v>
      </c>
      <c r="D256">
        <v>7.79</v>
      </c>
      <c r="E256" t="s">
        <v>14</v>
      </c>
      <c r="F256">
        <v>7.39</v>
      </c>
      <c r="G256">
        <v>180</v>
      </c>
      <c r="H256">
        <v>171</v>
      </c>
      <c r="I256">
        <v>181</v>
      </c>
      <c r="J256">
        <v>171</v>
      </c>
      <c r="K256">
        <v>11.76</v>
      </c>
    </row>
    <row r="257" spans="1:11" x14ac:dyDescent="0.25">
      <c r="A257" t="s">
        <v>252</v>
      </c>
      <c r="B257">
        <v>1.04</v>
      </c>
      <c r="C257">
        <v>6.39</v>
      </c>
      <c r="D257">
        <v>5.74</v>
      </c>
      <c r="E257" t="s">
        <v>14</v>
      </c>
      <c r="F257">
        <v>3.48</v>
      </c>
      <c r="G257">
        <v>78.349999999999994</v>
      </c>
      <c r="H257">
        <v>45.45</v>
      </c>
      <c r="I257">
        <v>84.65</v>
      </c>
      <c r="J257">
        <v>47.6</v>
      </c>
      <c r="K257">
        <v>-31.01</v>
      </c>
    </row>
    <row r="258" spans="1:11" x14ac:dyDescent="0.25">
      <c r="A258" t="s">
        <v>520</v>
      </c>
      <c r="B258">
        <v>6.1279000000000003</v>
      </c>
      <c r="C258">
        <v>10.6677</v>
      </c>
      <c r="D258">
        <v>3.9409000000000001</v>
      </c>
      <c r="E258" t="s">
        <v>14</v>
      </c>
      <c r="F258">
        <v>6.04</v>
      </c>
      <c r="G258">
        <v>189.9</v>
      </c>
      <c r="H258">
        <v>185.1</v>
      </c>
      <c r="I258">
        <v>248.1</v>
      </c>
      <c r="J258">
        <v>226.5</v>
      </c>
      <c r="K258">
        <v>41.56</v>
      </c>
    </row>
    <row r="259" spans="1:11" x14ac:dyDescent="0.25">
      <c r="A259" t="s">
        <v>196</v>
      </c>
      <c r="B259">
        <v>1.3818999999999999</v>
      </c>
      <c r="C259">
        <v>6.1264000000000003</v>
      </c>
      <c r="D259">
        <v>1.39</v>
      </c>
      <c r="E259" t="s">
        <v>14</v>
      </c>
      <c r="F259">
        <v>1.96</v>
      </c>
      <c r="G259">
        <v>258.85000000000002</v>
      </c>
      <c r="H259">
        <v>160.65</v>
      </c>
      <c r="I259">
        <v>258.85000000000002</v>
      </c>
      <c r="J259">
        <v>163.25</v>
      </c>
      <c r="K259">
        <v>-37.21</v>
      </c>
    </row>
    <row r="260" spans="1:11" x14ac:dyDescent="0.25">
      <c r="A260" t="s">
        <v>438</v>
      </c>
      <c r="B260">
        <v>0.97</v>
      </c>
      <c r="C260">
        <v>2.09</v>
      </c>
      <c r="D260">
        <v>1.54</v>
      </c>
      <c r="E260" t="s">
        <v>14</v>
      </c>
      <c r="F260">
        <v>1.34</v>
      </c>
      <c r="G260">
        <v>60</v>
      </c>
      <c r="H260">
        <v>60</v>
      </c>
      <c r="I260">
        <v>63</v>
      </c>
      <c r="J260">
        <v>63</v>
      </c>
      <c r="K260">
        <v>-3.08</v>
      </c>
    </row>
    <row r="261" spans="1:11" x14ac:dyDescent="0.25">
      <c r="A261" t="s">
        <v>125</v>
      </c>
      <c r="B261">
        <v>6.1322000000000001</v>
      </c>
      <c r="C261">
        <v>0.4108</v>
      </c>
      <c r="D261">
        <v>0.62909999999999999</v>
      </c>
      <c r="E261" t="s">
        <v>14</v>
      </c>
      <c r="F261">
        <v>3.91</v>
      </c>
      <c r="G261">
        <v>290</v>
      </c>
      <c r="H261">
        <v>281.05</v>
      </c>
      <c r="I261">
        <v>374.7</v>
      </c>
      <c r="J261">
        <v>293.60000000000002</v>
      </c>
      <c r="K261">
        <v>-2.13</v>
      </c>
    </row>
    <row r="262" spans="1:11" x14ac:dyDescent="0.25">
      <c r="A262" t="s">
        <v>71</v>
      </c>
      <c r="B262">
        <v>90.4452</v>
      </c>
      <c r="C262">
        <v>153.7979</v>
      </c>
      <c r="D262">
        <v>49.262500000000003</v>
      </c>
      <c r="E262" t="s">
        <v>14</v>
      </c>
      <c r="F262">
        <v>85.53</v>
      </c>
      <c r="G262">
        <v>323.75</v>
      </c>
      <c r="H262">
        <v>266.7</v>
      </c>
      <c r="I262">
        <v>323.75</v>
      </c>
      <c r="J262">
        <v>272.05</v>
      </c>
      <c r="K262">
        <v>47.05</v>
      </c>
    </row>
    <row r="263" spans="1:11" x14ac:dyDescent="0.25">
      <c r="A263" t="s">
        <v>135</v>
      </c>
      <c r="B263">
        <v>1.02</v>
      </c>
      <c r="C263">
        <v>3.2454000000000001</v>
      </c>
      <c r="D263">
        <v>4.1253000000000002</v>
      </c>
      <c r="E263" t="s">
        <v>14</v>
      </c>
      <c r="F263">
        <v>2.44</v>
      </c>
      <c r="G263">
        <v>30</v>
      </c>
      <c r="H263">
        <v>30</v>
      </c>
      <c r="I263">
        <v>46.65</v>
      </c>
      <c r="J263">
        <v>43.9</v>
      </c>
      <c r="K263">
        <v>46.33</v>
      </c>
    </row>
    <row r="264" spans="1:11" x14ac:dyDescent="0.25">
      <c r="A264" t="s">
        <v>205</v>
      </c>
      <c r="B264">
        <v>9.0265000000000004</v>
      </c>
      <c r="C264">
        <v>3.3873000000000002</v>
      </c>
      <c r="D264">
        <v>3.1160000000000001</v>
      </c>
      <c r="E264">
        <v>0.24629999999999999</v>
      </c>
      <c r="F264">
        <v>6.64</v>
      </c>
      <c r="G264">
        <v>28</v>
      </c>
      <c r="H264">
        <v>24.15</v>
      </c>
      <c r="I264">
        <v>28</v>
      </c>
      <c r="J264">
        <v>25.05</v>
      </c>
      <c r="K264">
        <v>-3.65</v>
      </c>
    </row>
    <row r="265" spans="1:11" x14ac:dyDescent="0.25">
      <c r="A265" t="s">
        <v>212</v>
      </c>
      <c r="B265">
        <v>20.38</v>
      </c>
      <c r="C265">
        <v>18.260000000000002</v>
      </c>
      <c r="D265">
        <v>2.81</v>
      </c>
      <c r="E265" t="s">
        <v>14</v>
      </c>
      <c r="F265">
        <v>13.69</v>
      </c>
      <c r="G265">
        <v>1036</v>
      </c>
      <c r="H265">
        <v>1036</v>
      </c>
      <c r="I265">
        <v>1159.9000000000001</v>
      </c>
      <c r="J265">
        <v>1088.58</v>
      </c>
      <c r="K265">
        <v>10.52</v>
      </c>
    </row>
    <row r="266" spans="1:11" x14ac:dyDescent="0.25">
      <c r="A266" t="s">
        <v>22</v>
      </c>
      <c r="B266">
        <v>3.4693999999999998</v>
      </c>
      <c r="C266">
        <v>0.28389999999999999</v>
      </c>
      <c r="D266">
        <v>2.4714999999999998</v>
      </c>
      <c r="E266" t="s">
        <v>14</v>
      </c>
      <c r="F266">
        <v>2.64</v>
      </c>
      <c r="G266">
        <v>349.9</v>
      </c>
      <c r="H266">
        <v>285.3</v>
      </c>
      <c r="I266">
        <v>390</v>
      </c>
      <c r="J266">
        <v>357.85</v>
      </c>
      <c r="K266">
        <v>-5.83</v>
      </c>
    </row>
    <row r="267" spans="1:11" x14ac:dyDescent="0.25">
      <c r="A267" t="s">
        <v>375</v>
      </c>
      <c r="B267">
        <v>16.98</v>
      </c>
      <c r="C267">
        <v>221.79</v>
      </c>
      <c r="D267">
        <v>41.26</v>
      </c>
      <c r="E267" t="s">
        <v>14</v>
      </c>
      <c r="F267">
        <v>59.75</v>
      </c>
      <c r="G267">
        <v>75</v>
      </c>
      <c r="H267">
        <v>75</v>
      </c>
      <c r="I267">
        <v>78.75</v>
      </c>
      <c r="J267">
        <v>78.75</v>
      </c>
      <c r="K267">
        <v>67.55</v>
      </c>
    </row>
    <row r="268" spans="1:11" x14ac:dyDescent="0.25">
      <c r="A268" t="s">
        <v>148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37.65</v>
      </c>
      <c r="H268">
        <v>24.7</v>
      </c>
      <c r="I268">
        <v>37.65</v>
      </c>
      <c r="J268">
        <v>25.9</v>
      </c>
      <c r="K268">
        <v>-26</v>
      </c>
    </row>
    <row r="269" spans="1:11" x14ac:dyDescent="0.25">
      <c r="A269" t="s">
        <v>294</v>
      </c>
      <c r="B269">
        <v>4.68</v>
      </c>
      <c r="C269">
        <v>2.19</v>
      </c>
      <c r="D269">
        <v>0.55000000000000004</v>
      </c>
      <c r="E269" t="s">
        <v>14</v>
      </c>
      <c r="F269">
        <v>2.54</v>
      </c>
      <c r="G269">
        <v>153</v>
      </c>
      <c r="H269">
        <v>152.9</v>
      </c>
      <c r="I269">
        <v>160.65</v>
      </c>
      <c r="J269">
        <v>160.65</v>
      </c>
      <c r="K269">
        <v>7.1</v>
      </c>
    </row>
    <row r="270" spans="1:11" x14ac:dyDescent="0.25">
      <c r="A270" t="s">
        <v>272</v>
      </c>
      <c r="B270">
        <v>0.75</v>
      </c>
      <c r="C270">
        <v>5.1100000000000003</v>
      </c>
      <c r="D270">
        <v>0.32</v>
      </c>
      <c r="E270" t="s">
        <v>14</v>
      </c>
      <c r="F270">
        <v>1.25</v>
      </c>
      <c r="G270">
        <v>55</v>
      </c>
      <c r="H270">
        <v>31.8</v>
      </c>
      <c r="I270">
        <v>61.4</v>
      </c>
      <c r="J270">
        <v>33.65</v>
      </c>
      <c r="K270">
        <v>-41.98</v>
      </c>
    </row>
    <row r="271" spans="1:11" x14ac:dyDescent="0.25">
      <c r="A271" t="s">
        <v>247</v>
      </c>
      <c r="B271">
        <v>0.17</v>
      </c>
      <c r="C271">
        <v>4.47</v>
      </c>
      <c r="D271">
        <v>2.27</v>
      </c>
      <c r="E271" t="s">
        <v>14</v>
      </c>
      <c r="F271">
        <v>1.55</v>
      </c>
      <c r="G271">
        <v>74</v>
      </c>
      <c r="H271">
        <v>74</v>
      </c>
      <c r="I271">
        <v>117.7</v>
      </c>
      <c r="J271">
        <v>113.1</v>
      </c>
      <c r="K271">
        <v>46.88</v>
      </c>
    </row>
    <row r="272" spans="1:11" x14ac:dyDescent="0.25">
      <c r="A272" t="s">
        <v>92</v>
      </c>
      <c r="B272">
        <v>52.107999999999997</v>
      </c>
      <c r="C272">
        <v>65.427899999999994</v>
      </c>
      <c r="D272">
        <v>48.228299999999997</v>
      </c>
      <c r="E272" t="s">
        <v>14</v>
      </c>
      <c r="F272">
        <v>52.75</v>
      </c>
      <c r="G272">
        <v>189</v>
      </c>
      <c r="H272">
        <v>167.15</v>
      </c>
      <c r="I272">
        <v>224</v>
      </c>
      <c r="J272">
        <v>175.25</v>
      </c>
      <c r="K272">
        <v>62.27</v>
      </c>
    </row>
    <row r="273" spans="1:11" x14ac:dyDescent="0.25">
      <c r="A273" t="s">
        <v>66</v>
      </c>
      <c r="B273">
        <v>1.8778999999999999</v>
      </c>
      <c r="C273">
        <v>1.3347</v>
      </c>
      <c r="D273">
        <v>3.0249000000000001</v>
      </c>
      <c r="E273">
        <v>0.999</v>
      </c>
      <c r="F273">
        <v>2.1800000000000002</v>
      </c>
      <c r="G273">
        <v>30</v>
      </c>
      <c r="H273">
        <v>21</v>
      </c>
      <c r="I273">
        <v>30</v>
      </c>
      <c r="J273">
        <v>22.35</v>
      </c>
      <c r="K273">
        <v>11.75</v>
      </c>
    </row>
    <row r="274" spans="1:11" x14ac:dyDescent="0.25">
      <c r="A274" t="s">
        <v>183</v>
      </c>
      <c r="B274">
        <v>0.98970000000000002</v>
      </c>
      <c r="C274">
        <v>16.602900000000002</v>
      </c>
      <c r="D274">
        <v>6.2481</v>
      </c>
      <c r="E274" t="s">
        <v>14</v>
      </c>
      <c r="F274">
        <v>5.1721000000000004</v>
      </c>
      <c r="G274">
        <v>88</v>
      </c>
      <c r="H274">
        <v>85.8</v>
      </c>
      <c r="I274">
        <v>107.25</v>
      </c>
      <c r="J274">
        <v>87.85</v>
      </c>
      <c r="K274">
        <v>17.13</v>
      </c>
    </row>
    <row r="275" spans="1:11" x14ac:dyDescent="0.25">
      <c r="A275" t="s">
        <v>430</v>
      </c>
      <c r="B275">
        <v>51.47</v>
      </c>
      <c r="C275">
        <v>90.24</v>
      </c>
      <c r="D275">
        <v>4.78</v>
      </c>
      <c r="E275" t="s">
        <v>14</v>
      </c>
      <c r="F275">
        <v>32.049999999999997</v>
      </c>
      <c r="G275">
        <v>295</v>
      </c>
      <c r="H275">
        <v>295</v>
      </c>
      <c r="I275">
        <v>318.2</v>
      </c>
      <c r="J275">
        <v>310.39999999999998</v>
      </c>
      <c r="K275">
        <v>24.16</v>
      </c>
    </row>
    <row r="276" spans="1:11" x14ac:dyDescent="0.25">
      <c r="A276" t="s">
        <v>82</v>
      </c>
      <c r="B276">
        <v>75.624899999999997</v>
      </c>
      <c r="C276">
        <v>100.098</v>
      </c>
      <c r="D276">
        <v>23.393599999999999</v>
      </c>
      <c r="E276">
        <v>1.0509999999999999</v>
      </c>
      <c r="F276">
        <v>59.48</v>
      </c>
      <c r="G276">
        <v>876</v>
      </c>
      <c r="H276">
        <v>839.15</v>
      </c>
      <c r="I276">
        <v>943.3</v>
      </c>
      <c r="J276">
        <v>926.5</v>
      </c>
      <c r="K276">
        <v>26.92</v>
      </c>
    </row>
    <row r="277" spans="1:11" x14ac:dyDescent="0.25">
      <c r="A277" t="s">
        <v>281</v>
      </c>
      <c r="B277">
        <v>0.24</v>
      </c>
      <c r="C277">
        <v>4.7</v>
      </c>
      <c r="D277">
        <v>6.18</v>
      </c>
      <c r="E277" t="s">
        <v>14</v>
      </c>
      <c r="F277">
        <v>2.99</v>
      </c>
      <c r="G277">
        <v>157.4</v>
      </c>
      <c r="H277">
        <v>38.5</v>
      </c>
      <c r="I277">
        <v>185</v>
      </c>
      <c r="J277">
        <v>55.85</v>
      </c>
      <c r="K277">
        <v>-62.77</v>
      </c>
    </row>
    <row r="278" spans="1:11" x14ac:dyDescent="0.25">
      <c r="A278" t="s">
        <v>199</v>
      </c>
      <c r="B278">
        <v>35.428199999999997</v>
      </c>
      <c r="C278">
        <v>51.4754</v>
      </c>
      <c r="D278">
        <v>8.4330999999999996</v>
      </c>
      <c r="E278" t="s">
        <v>14</v>
      </c>
      <c r="F278">
        <v>28.39</v>
      </c>
      <c r="G278">
        <v>138</v>
      </c>
      <c r="H278">
        <v>132</v>
      </c>
      <c r="I278">
        <v>167.7</v>
      </c>
      <c r="J278">
        <v>162.6</v>
      </c>
      <c r="K278">
        <v>27.03</v>
      </c>
    </row>
    <row r="279" spans="1:11" x14ac:dyDescent="0.25">
      <c r="A279" t="s">
        <v>524</v>
      </c>
      <c r="B279">
        <v>57.058599999999998</v>
      </c>
      <c r="C279">
        <v>41.582099999999997</v>
      </c>
      <c r="D279">
        <v>11.092700000000001</v>
      </c>
      <c r="E279" t="s">
        <v>14</v>
      </c>
      <c r="F279">
        <v>38.65</v>
      </c>
      <c r="G279">
        <v>379.8</v>
      </c>
      <c r="H279">
        <v>365</v>
      </c>
      <c r="I279">
        <v>379.8</v>
      </c>
      <c r="J279">
        <v>379.8</v>
      </c>
      <c r="K279">
        <v>43.32</v>
      </c>
    </row>
    <row r="280" spans="1:11" x14ac:dyDescent="0.25">
      <c r="A280" t="s">
        <v>306</v>
      </c>
      <c r="B280">
        <v>1.49</v>
      </c>
      <c r="C280">
        <v>3.1</v>
      </c>
      <c r="D280">
        <v>2.0499999999999998</v>
      </c>
      <c r="E280">
        <v>0.14000000000000001</v>
      </c>
      <c r="F280">
        <v>1.98</v>
      </c>
      <c r="G280">
        <v>242</v>
      </c>
      <c r="H280">
        <v>229.95</v>
      </c>
      <c r="I280">
        <v>244.9</v>
      </c>
      <c r="J280">
        <v>229.95</v>
      </c>
      <c r="K280">
        <v>-0.02</v>
      </c>
    </row>
    <row r="281" spans="1:11" x14ac:dyDescent="0.25">
      <c r="A281" t="s">
        <v>201</v>
      </c>
      <c r="B281">
        <v>3.1399999999999997E-2</v>
      </c>
      <c r="C281">
        <v>5.0751999999999997</v>
      </c>
      <c r="D281">
        <v>2.7383999999999999</v>
      </c>
      <c r="E281" t="s">
        <v>14</v>
      </c>
      <c r="F281">
        <v>1.74</v>
      </c>
      <c r="G281">
        <v>75</v>
      </c>
      <c r="H281">
        <v>54.1</v>
      </c>
      <c r="I281">
        <v>97.5</v>
      </c>
      <c r="J281">
        <v>56.9</v>
      </c>
      <c r="K281">
        <v>-24.13</v>
      </c>
    </row>
    <row r="282" spans="1:11" x14ac:dyDescent="0.25">
      <c r="A282" t="s">
        <v>273</v>
      </c>
      <c r="B282">
        <v>6.52</v>
      </c>
      <c r="C282">
        <v>0.38</v>
      </c>
      <c r="D282">
        <v>0.38</v>
      </c>
      <c r="E282" t="s">
        <v>14</v>
      </c>
      <c r="F282">
        <v>2.92</v>
      </c>
      <c r="G282">
        <v>251.6</v>
      </c>
      <c r="H282">
        <v>242</v>
      </c>
      <c r="I282">
        <v>308.75</v>
      </c>
      <c r="J282">
        <v>274.8</v>
      </c>
      <c r="K282">
        <v>7.34</v>
      </c>
    </row>
    <row r="283" spans="1:11" x14ac:dyDescent="0.25">
      <c r="A283" t="s">
        <v>466</v>
      </c>
      <c r="B283">
        <v>26.966699999999999</v>
      </c>
      <c r="C283">
        <v>185.23740000000001</v>
      </c>
      <c r="D283">
        <v>10.614599999999999</v>
      </c>
      <c r="E283">
        <v>1.3859999999999999</v>
      </c>
      <c r="F283">
        <v>66.016900000000007</v>
      </c>
      <c r="G283">
        <v>860</v>
      </c>
      <c r="H283">
        <v>805.9</v>
      </c>
      <c r="I283">
        <v>1032</v>
      </c>
      <c r="J283">
        <v>1021.95</v>
      </c>
      <c r="K283">
        <v>20.23</v>
      </c>
    </row>
    <row r="284" spans="1:11" x14ac:dyDescent="0.25">
      <c r="A284" t="s">
        <v>16</v>
      </c>
      <c r="B284">
        <v>11.6479</v>
      </c>
      <c r="C284">
        <v>16.983699999999999</v>
      </c>
      <c r="D284">
        <v>8.0739999999999998</v>
      </c>
      <c r="E284">
        <v>0.81669999999999998</v>
      </c>
      <c r="F284">
        <v>10.67</v>
      </c>
      <c r="G284">
        <v>125</v>
      </c>
      <c r="H284">
        <v>97.35</v>
      </c>
      <c r="I284">
        <v>130</v>
      </c>
      <c r="J284">
        <v>100.9</v>
      </c>
      <c r="K284">
        <v>-3.9</v>
      </c>
    </row>
    <row r="285" spans="1:11" x14ac:dyDescent="0.25">
      <c r="A285" t="s">
        <v>209</v>
      </c>
      <c r="B285">
        <v>4.28</v>
      </c>
      <c r="C285">
        <v>48.85</v>
      </c>
      <c r="D285">
        <v>10.029999999999999</v>
      </c>
      <c r="E285">
        <v>1.1000000000000001</v>
      </c>
      <c r="F285">
        <v>12.78</v>
      </c>
      <c r="G285">
        <v>265</v>
      </c>
      <c r="H285">
        <v>265</v>
      </c>
      <c r="I285">
        <v>307</v>
      </c>
      <c r="J285">
        <v>295.64999999999998</v>
      </c>
      <c r="K285">
        <v>23.19</v>
      </c>
    </row>
    <row r="286" spans="1:11" x14ac:dyDescent="0.25">
      <c r="A286" t="s">
        <v>226</v>
      </c>
      <c r="B286">
        <v>27.99</v>
      </c>
      <c r="C286">
        <v>62.48</v>
      </c>
      <c r="D286">
        <v>9.07</v>
      </c>
      <c r="E286">
        <v>0.35</v>
      </c>
      <c r="F286">
        <v>24.47</v>
      </c>
      <c r="G286">
        <v>399.4</v>
      </c>
      <c r="H286">
        <v>398</v>
      </c>
      <c r="I286">
        <v>454.25</v>
      </c>
      <c r="J286">
        <v>407.85</v>
      </c>
      <c r="K286">
        <v>14.89</v>
      </c>
    </row>
    <row r="287" spans="1:11" x14ac:dyDescent="0.25">
      <c r="A287" t="s">
        <v>189</v>
      </c>
      <c r="B287">
        <v>1.0204</v>
      </c>
      <c r="C287">
        <v>30.496200000000002</v>
      </c>
      <c r="D287">
        <v>7.2632000000000003</v>
      </c>
      <c r="E287">
        <v>0.31430000000000002</v>
      </c>
      <c r="F287">
        <v>7.4805000000000001</v>
      </c>
      <c r="G287">
        <v>101.5</v>
      </c>
      <c r="H287">
        <v>101.5</v>
      </c>
      <c r="I287">
        <v>140.69999999999999</v>
      </c>
      <c r="J287">
        <v>137.25</v>
      </c>
      <c r="K287">
        <v>52.5</v>
      </c>
    </row>
    <row r="288" spans="1:11" x14ac:dyDescent="0.25">
      <c r="A288" t="s">
        <v>182</v>
      </c>
      <c r="B288">
        <v>0.51939999999999997</v>
      </c>
      <c r="C288">
        <v>1.5208999999999999</v>
      </c>
      <c r="D288">
        <v>2.2633000000000001</v>
      </c>
      <c r="E288">
        <v>0.67010000000000003</v>
      </c>
      <c r="F288">
        <v>1.117</v>
      </c>
      <c r="G288">
        <v>70</v>
      </c>
      <c r="H288">
        <v>70</v>
      </c>
      <c r="I288">
        <v>79</v>
      </c>
      <c r="J288">
        <v>71.099999999999994</v>
      </c>
      <c r="K288">
        <v>-5.2</v>
      </c>
    </row>
    <row r="289" spans="1:11" x14ac:dyDescent="0.25">
      <c r="A289" t="s">
        <v>170</v>
      </c>
      <c r="B289">
        <v>0.31</v>
      </c>
      <c r="C289">
        <v>6.0528000000000004</v>
      </c>
      <c r="D289">
        <v>4.3064</v>
      </c>
      <c r="E289" t="s">
        <v>14</v>
      </c>
      <c r="F289">
        <v>2.57</v>
      </c>
      <c r="G289">
        <v>100</v>
      </c>
      <c r="H289">
        <v>100</v>
      </c>
      <c r="I289">
        <v>170</v>
      </c>
      <c r="J289">
        <v>164.3</v>
      </c>
      <c r="K289">
        <v>31.44</v>
      </c>
    </row>
    <row r="290" spans="1:11" x14ac:dyDescent="0.25">
      <c r="A290" t="s">
        <v>490</v>
      </c>
      <c r="B290">
        <v>73.180000000000007</v>
      </c>
      <c r="C290">
        <v>225.3</v>
      </c>
      <c r="D290">
        <v>8.73</v>
      </c>
      <c r="E290" t="s">
        <v>14</v>
      </c>
      <c r="F290">
        <v>73.55</v>
      </c>
      <c r="G290">
        <v>662</v>
      </c>
      <c r="H290">
        <v>606</v>
      </c>
      <c r="I290">
        <v>665.4</v>
      </c>
      <c r="J290">
        <v>618.1</v>
      </c>
      <c r="K290">
        <v>38.590000000000003</v>
      </c>
    </row>
    <row r="291" spans="1:11" x14ac:dyDescent="0.25">
      <c r="A291" t="s">
        <v>278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62</v>
      </c>
      <c r="H291">
        <v>16.05</v>
      </c>
      <c r="I291">
        <v>67.8</v>
      </c>
      <c r="J291">
        <v>18.100000000000001</v>
      </c>
      <c r="K291">
        <v>-69.83</v>
      </c>
    </row>
    <row r="292" spans="1:11" x14ac:dyDescent="0.25">
      <c r="A292" t="s">
        <v>263</v>
      </c>
      <c r="B292">
        <v>0.65</v>
      </c>
      <c r="C292">
        <v>3.22</v>
      </c>
      <c r="D292">
        <v>14.22</v>
      </c>
      <c r="E292" t="s">
        <v>14</v>
      </c>
      <c r="F292">
        <v>5.78</v>
      </c>
      <c r="G292">
        <v>72</v>
      </c>
      <c r="H292">
        <v>72</v>
      </c>
      <c r="I292">
        <v>94.5</v>
      </c>
      <c r="J292">
        <v>91.2</v>
      </c>
      <c r="K292">
        <v>44.76</v>
      </c>
    </row>
    <row r="293" spans="1:11" x14ac:dyDescent="0.25">
      <c r="A293" t="s">
        <v>56</v>
      </c>
      <c r="B293">
        <v>69.878699999999995</v>
      </c>
      <c r="C293">
        <v>72.169399999999996</v>
      </c>
      <c r="D293">
        <v>12.9671</v>
      </c>
      <c r="E293">
        <v>0.752</v>
      </c>
      <c r="F293">
        <v>49.55</v>
      </c>
      <c r="G293">
        <v>415.55</v>
      </c>
      <c r="H293">
        <v>415.55</v>
      </c>
      <c r="I293">
        <v>498</v>
      </c>
      <c r="J293">
        <v>480.35</v>
      </c>
      <c r="K293">
        <v>52.49</v>
      </c>
    </row>
    <row r="294" spans="1:11" x14ac:dyDescent="0.25">
      <c r="A294" t="s">
        <v>136</v>
      </c>
      <c r="B294">
        <v>10.367000000000001</v>
      </c>
      <c r="C294">
        <v>2.7683</v>
      </c>
      <c r="D294">
        <v>0.9798</v>
      </c>
      <c r="E294">
        <v>7.0699999999999999E-2</v>
      </c>
      <c r="F294">
        <v>6.75</v>
      </c>
      <c r="G294">
        <v>550</v>
      </c>
      <c r="H294">
        <v>550</v>
      </c>
      <c r="I294">
        <v>734.4</v>
      </c>
      <c r="J294">
        <v>707.2</v>
      </c>
      <c r="K294">
        <v>30.96</v>
      </c>
    </row>
    <row r="295" spans="1:11" x14ac:dyDescent="0.25">
      <c r="A295" t="s">
        <v>112</v>
      </c>
      <c r="B295">
        <v>110.5296</v>
      </c>
      <c r="C295">
        <v>121.69629999999999</v>
      </c>
      <c r="D295">
        <v>58.6145</v>
      </c>
      <c r="E295">
        <v>1.0011000000000001</v>
      </c>
      <c r="F295">
        <v>91.31</v>
      </c>
      <c r="G295">
        <v>701.1</v>
      </c>
      <c r="H295">
        <v>685.2</v>
      </c>
      <c r="I295">
        <v>813.75</v>
      </c>
      <c r="J295">
        <v>728</v>
      </c>
      <c r="K295">
        <v>56.56</v>
      </c>
    </row>
    <row r="296" spans="1:11" x14ac:dyDescent="0.25">
      <c r="A296" t="s">
        <v>19</v>
      </c>
      <c r="B296">
        <v>1.0277000000000001</v>
      </c>
      <c r="C296">
        <v>1.8702000000000001</v>
      </c>
      <c r="D296">
        <v>2.3357999999999999</v>
      </c>
      <c r="E296">
        <v>0.24360000000000001</v>
      </c>
      <c r="F296">
        <v>1.59</v>
      </c>
      <c r="G296">
        <v>60</v>
      </c>
      <c r="H296">
        <v>46.1</v>
      </c>
      <c r="I296">
        <v>63</v>
      </c>
      <c r="J296">
        <v>47.25</v>
      </c>
      <c r="K296">
        <v>-9.1300000000000008</v>
      </c>
    </row>
    <row r="297" spans="1:11" x14ac:dyDescent="0.25">
      <c r="A297" t="s">
        <v>270</v>
      </c>
      <c r="B297">
        <v>1.02</v>
      </c>
      <c r="C297">
        <v>1.68</v>
      </c>
      <c r="D297">
        <v>2.76</v>
      </c>
      <c r="E297" t="s">
        <v>14</v>
      </c>
      <c r="F297">
        <v>1.85</v>
      </c>
      <c r="G297">
        <v>132.80000000000001</v>
      </c>
      <c r="H297">
        <v>104.15</v>
      </c>
      <c r="I297">
        <v>161.5</v>
      </c>
      <c r="J297">
        <v>116.55</v>
      </c>
      <c r="K297">
        <v>-13.67</v>
      </c>
    </row>
    <row r="298" spans="1:11" x14ac:dyDescent="0.25">
      <c r="A298" t="s">
        <v>290</v>
      </c>
      <c r="B298">
        <v>1.29</v>
      </c>
      <c r="C298">
        <v>1.91</v>
      </c>
      <c r="D298">
        <v>0.68</v>
      </c>
      <c r="E298" t="s">
        <v>14</v>
      </c>
      <c r="F298">
        <v>1.1499999999999999</v>
      </c>
      <c r="G298">
        <v>115</v>
      </c>
      <c r="H298">
        <v>110</v>
      </c>
      <c r="I298">
        <v>119.8</v>
      </c>
      <c r="J298">
        <v>111.2</v>
      </c>
      <c r="K298">
        <v>-7.33</v>
      </c>
    </row>
    <row r="299" spans="1:11" x14ac:dyDescent="0.25">
      <c r="A299" t="s">
        <v>129</v>
      </c>
      <c r="B299">
        <v>1.5406</v>
      </c>
      <c r="C299">
        <v>3.1076000000000001</v>
      </c>
      <c r="D299">
        <v>2.4597000000000002</v>
      </c>
      <c r="E299">
        <v>1.0672999999999999</v>
      </c>
      <c r="F299">
        <v>2</v>
      </c>
      <c r="G299">
        <v>93.45</v>
      </c>
      <c r="H299">
        <v>93.45</v>
      </c>
      <c r="I299">
        <v>143.44999999999999</v>
      </c>
      <c r="J299">
        <v>139.5</v>
      </c>
      <c r="K299">
        <v>64.12</v>
      </c>
    </row>
    <row r="300" spans="1:11" x14ac:dyDescent="0.25">
      <c r="A300" t="s">
        <v>415</v>
      </c>
      <c r="B300">
        <v>4.49</v>
      </c>
      <c r="C300">
        <v>1.17</v>
      </c>
      <c r="D300">
        <v>1.02</v>
      </c>
      <c r="E300" t="s">
        <v>14</v>
      </c>
      <c r="F300">
        <v>2.04</v>
      </c>
      <c r="G300">
        <v>600</v>
      </c>
      <c r="H300">
        <v>586</v>
      </c>
      <c r="I300">
        <v>623</v>
      </c>
      <c r="J300">
        <v>598.79999999999995</v>
      </c>
      <c r="K300">
        <v>-4.1900000000000004</v>
      </c>
    </row>
    <row r="301" spans="1:11" x14ac:dyDescent="0.25">
      <c r="A301" t="s">
        <v>491</v>
      </c>
      <c r="B301">
        <v>33.840000000000003</v>
      </c>
      <c r="C301">
        <v>135.44999999999999</v>
      </c>
      <c r="D301">
        <v>4.0199999999999996</v>
      </c>
      <c r="E301" t="s">
        <v>14</v>
      </c>
      <c r="F301">
        <v>40.68</v>
      </c>
      <c r="G301">
        <v>227</v>
      </c>
      <c r="H301">
        <v>217.05</v>
      </c>
      <c r="I301">
        <v>244</v>
      </c>
      <c r="J301">
        <v>231.6</v>
      </c>
      <c r="K301">
        <v>15.22</v>
      </c>
    </row>
    <row r="302" spans="1:11" x14ac:dyDescent="0.25">
      <c r="A302" t="s">
        <v>191</v>
      </c>
      <c r="B302">
        <v>47.0824</v>
      </c>
      <c r="C302">
        <v>39.152500000000003</v>
      </c>
      <c r="D302">
        <v>9.8038000000000007</v>
      </c>
      <c r="E302">
        <v>0.53010000000000002</v>
      </c>
      <c r="F302">
        <v>33.377000000000002</v>
      </c>
      <c r="G302">
        <v>77</v>
      </c>
      <c r="H302">
        <v>68.099999999999994</v>
      </c>
      <c r="I302">
        <v>77</v>
      </c>
      <c r="J302">
        <v>68.8</v>
      </c>
      <c r="K302">
        <v>4.24</v>
      </c>
    </row>
    <row r="303" spans="1:11" x14ac:dyDescent="0.25">
      <c r="A303" t="s">
        <v>548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19.350000000000001</v>
      </c>
      <c r="H303">
        <v>14.9</v>
      </c>
      <c r="I303">
        <v>19.350000000000001</v>
      </c>
      <c r="J303">
        <v>16.2</v>
      </c>
      <c r="K303">
        <v>8</v>
      </c>
    </row>
    <row r="304" spans="1:11" x14ac:dyDescent="0.25">
      <c r="A304" t="s">
        <v>225</v>
      </c>
      <c r="B304">
        <v>36.130000000000003</v>
      </c>
      <c r="C304">
        <v>100.98</v>
      </c>
      <c r="D304">
        <v>8.5500000000000007</v>
      </c>
      <c r="E304" t="s">
        <v>14</v>
      </c>
      <c r="F304">
        <v>36.22</v>
      </c>
      <c r="G304">
        <v>1655</v>
      </c>
      <c r="H304">
        <v>1651.1</v>
      </c>
      <c r="I304">
        <v>1806.6</v>
      </c>
      <c r="J304">
        <v>1709.4</v>
      </c>
      <c r="K304">
        <v>30.49</v>
      </c>
    </row>
    <row r="305" spans="1:11" x14ac:dyDescent="0.25">
      <c r="A305" t="s">
        <v>99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105</v>
      </c>
      <c r="H305">
        <v>94.2</v>
      </c>
      <c r="I305">
        <v>150</v>
      </c>
      <c r="J305">
        <v>112.65</v>
      </c>
      <c r="K305">
        <v>87.75</v>
      </c>
    </row>
    <row r="306" spans="1:11" x14ac:dyDescent="0.25">
      <c r="A306" t="s">
        <v>184</v>
      </c>
      <c r="B306">
        <v>1.121</v>
      </c>
      <c r="C306">
        <v>3.6457999999999999</v>
      </c>
      <c r="D306">
        <v>0.62</v>
      </c>
      <c r="E306">
        <v>0.53520000000000001</v>
      </c>
      <c r="F306">
        <v>1.2168000000000001</v>
      </c>
      <c r="G306">
        <v>170</v>
      </c>
      <c r="H306">
        <v>144</v>
      </c>
      <c r="I306">
        <v>173.45</v>
      </c>
      <c r="J306">
        <v>147.19999999999999</v>
      </c>
      <c r="K306">
        <v>-10.79</v>
      </c>
    </row>
    <row r="307" spans="1:11" x14ac:dyDescent="0.25">
      <c r="A307" t="s">
        <v>258</v>
      </c>
      <c r="B307">
        <v>0.16</v>
      </c>
      <c r="C307">
        <v>11.29</v>
      </c>
      <c r="D307">
        <v>6.83</v>
      </c>
      <c r="E307" t="s">
        <v>14</v>
      </c>
      <c r="F307">
        <v>4.16</v>
      </c>
      <c r="G307">
        <v>33.450000000000003</v>
      </c>
      <c r="H307">
        <v>13</v>
      </c>
      <c r="I307">
        <v>35.4</v>
      </c>
      <c r="J307">
        <v>17.75</v>
      </c>
      <c r="K307">
        <v>-63.78</v>
      </c>
    </row>
    <row r="308" spans="1:11" x14ac:dyDescent="0.25">
      <c r="A308" t="s">
        <v>132</v>
      </c>
      <c r="B308">
        <v>1.742</v>
      </c>
      <c r="C308">
        <v>2.9155000000000002</v>
      </c>
      <c r="D308">
        <v>4.2428999999999997</v>
      </c>
      <c r="E308">
        <v>0.85740000000000005</v>
      </c>
      <c r="F308">
        <v>2.7</v>
      </c>
      <c r="G308">
        <v>82.15</v>
      </c>
      <c r="H308">
        <v>70.7</v>
      </c>
      <c r="I308">
        <v>98.9</v>
      </c>
      <c r="J308">
        <v>73.45</v>
      </c>
      <c r="K308">
        <v>-10.43</v>
      </c>
    </row>
    <row r="309" spans="1:11" x14ac:dyDescent="0.25">
      <c r="A309" t="s">
        <v>28</v>
      </c>
      <c r="B309">
        <v>1</v>
      </c>
      <c r="C309">
        <v>3.3725999999999998</v>
      </c>
      <c r="D309">
        <v>0.2581</v>
      </c>
      <c r="E309" t="s">
        <v>14</v>
      </c>
      <c r="F309">
        <v>1.1000000000000001</v>
      </c>
      <c r="G309">
        <v>90.05</v>
      </c>
      <c r="H309">
        <v>65</v>
      </c>
      <c r="I309">
        <v>90.05</v>
      </c>
      <c r="J309">
        <v>68.95</v>
      </c>
      <c r="K309">
        <v>-31.05</v>
      </c>
    </row>
    <row r="310" spans="1:11" x14ac:dyDescent="0.25">
      <c r="A310" t="s">
        <v>150</v>
      </c>
      <c r="B310">
        <v>0.44919999999999999</v>
      </c>
      <c r="C310">
        <v>1.3584000000000001</v>
      </c>
      <c r="D310">
        <v>2.1850000000000001</v>
      </c>
      <c r="E310" t="s">
        <v>14</v>
      </c>
      <c r="F310">
        <v>1.19</v>
      </c>
      <c r="G310">
        <v>150</v>
      </c>
      <c r="H310">
        <v>145</v>
      </c>
      <c r="I310">
        <v>197.2</v>
      </c>
      <c r="J310">
        <v>194.15</v>
      </c>
      <c r="K310">
        <v>29.43</v>
      </c>
    </row>
    <row r="311" spans="1:11" x14ac:dyDescent="0.25">
      <c r="A311" t="s">
        <v>61</v>
      </c>
      <c r="B311">
        <v>45.551400000000001</v>
      </c>
      <c r="C311">
        <v>311.57049999999998</v>
      </c>
      <c r="D311">
        <v>50.401499999999999</v>
      </c>
      <c r="E311">
        <v>1.3438000000000001</v>
      </c>
      <c r="F311">
        <v>69.08</v>
      </c>
      <c r="G311">
        <v>472.5</v>
      </c>
      <c r="H311">
        <v>423.25</v>
      </c>
      <c r="I311">
        <v>809</v>
      </c>
      <c r="J311">
        <v>752.2</v>
      </c>
      <c r="K311">
        <v>178.59</v>
      </c>
    </row>
    <row r="312" spans="1:11" x14ac:dyDescent="0.25">
      <c r="A312" t="s">
        <v>296</v>
      </c>
      <c r="B312">
        <v>1.1499999999999999</v>
      </c>
      <c r="C312">
        <v>0.38</v>
      </c>
      <c r="D312">
        <v>1.1299999999999999</v>
      </c>
      <c r="E312" t="s">
        <v>14</v>
      </c>
      <c r="F312">
        <v>1.03</v>
      </c>
      <c r="G312">
        <v>55.8</v>
      </c>
      <c r="H312">
        <v>53.05</v>
      </c>
      <c r="I312">
        <v>56</v>
      </c>
      <c r="J312">
        <v>55.6</v>
      </c>
      <c r="K312">
        <v>1.0900000000000001</v>
      </c>
    </row>
    <row r="313" spans="1:11" x14ac:dyDescent="0.25">
      <c r="A313" t="s">
        <v>313</v>
      </c>
      <c r="B313">
        <v>1.52</v>
      </c>
      <c r="C313">
        <v>1.39</v>
      </c>
      <c r="D313">
        <v>0.79</v>
      </c>
      <c r="E313" t="s">
        <v>14</v>
      </c>
      <c r="F313">
        <v>1.2</v>
      </c>
      <c r="G313">
        <v>216</v>
      </c>
      <c r="H313">
        <v>205.25</v>
      </c>
      <c r="I313">
        <v>216</v>
      </c>
      <c r="J313">
        <v>205.25</v>
      </c>
      <c r="K313">
        <v>-2.2599999999999998</v>
      </c>
    </row>
    <row r="314" spans="1:11" x14ac:dyDescent="0.25">
      <c r="A314" t="s">
        <v>262</v>
      </c>
      <c r="B314">
        <v>0</v>
      </c>
      <c r="C314">
        <v>1.1100000000000001</v>
      </c>
      <c r="D314">
        <v>3.41</v>
      </c>
      <c r="E314" t="s">
        <v>14</v>
      </c>
      <c r="F314">
        <v>1.36</v>
      </c>
      <c r="G314">
        <v>43.95</v>
      </c>
      <c r="H314">
        <v>24</v>
      </c>
      <c r="I314">
        <v>49.25</v>
      </c>
      <c r="J314">
        <v>28.5</v>
      </c>
      <c r="K314">
        <v>-28.75</v>
      </c>
    </row>
    <row r="315" spans="1:11" x14ac:dyDescent="0.25">
      <c r="A315" t="s">
        <v>413</v>
      </c>
      <c r="B315">
        <v>58.22</v>
      </c>
      <c r="C315">
        <v>250.86</v>
      </c>
      <c r="D315">
        <v>7.92</v>
      </c>
      <c r="E315" t="s">
        <v>14</v>
      </c>
      <c r="F315">
        <v>74.260000000000005</v>
      </c>
      <c r="G315">
        <v>288</v>
      </c>
      <c r="H315">
        <v>281</v>
      </c>
      <c r="I315">
        <v>309.10000000000002</v>
      </c>
      <c r="J315">
        <v>293.3</v>
      </c>
      <c r="K315">
        <v>43.07</v>
      </c>
    </row>
    <row r="316" spans="1:11" x14ac:dyDescent="0.25">
      <c r="A316" t="s">
        <v>365</v>
      </c>
      <c r="B316">
        <v>16.71</v>
      </c>
      <c r="C316">
        <v>159.04</v>
      </c>
      <c r="D316">
        <v>7.55</v>
      </c>
      <c r="E316" t="s">
        <v>14</v>
      </c>
      <c r="F316">
        <v>38.06</v>
      </c>
      <c r="G316">
        <v>164.75</v>
      </c>
      <c r="H316">
        <v>156.5</v>
      </c>
      <c r="I316">
        <v>170</v>
      </c>
      <c r="J316">
        <v>157.6</v>
      </c>
      <c r="K316">
        <v>26.08</v>
      </c>
    </row>
    <row r="317" spans="1:11" x14ac:dyDescent="0.25">
      <c r="A317" t="s">
        <v>75</v>
      </c>
      <c r="B317">
        <v>89.554100000000005</v>
      </c>
      <c r="C317">
        <v>143.95419999999999</v>
      </c>
      <c r="D317">
        <v>35.133000000000003</v>
      </c>
      <c r="E317">
        <v>1.1055999999999999</v>
      </c>
      <c r="F317">
        <v>76.510000000000005</v>
      </c>
      <c r="G317">
        <v>525</v>
      </c>
      <c r="H317">
        <v>356.2</v>
      </c>
      <c r="I317">
        <v>525</v>
      </c>
      <c r="J317">
        <v>431.1</v>
      </c>
      <c r="K317">
        <v>23.17</v>
      </c>
    </row>
  </sheetData>
  <sortState ref="A2:K317">
    <sortCondition ref="A2:A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297" workbookViewId="0">
      <selection activeCell="B1" sqref="B1"/>
    </sheetView>
  </sheetViews>
  <sheetFormatPr defaultRowHeight="15" x14ac:dyDescent="0.25"/>
  <cols>
    <col min="1" max="2" width="44.140625" bestFit="1" customWidth="1"/>
  </cols>
  <sheetData>
    <row r="1" spans="1:2" x14ac:dyDescent="0.25">
      <c r="A1" t="s">
        <v>0</v>
      </c>
      <c r="B1" t="s">
        <v>567</v>
      </c>
    </row>
    <row r="2" spans="1:2" x14ac:dyDescent="0.25">
      <c r="A2" t="s">
        <v>154</v>
      </c>
      <c r="B2" t="s">
        <v>568</v>
      </c>
    </row>
    <row r="3" spans="1:2" x14ac:dyDescent="0.25">
      <c r="A3" t="s">
        <v>241</v>
      </c>
      <c r="B3" t="s">
        <v>569</v>
      </c>
    </row>
    <row r="4" spans="1:2" x14ac:dyDescent="0.25">
      <c r="A4" t="s">
        <v>540</v>
      </c>
      <c r="B4" t="s">
        <v>570</v>
      </c>
    </row>
    <row r="5" spans="1:2" x14ac:dyDescent="0.25">
      <c r="A5" t="s">
        <v>248</v>
      </c>
      <c r="B5" t="s">
        <v>571</v>
      </c>
    </row>
    <row r="6" spans="1:2" x14ac:dyDescent="0.25">
      <c r="A6" t="s">
        <v>551</v>
      </c>
      <c r="B6" t="s">
        <v>572</v>
      </c>
    </row>
    <row r="7" spans="1:2" x14ac:dyDescent="0.25">
      <c r="A7" t="s">
        <v>163</v>
      </c>
      <c r="B7" t="s">
        <v>573</v>
      </c>
    </row>
    <row r="8" spans="1:2" x14ac:dyDescent="0.25">
      <c r="A8" t="s">
        <v>403</v>
      </c>
      <c r="B8" t="s">
        <v>574</v>
      </c>
    </row>
    <row r="9" spans="1:2" x14ac:dyDescent="0.25">
      <c r="A9" t="s">
        <v>45</v>
      </c>
      <c r="B9" t="s">
        <v>574</v>
      </c>
    </row>
    <row r="10" spans="1:2" x14ac:dyDescent="0.25">
      <c r="A10" t="s">
        <v>138</v>
      </c>
      <c r="B10" t="s">
        <v>575</v>
      </c>
    </row>
    <row r="11" spans="1:2" x14ac:dyDescent="0.25">
      <c r="A11" t="s">
        <v>9</v>
      </c>
      <c r="B11" t="s">
        <v>576</v>
      </c>
    </row>
    <row r="12" spans="1:2" x14ac:dyDescent="0.25">
      <c r="A12" t="s">
        <v>156</v>
      </c>
      <c r="B12" t="s">
        <v>577</v>
      </c>
    </row>
    <row r="13" spans="1:2" x14ac:dyDescent="0.25">
      <c r="A13" t="s">
        <v>458</v>
      </c>
      <c r="B13" t="s">
        <v>578</v>
      </c>
    </row>
    <row r="14" spans="1:2" x14ac:dyDescent="0.25">
      <c r="A14" t="s">
        <v>69</v>
      </c>
      <c r="B14" t="s">
        <v>570</v>
      </c>
    </row>
    <row r="15" spans="1:2" x14ac:dyDescent="0.25">
      <c r="A15" t="s">
        <v>72</v>
      </c>
      <c r="B15" t="s">
        <v>579</v>
      </c>
    </row>
    <row r="16" spans="1:2" x14ac:dyDescent="0.25">
      <c r="A16" t="s">
        <v>37</v>
      </c>
      <c r="B16" t="s">
        <v>580</v>
      </c>
    </row>
    <row r="17" spans="1:2" x14ac:dyDescent="0.25">
      <c r="A17" t="s">
        <v>37</v>
      </c>
      <c r="B17" t="s">
        <v>580</v>
      </c>
    </row>
    <row r="18" spans="1:2" x14ac:dyDescent="0.25">
      <c r="A18" t="s">
        <v>65</v>
      </c>
      <c r="B18" t="s">
        <v>581</v>
      </c>
    </row>
    <row r="19" spans="1:2" x14ac:dyDescent="0.25">
      <c r="A19" t="s">
        <v>62</v>
      </c>
      <c r="B19" t="s">
        <v>574</v>
      </c>
    </row>
    <row r="20" spans="1:2" x14ac:dyDescent="0.25">
      <c r="A20" t="s">
        <v>114</v>
      </c>
      <c r="B20" t="s">
        <v>574</v>
      </c>
    </row>
    <row r="21" spans="1:2" x14ac:dyDescent="0.25">
      <c r="A21" t="s">
        <v>187</v>
      </c>
      <c r="B21" t="s">
        <v>582</v>
      </c>
    </row>
    <row r="22" spans="1:2" x14ac:dyDescent="0.25">
      <c r="A22" t="s">
        <v>53</v>
      </c>
      <c r="B22" t="s">
        <v>583</v>
      </c>
    </row>
    <row r="23" spans="1:2" x14ac:dyDescent="0.25">
      <c r="A23" t="s">
        <v>227</v>
      </c>
      <c r="B23" t="s">
        <v>582</v>
      </c>
    </row>
    <row r="24" spans="1:2" x14ac:dyDescent="0.25">
      <c r="A24" t="s">
        <v>79</v>
      </c>
      <c r="B24" t="s">
        <v>584</v>
      </c>
    </row>
    <row r="25" spans="1:2" x14ac:dyDescent="0.25">
      <c r="A25" t="s">
        <v>173</v>
      </c>
      <c r="B25" t="s">
        <v>578</v>
      </c>
    </row>
    <row r="26" spans="1:2" x14ac:dyDescent="0.25">
      <c r="A26" t="s">
        <v>208</v>
      </c>
      <c r="B26" t="s">
        <v>578</v>
      </c>
    </row>
    <row r="27" spans="1:2" x14ac:dyDescent="0.25">
      <c r="A27" t="s">
        <v>35</v>
      </c>
      <c r="B27" t="s">
        <v>585</v>
      </c>
    </row>
    <row r="28" spans="1:2" x14ac:dyDescent="0.25">
      <c r="A28" t="s">
        <v>550</v>
      </c>
      <c r="B28" t="s">
        <v>582</v>
      </c>
    </row>
    <row r="29" spans="1:2" x14ac:dyDescent="0.25">
      <c r="A29" t="s">
        <v>7</v>
      </c>
      <c r="B29" t="s">
        <v>586</v>
      </c>
    </row>
    <row r="30" spans="1:2" x14ac:dyDescent="0.25">
      <c r="A30" t="s">
        <v>142</v>
      </c>
      <c r="B30" t="s">
        <v>578</v>
      </c>
    </row>
    <row r="31" spans="1:2" x14ac:dyDescent="0.25">
      <c r="A31" t="s">
        <v>213</v>
      </c>
      <c r="B31" t="s">
        <v>587</v>
      </c>
    </row>
    <row r="32" spans="1:2" x14ac:dyDescent="0.25">
      <c r="A32" t="s">
        <v>124</v>
      </c>
      <c r="B32" t="s">
        <v>588</v>
      </c>
    </row>
    <row r="33" spans="1:2" x14ac:dyDescent="0.25">
      <c r="A33" t="s">
        <v>100</v>
      </c>
      <c r="B33" t="s">
        <v>589</v>
      </c>
    </row>
    <row r="34" spans="1:2" x14ac:dyDescent="0.25">
      <c r="A34" t="s">
        <v>229</v>
      </c>
      <c r="B34" t="s">
        <v>590</v>
      </c>
    </row>
    <row r="35" spans="1:2" x14ac:dyDescent="0.25">
      <c r="A35" t="s">
        <v>516</v>
      </c>
      <c r="B35" t="s">
        <v>591</v>
      </c>
    </row>
    <row r="36" spans="1:2" x14ac:dyDescent="0.25">
      <c r="A36" t="s">
        <v>111</v>
      </c>
      <c r="B36" t="s">
        <v>591</v>
      </c>
    </row>
    <row r="37" spans="1:2" x14ac:dyDescent="0.25">
      <c r="A37" t="s">
        <v>48</v>
      </c>
      <c r="B37" t="s">
        <v>576</v>
      </c>
    </row>
    <row r="38" spans="1:2" x14ac:dyDescent="0.25">
      <c r="A38" t="s">
        <v>478</v>
      </c>
      <c r="B38" t="s">
        <v>592</v>
      </c>
    </row>
    <row r="39" spans="1:2" x14ac:dyDescent="0.25">
      <c r="A39" t="s">
        <v>267</v>
      </c>
      <c r="B39" t="s">
        <v>574</v>
      </c>
    </row>
    <row r="40" spans="1:2" x14ac:dyDescent="0.25">
      <c r="A40" t="s">
        <v>310</v>
      </c>
      <c r="B40" t="s">
        <v>575</v>
      </c>
    </row>
    <row r="41" spans="1:2" x14ac:dyDescent="0.25">
      <c r="A41" t="s">
        <v>149</v>
      </c>
      <c r="B41" t="s">
        <v>589</v>
      </c>
    </row>
    <row r="42" spans="1:2" x14ac:dyDescent="0.25">
      <c r="A42" t="s">
        <v>512</v>
      </c>
      <c r="B42" t="s">
        <v>593</v>
      </c>
    </row>
    <row r="43" spans="1:2" x14ac:dyDescent="0.25">
      <c r="A43" t="s">
        <v>113</v>
      </c>
      <c r="B43" t="s">
        <v>594</v>
      </c>
    </row>
    <row r="44" spans="1:2" x14ac:dyDescent="0.25">
      <c r="A44" t="s">
        <v>31</v>
      </c>
      <c r="B44" t="s">
        <v>595</v>
      </c>
    </row>
    <row r="45" spans="1:2" x14ac:dyDescent="0.25">
      <c r="A45" t="s">
        <v>271</v>
      </c>
      <c r="B45" t="s">
        <v>582</v>
      </c>
    </row>
    <row r="46" spans="1:2" x14ac:dyDescent="0.25">
      <c r="A46" t="s">
        <v>109</v>
      </c>
      <c r="B46" t="s">
        <v>596</v>
      </c>
    </row>
    <row r="47" spans="1:2" x14ac:dyDescent="0.25">
      <c r="A47" t="s">
        <v>24</v>
      </c>
      <c r="B47" t="s">
        <v>582</v>
      </c>
    </row>
    <row r="48" spans="1:2" x14ac:dyDescent="0.25">
      <c r="A48" t="s">
        <v>526</v>
      </c>
      <c r="B48" t="s">
        <v>597</v>
      </c>
    </row>
    <row r="49" spans="1:2" x14ac:dyDescent="0.25">
      <c r="A49" t="s">
        <v>519</v>
      </c>
      <c r="B49" t="s">
        <v>570</v>
      </c>
    </row>
    <row r="50" spans="1:2" x14ac:dyDescent="0.25">
      <c r="A50" t="s">
        <v>223</v>
      </c>
      <c r="B50" t="s">
        <v>598</v>
      </c>
    </row>
    <row r="51" spans="1:2" x14ac:dyDescent="0.25">
      <c r="A51" t="s">
        <v>217</v>
      </c>
      <c r="B51" t="s">
        <v>599</v>
      </c>
    </row>
    <row r="52" spans="1:2" x14ac:dyDescent="0.25">
      <c r="A52" t="s">
        <v>64</v>
      </c>
      <c r="B52" t="s">
        <v>578</v>
      </c>
    </row>
    <row r="53" spans="1:2" x14ac:dyDescent="0.25">
      <c r="A53" t="s">
        <v>78</v>
      </c>
      <c r="B53" t="s">
        <v>600</v>
      </c>
    </row>
    <row r="54" spans="1:2" x14ac:dyDescent="0.25">
      <c r="A54" t="s">
        <v>17</v>
      </c>
      <c r="B54" t="s">
        <v>595</v>
      </c>
    </row>
    <row r="55" spans="1:2" x14ac:dyDescent="0.25">
      <c r="A55" t="s">
        <v>238</v>
      </c>
      <c r="B55" t="s">
        <v>578</v>
      </c>
    </row>
    <row r="56" spans="1:2" x14ac:dyDescent="0.25">
      <c r="A56" t="s">
        <v>235</v>
      </c>
      <c r="B56" t="s">
        <v>568</v>
      </c>
    </row>
    <row r="57" spans="1:2" x14ac:dyDescent="0.25">
      <c r="A57" t="s">
        <v>452</v>
      </c>
      <c r="B57" t="s">
        <v>601</v>
      </c>
    </row>
    <row r="58" spans="1:2" x14ac:dyDescent="0.25">
      <c r="A58" t="s">
        <v>230</v>
      </c>
      <c r="B58" t="s">
        <v>592</v>
      </c>
    </row>
    <row r="59" spans="1:2" x14ac:dyDescent="0.25">
      <c r="A59" t="s">
        <v>91</v>
      </c>
      <c r="B59" t="s">
        <v>574</v>
      </c>
    </row>
    <row r="60" spans="1:2" x14ac:dyDescent="0.25">
      <c r="A60" t="s">
        <v>121</v>
      </c>
      <c r="B60" t="s">
        <v>602</v>
      </c>
    </row>
    <row r="61" spans="1:2" x14ac:dyDescent="0.25">
      <c r="A61" t="s">
        <v>174</v>
      </c>
      <c r="B61" t="s">
        <v>574</v>
      </c>
    </row>
    <row r="62" spans="1:2" x14ac:dyDescent="0.25">
      <c r="A62" t="s">
        <v>308</v>
      </c>
      <c r="B62" t="s">
        <v>603</v>
      </c>
    </row>
    <row r="63" spans="1:2" x14ac:dyDescent="0.25">
      <c r="A63" t="s">
        <v>178</v>
      </c>
      <c r="B63" t="s">
        <v>604</v>
      </c>
    </row>
    <row r="64" spans="1:2" x14ac:dyDescent="0.25">
      <c r="A64" t="s">
        <v>185</v>
      </c>
      <c r="B64" t="s">
        <v>604</v>
      </c>
    </row>
    <row r="65" spans="1:2" x14ac:dyDescent="0.25">
      <c r="A65" t="s">
        <v>553</v>
      </c>
      <c r="B65" t="s">
        <v>597</v>
      </c>
    </row>
    <row r="66" spans="1:2" x14ac:dyDescent="0.25">
      <c r="A66" t="s">
        <v>172</v>
      </c>
      <c r="B66" t="s">
        <v>595</v>
      </c>
    </row>
    <row r="67" spans="1:2" x14ac:dyDescent="0.25">
      <c r="A67" t="s">
        <v>538</v>
      </c>
      <c r="B67" t="s">
        <v>578</v>
      </c>
    </row>
    <row r="68" spans="1:2" x14ac:dyDescent="0.25">
      <c r="A68" t="s">
        <v>60</v>
      </c>
      <c r="B68" t="s">
        <v>594</v>
      </c>
    </row>
    <row r="69" spans="1:2" x14ac:dyDescent="0.25">
      <c r="A69" t="s">
        <v>192</v>
      </c>
      <c r="B69" t="s">
        <v>595</v>
      </c>
    </row>
    <row r="70" spans="1:2" x14ac:dyDescent="0.25">
      <c r="A70" t="s">
        <v>457</v>
      </c>
      <c r="B70" t="s">
        <v>578</v>
      </c>
    </row>
    <row r="71" spans="1:2" x14ac:dyDescent="0.25">
      <c r="A71" t="s">
        <v>110</v>
      </c>
      <c r="B71" t="s">
        <v>570</v>
      </c>
    </row>
    <row r="72" spans="1:2" x14ac:dyDescent="0.25">
      <c r="A72" t="s">
        <v>104</v>
      </c>
      <c r="B72" t="s">
        <v>605</v>
      </c>
    </row>
    <row r="73" spans="1:2" x14ac:dyDescent="0.25">
      <c r="A73" t="s">
        <v>220</v>
      </c>
      <c r="B73" t="s">
        <v>576</v>
      </c>
    </row>
    <row r="74" spans="1:2" x14ac:dyDescent="0.25">
      <c r="A74" t="s">
        <v>186</v>
      </c>
      <c r="B74" t="s">
        <v>580</v>
      </c>
    </row>
    <row r="75" spans="1:2" x14ac:dyDescent="0.25">
      <c r="A75" t="s">
        <v>103</v>
      </c>
      <c r="B75" t="s">
        <v>606</v>
      </c>
    </row>
    <row r="76" spans="1:2" x14ac:dyDescent="0.25">
      <c r="A76" t="s">
        <v>500</v>
      </c>
      <c r="B76" t="s">
        <v>573</v>
      </c>
    </row>
    <row r="77" spans="1:2" x14ac:dyDescent="0.25">
      <c r="A77" t="s">
        <v>507</v>
      </c>
      <c r="B77" t="s">
        <v>573</v>
      </c>
    </row>
    <row r="78" spans="1:2" x14ac:dyDescent="0.25">
      <c r="A78" t="s">
        <v>487</v>
      </c>
      <c r="B78" t="s">
        <v>605</v>
      </c>
    </row>
    <row r="79" spans="1:2" x14ac:dyDescent="0.25">
      <c r="A79" t="s">
        <v>218</v>
      </c>
      <c r="B79" t="s">
        <v>605</v>
      </c>
    </row>
    <row r="80" spans="1:2" x14ac:dyDescent="0.25">
      <c r="A80" t="s">
        <v>525</v>
      </c>
      <c r="B80" t="s">
        <v>580</v>
      </c>
    </row>
    <row r="81" spans="1:2" x14ac:dyDescent="0.25">
      <c r="A81" t="s">
        <v>26</v>
      </c>
      <c r="B81" t="s">
        <v>584</v>
      </c>
    </row>
    <row r="82" spans="1:2" x14ac:dyDescent="0.25">
      <c r="A82" t="s">
        <v>169</v>
      </c>
      <c r="B82" t="s">
        <v>607</v>
      </c>
    </row>
    <row r="83" spans="1:2" x14ac:dyDescent="0.25">
      <c r="A83" t="s">
        <v>70</v>
      </c>
      <c r="B83" t="s">
        <v>599</v>
      </c>
    </row>
    <row r="84" spans="1:2" x14ac:dyDescent="0.25">
      <c r="A84" t="s">
        <v>161</v>
      </c>
      <c r="B84" t="s">
        <v>608</v>
      </c>
    </row>
    <row r="85" spans="1:2" x14ac:dyDescent="0.25">
      <c r="A85" t="s">
        <v>545</v>
      </c>
      <c r="B85" t="s">
        <v>586</v>
      </c>
    </row>
    <row r="86" spans="1:2" x14ac:dyDescent="0.25">
      <c r="A86" t="s">
        <v>249</v>
      </c>
      <c r="B86" t="s">
        <v>577</v>
      </c>
    </row>
    <row r="87" spans="1:2" x14ac:dyDescent="0.25">
      <c r="A87" t="s">
        <v>145</v>
      </c>
      <c r="B87" t="s">
        <v>588</v>
      </c>
    </row>
    <row r="88" spans="1:2" x14ac:dyDescent="0.25">
      <c r="A88" t="s">
        <v>20</v>
      </c>
      <c r="B88" t="s">
        <v>570</v>
      </c>
    </row>
    <row r="89" spans="1:2" x14ac:dyDescent="0.25">
      <c r="A89" t="s">
        <v>282</v>
      </c>
      <c r="B89" t="s">
        <v>601</v>
      </c>
    </row>
    <row r="90" spans="1:2" x14ac:dyDescent="0.25">
      <c r="A90" t="s">
        <v>47</v>
      </c>
      <c r="B90" t="s">
        <v>609</v>
      </c>
    </row>
    <row r="91" spans="1:2" x14ac:dyDescent="0.25">
      <c r="A91" t="s">
        <v>118</v>
      </c>
      <c r="B91" t="s">
        <v>574</v>
      </c>
    </row>
    <row r="92" spans="1:2" x14ac:dyDescent="0.25">
      <c r="A92" t="s">
        <v>255</v>
      </c>
      <c r="B92" t="s">
        <v>598</v>
      </c>
    </row>
    <row r="93" spans="1:2" x14ac:dyDescent="0.25">
      <c r="A93" t="s">
        <v>224</v>
      </c>
      <c r="B93" t="s">
        <v>581</v>
      </c>
    </row>
    <row r="94" spans="1:2" x14ac:dyDescent="0.25">
      <c r="A94" t="s">
        <v>134</v>
      </c>
      <c r="B94" t="s">
        <v>582</v>
      </c>
    </row>
    <row r="95" spans="1:2" x14ac:dyDescent="0.25">
      <c r="A95" t="s">
        <v>544</v>
      </c>
      <c r="B95" t="s">
        <v>582</v>
      </c>
    </row>
    <row r="96" spans="1:2" x14ac:dyDescent="0.25">
      <c r="A96" t="s">
        <v>10</v>
      </c>
      <c r="B96" t="s">
        <v>584</v>
      </c>
    </row>
    <row r="97" spans="1:2" x14ac:dyDescent="0.25">
      <c r="A97" t="s">
        <v>539</v>
      </c>
      <c r="B97" t="s">
        <v>574</v>
      </c>
    </row>
    <row r="98" spans="1:2" x14ac:dyDescent="0.25">
      <c r="A98" t="s">
        <v>166</v>
      </c>
      <c r="B98" t="s">
        <v>606</v>
      </c>
    </row>
    <row r="99" spans="1:2" x14ac:dyDescent="0.25">
      <c r="A99" t="s">
        <v>177</v>
      </c>
      <c r="B99" t="s">
        <v>594</v>
      </c>
    </row>
    <row r="100" spans="1:2" x14ac:dyDescent="0.25">
      <c r="A100" t="s">
        <v>197</v>
      </c>
      <c r="B100" t="s">
        <v>610</v>
      </c>
    </row>
    <row r="101" spans="1:2" x14ac:dyDescent="0.25">
      <c r="A101" t="s">
        <v>139</v>
      </c>
      <c r="B101" t="s">
        <v>611</v>
      </c>
    </row>
    <row r="102" spans="1:2" x14ac:dyDescent="0.25">
      <c r="A102" t="s">
        <v>236</v>
      </c>
      <c r="B102" t="s">
        <v>574</v>
      </c>
    </row>
    <row r="103" spans="1:2" x14ac:dyDescent="0.25">
      <c r="A103" t="s">
        <v>42</v>
      </c>
      <c r="B103" t="s">
        <v>574</v>
      </c>
    </row>
    <row r="104" spans="1:2" x14ac:dyDescent="0.25">
      <c r="A104" t="s">
        <v>131</v>
      </c>
      <c r="B104" t="s">
        <v>612</v>
      </c>
    </row>
    <row r="105" spans="1:2" x14ac:dyDescent="0.25">
      <c r="A105" t="s">
        <v>215</v>
      </c>
      <c r="B105" t="s">
        <v>613</v>
      </c>
    </row>
    <row r="106" spans="1:2" x14ac:dyDescent="0.25">
      <c r="A106" t="s">
        <v>547</v>
      </c>
      <c r="B106" t="s">
        <v>573</v>
      </c>
    </row>
    <row r="107" spans="1:2" x14ac:dyDescent="0.25">
      <c r="A107" t="s">
        <v>234</v>
      </c>
      <c r="B107" t="s">
        <v>581</v>
      </c>
    </row>
    <row r="108" spans="1:2" x14ac:dyDescent="0.25">
      <c r="A108" t="s">
        <v>541</v>
      </c>
      <c r="B108" t="s">
        <v>574</v>
      </c>
    </row>
    <row r="109" spans="1:2" x14ac:dyDescent="0.25">
      <c r="A109" t="s">
        <v>188</v>
      </c>
      <c r="B109" t="s">
        <v>595</v>
      </c>
    </row>
    <row r="110" spans="1:2" x14ac:dyDescent="0.25">
      <c r="A110" t="s">
        <v>476</v>
      </c>
      <c r="B110" t="s">
        <v>609</v>
      </c>
    </row>
    <row r="111" spans="1:2" x14ac:dyDescent="0.25">
      <c r="A111" t="s">
        <v>49</v>
      </c>
      <c r="B111" t="s">
        <v>576</v>
      </c>
    </row>
    <row r="112" spans="1:2" x14ac:dyDescent="0.25">
      <c r="A112" t="s">
        <v>210</v>
      </c>
      <c r="B112" t="s">
        <v>595</v>
      </c>
    </row>
    <row r="113" spans="1:2" x14ac:dyDescent="0.25">
      <c r="A113" t="s">
        <v>15</v>
      </c>
      <c r="B113" t="s">
        <v>614</v>
      </c>
    </row>
    <row r="114" spans="1:2" x14ac:dyDescent="0.25">
      <c r="A114" t="s">
        <v>68</v>
      </c>
      <c r="B114" t="s">
        <v>614</v>
      </c>
    </row>
    <row r="115" spans="1:2" x14ac:dyDescent="0.25">
      <c r="A115" t="s">
        <v>549</v>
      </c>
      <c r="B115" t="s">
        <v>570</v>
      </c>
    </row>
    <row r="116" spans="1:2" x14ac:dyDescent="0.25">
      <c r="A116" t="s">
        <v>517</v>
      </c>
      <c r="B116" t="s">
        <v>615</v>
      </c>
    </row>
    <row r="117" spans="1:2" x14ac:dyDescent="0.25">
      <c r="A117" t="s">
        <v>43</v>
      </c>
      <c r="B117" t="s">
        <v>574</v>
      </c>
    </row>
    <row r="118" spans="1:2" x14ac:dyDescent="0.25">
      <c r="A118" t="s">
        <v>33</v>
      </c>
      <c r="B118" t="s">
        <v>616</v>
      </c>
    </row>
    <row r="119" spans="1:2" x14ac:dyDescent="0.25">
      <c r="A119" t="s">
        <v>194</v>
      </c>
      <c r="B119" t="s">
        <v>570</v>
      </c>
    </row>
    <row r="120" spans="1:2" x14ac:dyDescent="0.25">
      <c r="A120" t="s">
        <v>171</v>
      </c>
      <c r="B120" t="s">
        <v>617</v>
      </c>
    </row>
    <row r="121" spans="1:2" x14ac:dyDescent="0.25">
      <c r="A121" t="s">
        <v>25</v>
      </c>
      <c r="B121" t="s">
        <v>600</v>
      </c>
    </row>
    <row r="122" spans="1:2" x14ac:dyDescent="0.25">
      <c r="A122" t="s">
        <v>283</v>
      </c>
      <c r="B122" t="s">
        <v>605</v>
      </c>
    </row>
    <row r="123" spans="1:2" x14ac:dyDescent="0.25">
      <c r="A123" t="s">
        <v>216</v>
      </c>
      <c r="B123" t="s">
        <v>574</v>
      </c>
    </row>
    <row r="124" spans="1:2" x14ac:dyDescent="0.25">
      <c r="A124" t="s">
        <v>85</v>
      </c>
      <c r="B124" t="s">
        <v>573</v>
      </c>
    </row>
    <row r="125" spans="1:2" x14ac:dyDescent="0.25">
      <c r="A125" t="s">
        <v>479</v>
      </c>
      <c r="B125" t="s">
        <v>574</v>
      </c>
    </row>
    <row r="126" spans="1:2" x14ac:dyDescent="0.25">
      <c r="A126" t="s">
        <v>179</v>
      </c>
      <c r="B126" t="s">
        <v>571</v>
      </c>
    </row>
    <row r="127" spans="1:2" x14ac:dyDescent="0.25">
      <c r="A127" t="s">
        <v>536</v>
      </c>
      <c r="B127" t="s">
        <v>574</v>
      </c>
    </row>
    <row r="128" spans="1:2" x14ac:dyDescent="0.25">
      <c r="A128" t="s">
        <v>407</v>
      </c>
      <c r="B128" t="s">
        <v>573</v>
      </c>
    </row>
    <row r="129" spans="1:2" x14ac:dyDescent="0.25">
      <c r="A129" t="s">
        <v>52</v>
      </c>
      <c r="B129" t="s">
        <v>608</v>
      </c>
    </row>
    <row r="130" spans="1:2" x14ac:dyDescent="0.25">
      <c r="A130" t="s">
        <v>453</v>
      </c>
      <c r="B130" t="s">
        <v>618</v>
      </c>
    </row>
    <row r="131" spans="1:2" x14ac:dyDescent="0.25">
      <c r="A131" t="s">
        <v>198</v>
      </c>
      <c r="B131" t="s">
        <v>574</v>
      </c>
    </row>
    <row r="132" spans="1:2" x14ac:dyDescent="0.25">
      <c r="A132" t="s">
        <v>268</v>
      </c>
      <c r="B132" t="s">
        <v>619</v>
      </c>
    </row>
    <row r="133" spans="1:2" x14ac:dyDescent="0.25">
      <c r="A133" t="s">
        <v>127</v>
      </c>
      <c r="B133" t="s">
        <v>591</v>
      </c>
    </row>
    <row r="134" spans="1:2" x14ac:dyDescent="0.25">
      <c r="A134" t="s">
        <v>120</v>
      </c>
      <c r="B134" t="s">
        <v>582</v>
      </c>
    </row>
    <row r="135" spans="1:2" x14ac:dyDescent="0.25">
      <c r="A135" t="s">
        <v>204</v>
      </c>
      <c r="B135" t="s">
        <v>591</v>
      </c>
    </row>
    <row r="136" spans="1:2" x14ac:dyDescent="0.25">
      <c r="A136" t="s">
        <v>542</v>
      </c>
      <c r="B136" t="s">
        <v>587</v>
      </c>
    </row>
    <row r="137" spans="1:2" x14ac:dyDescent="0.25">
      <c r="A137" t="s">
        <v>165</v>
      </c>
      <c r="B137" t="s">
        <v>620</v>
      </c>
    </row>
    <row r="138" spans="1:2" x14ac:dyDescent="0.25">
      <c r="A138" t="s">
        <v>176</v>
      </c>
      <c r="B138" t="s">
        <v>573</v>
      </c>
    </row>
    <row r="139" spans="1:2" x14ac:dyDescent="0.25">
      <c r="A139" t="s">
        <v>180</v>
      </c>
      <c r="B139" t="s">
        <v>574</v>
      </c>
    </row>
    <row r="140" spans="1:2" x14ac:dyDescent="0.25">
      <c r="A140" t="s">
        <v>328</v>
      </c>
      <c r="B140" t="s">
        <v>574</v>
      </c>
    </row>
    <row r="141" spans="1:2" x14ac:dyDescent="0.25">
      <c r="A141" t="s">
        <v>108</v>
      </c>
      <c r="B141" t="s">
        <v>621</v>
      </c>
    </row>
    <row r="142" spans="1:2" x14ac:dyDescent="0.25">
      <c r="A142" t="s">
        <v>83</v>
      </c>
      <c r="B142" t="s">
        <v>569</v>
      </c>
    </row>
    <row r="143" spans="1:2" x14ac:dyDescent="0.25">
      <c r="A143" t="s">
        <v>107</v>
      </c>
      <c r="B143" t="s">
        <v>582</v>
      </c>
    </row>
    <row r="144" spans="1:2" x14ac:dyDescent="0.25">
      <c r="A144" t="s">
        <v>87</v>
      </c>
      <c r="B144" t="s">
        <v>574</v>
      </c>
    </row>
    <row r="145" spans="1:2" x14ac:dyDescent="0.25">
      <c r="A145" t="s">
        <v>137</v>
      </c>
      <c r="B145" t="s">
        <v>574</v>
      </c>
    </row>
    <row r="146" spans="1:2" x14ac:dyDescent="0.25">
      <c r="A146" t="s">
        <v>528</v>
      </c>
      <c r="B146" t="s">
        <v>601</v>
      </c>
    </row>
    <row r="147" spans="1:2" x14ac:dyDescent="0.25">
      <c r="A147" t="s">
        <v>123</v>
      </c>
      <c r="B147" t="s">
        <v>582</v>
      </c>
    </row>
    <row r="148" spans="1:2" x14ac:dyDescent="0.25">
      <c r="A148" t="s">
        <v>105</v>
      </c>
      <c r="B148" t="s">
        <v>594</v>
      </c>
    </row>
    <row r="149" spans="1:2" x14ac:dyDescent="0.25">
      <c r="A149" t="s">
        <v>147</v>
      </c>
      <c r="B149" t="s">
        <v>573</v>
      </c>
    </row>
    <row r="150" spans="1:2" x14ac:dyDescent="0.25">
      <c r="A150" t="s">
        <v>269</v>
      </c>
      <c r="B150" t="s">
        <v>619</v>
      </c>
    </row>
    <row r="151" spans="1:2" x14ac:dyDescent="0.25">
      <c r="A151" t="s">
        <v>529</v>
      </c>
      <c r="B151" t="s">
        <v>619</v>
      </c>
    </row>
    <row r="152" spans="1:2" x14ac:dyDescent="0.25">
      <c r="A152" t="s">
        <v>534</v>
      </c>
      <c r="B152" t="s">
        <v>591</v>
      </c>
    </row>
    <row r="153" spans="1:2" x14ac:dyDescent="0.25">
      <c r="A153" t="s">
        <v>23</v>
      </c>
      <c r="B153" t="s">
        <v>607</v>
      </c>
    </row>
    <row r="154" spans="1:2" x14ac:dyDescent="0.25">
      <c r="A154" t="s">
        <v>146</v>
      </c>
      <c r="B154" t="s">
        <v>609</v>
      </c>
    </row>
    <row r="155" spans="1:2" x14ac:dyDescent="0.25">
      <c r="A155" t="s">
        <v>250</v>
      </c>
      <c r="B155" t="s">
        <v>622</v>
      </c>
    </row>
    <row r="156" spans="1:2" x14ac:dyDescent="0.25">
      <c r="A156" t="s">
        <v>522</v>
      </c>
      <c r="B156" t="s">
        <v>586</v>
      </c>
    </row>
    <row r="157" spans="1:2" x14ac:dyDescent="0.25">
      <c r="A157" t="s">
        <v>280</v>
      </c>
      <c r="B157" t="s">
        <v>610</v>
      </c>
    </row>
    <row r="158" spans="1:2" x14ac:dyDescent="0.25">
      <c r="A158" t="s">
        <v>86</v>
      </c>
      <c r="B158" t="s">
        <v>623</v>
      </c>
    </row>
    <row r="159" spans="1:2" x14ac:dyDescent="0.25">
      <c r="A159" t="s">
        <v>160</v>
      </c>
      <c r="B159" t="s">
        <v>614</v>
      </c>
    </row>
    <row r="160" spans="1:2" x14ac:dyDescent="0.25">
      <c r="A160" t="s">
        <v>190</v>
      </c>
      <c r="B160" t="s">
        <v>582</v>
      </c>
    </row>
    <row r="161" spans="1:2" x14ac:dyDescent="0.25">
      <c r="A161" t="s">
        <v>116</v>
      </c>
      <c r="B161" t="s">
        <v>624</v>
      </c>
    </row>
    <row r="162" spans="1:2" x14ac:dyDescent="0.25">
      <c r="A162" t="s">
        <v>202</v>
      </c>
      <c r="B162" t="s">
        <v>588</v>
      </c>
    </row>
    <row r="163" spans="1:2" x14ac:dyDescent="0.25">
      <c r="A163" t="s">
        <v>419</v>
      </c>
      <c r="B163" t="s">
        <v>601</v>
      </c>
    </row>
    <row r="164" spans="1:2" x14ac:dyDescent="0.25">
      <c r="A164" t="s">
        <v>94</v>
      </c>
      <c r="B164" t="s">
        <v>622</v>
      </c>
    </row>
    <row r="165" spans="1:2" x14ac:dyDescent="0.25">
      <c r="A165" t="s">
        <v>175</v>
      </c>
      <c r="B165" t="s">
        <v>582</v>
      </c>
    </row>
    <row r="166" spans="1:2" x14ac:dyDescent="0.25">
      <c r="A166" t="s">
        <v>58</v>
      </c>
      <c r="B166" t="s">
        <v>608</v>
      </c>
    </row>
    <row r="167" spans="1:2" x14ac:dyDescent="0.25">
      <c r="A167" t="s">
        <v>414</v>
      </c>
      <c r="B167" t="s">
        <v>591</v>
      </c>
    </row>
    <row r="168" spans="1:2" x14ac:dyDescent="0.25">
      <c r="A168" t="s">
        <v>50</v>
      </c>
      <c r="B168" t="s">
        <v>575</v>
      </c>
    </row>
    <row r="169" spans="1:2" x14ac:dyDescent="0.25">
      <c r="A169" t="s">
        <v>219</v>
      </c>
      <c r="B169" t="s">
        <v>605</v>
      </c>
    </row>
    <row r="170" spans="1:2" x14ac:dyDescent="0.25">
      <c r="A170" t="s">
        <v>30</v>
      </c>
      <c r="B170" t="s">
        <v>571</v>
      </c>
    </row>
    <row r="171" spans="1:2" x14ac:dyDescent="0.25">
      <c r="A171" t="s">
        <v>239</v>
      </c>
      <c r="B171" t="s">
        <v>568</v>
      </c>
    </row>
    <row r="172" spans="1:2" x14ac:dyDescent="0.25">
      <c r="A172" t="s">
        <v>395</v>
      </c>
      <c r="B172" t="s">
        <v>622</v>
      </c>
    </row>
    <row r="173" spans="1:2" x14ac:dyDescent="0.25">
      <c r="A173" t="s">
        <v>84</v>
      </c>
      <c r="B173" t="s">
        <v>605</v>
      </c>
    </row>
    <row r="174" spans="1:2" x14ac:dyDescent="0.25">
      <c r="A174" t="s">
        <v>289</v>
      </c>
      <c r="B174" t="s">
        <v>599</v>
      </c>
    </row>
    <row r="175" spans="1:2" x14ac:dyDescent="0.25">
      <c r="A175" t="s">
        <v>27</v>
      </c>
      <c r="B175" t="s">
        <v>616</v>
      </c>
    </row>
    <row r="176" spans="1:2" x14ac:dyDescent="0.25">
      <c r="A176" t="s">
        <v>285</v>
      </c>
      <c r="B176" t="s">
        <v>582</v>
      </c>
    </row>
    <row r="177" spans="1:2" x14ac:dyDescent="0.25">
      <c r="A177" t="s">
        <v>102</v>
      </c>
      <c r="B177" t="s">
        <v>585</v>
      </c>
    </row>
    <row r="178" spans="1:2" x14ac:dyDescent="0.25">
      <c r="A178" t="s">
        <v>253</v>
      </c>
      <c r="B178" t="s">
        <v>619</v>
      </c>
    </row>
    <row r="179" spans="1:2" x14ac:dyDescent="0.25">
      <c r="A179" t="s">
        <v>460</v>
      </c>
      <c r="B179" t="s">
        <v>609</v>
      </c>
    </row>
    <row r="180" spans="1:2" x14ac:dyDescent="0.25">
      <c r="A180" t="s">
        <v>288</v>
      </c>
      <c r="B180" t="s">
        <v>623</v>
      </c>
    </row>
    <row r="181" spans="1:2" x14ac:dyDescent="0.25">
      <c r="A181" t="s">
        <v>436</v>
      </c>
      <c r="B181" t="s">
        <v>618</v>
      </c>
    </row>
    <row r="182" spans="1:2" x14ac:dyDescent="0.25">
      <c r="A182" t="s">
        <v>59</v>
      </c>
      <c r="B182" t="s">
        <v>576</v>
      </c>
    </row>
    <row r="183" spans="1:2" x14ac:dyDescent="0.25">
      <c r="A183" t="s">
        <v>164</v>
      </c>
      <c r="B183" t="s">
        <v>573</v>
      </c>
    </row>
    <row r="184" spans="1:2" x14ac:dyDescent="0.25">
      <c r="A184" t="s">
        <v>141</v>
      </c>
      <c r="B184" t="s">
        <v>582</v>
      </c>
    </row>
    <row r="185" spans="1:2" x14ac:dyDescent="0.25">
      <c r="A185" t="s">
        <v>200</v>
      </c>
      <c r="B185" t="s">
        <v>594</v>
      </c>
    </row>
    <row r="186" spans="1:2" x14ac:dyDescent="0.25">
      <c r="A186" t="s">
        <v>55</v>
      </c>
      <c r="B186" t="s">
        <v>574</v>
      </c>
    </row>
    <row r="187" spans="1:2" x14ac:dyDescent="0.25">
      <c r="A187" t="s">
        <v>509</v>
      </c>
      <c r="B187" t="s">
        <v>568</v>
      </c>
    </row>
    <row r="188" spans="1:2" x14ac:dyDescent="0.25">
      <c r="A188" t="s">
        <v>511</v>
      </c>
      <c r="B188" t="s">
        <v>573</v>
      </c>
    </row>
    <row r="189" spans="1:2" x14ac:dyDescent="0.25">
      <c r="A189" t="s">
        <v>151</v>
      </c>
      <c r="B189" t="s">
        <v>616</v>
      </c>
    </row>
    <row r="190" spans="1:2" x14ac:dyDescent="0.25">
      <c r="A190" t="s">
        <v>232</v>
      </c>
      <c r="B190" t="s">
        <v>594</v>
      </c>
    </row>
    <row r="191" spans="1:2" x14ac:dyDescent="0.25">
      <c r="A191" t="s">
        <v>167</v>
      </c>
      <c r="B191" t="s">
        <v>597</v>
      </c>
    </row>
    <row r="192" spans="1:2" x14ac:dyDescent="0.25">
      <c r="A192" t="s">
        <v>287</v>
      </c>
      <c r="B192" t="s">
        <v>625</v>
      </c>
    </row>
    <row r="193" spans="1:2" x14ac:dyDescent="0.25">
      <c r="A193" t="s">
        <v>73</v>
      </c>
      <c r="B193" t="s">
        <v>594</v>
      </c>
    </row>
    <row r="194" spans="1:2" x14ac:dyDescent="0.25">
      <c r="A194" t="s">
        <v>246</v>
      </c>
      <c r="B194" t="s">
        <v>577</v>
      </c>
    </row>
    <row r="195" spans="1:2" x14ac:dyDescent="0.25">
      <c r="A195" t="s">
        <v>74</v>
      </c>
      <c r="B195" t="s">
        <v>570</v>
      </c>
    </row>
    <row r="196" spans="1:2" x14ac:dyDescent="0.25">
      <c r="A196" t="s">
        <v>279</v>
      </c>
      <c r="B196" t="s">
        <v>619</v>
      </c>
    </row>
    <row r="197" spans="1:2" x14ac:dyDescent="0.25">
      <c r="A197" t="s">
        <v>122</v>
      </c>
      <c r="B197" t="s">
        <v>570</v>
      </c>
    </row>
    <row r="198" spans="1:2" x14ac:dyDescent="0.25">
      <c r="A198" t="s">
        <v>44</v>
      </c>
      <c r="B198" t="s">
        <v>594</v>
      </c>
    </row>
    <row r="199" spans="1:2" x14ac:dyDescent="0.25">
      <c r="A199" t="s">
        <v>222</v>
      </c>
      <c r="B199" t="s">
        <v>573</v>
      </c>
    </row>
    <row r="200" spans="1:2" x14ac:dyDescent="0.25">
      <c r="A200" t="s">
        <v>29</v>
      </c>
      <c r="B200" t="s">
        <v>584</v>
      </c>
    </row>
    <row r="201" spans="1:2" x14ac:dyDescent="0.25">
      <c r="A201" t="s">
        <v>401</v>
      </c>
      <c r="B201" t="s">
        <v>595</v>
      </c>
    </row>
    <row r="202" spans="1:2" x14ac:dyDescent="0.25">
      <c r="A202" t="s">
        <v>41</v>
      </c>
      <c r="B202" t="s">
        <v>622</v>
      </c>
    </row>
    <row r="203" spans="1:2" x14ac:dyDescent="0.25">
      <c r="A203" t="s">
        <v>207</v>
      </c>
      <c r="B203" t="s">
        <v>578</v>
      </c>
    </row>
    <row r="204" spans="1:2" x14ac:dyDescent="0.25">
      <c r="A204" t="s">
        <v>254</v>
      </c>
      <c r="B204" t="s">
        <v>580</v>
      </c>
    </row>
    <row r="205" spans="1:2" x14ac:dyDescent="0.25">
      <c r="A205" t="s">
        <v>535</v>
      </c>
      <c r="B205" t="s">
        <v>594</v>
      </c>
    </row>
    <row r="206" spans="1:2" x14ac:dyDescent="0.25">
      <c r="A206" t="s">
        <v>309</v>
      </c>
      <c r="B206" t="s">
        <v>610</v>
      </c>
    </row>
    <row r="207" spans="1:2" x14ac:dyDescent="0.25">
      <c r="A207" t="s">
        <v>437</v>
      </c>
      <c r="B207" t="s">
        <v>574</v>
      </c>
    </row>
    <row r="208" spans="1:2" x14ac:dyDescent="0.25">
      <c r="A208" t="s">
        <v>195</v>
      </c>
      <c r="B208" t="s">
        <v>571</v>
      </c>
    </row>
    <row r="209" spans="1:2" x14ac:dyDescent="0.25">
      <c r="A209" t="s">
        <v>274</v>
      </c>
      <c r="B209" t="s">
        <v>626</v>
      </c>
    </row>
    <row r="210" spans="1:2" x14ac:dyDescent="0.25">
      <c r="A210" t="s">
        <v>168</v>
      </c>
      <c r="B210" t="s">
        <v>627</v>
      </c>
    </row>
    <row r="211" spans="1:2" x14ac:dyDescent="0.25">
      <c r="A211" t="s">
        <v>416</v>
      </c>
      <c r="B211" t="s">
        <v>594</v>
      </c>
    </row>
    <row r="212" spans="1:2" x14ac:dyDescent="0.25">
      <c r="A212" t="s">
        <v>11</v>
      </c>
      <c r="B212" t="s">
        <v>574</v>
      </c>
    </row>
    <row r="213" spans="1:2" x14ac:dyDescent="0.25">
      <c r="A213" t="s">
        <v>115</v>
      </c>
      <c r="B213" t="s">
        <v>586</v>
      </c>
    </row>
    <row r="214" spans="1:2" x14ac:dyDescent="0.25">
      <c r="A214" t="s">
        <v>502</v>
      </c>
      <c r="B214" t="s">
        <v>628</v>
      </c>
    </row>
    <row r="215" spans="1:2" x14ac:dyDescent="0.25">
      <c r="A215" t="s">
        <v>21</v>
      </c>
      <c r="B215" t="s">
        <v>628</v>
      </c>
    </row>
    <row r="216" spans="1:2" x14ac:dyDescent="0.25">
      <c r="A216" t="s">
        <v>501</v>
      </c>
      <c r="B216" t="s">
        <v>573</v>
      </c>
    </row>
    <row r="217" spans="1:2" x14ac:dyDescent="0.25">
      <c r="A217" t="s">
        <v>505</v>
      </c>
      <c r="B217" t="s">
        <v>573</v>
      </c>
    </row>
    <row r="218" spans="1:2" x14ac:dyDescent="0.25">
      <c r="A218" t="s">
        <v>89</v>
      </c>
      <c r="B218" t="s">
        <v>573</v>
      </c>
    </row>
    <row r="219" spans="1:2" x14ac:dyDescent="0.25">
      <c r="A219" t="s">
        <v>433</v>
      </c>
      <c r="B219" t="s">
        <v>591</v>
      </c>
    </row>
    <row r="220" spans="1:2" x14ac:dyDescent="0.25">
      <c r="A220" t="s">
        <v>439</v>
      </c>
      <c r="B220" t="s">
        <v>601</v>
      </c>
    </row>
    <row r="221" spans="1:2" x14ac:dyDescent="0.25">
      <c r="A221" t="s">
        <v>275</v>
      </c>
      <c r="B221" t="s">
        <v>582</v>
      </c>
    </row>
    <row r="222" spans="1:2" x14ac:dyDescent="0.25">
      <c r="A222" t="s">
        <v>214</v>
      </c>
      <c r="B222" t="s">
        <v>629</v>
      </c>
    </row>
    <row r="223" spans="1:2" x14ac:dyDescent="0.25">
      <c r="A223" t="s">
        <v>464</v>
      </c>
      <c r="B223" t="s">
        <v>586</v>
      </c>
    </row>
    <row r="224" spans="1:2" x14ac:dyDescent="0.25">
      <c r="A224" t="s">
        <v>117</v>
      </c>
      <c r="B224" t="s">
        <v>575</v>
      </c>
    </row>
    <row r="225" spans="1:2" x14ac:dyDescent="0.25">
      <c r="A225" t="s">
        <v>233</v>
      </c>
      <c r="B225" t="s">
        <v>594</v>
      </c>
    </row>
    <row r="226" spans="1:2" x14ac:dyDescent="0.25">
      <c r="A226" t="s">
        <v>251</v>
      </c>
      <c r="B226" t="s">
        <v>628</v>
      </c>
    </row>
    <row r="227" spans="1:2" x14ac:dyDescent="0.25">
      <c r="A227" t="s">
        <v>242</v>
      </c>
      <c r="B227" t="s">
        <v>600</v>
      </c>
    </row>
    <row r="228" spans="1:2" x14ac:dyDescent="0.25">
      <c r="A228" t="s">
        <v>81</v>
      </c>
      <c r="B228" t="s">
        <v>594</v>
      </c>
    </row>
    <row r="229" spans="1:2" x14ac:dyDescent="0.25">
      <c r="A229" t="s">
        <v>468</v>
      </c>
      <c r="B229" t="s">
        <v>571</v>
      </c>
    </row>
    <row r="230" spans="1:2" x14ac:dyDescent="0.25">
      <c r="A230" t="s">
        <v>162</v>
      </c>
      <c r="B230" t="s">
        <v>611</v>
      </c>
    </row>
    <row r="231" spans="1:2" x14ac:dyDescent="0.25">
      <c r="A231" t="s">
        <v>36</v>
      </c>
      <c r="B231" t="s">
        <v>595</v>
      </c>
    </row>
    <row r="232" spans="1:2" x14ac:dyDescent="0.25">
      <c r="A232" t="s">
        <v>221</v>
      </c>
      <c r="B232" t="s">
        <v>582</v>
      </c>
    </row>
    <row r="233" spans="1:2" x14ac:dyDescent="0.25">
      <c r="A233" t="s">
        <v>96</v>
      </c>
      <c r="B233" t="s">
        <v>590</v>
      </c>
    </row>
    <row r="234" spans="1:2" x14ac:dyDescent="0.25">
      <c r="A234" t="s">
        <v>240</v>
      </c>
      <c r="B234" t="s">
        <v>606</v>
      </c>
    </row>
    <row r="235" spans="1:2" x14ac:dyDescent="0.25">
      <c r="A235" t="s">
        <v>276</v>
      </c>
      <c r="B235" t="s">
        <v>580</v>
      </c>
    </row>
    <row r="236" spans="1:2" x14ac:dyDescent="0.25">
      <c r="A236" t="s">
        <v>266</v>
      </c>
      <c r="B236" t="s">
        <v>594</v>
      </c>
    </row>
    <row r="237" spans="1:2" x14ac:dyDescent="0.25">
      <c r="A237" t="s">
        <v>18</v>
      </c>
      <c r="B237" t="s">
        <v>593</v>
      </c>
    </row>
    <row r="238" spans="1:2" x14ac:dyDescent="0.25">
      <c r="A238" t="s">
        <v>77</v>
      </c>
      <c r="B238" t="s">
        <v>577</v>
      </c>
    </row>
    <row r="239" spans="1:2" x14ac:dyDescent="0.25">
      <c r="A239" t="s">
        <v>119</v>
      </c>
      <c r="B239" t="s">
        <v>573</v>
      </c>
    </row>
    <row r="240" spans="1:2" x14ac:dyDescent="0.25">
      <c r="A240" t="s">
        <v>101</v>
      </c>
      <c r="B240" t="s">
        <v>619</v>
      </c>
    </row>
    <row r="241" spans="1:2" x14ac:dyDescent="0.25">
      <c r="A241" t="s">
        <v>106</v>
      </c>
      <c r="B241" t="s">
        <v>610</v>
      </c>
    </row>
    <row r="242" spans="1:2" x14ac:dyDescent="0.25">
      <c r="A242" t="s">
        <v>320</v>
      </c>
      <c r="B242" t="s">
        <v>617</v>
      </c>
    </row>
    <row r="243" spans="1:2" x14ac:dyDescent="0.25">
      <c r="A243" t="s">
        <v>153</v>
      </c>
      <c r="B243" t="s">
        <v>568</v>
      </c>
    </row>
    <row r="244" spans="1:2" x14ac:dyDescent="0.25">
      <c r="A244" t="s">
        <v>546</v>
      </c>
      <c r="B244" t="s">
        <v>588</v>
      </c>
    </row>
    <row r="245" spans="1:2" x14ac:dyDescent="0.25">
      <c r="A245" t="s">
        <v>159</v>
      </c>
      <c r="B245" t="s">
        <v>602</v>
      </c>
    </row>
    <row r="246" spans="1:2" x14ac:dyDescent="0.25">
      <c r="A246" t="s">
        <v>63</v>
      </c>
      <c r="B246" t="s">
        <v>571</v>
      </c>
    </row>
    <row r="247" spans="1:2" x14ac:dyDescent="0.25">
      <c r="A247" t="s">
        <v>237</v>
      </c>
      <c r="B247" t="s">
        <v>582</v>
      </c>
    </row>
    <row r="248" spans="1:2" x14ac:dyDescent="0.25">
      <c r="A248" t="s">
        <v>530</v>
      </c>
      <c r="B248" t="s">
        <v>623</v>
      </c>
    </row>
    <row r="249" spans="1:2" x14ac:dyDescent="0.25">
      <c r="A249" t="s">
        <v>510</v>
      </c>
      <c r="B249" t="s">
        <v>630</v>
      </c>
    </row>
    <row r="250" spans="1:2" x14ac:dyDescent="0.25">
      <c r="A250" t="s">
        <v>133</v>
      </c>
      <c r="B250" t="s">
        <v>630</v>
      </c>
    </row>
    <row r="251" spans="1:2" x14ac:dyDescent="0.25">
      <c r="A251" t="s">
        <v>265</v>
      </c>
      <c r="B251" t="s">
        <v>574</v>
      </c>
    </row>
    <row r="252" spans="1:2" x14ac:dyDescent="0.25">
      <c r="A252" t="s">
        <v>454</v>
      </c>
      <c r="B252" t="s">
        <v>574</v>
      </c>
    </row>
    <row r="253" spans="1:2" x14ac:dyDescent="0.25">
      <c r="A253" t="s">
        <v>93</v>
      </c>
      <c r="B253" t="s">
        <v>578</v>
      </c>
    </row>
    <row r="254" spans="1:2" x14ac:dyDescent="0.25">
      <c r="A254" t="s">
        <v>440</v>
      </c>
      <c r="B254" t="s">
        <v>591</v>
      </c>
    </row>
    <row r="255" spans="1:2" x14ac:dyDescent="0.25">
      <c r="A255" t="s">
        <v>259</v>
      </c>
      <c r="B255" t="s">
        <v>576</v>
      </c>
    </row>
    <row r="256" spans="1:2" x14ac:dyDescent="0.25">
      <c r="A256" t="s">
        <v>144</v>
      </c>
      <c r="B256" t="s">
        <v>609</v>
      </c>
    </row>
    <row r="257" spans="1:2" x14ac:dyDescent="0.25">
      <c r="A257" t="s">
        <v>80</v>
      </c>
      <c r="B257" t="s">
        <v>609</v>
      </c>
    </row>
    <row r="258" spans="1:2" x14ac:dyDescent="0.25">
      <c r="A258" t="s">
        <v>377</v>
      </c>
      <c r="B258" t="s">
        <v>608</v>
      </c>
    </row>
    <row r="259" spans="1:2" x14ac:dyDescent="0.25">
      <c r="A259" t="s">
        <v>243</v>
      </c>
      <c r="B259" t="s">
        <v>612</v>
      </c>
    </row>
    <row r="260" spans="1:2" x14ac:dyDescent="0.25">
      <c r="A260" t="s">
        <v>381</v>
      </c>
      <c r="B260" t="s">
        <v>595</v>
      </c>
    </row>
    <row r="261" spans="1:2" x14ac:dyDescent="0.25">
      <c r="A261" t="s">
        <v>252</v>
      </c>
      <c r="B261" t="s">
        <v>631</v>
      </c>
    </row>
    <row r="262" spans="1:2" x14ac:dyDescent="0.25">
      <c r="A262" t="s">
        <v>504</v>
      </c>
      <c r="B262" t="s">
        <v>613</v>
      </c>
    </row>
    <row r="263" spans="1:2" x14ac:dyDescent="0.25">
      <c r="A263" t="s">
        <v>196</v>
      </c>
      <c r="B263" t="s">
        <v>610</v>
      </c>
    </row>
    <row r="264" spans="1:2" x14ac:dyDescent="0.25">
      <c r="A264" t="s">
        <v>438</v>
      </c>
      <c r="B264" t="s">
        <v>632</v>
      </c>
    </row>
    <row r="265" spans="1:2" x14ac:dyDescent="0.25">
      <c r="A265" t="s">
        <v>125</v>
      </c>
      <c r="B265" t="s">
        <v>572</v>
      </c>
    </row>
    <row r="266" spans="1:2" x14ac:dyDescent="0.25">
      <c r="A266" t="s">
        <v>71</v>
      </c>
      <c r="B266" t="s">
        <v>582</v>
      </c>
    </row>
    <row r="267" spans="1:2" x14ac:dyDescent="0.25">
      <c r="A267" t="s">
        <v>135</v>
      </c>
      <c r="B267" t="s">
        <v>601</v>
      </c>
    </row>
    <row r="268" spans="1:2" x14ac:dyDescent="0.25">
      <c r="A268" t="s">
        <v>205</v>
      </c>
      <c r="B268" t="s">
        <v>573</v>
      </c>
    </row>
    <row r="269" spans="1:2" x14ac:dyDescent="0.25">
      <c r="A269" t="s">
        <v>212</v>
      </c>
      <c r="B269" t="s">
        <v>605</v>
      </c>
    </row>
    <row r="270" spans="1:2" x14ac:dyDescent="0.25">
      <c r="A270" t="s">
        <v>22</v>
      </c>
      <c r="B270" t="s">
        <v>578</v>
      </c>
    </row>
    <row r="271" spans="1:2" x14ac:dyDescent="0.25">
      <c r="A271" t="s">
        <v>375</v>
      </c>
      <c r="B271" t="s">
        <v>618</v>
      </c>
    </row>
    <row r="272" spans="1:2" x14ac:dyDescent="0.25">
      <c r="A272" t="s">
        <v>533</v>
      </c>
      <c r="B272" t="s">
        <v>594</v>
      </c>
    </row>
    <row r="273" spans="1:2" x14ac:dyDescent="0.25">
      <c r="A273" t="s">
        <v>148</v>
      </c>
      <c r="B273" t="s">
        <v>633</v>
      </c>
    </row>
    <row r="274" spans="1:2" x14ac:dyDescent="0.25">
      <c r="A274" t="s">
        <v>294</v>
      </c>
      <c r="B274" t="s">
        <v>614</v>
      </c>
    </row>
    <row r="275" spans="1:2" x14ac:dyDescent="0.25">
      <c r="A275" t="s">
        <v>272</v>
      </c>
      <c r="B275" t="s">
        <v>605</v>
      </c>
    </row>
    <row r="276" spans="1:2" x14ac:dyDescent="0.25">
      <c r="A276" t="s">
        <v>508</v>
      </c>
      <c r="B276" t="s">
        <v>586</v>
      </c>
    </row>
    <row r="277" spans="1:2" x14ac:dyDescent="0.25">
      <c r="A277" t="s">
        <v>247</v>
      </c>
      <c r="B277" t="s">
        <v>586</v>
      </c>
    </row>
    <row r="278" spans="1:2" x14ac:dyDescent="0.25">
      <c r="A278" t="s">
        <v>92</v>
      </c>
      <c r="B278" t="s">
        <v>582</v>
      </c>
    </row>
    <row r="279" spans="1:2" x14ac:dyDescent="0.25">
      <c r="A279" t="s">
        <v>66</v>
      </c>
      <c r="B279" t="s">
        <v>573</v>
      </c>
    </row>
    <row r="280" spans="1:2" x14ac:dyDescent="0.25">
      <c r="A280" t="s">
        <v>183</v>
      </c>
      <c r="B280" t="s">
        <v>578</v>
      </c>
    </row>
    <row r="281" spans="1:2" x14ac:dyDescent="0.25">
      <c r="A281" t="s">
        <v>430</v>
      </c>
      <c r="B281" t="s">
        <v>587</v>
      </c>
    </row>
    <row r="282" spans="1:2" x14ac:dyDescent="0.25">
      <c r="A282" t="s">
        <v>82</v>
      </c>
      <c r="B282" t="s">
        <v>570</v>
      </c>
    </row>
    <row r="283" spans="1:2" x14ac:dyDescent="0.25">
      <c r="A283" t="s">
        <v>199</v>
      </c>
      <c r="B283" t="s">
        <v>592</v>
      </c>
    </row>
    <row r="284" spans="1:2" x14ac:dyDescent="0.25">
      <c r="A284" t="s">
        <v>524</v>
      </c>
      <c r="B284" t="s">
        <v>570</v>
      </c>
    </row>
    <row r="285" spans="1:2" x14ac:dyDescent="0.25">
      <c r="A285" t="s">
        <v>306</v>
      </c>
      <c r="B285" t="s">
        <v>610</v>
      </c>
    </row>
    <row r="286" spans="1:2" x14ac:dyDescent="0.25">
      <c r="A286" t="s">
        <v>201</v>
      </c>
      <c r="B286" t="s">
        <v>569</v>
      </c>
    </row>
    <row r="287" spans="1:2" x14ac:dyDescent="0.25">
      <c r="A287" t="s">
        <v>503</v>
      </c>
      <c r="B287" t="s">
        <v>634</v>
      </c>
    </row>
    <row r="288" spans="1:2" x14ac:dyDescent="0.25">
      <c r="A288" t="s">
        <v>273</v>
      </c>
      <c r="B288" t="s">
        <v>572</v>
      </c>
    </row>
    <row r="289" spans="1:2" x14ac:dyDescent="0.25">
      <c r="A289" t="s">
        <v>466</v>
      </c>
      <c r="B289" t="s">
        <v>574</v>
      </c>
    </row>
    <row r="290" spans="1:2" x14ac:dyDescent="0.25">
      <c r="A290" t="s">
        <v>16</v>
      </c>
      <c r="B290" t="s">
        <v>590</v>
      </c>
    </row>
    <row r="291" spans="1:2" x14ac:dyDescent="0.25">
      <c r="A291" t="s">
        <v>209</v>
      </c>
      <c r="B291" t="s">
        <v>592</v>
      </c>
    </row>
    <row r="292" spans="1:2" x14ac:dyDescent="0.25">
      <c r="A292" t="s">
        <v>189</v>
      </c>
      <c r="B292" t="s">
        <v>585</v>
      </c>
    </row>
    <row r="293" spans="1:2" x14ac:dyDescent="0.25">
      <c r="A293" t="s">
        <v>170</v>
      </c>
      <c r="B293" t="s">
        <v>591</v>
      </c>
    </row>
    <row r="294" spans="1:2" x14ac:dyDescent="0.25">
      <c r="A294" t="s">
        <v>490</v>
      </c>
      <c r="B294" t="s">
        <v>609</v>
      </c>
    </row>
    <row r="295" spans="1:2" x14ac:dyDescent="0.25">
      <c r="A295" t="s">
        <v>278</v>
      </c>
      <c r="B295" t="s">
        <v>585</v>
      </c>
    </row>
    <row r="296" spans="1:2" x14ac:dyDescent="0.25">
      <c r="A296" t="s">
        <v>56</v>
      </c>
      <c r="B296" t="s">
        <v>580</v>
      </c>
    </row>
    <row r="297" spans="1:2" x14ac:dyDescent="0.25">
      <c r="A297" t="s">
        <v>506</v>
      </c>
      <c r="B297" t="s">
        <v>625</v>
      </c>
    </row>
    <row r="298" spans="1:2" x14ac:dyDescent="0.25">
      <c r="A298" t="s">
        <v>136</v>
      </c>
      <c r="B298" t="s">
        <v>591</v>
      </c>
    </row>
    <row r="299" spans="1:2" x14ac:dyDescent="0.25">
      <c r="A299" t="s">
        <v>112</v>
      </c>
      <c r="B299" t="s">
        <v>569</v>
      </c>
    </row>
    <row r="300" spans="1:2" x14ac:dyDescent="0.25">
      <c r="A300" t="s">
        <v>19</v>
      </c>
      <c r="B300" t="s">
        <v>605</v>
      </c>
    </row>
    <row r="301" spans="1:2" x14ac:dyDescent="0.25">
      <c r="A301" t="s">
        <v>270</v>
      </c>
      <c r="B301" t="s">
        <v>599</v>
      </c>
    </row>
    <row r="302" spans="1:2" x14ac:dyDescent="0.25">
      <c r="A302" t="s">
        <v>290</v>
      </c>
      <c r="B302" t="s">
        <v>610</v>
      </c>
    </row>
    <row r="303" spans="1:2" x14ac:dyDescent="0.25">
      <c r="A303" t="s">
        <v>129</v>
      </c>
      <c r="B303" t="s">
        <v>585</v>
      </c>
    </row>
    <row r="304" spans="1:2" x14ac:dyDescent="0.25">
      <c r="A304" t="s">
        <v>415</v>
      </c>
      <c r="B304" t="s">
        <v>595</v>
      </c>
    </row>
    <row r="305" spans="1:2" x14ac:dyDescent="0.25">
      <c r="A305" t="s">
        <v>491</v>
      </c>
      <c r="B305" t="s">
        <v>605</v>
      </c>
    </row>
    <row r="306" spans="1:2" x14ac:dyDescent="0.25">
      <c r="A306" t="s">
        <v>191</v>
      </c>
      <c r="B306" t="s">
        <v>600</v>
      </c>
    </row>
    <row r="307" spans="1:2" x14ac:dyDescent="0.25">
      <c r="A307" t="s">
        <v>548</v>
      </c>
      <c r="B307" t="s">
        <v>601</v>
      </c>
    </row>
    <row r="308" spans="1:2" x14ac:dyDescent="0.25">
      <c r="A308" t="s">
        <v>225</v>
      </c>
      <c r="B308" t="s">
        <v>591</v>
      </c>
    </row>
    <row r="309" spans="1:2" x14ac:dyDescent="0.25">
      <c r="A309" t="s">
        <v>184</v>
      </c>
      <c r="B309" t="s">
        <v>594</v>
      </c>
    </row>
    <row r="310" spans="1:2" x14ac:dyDescent="0.25">
      <c r="A310" t="s">
        <v>258</v>
      </c>
      <c r="B310" t="s">
        <v>581</v>
      </c>
    </row>
    <row r="311" spans="1:2" x14ac:dyDescent="0.25">
      <c r="A311" t="s">
        <v>132</v>
      </c>
      <c r="B311" t="s">
        <v>574</v>
      </c>
    </row>
    <row r="312" spans="1:2" x14ac:dyDescent="0.25">
      <c r="A312" t="s">
        <v>518</v>
      </c>
      <c r="B312" t="s">
        <v>578</v>
      </c>
    </row>
    <row r="313" spans="1:2" x14ac:dyDescent="0.25">
      <c r="A313" t="s">
        <v>61</v>
      </c>
      <c r="B313" t="s">
        <v>620</v>
      </c>
    </row>
    <row r="314" spans="1:2" x14ac:dyDescent="0.25">
      <c r="A314" t="s">
        <v>296</v>
      </c>
      <c r="B314" t="s">
        <v>592</v>
      </c>
    </row>
    <row r="315" spans="1:2" x14ac:dyDescent="0.25">
      <c r="A315" t="s">
        <v>313</v>
      </c>
      <c r="B315" t="s">
        <v>598</v>
      </c>
    </row>
    <row r="316" spans="1:2" x14ac:dyDescent="0.25">
      <c r="A316" t="s">
        <v>262</v>
      </c>
      <c r="B316" t="s">
        <v>574</v>
      </c>
    </row>
    <row r="317" spans="1:2" x14ac:dyDescent="0.25">
      <c r="A317" t="s">
        <v>554</v>
      </c>
      <c r="B317" t="s">
        <v>569</v>
      </c>
    </row>
    <row r="318" spans="1:2" x14ac:dyDescent="0.25">
      <c r="A318" t="s">
        <v>413</v>
      </c>
      <c r="B318" t="s">
        <v>618</v>
      </c>
    </row>
    <row r="319" spans="1:2" x14ac:dyDescent="0.25">
      <c r="A319" t="s">
        <v>365</v>
      </c>
      <c r="B319" t="s">
        <v>574</v>
      </c>
    </row>
    <row r="320" spans="1:2" x14ac:dyDescent="0.25">
      <c r="A320" t="s">
        <v>527</v>
      </c>
      <c r="B320" t="s">
        <v>575</v>
      </c>
    </row>
    <row r="321" spans="1:2" x14ac:dyDescent="0.25">
      <c r="A321" t="s">
        <v>75</v>
      </c>
      <c r="B321" t="s">
        <v>570</v>
      </c>
    </row>
  </sheetData>
  <sortState ref="A2:B321">
    <sortCondition ref="A2:A3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6"/>
  <sheetViews>
    <sheetView workbookViewId="0"/>
  </sheetViews>
  <sheetFormatPr defaultRowHeight="15" x14ac:dyDescent="0.25"/>
  <cols>
    <col min="1" max="1" width="44.28515625" bestFit="1" customWidth="1"/>
    <col min="2" max="3" width="14.7109375" bestFit="1" customWidth="1"/>
    <col min="4" max="4" width="10" bestFit="1" customWidth="1"/>
    <col min="5" max="5" width="9.85546875" bestFit="1" customWidth="1"/>
    <col min="7" max="7" width="8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562</v>
      </c>
      <c r="U1" t="s">
        <v>563</v>
      </c>
      <c r="V1" t="s">
        <v>564</v>
      </c>
      <c r="W1" t="s">
        <v>565</v>
      </c>
      <c r="X1" t="s">
        <v>566</v>
      </c>
      <c r="Y1" t="s">
        <v>567</v>
      </c>
    </row>
    <row r="2" spans="1:25" x14ac:dyDescent="0.25">
      <c r="A2" t="s">
        <v>7</v>
      </c>
      <c r="B2" s="1">
        <v>39090</v>
      </c>
      <c r="C2" s="1">
        <v>39094</v>
      </c>
      <c r="D2">
        <v>225</v>
      </c>
      <c r="E2" t="s">
        <v>8</v>
      </c>
      <c r="F2">
        <v>75</v>
      </c>
      <c r="G2">
        <v>2007</v>
      </c>
      <c r="H2">
        <f>VLOOKUP($A2,IPO_Rating_Details!$A$1:$F$387,2,FALSE)</f>
        <v>1</v>
      </c>
      <c r="I2">
        <f>VLOOKUP($A2,IPO_Rating_Details!$A$1:$F$387,3,FALSE)</f>
        <v>8</v>
      </c>
      <c r="J2">
        <f>VLOOKUP($A2,IPO_Rating_Details!$A$1:$F$387,4,FALSE)</f>
        <v>1</v>
      </c>
      <c r="K2">
        <f>VLOOKUP($A2,IPO_Rating_Details!$A$1:$F$387,5,FALSE)</f>
        <v>0</v>
      </c>
      <c r="L2">
        <f>VLOOKUP($A2,IPO_Rating_Details!$A$1:$F$387,6,FALSE)</f>
        <v>0</v>
      </c>
      <c r="M2">
        <f>VLOOKUP($A2,IPo_ListingDates!$A$1:$C$369,2,FALSE)</f>
        <v>39113</v>
      </c>
      <c r="N2">
        <f>VLOOKUP($A2,IPo_ListingDates!$A$1:$C$369,3,FALSE)</f>
        <v>39.549999999999997</v>
      </c>
      <c r="O2">
        <f>VLOOKUP($A2,IPo_OverSub_ListingGains!$A$1:$K$317,2,FALSE)</f>
        <v>16.263400000000001</v>
      </c>
      <c r="P2">
        <f>VLOOKUP($A2,IPo_OverSub_ListingGains!$A$1:$K$317,3,FALSE)</f>
        <v>32.436500000000002</v>
      </c>
      <c r="Q2">
        <f>VLOOKUP($A2,IPo_OverSub_ListingGains!$A$1:$K$317,4,FALSE)</f>
        <v>12.4604</v>
      </c>
      <c r="R2" t="str">
        <f>VLOOKUP($A2,IPo_OverSub_ListingGains!$A$1:$K$317,5,FALSE)</f>
        <v>NA</v>
      </c>
      <c r="S2">
        <f>VLOOKUP($A2,IPo_OverSub_ListingGains!$A$1:$K$317,6,FALSE)</f>
        <v>17.36</v>
      </c>
      <c r="T2">
        <f>VLOOKUP($A2,IPo_OverSub_ListingGains!$A$1:$K$317,7,FALSE)</f>
        <v>261.14999999999998</v>
      </c>
      <c r="U2">
        <f>VLOOKUP($A2,IPo_OverSub_ListingGains!$A$1:$K$317,8,FALSE)</f>
        <v>252.25</v>
      </c>
      <c r="V2">
        <f>VLOOKUP($A2,IPo_OverSub_ListingGains!$A$1:$K$317,9,FALSE)</f>
        <v>282</v>
      </c>
      <c r="W2">
        <f>VLOOKUP($A2,IPo_OverSub_ListingGains!$A$1:$K$317,10,FALSE)</f>
        <v>257.95</v>
      </c>
      <c r="X2">
        <f>VLOOKUP($A2,IPo_OverSub_ListingGains!$A$1:$K$317,11,FALSE)</f>
        <v>14.64</v>
      </c>
      <c r="Y2" t="str">
        <f>VLOOKUP(A2,company_sectors!$A$1:$B$321,2,FALSE)</f>
        <v>Auto Ancillaries</v>
      </c>
    </row>
    <row r="3" spans="1:25" x14ac:dyDescent="0.25">
      <c r="A3" t="s">
        <v>9</v>
      </c>
      <c r="B3" s="1">
        <v>39097</v>
      </c>
      <c r="C3" s="1">
        <v>39101</v>
      </c>
      <c r="D3">
        <v>540</v>
      </c>
      <c r="E3" t="s">
        <v>8</v>
      </c>
      <c r="F3">
        <v>361.8</v>
      </c>
      <c r="G3">
        <v>2007</v>
      </c>
      <c r="H3">
        <f>VLOOKUP($A3,IPO_Rating_Details!$A$1:$F$387,2,FALSE)</f>
        <v>1</v>
      </c>
      <c r="I3">
        <f>VLOOKUP($A3,IPO_Rating_Details!$A$1:$F$387,3,FALSE)</f>
        <v>8</v>
      </c>
      <c r="J3">
        <f>VLOOKUP($A3,IPO_Rating_Details!$A$1:$F$387,4,FALSE)</f>
        <v>0</v>
      </c>
      <c r="K3">
        <f>VLOOKUP($A3,IPO_Rating_Details!$A$1:$F$387,5,FALSE)</f>
        <v>0</v>
      </c>
      <c r="L3">
        <f>VLOOKUP($A3,IPO_Rating_Details!$A$1:$F$387,6,FALSE)</f>
        <v>0</v>
      </c>
      <c r="M3">
        <f>VLOOKUP($A3,IPo_ListingDates!$A$1:$C$369,2,FALSE)</f>
        <v>39120</v>
      </c>
      <c r="N3">
        <f>VLOOKUP($A3,IPo_ListingDates!$A$1:$C$369,3,FALSE)</f>
        <v>103.3</v>
      </c>
      <c r="O3">
        <f>VLOOKUP($A3,IPo_OverSub_ListingGains!$A$1:$K$317,2,FALSE)</f>
        <v>118.09610000000001</v>
      </c>
      <c r="P3">
        <f>VLOOKUP($A3,IPo_OverSub_ListingGains!$A$1:$K$317,3,FALSE)</f>
        <v>64.734099999999998</v>
      </c>
      <c r="Q3">
        <f>VLOOKUP($A3,IPo_OverSub_ListingGains!$A$1:$K$317,4,FALSE)</f>
        <v>12.3955</v>
      </c>
      <c r="R3" t="str">
        <f>VLOOKUP($A3,IPo_OverSub_ListingGains!$A$1:$K$317,5,FALSE)</f>
        <v>NA</v>
      </c>
      <c r="S3">
        <f>VLOOKUP($A3,IPo_OverSub_ListingGains!$A$1:$K$317,6,FALSE)</f>
        <v>81.05</v>
      </c>
      <c r="T3">
        <f>VLOOKUP($A3,IPo_OverSub_ListingGains!$A$1:$K$317,7,FALSE)</f>
        <v>701.35</v>
      </c>
      <c r="U3">
        <f>VLOOKUP($A3,IPo_OverSub_ListingGains!$A$1:$K$317,8,FALSE)</f>
        <v>552.35</v>
      </c>
      <c r="V3">
        <f>VLOOKUP($A3,IPo_OverSub_ListingGains!$A$1:$K$317,9,FALSE)</f>
        <v>729</v>
      </c>
      <c r="W3">
        <f>VLOOKUP($A3,IPo_OverSub_ListingGains!$A$1:$K$317,10,FALSE)</f>
        <v>564</v>
      </c>
      <c r="X3">
        <f>VLOOKUP($A3,IPo_OverSub_ListingGains!$A$1:$K$317,11,FALSE)</f>
        <v>4.4400000000000004</v>
      </c>
      <c r="Y3" t="str">
        <f>VLOOKUP(A3,company_sectors!$A$1:$B$321,2,FALSE)</f>
        <v>Castings &amp; Forgings</v>
      </c>
    </row>
    <row r="4" spans="1:25" x14ac:dyDescent="0.25">
      <c r="A4" t="s">
        <v>10</v>
      </c>
      <c r="B4" s="1">
        <v>39097</v>
      </c>
      <c r="C4" s="1">
        <v>39100</v>
      </c>
      <c r="D4">
        <v>250</v>
      </c>
      <c r="E4" t="s">
        <v>8</v>
      </c>
      <c r="F4">
        <v>105</v>
      </c>
      <c r="G4">
        <v>2007</v>
      </c>
      <c r="H4">
        <f>VLOOKUP($A4,IPO_Rating_Details!$A$1:$F$387,2,FALSE)</f>
        <v>1</v>
      </c>
      <c r="I4">
        <f>VLOOKUP($A4,IPO_Rating_Details!$A$1:$F$387,3,FALSE)</f>
        <v>19</v>
      </c>
      <c r="J4">
        <f>VLOOKUP($A4,IPO_Rating_Details!$A$1:$F$387,4,FALSE)</f>
        <v>0</v>
      </c>
      <c r="K4">
        <f>VLOOKUP($A4,IPO_Rating_Details!$A$1:$F$387,5,FALSE)</f>
        <v>0</v>
      </c>
      <c r="L4">
        <f>VLOOKUP($A4,IPO_Rating_Details!$A$1:$F$387,6,FALSE)</f>
        <v>0</v>
      </c>
      <c r="M4">
        <f>VLOOKUP($A4,IPo_ListingDates!$A$1:$C$369,2,FALSE)</f>
        <v>39121</v>
      </c>
      <c r="N4">
        <f>VLOOKUP($A4,IPo_ListingDates!$A$1:$C$369,3,FALSE)</f>
        <v>40.1</v>
      </c>
      <c r="O4">
        <f>VLOOKUP($A4,IPo_OverSub_ListingGains!$A$1:$K$317,2,FALSE)</f>
        <v>35.257199999999997</v>
      </c>
      <c r="P4">
        <f>VLOOKUP($A4,IPo_OverSub_ListingGains!$A$1:$K$317,3,FALSE)</f>
        <v>170.40180000000001</v>
      </c>
      <c r="Q4">
        <f>VLOOKUP($A4,IPo_OverSub_ListingGains!$A$1:$K$317,4,FALSE)</f>
        <v>42.758499999999998</v>
      </c>
      <c r="R4">
        <f>VLOOKUP($A4,IPo_OverSub_ListingGains!$A$1:$K$317,5,FALSE)</f>
        <v>3.0798000000000001</v>
      </c>
      <c r="S4">
        <f>VLOOKUP($A4,IPo_OverSub_ListingGains!$A$1:$K$317,6,FALSE)</f>
        <v>48.74</v>
      </c>
      <c r="T4">
        <f>VLOOKUP($A4,IPo_OverSub_ListingGains!$A$1:$K$317,7,FALSE)</f>
        <v>417.1</v>
      </c>
      <c r="U4">
        <f>VLOOKUP($A4,IPo_OverSub_ListingGains!$A$1:$K$317,8,FALSE)</f>
        <v>381.25</v>
      </c>
      <c r="V4">
        <f>VLOOKUP($A4,IPo_OverSub_ListingGains!$A$1:$K$317,9,FALSE)</f>
        <v>524</v>
      </c>
      <c r="W4">
        <f>VLOOKUP($A4,IPo_OverSub_ListingGains!$A$1:$K$317,10,FALSE)</f>
        <v>510.1</v>
      </c>
      <c r="X4">
        <f>VLOOKUP($A4,IPo_OverSub_ListingGains!$A$1:$K$317,11,FALSE)</f>
        <v>104.04</v>
      </c>
      <c r="Y4" t="str">
        <f>VLOOKUP(A4,company_sectors!$A$1:$B$321,2,FALSE)</f>
        <v>Ceramics &amp; Granite</v>
      </c>
    </row>
    <row r="5" spans="1:25" x14ac:dyDescent="0.25">
      <c r="A5" t="s">
        <v>11</v>
      </c>
      <c r="B5" s="1">
        <v>39097</v>
      </c>
      <c r="C5" s="1">
        <v>39100</v>
      </c>
      <c r="D5">
        <v>30</v>
      </c>
      <c r="E5" t="s">
        <v>8</v>
      </c>
      <c r="F5">
        <v>37.6</v>
      </c>
      <c r="G5">
        <v>2007</v>
      </c>
      <c r="H5">
        <f>VLOOKUP($A5,IPO_Rating_Details!$A$1:$F$387,2,FALSE)</f>
        <v>1</v>
      </c>
      <c r="I5">
        <f>VLOOKUP($A5,IPO_Rating_Details!$A$1:$F$387,3,FALSE)</f>
        <v>1</v>
      </c>
      <c r="J5">
        <f>VLOOKUP($A5,IPO_Rating_Details!$A$1:$F$387,4,FALSE)</f>
        <v>0</v>
      </c>
      <c r="K5">
        <f>VLOOKUP($A5,IPO_Rating_Details!$A$1:$F$387,5,FALSE)</f>
        <v>0</v>
      </c>
      <c r="L5">
        <f>VLOOKUP($A5,IPO_Rating_Details!$A$1:$F$387,6,FALSE)</f>
        <v>0</v>
      </c>
      <c r="M5">
        <f>VLOOKUP($A5,IPo_ListingDates!$A$1:$C$369,2,FALSE)</f>
        <v>39122</v>
      </c>
      <c r="N5">
        <f>VLOOKUP($A5,IPo_ListingDates!$A$1:$C$369,3,FALSE)</f>
        <v>7.86</v>
      </c>
      <c r="O5">
        <f>VLOOKUP($A5,IPo_OverSub_ListingGains!$A$1:$K$317,2,FALSE)</f>
        <v>1.9786999999999999</v>
      </c>
      <c r="P5">
        <f>VLOOKUP($A5,IPo_OverSub_ListingGains!$A$1:$K$317,3,FALSE)</f>
        <v>4.4919000000000002</v>
      </c>
      <c r="Q5">
        <f>VLOOKUP($A5,IPo_OverSub_ListingGains!$A$1:$K$317,4,FALSE)</f>
        <v>6.0172999999999996</v>
      </c>
      <c r="R5" t="str">
        <f>VLOOKUP($A5,IPo_OverSub_ListingGains!$A$1:$K$317,5,FALSE)</f>
        <v>NA</v>
      </c>
      <c r="S5">
        <f>VLOOKUP($A5,IPo_OverSub_ListingGains!$A$1:$K$317,6,FALSE)</f>
        <v>3.77</v>
      </c>
      <c r="T5">
        <f>VLOOKUP($A5,IPo_OverSub_ListingGains!$A$1:$K$317,7,FALSE)</f>
        <v>45</v>
      </c>
      <c r="U5">
        <f>VLOOKUP($A5,IPo_OverSub_ListingGains!$A$1:$K$317,8,FALSE)</f>
        <v>35.049999999999997</v>
      </c>
      <c r="V5">
        <f>VLOOKUP($A5,IPo_OverSub_ListingGains!$A$1:$K$317,9,FALSE)</f>
        <v>64</v>
      </c>
      <c r="W5">
        <f>VLOOKUP($A5,IPo_OverSub_ListingGains!$A$1:$K$317,10,FALSE)</f>
        <v>49.15</v>
      </c>
      <c r="X5">
        <f>VLOOKUP($A5,IPo_OverSub_ListingGains!$A$1:$K$317,11,FALSE)</f>
        <v>63.83</v>
      </c>
      <c r="Y5" t="str">
        <f>VLOOKUP(A5,company_sectors!$A$1:$B$321,2,FALSE)</f>
        <v>Miscellaneous</v>
      </c>
    </row>
    <row r="6" spans="1:25" x14ac:dyDescent="0.25">
      <c r="A6" t="s">
        <v>12</v>
      </c>
      <c r="B6" s="1">
        <v>39098</v>
      </c>
      <c r="C6" s="1">
        <v>39104</v>
      </c>
      <c r="D6">
        <v>24</v>
      </c>
      <c r="E6" t="s">
        <v>13</v>
      </c>
      <c r="F6" t="s">
        <v>14</v>
      </c>
      <c r="G6">
        <v>2007</v>
      </c>
      <c r="H6">
        <f>VLOOKUP($A6,IPO_Rating_Details!$A$1:$F$387,2,FALSE)</f>
        <v>1</v>
      </c>
      <c r="I6">
        <f>VLOOKUP($A6,IPO_Rating_Details!$A$1:$F$387,3,FALSE)</f>
        <v>1</v>
      </c>
      <c r="J6">
        <f>VLOOKUP($A6,IPO_Rating_Details!$A$1:$F$387,4,FALSE)</f>
        <v>0</v>
      </c>
      <c r="K6">
        <f>VLOOKUP($A6,IPO_Rating_Details!$A$1:$F$387,5,FALSE)</f>
        <v>0</v>
      </c>
      <c r="L6">
        <f>VLOOKUP($A6,IPO_Rating_Details!$A$1:$F$387,6,FALSE)</f>
        <v>0</v>
      </c>
      <c r="M6" t="e">
        <f>VLOOKUP($A6,IPo_ListingDates!$A$1:$C$369,2,FALSE)</f>
        <v>#N/A</v>
      </c>
      <c r="N6" t="e">
        <f>VLOOKUP($A6,IPo_ListingDates!$A$1:$C$369,3,FALSE)</f>
        <v>#N/A</v>
      </c>
      <c r="O6" t="e">
        <f>VLOOKUP($A6,IPo_OverSub_ListingGains!$A$1:$K$317,2,FALSE)</f>
        <v>#N/A</v>
      </c>
      <c r="P6" t="e">
        <f>VLOOKUP($A6,IPo_OverSub_ListingGains!$A$1:$K$317,3,FALSE)</f>
        <v>#N/A</v>
      </c>
      <c r="Q6" t="e">
        <f>VLOOKUP($A6,IPo_OverSub_ListingGains!$A$1:$K$317,4,FALSE)</f>
        <v>#N/A</v>
      </c>
      <c r="R6" t="e">
        <f>VLOOKUP($A6,IPo_OverSub_ListingGains!$A$1:$K$317,5,FALSE)</f>
        <v>#N/A</v>
      </c>
      <c r="S6" t="e">
        <f>VLOOKUP($A6,IPo_OverSub_ListingGains!$A$1:$K$317,6,FALSE)</f>
        <v>#N/A</v>
      </c>
      <c r="T6" t="e">
        <f>VLOOKUP($A6,IPo_OverSub_ListingGains!$A$1:$K$317,7,FALSE)</f>
        <v>#N/A</v>
      </c>
      <c r="U6" t="e">
        <f>VLOOKUP($A6,IPo_OverSub_ListingGains!$A$1:$K$317,8,FALSE)</f>
        <v>#N/A</v>
      </c>
      <c r="V6" t="e">
        <f>VLOOKUP($A6,IPo_OverSub_ListingGains!$A$1:$K$317,9,FALSE)</f>
        <v>#N/A</v>
      </c>
      <c r="W6" t="e">
        <f>VLOOKUP($A6,IPo_OverSub_ListingGains!$A$1:$K$317,10,FALSE)</f>
        <v>#N/A</v>
      </c>
      <c r="X6" t="e">
        <f>VLOOKUP($A6,IPo_OverSub_ListingGains!$A$1:$K$317,11,FALSE)</f>
        <v>#N/A</v>
      </c>
      <c r="Y6" t="e">
        <f>VLOOKUP(A6,company_sectors!$A$1:$B$321,2,FALSE)</f>
        <v>#N/A</v>
      </c>
    </row>
    <row r="7" spans="1:25" x14ac:dyDescent="0.25">
      <c r="A7" t="s">
        <v>15</v>
      </c>
      <c r="B7" s="1">
        <v>39098</v>
      </c>
      <c r="C7" s="1">
        <v>39105</v>
      </c>
      <c r="D7">
        <v>550</v>
      </c>
      <c r="E7" t="s">
        <v>8</v>
      </c>
      <c r="F7">
        <v>329.17</v>
      </c>
      <c r="G7">
        <v>2007</v>
      </c>
      <c r="H7">
        <f>VLOOKUP($A7,IPO_Rating_Details!$A$1:$F$387,2,FALSE)</f>
        <v>1</v>
      </c>
      <c r="I7">
        <f>VLOOKUP($A7,IPO_Rating_Details!$A$1:$F$387,3,FALSE)</f>
        <v>12</v>
      </c>
      <c r="J7">
        <f>VLOOKUP($A7,IPO_Rating_Details!$A$1:$F$387,4,FALSE)</f>
        <v>0</v>
      </c>
      <c r="K7">
        <f>VLOOKUP($A7,IPO_Rating_Details!$A$1:$F$387,5,FALSE)</f>
        <v>1</v>
      </c>
      <c r="L7">
        <f>VLOOKUP($A7,IPO_Rating_Details!$A$1:$F$387,6,FALSE)</f>
        <v>0</v>
      </c>
      <c r="M7">
        <f>VLOOKUP($A7,IPo_ListingDates!$A$1:$C$369,2,FALSE)</f>
        <v>39128</v>
      </c>
      <c r="N7">
        <f>VLOOKUP($A7,IPo_ListingDates!$A$1:$C$369,3,FALSE)</f>
        <v>236.9</v>
      </c>
      <c r="O7">
        <f>VLOOKUP($A7,IPo_OverSub_ListingGains!$A$1:$K$317,2,FALSE)</f>
        <v>6.3360000000000003</v>
      </c>
      <c r="P7">
        <f>VLOOKUP($A7,IPo_OverSub_ListingGains!$A$1:$K$317,3,FALSE)</f>
        <v>1.1374</v>
      </c>
      <c r="Q7">
        <f>VLOOKUP($A7,IPo_OverSub_ListingGains!$A$1:$K$317,4,FALSE)</f>
        <v>1.8084</v>
      </c>
      <c r="R7">
        <f>VLOOKUP($A7,IPo_OverSub_ListingGains!$A$1:$K$317,5,FALSE)</f>
        <v>0.93279999999999996</v>
      </c>
      <c r="S7">
        <f>VLOOKUP($A7,IPo_OverSub_ListingGains!$A$1:$K$317,6,FALSE)</f>
        <v>3.91</v>
      </c>
      <c r="T7">
        <f>VLOOKUP($A7,IPo_OverSub_ListingGains!$A$1:$K$317,7,FALSE)</f>
        <v>500</v>
      </c>
      <c r="U7">
        <f>VLOOKUP($A7,IPo_OverSub_ListingGains!$A$1:$K$317,8,FALSE)</f>
        <v>445.05</v>
      </c>
      <c r="V7">
        <f>VLOOKUP($A7,IPo_OverSub_ListingGains!$A$1:$K$317,9,FALSE)</f>
        <v>580.25</v>
      </c>
      <c r="W7">
        <f>VLOOKUP($A7,IPo_OverSub_ListingGains!$A$1:$K$317,10,FALSE)</f>
        <v>469.4</v>
      </c>
      <c r="X7">
        <f>VLOOKUP($A7,IPo_OverSub_ListingGains!$A$1:$K$317,11,FALSE)</f>
        <v>-14.65</v>
      </c>
      <c r="Y7" t="str">
        <f>VLOOKUP(A7,company_sectors!$A$1:$B$321,2,FALSE)</f>
        <v>Hotels</v>
      </c>
    </row>
    <row r="8" spans="1:25" x14ac:dyDescent="0.25">
      <c r="A8" t="s">
        <v>16</v>
      </c>
      <c r="B8" s="1">
        <v>39100</v>
      </c>
      <c r="C8" s="1">
        <v>39105</v>
      </c>
      <c r="D8">
        <v>105</v>
      </c>
      <c r="E8" t="s">
        <v>8</v>
      </c>
      <c r="F8">
        <v>87.36</v>
      </c>
      <c r="G8">
        <v>2007</v>
      </c>
      <c r="H8">
        <f>VLOOKUP($A8,IPO_Rating_Details!$A$1:$F$387,2,FALSE)</f>
        <v>1</v>
      </c>
      <c r="I8">
        <f>VLOOKUP($A8,IPO_Rating_Details!$A$1:$F$387,3,FALSE)</f>
        <v>5</v>
      </c>
      <c r="J8">
        <f>VLOOKUP($A8,IPO_Rating_Details!$A$1:$F$387,4,FALSE)</f>
        <v>0</v>
      </c>
      <c r="K8">
        <f>VLOOKUP($A8,IPO_Rating_Details!$A$1:$F$387,5,FALSE)</f>
        <v>1</v>
      </c>
      <c r="L8">
        <f>VLOOKUP($A8,IPO_Rating_Details!$A$1:$F$387,6,FALSE)</f>
        <v>0</v>
      </c>
      <c r="M8">
        <f>VLOOKUP($A8,IPo_ListingDates!$A$1:$C$369,2,FALSE)</f>
        <v>39125</v>
      </c>
      <c r="N8">
        <f>VLOOKUP($A8,IPo_ListingDates!$A$1:$C$369,3,FALSE)</f>
        <v>227</v>
      </c>
      <c r="O8">
        <f>VLOOKUP($A8,IPo_OverSub_ListingGains!$A$1:$K$317,2,FALSE)</f>
        <v>11.6479</v>
      </c>
      <c r="P8">
        <f>VLOOKUP($A8,IPo_OverSub_ListingGains!$A$1:$K$317,3,FALSE)</f>
        <v>16.983699999999999</v>
      </c>
      <c r="Q8">
        <f>VLOOKUP($A8,IPo_OverSub_ListingGains!$A$1:$K$317,4,FALSE)</f>
        <v>8.0739999999999998</v>
      </c>
      <c r="R8">
        <f>VLOOKUP($A8,IPo_OverSub_ListingGains!$A$1:$K$317,5,FALSE)</f>
        <v>0.81669999999999998</v>
      </c>
      <c r="S8">
        <f>VLOOKUP($A8,IPo_OverSub_ListingGains!$A$1:$K$317,6,FALSE)</f>
        <v>10.67</v>
      </c>
      <c r="T8">
        <f>VLOOKUP($A8,IPo_OverSub_ListingGains!$A$1:$K$317,7,FALSE)</f>
        <v>125</v>
      </c>
      <c r="U8">
        <f>VLOOKUP($A8,IPo_OverSub_ListingGains!$A$1:$K$317,8,FALSE)</f>
        <v>97.35</v>
      </c>
      <c r="V8">
        <f>VLOOKUP($A8,IPo_OverSub_ListingGains!$A$1:$K$317,9,FALSE)</f>
        <v>130</v>
      </c>
      <c r="W8">
        <f>VLOOKUP($A8,IPo_OverSub_ListingGains!$A$1:$K$317,10,FALSE)</f>
        <v>100.9</v>
      </c>
      <c r="X8">
        <f>VLOOKUP($A8,IPo_OverSub_ListingGains!$A$1:$K$317,11,FALSE)</f>
        <v>-3.9</v>
      </c>
      <c r="Y8" t="str">
        <f>VLOOKUP(A8,company_sectors!$A$1:$B$321,2,FALSE)</f>
        <v>Steel - Medium &amp; Small</v>
      </c>
    </row>
    <row r="9" spans="1:25" x14ac:dyDescent="0.25">
      <c r="A9" t="s">
        <v>17</v>
      </c>
      <c r="B9" s="1">
        <v>39100</v>
      </c>
      <c r="C9" s="1">
        <v>39106</v>
      </c>
      <c r="D9">
        <v>155</v>
      </c>
      <c r="E9" t="s">
        <v>8</v>
      </c>
      <c r="F9">
        <v>138.26</v>
      </c>
      <c r="G9">
        <v>2007</v>
      </c>
      <c r="H9">
        <f>VLOOKUP($A9,IPO_Rating_Details!$A$1:$F$387,2,FALSE)</f>
        <v>1</v>
      </c>
      <c r="I9">
        <f>VLOOKUP($A9,IPO_Rating_Details!$A$1:$F$387,3,FALSE)</f>
        <v>20</v>
      </c>
      <c r="J9">
        <f>VLOOKUP($A9,IPO_Rating_Details!$A$1:$F$387,4,FALSE)</f>
        <v>1</v>
      </c>
      <c r="K9">
        <f>VLOOKUP($A9,IPO_Rating_Details!$A$1:$F$387,5,FALSE)</f>
        <v>0</v>
      </c>
      <c r="L9">
        <f>VLOOKUP($A9,IPO_Rating_Details!$A$1:$F$387,6,FALSE)</f>
        <v>0</v>
      </c>
      <c r="M9">
        <f>VLOOKUP($A9,IPo_ListingDates!$A$1:$C$369,2,FALSE)</f>
        <v>39127</v>
      </c>
      <c r="N9">
        <f>VLOOKUP($A9,IPo_ListingDates!$A$1:$C$369,3,FALSE)</f>
        <v>32.35</v>
      </c>
      <c r="O9">
        <f>VLOOKUP($A9,IPo_OverSub_ListingGains!$A$1:$K$317,2,FALSE)</f>
        <v>60.683100000000003</v>
      </c>
      <c r="P9">
        <f>VLOOKUP($A9,IPo_OverSub_ListingGains!$A$1:$K$317,3,FALSE)</f>
        <v>44.986499999999999</v>
      </c>
      <c r="Q9">
        <f>VLOOKUP($A9,IPo_OverSub_ListingGains!$A$1:$K$317,4,FALSE)</f>
        <v>15.768800000000001</v>
      </c>
      <c r="R9">
        <f>VLOOKUP($A9,IPo_OverSub_ListingGains!$A$1:$K$317,5,FALSE)</f>
        <v>0.4118</v>
      </c>
      <c r="S9">
        <f>VLOOKUP($A9,IPo_OverSub_ListingGains!$A$1:$K$317,6,FALSE)</f>
        <v>42.32</v>
      </c>
      <c r="T9">
        <f>VLOOKUP($A9,IPo_OverSub_ListingGains!$A$1:$K$317,7,FALSE)</f>
        <v>175</v>
      </c>
      <c r="U9">
        <f>VLOOKUP($A9,IPo_OverSub_ListingGains!$A$1:$K$317,8,FALSE)</f>
        <v>145</v>
      </c>
      <c r="V9">
        <f>VLOOKUP($A9,IPo_OverSub_ListingGains!$A$1:$K$317,9,FALSE)</f>
        <v>178.9</v>
      </c>
      <c r="W9">
        <f>VLOOKUP($A9,IPo_OverSub_ListingGains!$A$1:$K$317,10,FALSE)</f>
        <v>152.35</v>
      </c>
      <c r="X9">
        <f>VLOOKUP($A9,IPo_OverSub_ListingGains!$A$1:$K$317,11,FALSE)</f>
        <v>-1.71</v>
      </c>
      <c r="Y9" t="str">
        <f>VLOOKUP(A9,company_sectors!$A$1:$B$321,2,FALSE)</f>
        <v>Media &amp; Entertainment</v>
      </c>
    </row>
    <row r="10" spans="1:25" x14ac:dyDescent="0.25">
      <c r="A10" t="s">
        <v>18</v>
      </c>
      <c r="B10" s="1">
        <v>39104</v>
      </c>
      <c r="C10" s="1">
        <v>39107</v>
      </c>
      <c r="D10">
        <v>113</v>
      </c>
      <c r="E10" t="s">
        <v>8</v>
      </c>
      <c r="F10">
        <v>149.51</v>
      </c>
      <c r="G10">
        <v>2007</v>
      </c>
      <c r="H10">
        <f>VLOOKUP($A10,IPO_Rating_Details!$A$1:$F$387,2,FALSE)</f>
        <v>1</v>
      </c>
      <c r="I10">
        <f>VLOOKUP($A10,IPO_Rating_Details!$A$1:$F$387,3,FALSE)</f>
        <v>9</v>
      </c>
      <c r="J10">
        <f>VLOOKUP($A10,IPO_Rating_Details!$A$1:$F$387,4,FALSE)</f>
        <v>1</v>
      </c>
      <c r="K10">
        <f>VLOOKUP($A10,IPO_Rating_Details!$A$1:$F$387,5,FALSE)</f>
        <v>0</v>
      </c>
      <c r="L10">
        <f>VLOOKUP($A10,IPO_Rating_Details!$A$1:$F$387,6,FALSE)</f>
        <v>0</v>
      </c>
      <c r="M10">
        <f>VLOOKUP($A10,IPo_ListingDates!$A$1:$C$369,2,FALSE)</f>
        <v>39128</v>
      </c>
      <c r="N10">
        <f>VLOOKUP($A10,IPo_ListingDates!$A$1:$C$369,3,FALSE)</f>
        <v>105.95</v>
      </c>
      <c r="O10">
        <f>VLOOKUP($A10,IPo_OverSub_ListingGains!$A$1:$K$317,2,FALSE)</f>
        <v>59.064700000000002</v>
      </c>
      <c r="P10">
        <f>VLOOKUP($A10,IPo_OverSub_ListingGains!$A$1:$K$317,3,FALSE)</f>
        <v>41.805399999999999</v>
      </c>
      <c r="Q10">
        <f>VLOOKUP($A10,IPo_OverSub_ListingGains!$A$1:$K$317,4,FALSE)</f>
        <v>12.156000000000001</v>
      </c>
      <c r="R10" t="str">
        <f>VLOOKUP($A10,IPo_OverSub_ListingGains!$A$1:$K$317,5,FALSE)</f>
        <v>NA</v>
      </c>
      <c r="S10">
        <f>VLOOKUP($A10,IPo_OverSub_ListingGains!$A$1:$K$317,6,FALSE)</f>
        <v>43.27</v>
      </c>
      <c r="T10">
        <f>VLOOKUP($A10,IPo_OverSub_ListingGains!$A$1:$K$317,7,FALSE)</f>
        <v>140</v>
      </c>
      <c r="U10">
        <f>VLOOKUP($A10,IPo_OverSub_ListingGains!$A$1:$K$317,8,FALSE)</f>
        <v>125</v>
      </c>
      <c r="V10">
        <f>VLOOKUP($A10,IPo_OverSub_ListingGains!$A$1:$K$317,9,FALSE)</f>
        <v>174.45</v>
      </c>
      <c r="W10">
        <f>VLOOKUP($A10,IPo_OverSub_ListingGains!$A$1:$K$317,10,FALSE)</f>
        <v>163.25</v>
      </c>
      <c r="X10">
        <f>VLOOKUP($A10,IPo_OverSub_ListingGains!$A$1:$K$317,11,FALSE)</f>
        <v>44.47</v>
      </c>
      <c r="Y10" t="str">
        <f>VLOOKUP(A10,company_sectors!$A$1:$B$321,2,FALSE)</f>
        <v>Computers - Hardware</v>
      </c>
    </row>
    <row r="11" spans="1:25" x14ac:dyDescent="0.25">
      <c r="A11" t="s">
        <v>19</v>
      </c>
      <c r="B11" s="1">
        <v>39105</v>
      </c>
      <c r="C11" s="1">
        <v>39115</v>
      </c>
      <c r="D11">
        <v>52</v>
      </c>
      <c r="E11" t="s">
        <v>8</v>
      </c>
      <c r="F11">
        <v>31.2</v>
      </c>
      <c r="G11">
        <v>2007</v>
      </c>
      <c r="H11">
        <f>VLOOKUP($A11,IPO_Rating_Details!$A$1:$F$387,2,FALSE)</f>
        <v>1</v>
      </c>
      <c r="I11">
        <f>VLOOKUP($A11,IPO_Rating_Details!$A$1:$F$387,3,FALSE)</f>
        <v>1</v>
      </c>
      <c r="J11">
        <f>VLOOKUP($A11,IPO_Rating_Details!$A$1:$F$387,4,FALSE)</f>
        <v>0</v>
      </c>
      <c r="K11">
        <f>VLOOKUP($A11,IPO_Rating_Details!$A$1:$F$387,5,FALSE)</f>
        <v>0</v>
      </c>
      <c r="L11">
        <f>VLOOKUP($A11,IPO_Rating_Details!$A$1:$F$387,6,FALSE)</f>
        <v>0</v>
      </c>
      <c r="M11">
        <f>VLOOKUP($A11,IPo_ListingDates!$A$1:$C$369,2,FALSE)</f>
        <v>39139</v>
      </c>
      <c r="N11">
        <f>VLOOKUP($A11,IPo_ListingDates!$A$1:$C$369,3,FALSE)</f>
        <v>7.77</v>
      </c>
      <c r="O11">
        <f>VLOOKUP($A11,IPo_OverSub_ListingGains!$A$1:$K$317,2,FALSE)</f>
        <v>1.0277000000000001</v>
      </c>
      <c r="P11">
        <f>VLOOKUP($A11,IPo_OverSub_ListingGains!$A$1:$K$317,3,FALSE)</f>
        <v>1.8702000000000001</v>
      </c>
      <c r="Q11">
        <f>VLOOKUP($A11,IPo_OverSub_ListingGains!$A$1:$K$317,4,FALSE)</f>
        <v>2.3357999999999999</v>
      </c>
      <c r="R11">
        <f>VLOOKUP($A11,IPo_OverSub_ListingGains!$A$1:$K$317,5,FALSE)</f>
        <v>0.24360000000000001</v>
      </c>
      <c r="S11">
        <f>VLOOKUP($A11,IPo_OverSub_ListingGains!$A$1:$K$317,6,FALSE)</f>
        <v>1.59</v>
      </c>
      <c r="T11">
        <f>VLOOKUP($A11,IPo_OverSub_ListingGains!$A$1:$K$317,7,FALSE)</f>
        <v>60</v>
      </c>
      <c r="U11">
        <f>VLOOKUP($A11,IPo_OverSub_ListingGains!$A$1:$K$317,8,FALSE)</f>
        <v>46.1</v>
      </c>
      <c r="V11">
        <f>VLOOKUP($A11,IPo_OverSub_ListingGains!$A$1:$K$317,9,FALSE)</f>
        <v>63</v>
      </c>
      <c r="W11">
        <f>VLOOKUP($A11,IPo_OverSub_ListingGains!$A$1:$K$317,10,FALSE)</f>
        <v>47.25</v>
      </c>
      <c r="X11">
        <f>VLOOKUP($A11,IPo_OverSub_ListingGains!$A$1:$K$317,11,FALSE)</f>
        <v>-9.1300000000000008</v>
      </c>
      <c r="Y11" t="str">
        <f>VLOOKUP(A11,company_sectors!$A$1:$B$321,2,FALSE)</f>
        <v>Finance - General</v>
      </c>
    </row>
    <row r="12" spans="1:25" x14ac:dyDescent="0.25">
      <c r="A12" t="s">
        <v>20</v>
      </c>
      <c r="B12" s="1">
        <v>39111</v>
      </c>
      <c r="C12" s="1">
        <v>39115</v>
      </c>
      <c r="D12">
        <v>64</v>
      </c>
      <c r="E12" t="s">
        <v>8</v>
      </c>
      <c r="F12">
        <v>443.52</v>
      </c>
      <c r="G12">
        <v>2007</v>
      </c>
      <c r="H12">
        <f>VLOOKUP($A12,IPO_Rating_Details!$A$1:$F$387,2,FALSE)</f>
        <v>1</v>
      </c>
      <c r="I12">
        <f>VLOOKUP($A12,IPO_Rating_Details!$A$1:$F$387,3,FALSE)</f>
        <v>14</v>
      </c>
      <c r="J12">
        <f>VLOOKUP($A12,IPO_Rating_Details!$A$1:$F$387,4,FALSE)</f>
        <v>1</v>
      </c>
      <c r="K12">
        <f>VLOOKUP($A12,IPO_Rating_Details!$A$1:$F$387,5,FALSE)</f>
        <v>0</v>
      </c>
      <c r="L12">
        <f>VLOOKUP($A12,IPO_Rating_Details!$A$1:$F$387,6,FALSE)</f>
        <v>0</v>
      </c>
      <c r="M12">
        <f>VLOOKUP($A12,IPo_ListingDates!$A$1:$C$369,2,FALSE)</f>
        <v>39135</v>
      </c>
      <c r="N12">
        <f>VLOOKUP($A12,IPo_ListingDates!$A$1:$C$369,3,FALSE)</f>
        <v>40</v>
      </c>
      <c r="O12">
        <f>VLOOKUP($A12,IPo_OverSub_ListingGains!$A$1:$K$317,2,FALSE)</f>
        <v>72.287599999999998</v>
      </c>
      <c r="P12">
        <f>VLOOKUP($A12,IPo_OverSub_ListingGains!$A$1:$K$317,3,FALSE)</f>
        <v>40.784199999999998</v>
      </c>
      <c r="Q12">
        <f>VLOOKUP($A12,IPo_OverSub_ListingGains!$A$1:$K$317,4,FALSE)</f>
        <v>11.537800000000001</v>
      </c>
      <c r="R12">
        <f>VLOOKUP($A12,IPo_OverSub_ListingGains!$A$1:$K$317,5,FALSE)</f>
        <v>2.0394000000000001</v>
      </c>
      <c r="S12">
        <f>VLOOKUP($A12,IPo_OverSub_ListingGains!$A$1:$K$317,6,FALSE)</f>
        <v>50.07</v>
      </c>
      <c r="T12">
        <f>VLOOKUP($A12,IPo_OverSub_ListingGains!$A$1:$K$317,7,FALSE)</f>
        <v>75.099999999999994</v>
      </c>
      <c r="U12">
        <f>VLOOKUP($A12,IPo_OverSub_ListingGains!$A$1:$K$317,8,FALSE)</f>
        <v>75.099999999999994</v>
      </c>
      <c r="V12">
        <f>VLOOKUP($A12,IPo_OverSub_ListingGains!$A$1:$K$317,9,FALSE)</f>
        <v>88.9</v>
      </c>
      <c r="W12">
        <f>VLOOKUP($A12,IPo_OverSub_ListingGains!$A$1:$K$317,10,FALSE)</f>
        <v>79.599999999999994</v>
      </c>
      <c r="X12">
        <f>VLOOKUP($A12,IPo_OverSub_ListingGains!$A$1:$K$317,11,FALSE)</f>
        <v>24.37</v>
      </c>
      <c r="Y12" t="str">
        <f>VLOOKUP(A12,company_sectors!$A$1:$B$321,2,FALSE)</f>
        <v>Computers - Software Medium &amp; Small</v>
      </c>
    </row>
    <row r="13" spans="1:25" x14ac:dyDescent="0.25">
      <c r="A13" t="s">
        <v>21</v>
      </c>
      <c r="B13" s="1">
        <v>39113</v>
      </c>
      <c r="C13" s="1">
        <v>39119</v>
      </c>
      <c r="D13">
        <v>85</v>
      </c>
      <c r="E13" t="s">
        <v>8</v>
      </c>
      <c r="F13">
        <v>997.19</v>
      </c>
      <c r="G13">
        <v>2007</v>
      </c>
      <c r="H13">
        <f>VLOOKUP($A13,IPO_Rating_Details!$A$1:$F$387,2,FALSE)</f>
        <v>1</v>
      </c>
      <c r="I13">
        <f>VLOOKUP($A13,IPO_Rating_Details!$A$1:$F$387,3,FALSE)</f>
        <v>9</v>
      </c>
      <c r="J13">
        <f>VLOOKUP($A13,IPO_Rating_Details!$A$1:$F$387,4,FALSE)</f>
        <v>1</v>
      </c>
      <c r="K13">
        <f>VLOOKUP($A13,IPO_Rating_Details!$A$1:$F$387,5,FALSE)</f>
        <v>0</v>
      </c>
      <c r="L13">
        <f>VLOOKUP($A13,IPO_Rating_Details!$A$1:$F$387,6,FALSE)</f>
        <v>0</v>
      </c>
      <c r="M13">
        <f>VLOOKUP($A13,IPo_ListingDates!$A$1:$C$369,2,FALSE)</f>
        <v>39136</v>
      </c>
      <c r="N13">
        <f>VLOOKUP($A13,IPo_ListingDates!$A$1:$C$369,3,FALSE)</f>
        <v>164.95</v>
      </c>
      <c r="O13">
        <f>VLOOKUP($A13,IPo_OverSub_ListingGains!$A$1:$K$317,2,FALSE)</f>
        <v>137.16810000000001</v>
      </c>
      <c r="P13">
        <f>VLOOKUP($A13,IPo_OverSub_ListingGains!$A$1:$K$317,3,FALSE)</f>
        <v>48.808399999999999</v>
      </c>
      <c r="Q13">
        <f>VLOOKUP($A13,IPo_OverSub_ListingGains!$A$1:$K$317,4,FALSE)</f>
        <v>8.5379000000000005</v>
      </c>
      <c r="R13">
        <f>VLOOKUP($A13,IPo_OverSub_ListingGains!$A$1:$K$317,5,FALSE)</f>
        <v>1.1471</v>
      </c>
      <c r="S13">
        <f>VLOOKUP($A13,IPo_OverSub_ListingGains!$A$1:$K$317,6,FALSE)</f>
        <v>77.239999999999995</v>
      </c>
      <c r="T13">
        <f>VLOOKUP($A13,IPo_OverSub_ListingGains!$A$1:$K$317,7,FALSE)</f>
        <v>104</v>
      </c>
      <c r="U13">
        <f>VLOOKUP($A13,IPo_OverSub_ListingGains!$A$1:$K$317,8,FALSE)</f>
        <v>103.5</v>
      </c>
      <c r="V13">
        <f>VLOOKUP($A13,IPo_OverSub_ListingGains!$A$1:$K$317,9,FALSE)</f>
        <v>117</v>
      </c>
      <c r="W13">
        <f>VLOOKUP($A13,IPo_OverSub_ListingGains!$A$1:$K$317,10,FALSE)</f>
        <v>111.55</v>
      </c>
      <c r="X13">
        <f>VLOOKUP($A13,IPo_OverSub_ListingGains!$A$1:$K$317,11,FALSE)</f>
        <v>31.24</v>
      </c>
      <c r="Y13" t="str">
        <f>VLOOKUP(A13,company_sectors!$A$1:$B$321,2,FALSE)</f>
        <v>Finance - Term Lending Institutions</v>
      </c>
    </row>
    <row r="14" spans="1:25" x14ac:dyDescent="0.25">
      <c r="A14" t="s">
        <v>22</v>
      </c>
      <c r="B14" s="1">
        <v>39118</v>
      </c>
      <c r="C14" s="1">
        <v>39121</v>
      </c>
      <c r="D14">
        <v>380</v>
      </c>
      <c r="E14" t="s">
        <v>8</v>
      </c>
      <c r="F14">
        <v>97.93</v>
      </c>
      <c r="G14">
        <v>2007</v>
      </c>
      <c r="H14">
        <f>VLOOKUP($A14,IPO_Rating_Details!$A$1:$F$387,2,FALSE)</f>
        <v>1</v>
      </c>
      <c r="I14">
        <f>VLOOKUP($A14,IPO_Rating_Details!$A$1:$F$387,3,FALSE)</f>
        <v>1</v>
      </c>
      <c r="J14">
        <f>VLOOKUP($A14,IPO_Rating_Details!$A$1:$F$387,4,FALSE)</f>
        <v>1</v>
      </c>
      <c r="K14">
        <f>VLOOKUP($A14,IPO_Rating_Details!$A$1:$F$387,5,FALSE)</f>
        <v>0</v>
      </c>
      <c r="L14">
        <f>VLOOKUP($A14,IPO_Rating_Details!$A$1:$F$387,6,FALSE)</f>
        <v>0</v>
      </c>
      <c r="M14">
        <f>VLOOKUP($A14,IPo_ListingDates!$A$1:$C$369,2,FALSE)</f>
        <v>39141</v>
      </c>
      <c r="N14">
        <f>VLOOKUP($A14,IPo_ListingDates!$A$1:$C$369,3,FALSE)</f>
        <v>94.75</v>
      </c>
      <c r="O14">
        <f>VLOOKUP($A14,IPo_OverSub_ListingGains!$A$1:$K$317,2,FALSE)</f>
        <v>3.4693999999999998</v>
      </c>
      <c r="P14">
        <f>VLOOKUP($A14,IPo_OverSub_ListingGains!$A$1:$K$317,3,FALSE)</f>
        <v>0.28389999999999999</v>
      </c>
      <c r="Q14">
        <f>VLOOKUP($A14,IPo_OverSub_ListingGains!$A$1:$K$317,4,FALSE)</f>
        <v>2.4714999999999998</v>
      </c>
      <c r="R14" t="str">
        <f>VLOOKUP($A14,IPo_OverSub_ListingGains!$A$1:$K$317,5,FALSE)</f>
        <v>NA</v>
      </c>
      <c r="S14">
        <f>VLOOKUP($A14,IPo_OverSub_ListingGains!$A$1:$K$317,6,FALSE)</f>
        <v>2.64</v>
      </c>
      <c r="T14">
        <f>VLOOKUP($A14,IPo_OverSub_ListingGains!$A$1:$K$317,7,FALSE)</f>
        <v>349.9</v>
      </c>
      <c r="U14">
        <f>VLOOKUP($A14,IPo_OverSub_ListingGains!$A$1:$K$317,8,FALSE)</f>
        <v>285.3</v>
      </c>
      <c r="V14">
        <f>VLOOKUP($A14,IPo_OverSub_ListingGains!$A$1:$K$317,9,FALSE)</f>
        <v>390</v>
      </c>
      <c r="W14">
        <f>VLOOKUP($A14,IPo_OverSub_ListingGains!$A$1:$K$317,10,FALSE)</f>
        <v>357.85</v>
      </c>
      <c r="X14">
        <f>VLOOKUP($A14,IPo_OverSub_ListingGains!$A$1:$K$317,11,FALSE)</f>
        <v>-5.83</v>
      </c>
      <c r="Y14" t="str">
        <f>VLOOKUP(A14,company_sectors!$A$1:$B$321,2,FALSE)</f>
        <v>Pharmaceuticals</v>
      </c>
    </row>
    <row r="15" spans="1:25" x14ac:dyDescent="0.25">
      <c r="A15" t="s">
        <v>23</v>
      </c>
      <c r="B15" s="1">
        <v>39118</v>
      </c>
      <c r="C15" s="1">
        <v>39121</v>
      </c>
      <c r="D15">
        <v>16</v>
      </c>
      <c r="E15" t="s">
        <v>13</v>
      </c>
      <c r="F15">
        <v>13.94</v>
      </c>
      <c r="G15">
        <v>2007</v>
      </c>
      <c r="H15">
        <f>VLOOKUP($A15,IPO_Rating_Details!$A$1:$F$387,2,FALSE)</f>
        <v>1</v>
      </c>
      <c r="I15">
        <f>VLOOKUP($A15,IPO_Rating_Details!$A$1:$F$387,3,FALSE)</f>
        <v>1</v>
      </c>
      <c r="J15">
        <f>VLOOKUP($A15,IPO_Rating_Details!$A$1:$F$387,4,FALSE)</f>
        <v>0</v>
      </c>
      <c r="K15">
        <f>VLOOKUP($A15,IPO_Rating_Details!$A$1:$F$387,5,FALSE)</f>
        <v>0</v>
      </c>
      <c r="L15">
        <f>VLOOKUP($A15,IPO_Rating_Details!$A$1:$F$387,6,FALSE)</f>
        <v>0</v>
      </c>
      <c r="M15">
        <f>VLOOKUP($A15,IPo_ListingDates!$A$1:$C$369,2,FALSE)</f>
        <v>39160</v>
      </c>
      <c r="N15">
        <f>VLOOKUP($A15,IPo_ListingDates!$A$1:$C$369,3,FALSE)</f>
        <v>49.95</v>
      </c>
      <c r="O15">
        <f>VLOOKUP($A15,IPo_OverSub_ListingGains!$A$1:$K$317,2,FALSE)</f>
        <v>0</v>
      </c>
      <c r="P15">
        <f>VLOOKUP($A15,IPo_OverSub_ListingGains!$A$1:$K$317,3,FALSE)</f>
        <v>0</v>
      </c>
      <c r="Q15">
        <f>VLOOKUP($A15,IPo_OverSub_ListingGains!$A$1:$K$317,4,FALSE)</f>
        <v>0</v>
      </c>
      <c r="R15">
        <f>VLOOKUP($A15,IPo_OverSub_ListingGains!$A$1:$K$317,5,FALSE)</f>
        <v>0</v>
      </c>
      <c r="S15">
        <f>VLOOKUP($A15,IPo_OverSub_ListingGains!$A$1:$K$317,6,FALSE)</f>
        <v>0</v>
      </c>
      <c r="T15">
        <f>VLOOKUP($A15,IPo_OverSub_ListingGains!$A$1:$K$317,7,FALSE)</f>
        <v>15.9</v>
      </c>
      <c r="U15">
        <f>VLOOKUP($A15,IPo_OverSub_ListingGains!$A$1:$K$317,8,FALSE)</f>
        <v>13.55</v>
      </c>
      <c r="V15">
        <f>VLOOKUP($A15,IPo_OverSub_ListingGains!$A$1:$K$317,9,FALSE)</f>
        <v>17.75</v>
      </c>
      <c r="W15">
        <f>VLOOKUP($A15,IPo_OverSub_ListingGains!$A$1:$K$317,10,FALSE)</f>
        <v>14</v>
      </c>
      <c r="X15">
        <f>VLOOKUP($A15,IPo_OverSub_ListingGains!$A$1:$K$317,11,FALSE)</f>
        <v>-12.5</v>
      </c>
      <c r="Y15" t="str">
        <f>VLOOKUP(A15,company_sectors!$A$1:$B$321,2,FALSE)</f>
        <v>Leather Products</v>
      </c>
    </row>
    <row r="16" spans="1:25" x14ac:dyDescent="0.25">
      <c r="A16" t="s">
        <v>24</v>
      </c>
      <c r="B16" s="1">
        <v>39118</v>
      </c>
      <c r="C16" s="1">
        <v>39122</v>
      </c>
      <c r="D16">
        <v>291</v>
      </c>
      <c r="E16" t="s">
        <v>8</v>
      </c>
      <c r="F16">
        <v>124.24</v>
      </c>
      <c r="G16">
        <v>2007</v>
      </c>
      <c r="H16">
        <f>VLOOKUP($A16,IPO_Rating_Details!$A$1:$F$387,2,FALSE)</f>
        <v>1</v>
      </c>
      <c r="I16">
        <f>VLOOKUP($A16,IPO_Rating_Details!$A$1:$F$387,3,FALSE)</f>
        <v>1</v>
      </c>
      <c r="J16">
        <f>VLOOKUP($A16,IPO_Rating_Details!$A$1:$F$387,4,FALSE)</f>
        <v>1</v>
      </c>
      <c r="K16">
        <f>VLOOKUP($A16,IPO_Rating_Details!$A$1:$F$387,5,FALSE)</f>
        <v>0</v>
      </c>
      <c r="L16">
        <f>VLOOKUP($A16,IPO_Rating_Details!$A$1:$F$387,6,FALSE)</f>
        <v>0</v>
      </c>
      <c r="M16">
        <f>VLOOKUP($A16,IPo_ListingDates!$A$1:$C$369,2,FALSE)</f>
        <v>39139</v>
      </c>
      <c r="N16">
        <f>VLOOKUP($A16,IPo_ListingDates!$A$1:$C$369,3,FALSE)</f>
        <v>10.07</v>
      </c>
      <c r="O16">
        <f>VLOOKUP($A16,IPo_OverSub_ListingGains!$A$1:$K$317,2,FALSE)</f>
        <v>29.957699999999999</v>
      </c>
      <c r="P16">
        <f>VLOOKUP($A16,IPo_OverSub_ListingGains!$A$1:$K$317,3,FALSE)</f>
        <v>7.9272999999999998</v>
      </c>
      <c r="Q16">
        <f>VLOOKUP($A16,IPo_OverSub_ListingGains!$A$1:$K$317,4,FALSE)</f>
        <v>4.9558999999999997</v>
      </c>
      <c r="R16" t="str">
        <f>VLOOKUP($A16,IPo_OverSub_ListingGains!$A$1:$K$317,5,FALSE)</f>
        <v>NA</v>
      </c>
      <c r="S16">
        <f>VLOOKUP($A16,IPo_OverSub_ListingGains!$A$1:$K$317,6,FALSE)</f>
        <v>20.25</v>
      </c>
      <c r="T16">
        <f>VLOOKUP($A16,IPo_OverSub_ListingGains!$A$1:$K$317,7,FALSE)</f>
        <v>350</v>
      </c>
      <c r="U16">
        <f>VLOOKUP($A16,IPo_OverSub_ListingGains!$A$1:$K$317,8,FALSE)</f>
        <v>229.15</v>
      </c>
      <c r="V16">
        <f>VLOOKUP($A16,IPo_OverSub_ListingGains!$A$1:$K$317,9,FALSE)</f>
        <v>350</v>
      </c>
      <c r="W16">
        <f>VLOOKUP($A16,IPo_OverSub_ListingGains!$A$1:$K$317,10,FALSE)</f>
        <v>239.9</v>
      </c>
      <c r="X16">
        <f>VLOOKUP($A16,IPo_OverSub_ListingGains!$A$1:$K$317,11,FALSE)</f>
        <v>-17.559999999999999</v>
      </c>
      <c r="Y16" t="str">
        <f>VLOOKUP(A16,company_sectors!$A$1:$B$321,2,FALSE)</f>
        <v>Construction &amp; Contracting - Civil</v>
      </c>
    </row>
    <row r="17" spans="1:25" x14ac:dyDescent="0.25">
      <c r="A17" t="s">
        <v>25</v>
      </c>
      <c r="B17" s="1">
        <v>39118</v>
      </c>
      <c r="C17" s="1">
        <v>39122</v>
      </c>
      <c r="D17">
        <v>91</v>
      </c>
      <c r="E17" t="s">
        <v>8</v>
      </c>
      <c r="F17">
        <v>782.15</v>
      </c>
      <c r="G17">
        <v>2007</v>
      </c>
      <c r="H17">
        <f>VLOOKUP($A17,IPO_Rating_Details!$A$1:$F$387,2,FALSE)</f>
        <v>1</v>
      </c>
      <c r="I17">
        <f>VLOOKUP($A17,IPO_Rating_Details!$A$1:$F$387,3,FALSE)</f>
        <v>12</v>
      </c>
      <c r="J17">
        <f>VLOOKUP($A17,IPO_Rating_Details!$A$1:$F$387,4,FALSE)</f>
        <v>1</v>
      </c>
      <c r="K17">
        <f>VLOOKUP($A17,IPO_Rating_Details!$A$1:$F$387,5,FALSE)</f>
        <v>0</v>
      </c>
      <c r="L17">
        <f>VLOOKUP($A17,IPO_Rating_Details!$A$1:$F$387,6,FALSE)</f>
        <v>0</v>
      </c>
      <c r="M17">
        <f>VLOOKUP($A17,IPo_ListingDates!$A$1:$C$369,2,FALSE)</f>
        <v>39142</v>
      </c>
      <c r="N17">
        <f>VLOOKUP($A17,IPo_ListingDates!$A$1:$C$369,3,FALSE)</f>
        <v>85.85</v>
      </c>
      <c r="O17">
        <f>VLOOKUP($A17,IPo_OverSub_ListingGains!$A$1:$K$317,2,FALSE)</f>
        <v>56.447499999999998</v>
      </c>
      <c r="P17">
        <f>VLOOKUP($A17,IPo_OverSub_ListingGains!$A$1:$K$317,3,FALSE)</f>
        <v>8.3554999999999993</v>
      </c>
      <c r="Q17">
        <f>VLOOKUP($A17,IPo_OverSub_ListingGains!$A$1:$K$317,4,FALSE)</f>
        <v>3.1829999999999998</v>
      </c>
      <c r="R17">
        <f>VLOOKUP($A17,IPo_OverSub_ListingGains!$A$1:$K$317,5,FALSE)</f>
        <v>0.62970000000000004</v>
      </c>
      <c r="S17">
        <f>VLOOKUP($A17,IPo_OverSub_ListingGains!$A$1:$K$317,6,FALSE)</f>
        <v>32.159999999999997</v>
      </c>
      <c r="T17">
        <f>VLOOKUP($A17,IPo_OverSub_ListingGains!$A$1:$K$317,7,FALSE)</f>
        <v>105</v>
      </c>
      <c r="U17">
        <f>VLOOKUP($A17,IPo_OverSub_ListingGains!$A$1:$K$317,8,FALSE)</f>
        <v>77</v>
      </c>
      <c r="V17">
        <f>VLOOKUP($A17,IPo_OverSub_ListingGains!$A$1:$K$317,9,FALSE)</f>
        <v>105</v>
      </c>
      <c r="W17">
        <f>VLOOKUP($A17,IPo_OverSub_ListingGains!$A$1:$K$317,10,FALSE)</f>
        <v>98.3</v>
      </c>
      <c r="X17">
        <f>VLOOKUP($A17,IPo_OverSub_ListingGains!$A$1:$K$317,11,FALSE)</f>
        <v>8.02</v>
      </c>
      <c r="Y17" t="str">
        <f>VLOOKUP(A17,company_sectors!$A$1:$B$321,2,FALSE)</f>
        <v>Banks - Public Sector</v>
      </c>
    </row>
    <row r="18" spans="1:25" x14ac:dyDescent="0.25">
      <c r="A18" t="s">
        <v>26</v>
      </c>
      <c r="B18" s="1">
        <v>39120</v>
      </c>
      <c r="C18" s="1">
        <v>39126</v>
      </c>
      <c r="D18">
        <v>165</v>
      </c>
      <c r="E18" t="s">
        <v>8</v>
      </c>
      <c r="F18">
        <v>92.75</v>
      </c>
      <c r="G18">
        <v>2007</v>
      </c>
      <c r="H18">
        <f>VLOOKUP($A18,IPO_Rating_Details!$A$1:$F$387,2,FALSE)</f>
        <v>1</v>
      </c>
      <c r="I18">
        <f>VLOOKUP($A18,IPO_Rating_Details!$A$1:$F$387,3,FALSE)</f>
        <v>1</v>
      </c>
      <c r="J18">
        <f>VLOOKUP($A18,IPO_Rating_Details!$A$1:$F$387,4,FALSE)</f>
        <v>1</v>
      </c>
      <c r="K18">
        <f>VLOOKUP($A18,IPO_Rating_Details!$A$1:$F$387,5,FALSE)</f>
        <v>0</v>
      </c>
      <c r="L18">
        <f>VLOOKUP($A18,IPO_Rating_Details!$A$1:$F$387,6,FALSE)</f>
        <v>0</v>
      </c>
      <c r="M18">
        <f>VLOOKUP($A18,IPo_ListingDates!$A$1:$C$369,2,FALSE)</f>
        <v>39150</v>
      </c>
      <c r="N18">
        <f>VLOOKUP($A18,IPo_ListingDates!$A$1:$C$369,3,FALSE)</f>
        <v>3.47</v>
      </c>
      <c r="O18">
        <f>VLOOKUP($A18,IPo_OverSub_ListingGains!$A$1:$K$317,2,FALSE)</f>
        <v>3.8915000000000002</v>
      </c>
      <c r="P18">
        <f>VLOOKUP($A18,IPo_OverSub_ListingGains!$A$1:$K$317,3,FALSE)</f>
        <v>1.1327</v>
      </c>
      <c r="Q18">
        <f>VLOOKUP($A18,IPo_OverSub_ListingGains!$A$1:$K$317,4,FALSE)</f>
        <v>2.7347000000000001</v>
      </c>
      <c r="R18">
        <f>VLOOKUP($A18,IPo_OverSub_ListingGains!$A$1:$K$317,5,FALSE)</f>
        <v>0.73340000000000005</v>
      </c>
      <c r="S18">
        <f>VLOOKUP($A18,IPo_OverSub_ListingGains!$A$1:$K$317,6,FALSE)</f>
        <v>3.02</v>
      </c>
      <c r="T18">
        <f>VLOOKUP($A18,IPo_OverSub_ListingGains!$A$1:$K$317,7,FALSE)</f>
        <v>151</v>
      </c>
      <c r="U18">
        <f>VLOOKUP($A18,IPo_OverSub_ListingGains!$A$1:$K$317,8,FALSE)</f>
        <v>115.25</v>
      </c>
      <c r="V18">
        <f>VLOOKUP($A18,IPo_OverSub_ListingGains!$A$1:$K$317,9,FALSE)</f>
        <v>159</v>
      </c>
      <c r="W18">
        <f>VLOOKUP($A18,IPo_OverSub_ListingGains!$A$1:$K$317,10,FALSE)</f>
        <v>118.65</v>
      </c>
      <c r="X18">
        <f>VLOOKUP($A18,IPo_OverSub_ListingGains!$A$1:$K$317,11,FALSE)</f>
        <v>-28.09</v>
      </c>
      <c r="Y18" t="str">
        <f>VLOOKUP(A18,company_sectors!$A$1:$B$321,2,FALSE)</f>
        <v>Ceramics &amp; Granite</v>
      </c>
    </row>
    <row r="19" spans="1:25" x14ac:dyDescent="0.25">
      <c r="A19" t="s">
        <v>27</v>
      </c>
      <c r="B19" s="1">
        <v>39121</v>
      </c>
      <c r="C19" s="1">
        <v>39127</v>
      </c>
      <c r="D19">
        <v>90</v>
      </c>
      <c r="E19" t="s">
        <v>8</v>
      </c>
      <c r="F19">
        <v>86.22</v>
      </c>
      <c r="G19">
        <v>2007</v>
      </c>
      <c r="H19">
        <f>VLOOKUP($A19,IPO_Rating_Details!$A$1:$F$387,2,FALSE)</f>
        <v>1</v>
      </c>
      <c r="I19">
        <f>VLOOKUP($A19,IPO_Rating_Details!$A$1:$F$387,3,FALSE)</f>
        <v>1</v>
      </c>
      <c r="J19">
        <f>VLOOKUP($A19,IPO_Rating_Details!$A$1:$F$387,4,FALSE)</f>
        <v>1</v>
      </c>
      <c r="K19">
        <f>VLOOKUP($A19,IPO_Rating_Details!$A$1:$F$387,5,FALSE)</f>
        <v>0</v>
      </c>
      <c r="L19">
        <f>VLOOKUP($A19,IPO_Rating_Details!$A$1:$F$387,6,FALSE)</f>
        <v>0</v>
      </c>
      <c r="M19">
        <f>VLOOKUP($A19,IPo_ListingDates!$A$1:$C$369,2,FALSE)</f>
        <v>39150</v>
      </c>
      <c r="N19">
        <f>VLOOKUP($A19,IPo_ListingDates!$A$1:$C$369,3,FALSE)</f>
        <v>32.6</v>
      </c>
      <c r="O19">
        <f>VLOOKUP($A19,IPo_OverSub_ListingGains!$A$1:$K$317,2,FALSE)</f>
        <v>7.0105000000000004</v>
      </c>
      <c r="P19">
        <f>VLOOKUP($A19,IPo_OverSub_ListingGains!$A$1:$K$317,3,FALSE)</f>
        <v>1.3152999999999999</v>
      </c>
      <c r="Q19">
        <f>VLOOKUP($A19,IPo_OverSub_ListingGains!$A$1:$K$317,4,FALSE)</f>
        <v>3.1535000000000002</v>
      </c>
      <c r="R19">
        <f>VLOOKUP($A19,IPo_OverSub_ListingGains!$A$1:$K$317,5,FALSE)</f>
        <v>0.44479999999999997</v>
      </c>
      <c r="S19">
        <f>VLOOKUP($A19,IPo_OverSub_ListingGains!$A$1:$K$317,6,FALSE)</f>
        <v>4.59</v>
      </c>
      <c r="T19">
        <f>VLOOKUP($A19,IPo_OverSub_ListingGains!$A$1:$K$317,7,FALSE)</f>
        <v>94.8</v>
      </c>
      <c r="U19">
        <f>VLOOKUP($A19,IPo_OverSub_ListingGains!$A$1:$K$317,8,FALSE)</f>
        <v>62.05</v>
      </c>
      <c r="V19">
        <f>VLOOKUP($A19,IPo_OverSub_ListingGains!$A$1:$K$317,9,FALSE)</f>
        <v>95</v>
      </c>
      <c r="W19">
        <f>VLOOKUP($A19,IPo_OverSub_ListingGains!$A$1:$K$317,10,FALSE)</f>
        <v>63.8</v>
      </c>
      <c r="X19">
        <f>VLOOKUP($A19,IPo_OverSub_ListingGains!$A$1:$K$317,11,FALSE)</f>
        <v>-29.11</v>
      </c>
      <c r="Y19" t="str">
        <f>VLOOKUP(A19,company_sectors!$A$1:$B$321,2,FALSE)</f>
        <v>Telecommunications - Service</v>
      </c>
    </row>
    <row r="20" spans="1:25" x14ac:dyDescent="0.25">
      <c r="A20" t="s">
        <v>28</v>
      </c>
      <c r="B20" s="1">
        <v>39121</v>
      </c>
      <c r="C20" s="1">
        <v>39132</v>
      </c>
      <c r="D20">
        <v>100</v>
      </c>
      <c r="E20" t="s">
        <v>8</v>
      </c>
      <c r="F20">
        <v>90</v>
      </c>
      <c r="G20">
        <v>2007</v>
      </c>
      <c r="H20">
        <f>VLOOKUP($A20,IPO_Rating_Details!$A$1:$F$387,2,FALSE)</f>
        <v>1</v>
      </c>
      <c r="I20">
        <f>VLOOKUP($A20,IPO_Rating_Details!$A$1:$F$387,3,FALSE)</f>
        <v>1</v>
      </c>
      <c r="J20">
        <f>VLOOKUP($A20,IPO_Rating_Details!$A$1:$F$387,4,FALSE)</f>
        <v>0</v>
      </c>
      <c r="K20">
        <f>VLOOKUP($A20,IPO_Rating_Details!$A$1:$F$387,5,FALSE)</f>
        <v>1</v>
      </c>
      <c r="L20">
        <f>VLOOKUP($A20,IPO_Rating_Details!$A$1:$F$387,6,FALSE)</f>
        <v>0</v>
      </c>
      <c r="M20">
        <f>VLOOKUP($A20,IPo_ListingDates!$A$1:$C$369,2,FALSE)</f>
        <v>39150</v>
      </c>
      <c r="N20" t="str">
        <f>VLOOKUP($A20,IPo_ListingDates!$A$1:$C$369,3,FALSE)</f>
        <v>NA</v>
      </c>
      <c r="O20">
        <f>VLOOKUP($A20,IPo_OverSub_ListingGains!$A$1:$K$317,2,FALSE)</f>
        <v>1</v>
      </c>
      <c r="P20">
        <f>VLOOKUP($A20,IPo_OverSub_ListingGains!$A$1:$K$317,3,FALSE)</f>
        <v>3.3725999999999998</v>
      </c>
      <c r="Q20">
        <f>VLOOKUP($A20,IPo_OverSub_ListingGains!$A$1:$K$317,4,FALSE)</f>
        <v>0.2581</v>
      </c>
      <c r="R20" t="str">
        <f>VLOOKUP($A20,IPo_OverSub_ListingGains!$A$1:$K$317,5,FALSE)</f>
        <v>NA</v>
      </c>
      <c r="S20">
        <f>VLOOKUP($A20,IPo_OverSub_ListingGains!$A$1:$K$317,6,FALSE)</f>
        <v>1.1000000000000001</v>
      </c>
      <c r="T20">
        <f>VLOOKUP($A20,IPo_OverSub_ListingGains!$A$1:$K$317,7,FALSE)</f>
        <v>90.05</v>
      </c>
      <c r="U20">
        <f>VLOOKUP($A20,IPo_OverSub_ListingGains!$A$1:$K$317,8,FALSE)</f>
        <v>65</v>
      </c>
      <c r="V20">
        <f>VLOOKUP($A20,IPo_OverSub_ListingGains!$A$1:$K$317,9,FALSE)</f>
        <v>90.05</v>
      </c>
      <c r="W20">
        <f>VLOOKUP($A20,IPo_OverSub_ListingGains!$A$1:$K$317,10,FALSE)</f>
        <v>68.95</v>
      </c>
      <c r="X20">
        <f>VLOOKUP($A20,IPo_OverSub_ListingGains!$A$1:$K$317,11,FALSE)</f>
        <v>-31.05</v>
      </c>
      <c r="Y20" t="e">
        <f>VLOOKUP(A20,company_sectors!$A$1:$B$321,2,FALSE)</f>
        <v>#N/A</v>
      </c>
    </row>
    <row r="21" spans="1:25" x14ac:dyDescent="0.25">
      <c r="A21" t="s">
        <v>29</v>
      </c>
      <c r="B21" s="1">
        <v>39121</v>
      </c>
      <c r="C21" s="1">
        <v>39127</v>
      </c>
      <c r="D21">
        <v>48</v>
      </c>
      <c r="E21" t="s">
        <v>8</v>
      </c>
      <c r="F21">
        <v>48</v>
      </c>
      <c r="G21">
        <v>2007</v>
      </c>
      <c r="H21">
        <f>VLOOKUP($A21,IPO_Rating_Details!$A$1:$F$387,2,FALSE)</f>
        <v>1</v>
      </c>
      <c r="I21">
        <f>VLOOKUP($A21,IPO_Rating_Details!$A$1:$F$387,3,FALSE)</f>
        <v>1</v>
      </c>
      <c r="J21">
        <f>VLOOKUP($A21,IPO_Rating_Details!$A$1:$F$387,4,FALSE)</f>
        <v>0</v>
      </c>
      <c r="K21">
        <f>VLOOKUP($A21,IPO_Rating_Details!$A$1:$F$387,5,FALSE)</f>
        <v>0</v>
      </c>
      <c r="L21">
        <f>VLOOKUP($A21,IPO_Rating_Details!$A$1:$F$387,6,FALSE)</f>
        <v>0</v>
      </c>
      <c r="M21">
        <f>VLOOKUP($A21,IPo_ListingDates!$A$1:$C$369,2,FALSE)</f>
        <v>39148</v>
      </c>
      <c r="N21">
        <f>VLOOKUP($A21,IPo_ListingDates!$A$1:$C$369,3,FALSE)</f>
        <v>15.64</v>
      </c>
      <c r="O21">
        <f>VLOOKUP($A21,IPo_OverSub_ListingGains!$A$1:$K$317,2,FALSE)</f>
        <v>0.31580000000000003</v>
      </c>
      <c r="P21">
        <f>VLOOKUP($A21,IPo_OverSub_ListingGains!$A$1:$K$317,3,FALSE)</f>
        <v>1.7395</v>
      </c>
      <c r="Q21">
        <f>VLOOKUP($A21,IPo_OverSub_ListingGains!$A$1:$K$317,4,FALSE)</f>
        <v>1.7939000000000001</v>
      </c>
      <c r="R21" t="str">
        <f>VLOOKUP($A21,IPo_OverSub_ListingGains!$A$1:$K$317,5,FALSE)</f>
        <v>NA</v>
      </c>
      <c r="S21">
        <f>VLOOKUP($A21,IPo_OverSub_ListingGains!$A$1:$K$317,6,FALSE)</f>
        <v>1.05</v>
      </c>
      <c r="T21">
        <f>VLOOKUP($A21,IPo_OverSub_ListingGains!$A$1:$K$317,7,FALSE)</f>
        <v>42</v>
      </c>
      <c r="U21">
        <f>VLOOKUP($A21,IPo_OverSub_ListingGains!$A$1:$K$317,8,FALSE)</f>
        <v>28.2</v>
      </c>
      <c r="V21">
        <f>VLOOKUP($A21,IPo_OverSub_ListingGains!$A$1:$K$317,9,FALSE)</f>
        <v>47</v>
      </c>
      <c r="W21">
        <f>VLOOKUP($A21,IPo_OverSub_ListingGains!$A$1:$K$317,10,FALSE)</f>
        <v>29.45</v>
      </c>
      <c r="X21">
        <f>VLOOKUP($A21,IPo_OverSub_ListingGains!$A$1:$K$317,11,FALSE)</f>
        <v>-38.65</v>
      </c>
      <c r="Y21" t="str">
        <f>VLOOKUP(A21,company_sectors!$A$1:$B$321,2,FALSE)</f>
        <v>Ceramics &amp; Granite</v>
      </c>
    </row>
    <row r="22" spans="1:25" x14ac:dyDescent="0.25">
      <c r="A22" t="s">
        <v>30</v>
      </c>
      <c r="B22" s="1">
        <v>39122</v>
      </c>
      <c r="C22" s="1">
        <v>39127</v>
      </c>
      <c r="D22">
        <v>425</v>
      </c>
      <c r="E22" t="s">
        <v>8</v>
      </c>
      <c r="F22">
        <v>237.72</v>
      </c>
      <c r="G22">
        <v>2007</v>
      </c>
      <c r="H22">
        <f>VLOOKUP($A22,IPO_Rating_Details!$A$1:$F$387,2,FALSE)</f>
        <v>1</v>
      </c>
      <c r="I22">
        <f>VLOOKUP($A22,IPO_Rating_Details!$A$1:$F$387,3,FALSE)</f>
        <v>25</v>
      </c>
      <c r="J22">
        <f>VLOOKUP($A22,IPO_Rating_Details!$A$1:$F$387,4,FALSE)</f>
        <v>1</v>
      </c>
      <c r="K22">
        <f>VLOOKUP($A22,IPO_Rating_Details!$A$1:$F$387,5,FALSE)</f>
        <v>0</v>
      </c>
      <c r="L22">
        <f>VLOOKUP($A22,IPO_Rating_Details!$A$1:$F$387,6,FALSE)</f>
        <v>0</v>
      </c>
      <c r="M22">
        <f>VLOOKUP($A22,IPo_ListingDates!$A$1:$C$369,2,FALSE)</f>
        <v>39148</v>
      </c>
      <c r="N22">
        <f>VLOOKUP($A22,IPo_ListingDates!$A$1:$C$369,3,FALSE)</f>
        <v>660.1</v>
      </c>
      <c r="O22">
        <f>VLOOKUP($A22,IPo_OverSub_ListingGains!$A$1:$K$317,2,FALSE)</f>
        <v>156.9804</v>
      </c>
      <c r="P22">
        <f>VLOOKUP($A22,IPo_OverSub_ListingGains!$A$1:$K$317,3,FALSE)</f>
        <v>134.95869999999999</v>
      </c>
      <c r="Q22">
        <f>VLOOKUP($A22,IPo_OverSub_ListingGains!$A$1:$K$317,4,FALSE)</f>
        <v>30.055399999999999</v>
      </c>
      <c r="R22">
        <f>VLOOKUP($A22,IPo_OverSub_ListingGains!$A$1:$K$317,5,FALSE)</f>
        <v>2.786</v>
      </c>
      <c r="S22">
        <f>VLOOKUP($A22,IPo_OverSub_ListingGains!$A$1:$K$317,6,FALSE)</f>
        <v>103.28</v>
      </c>
      <c r="T22">
        <f>VLOOKUP($A22,IPo_OverSub_ListingGains!$A$1:$K$317,7,FALSE)</f>
        <v>599</v>
      </c>
      <c r="U22">
        <f>VLOOKUP($A22,IPo_OverSub_ListingGains!$A$1:$K$317,8,FALSE)</f>
        <v>575.20000000000005</v>
      </c>
      <c r="V22">
        <f>VLOOKUP($A22,IPo_OverSub_ListingGains!$A$1:$K$317,9,FALSE)</f>
        <v>678.8</v>
      </c>
      <c r="W22">
        <f>VLOOKUP($A22,IPo_OverSub_ListingGains!$A$1:$K$317,10,FALSE)</f>
        <v>620.29999999999995</v>
      </c>
      <c r="X22">
        <f>VLOOKUP($A22,IPo_OverSub_ListingGains!$A$1:$K$317,11,FALSE)</f>
        <v>45.95</v>
      </c>
      <c r="Y22" t="str">
        <f>VLOOKUP(A22,company_sectors!$A$1:$B$321,2,FALSE)</f>
        <v>Computers - Software</v>
      </c>
    </row>
    <row r="23" spans="1:25" x14ac:dyDescent="0.25">
      <c r="A23" t="s">
        <v>31</v>
      </c>
      <c r="B23" s="1">
        <v>39122</v>
      </c>
      <c r="C23" s="1">
        <v>39127</v>
      </c>
      <c r="D23">
        <v>120</v>
      </c>
      <c r="E23" t="s">
        <v>8</v>
      </c>
      <c r="F23">
        <v>102.6</v>
      </c>
      <c r="G23">
        <v>2007</v>
      </c>
      <c r="H23">
        <f>VLOOKUP($A23,IPO_Rating_Details!$A$1:$F$387,2,FALSE)</f>
        <v>1</v>
      </c>
      <c r="I23">
        <f>VLOOKUP($A23,IPO_Rating_Details!$A$1:$F$387,3,FALSE)</f>
        <v>1</v>
      </c>
      <c r="J23">
        <f>VLOOKUP($A23,IPO_Rating_Details!$A$1:$F$387,4,FALSE)</f>
        <v>0</v>
      </c>
      <c r="K23">
        <f>VLOOKUP($A23,IPO_Rating_Details!$A$1:$F$387,5,FALSE)</f>
        <v>1</v>
      </c>
      <c r="L23">
        <f>VLOOKUP($A23,IPO_Rating_Details!$A$1:$F$387,6,FALSE)</f>
        <v>0</v>
      </c>
      <c r="M23">
        <f>VLOOKUP($A23,IPo_ListingDates!$A$1:$C$369,2,FALSE)</f>
        <v>39148</v>
      </c>
      <c r="N23">
        <f>VLOOKUP($A23,IPo_ListingDates!$A$1:$C$369,3,FALSE)</f>
        <v>4.25</v>
      </c>
      <c r="O23">
        <f>VLOOKUP($A23,IPo_OverSub_ListingGains!$A$1:$K$317,2,FALSE)</f>
        <v>1.6071</v>
      </c>
      <c r="P23">
        <f>VLOOKUP($A23,IPo_OverSub_ListingGains!$A$1:$K$317,3,FALSE)</f>
        <v>6.4519000000000002</v>
      </c>
      <c r="Q23">
        <f>VLOOKUP($A23,IPo_OverSub_ListingGains!$A$1:$K$317,4,FALSE)</f>
        <v>2.8864999999999998</v>
      </c>
      <c r="R23">
        <f>VLOOKUP($A23,IPo_OverSub_ListingGains!$A$1:$K$317,5,FALSE)</f>
        <v>0.627</v>
      </c>
      <c r="S23">
        <f>VLOOKUP($A23,IPo_OverSub_ListingGains!$A$1:$K$317,6,FALSE)</f>
        <v>2.76</v>
      </c>
      <c r="T23">
        <f>VLOOKUP($A23,IPo_OverSub_ListingGains!$A$1:$K$317,7,FALSE)</f>
        <v>117</v>
      </c>
      <c r="U23">
        <f>VLOOKUP($A23,IPo_OverSub_ListingGains!$A$1:$K$317,8,FALSE)</f>
        <v>66.599999999999994</v>
      </c>
      <c r="V23">
        <f>VLOOKUP($A23,IPo_OverSub_ListingGains!$A$1:$K$317,9,FALSE)</f>
        <v>118</v>
      </c>
      <c r="W23">
        <f>VLOOKUP($A23,IPo_OverSub_ListingGains!$A$1:$K$317,10,FALSE)</f>
        <v>69.400000000000006</v>
      </c>
      <c r="X23">
        <f>VLOOKUP($A23,IPo_OverSub_ListingGains!$A$1:$K$317,11,FALSE)</f>
        <v>-42.17</v>
      </c>
      <c r="Y23" t="str">
        <f>VLOOKUP(A23,company_sectors!$A$1:$B$321,2,FALSE)</f>
        <v>Media &amp; Entertainment</v>
      </c>
    </row>
    <row r="24" spans="1:25" x14ac:dyDescent="0.25">
      <c r="A24" t="s">
        <v>32</v>
      </c>
      <c r="B24" s="1">
        <v>39125</v>
      </c>
      <c r="C24" s="1">
        <v>39127</v>
      </c>
      <c r="D24">
        <v>170</v>
      </c>
      <c r="E24" t="s">
        <v>8</v>
      </c>
      <c r="F24">
        <v>82.34</v>
      </c>
      <c r="G24">
        <v>2007</v>
      </c>
      <c r="H24">
        <f>VLOOKUP($A24,IPO_Rating_Details!$A$1:$F$387,2,FALSE)</f>
        <v>1</v>
      </c>
      <c r="I24">
        <f>VLOOKUP($A24,IPO_Rating_Details!$A$1:$F$387,3,FALSE)</f>
        <v>1</v>
      </c>
      <c r="J24">
        <f>VLOOKUP($A24,IPO_Rating_Details!$A$1:$F$387,4,FALSE)</f>
        <v>1</v>
      </c>
      <c r="K24">
        <f>VLOOKUP($A24,IPO_Rating_Details!$A$1:$F$387,5,FALSE)</f>
        <v>0</v>
      </c>
      <c r="L24">
        <f>VLOOKUP($A24,IPO_Rating_Details!$A$1:$F$387,6,FALSE)</f>
        <v>0</v>
      </c>
      <c r="M24">
        <f>VLOOKUP($A24,IPo_ListingDates!$A$1:$C$369,2,FALSE)</f>
        <v>39149</v>
      </c>
      <c r="N24" t="str">
        <f>VLOOKUP($A24,IPo_ListingDates!$A$1:$C$369,3,FALSE)</f>
        <v>NA</v>
      </c>
      <c r="O24">
        <f>VLOOKUP($A24,IPo_OverSub_ListingGains!$A$1:$K$317,2,FALSE)</f>
        <v>1.1936</v>
      </c>
      <c r="P24">
        <f>VLOOKUP($A24,IPo_OverSub_ListingGains!$A$1:$K$317,3,FALSE)</f>
        <v>3.8641999999999999</v>
      </c>
      <c r="Q24">
        <f>VLOOKUP($A24,IPo_OverSub_ListingGains!$A$1:$K$317,4,FALSE)</f>
        <v>0.73740000000000006</v>
      </c>
      <c r="R24" t="str">
        <f>VLOOKUP($A24,IPo_OverSub_ListingGains!$A$1:$K$317,5,FALSE)</f>
        <v>NA</v>
      </c>
      <c r="S24">
        <f>VLOOKUP($A24,IPo_OverSub_ListingGains!$A$1:$K$317,6,FALSE)</f>
        <v>1.43</v>
      </c>
      <c r="T24">
        <f>VLOOKUP($A24,IPo_OverSub_ListingGains!$A$1:$K$317,7,FALSE)</f>
        <v>160</v>
      </c>
      <c r="U24">
        <f>VLOOKUP($A24,IPo_OverSub_ListingGains!$A$1:$K$317,8,FALSE)</f>
        <v>117.4</v>
      </c>
      <c r="V24">
        <f>VLOOKUP($A24,IPo_OverSub_ListingGains!$A$1:$K$317,9,FALSE)</f>
        <v>160</v>
      </c>
      <c r="W24">
        <f>VLOOKUP($A24,IPo_OverSub_ListingGains!$A$1:$K$317,10,FALSE)</f>
        <v>132.15</v>
      </c>
      <c r="X24">
        <f>VLOOKUP($A24,IPo_OverSub_ListingGains!$A$1:$K$317,11,FALSE)</f>
        <v>-22.26</v>
      </c>
      <c r="Y24" t="e">
        <f>VLOOKUP(A24,company_sectors!$A$1:$B$321,2,FALSE)</f>
        <v>#N/A</v>
      </c>
    </row>
    <row r="25" spans="1:25" x14ac:dyDescent="0.25">
      <c r="A25" t="s">
        <v>33</v>
      </c>
      <c r="B25" s="1">
        <v>39125</v>
      </c>
      <c r="C25" s="1">
        <v>39128</v>
      </c>
      <c r="D25">
        <v>75</v>
      </c>
      <c r="E25" t="s">
        <v>8</v>
      </c>
      <c r="F25" t="s">
        <v>14</v>
      </c>
      <c r="G25">
        <v>2007</v>
      </c>
      <c r="H25">
        <f>VLOOKUP($A25,IPO_Rating_Details!$A$1:$F$387,2,FALSE)</f>
        <v>1</v>
      </c>
      <c r="I25">
        <f>VLOOKUP($A25,IPO_Rating_Details!$A$1:$F$387,3,FALSE)</f>
        <v>14</v>
      </c>
      <c r="J25">
        <f>VLOOKUP($A25,IPO_Rating_Details!$A$1:$F$387,4,FALSE)</f>
        <v>1</v>
      </c>
      <c r="K25">
        <f>VLOOKUP($A25,IPO_Rating_Details!$A$1:$F$387,5,FALSE)</f>
        <v>0</v>
      </c>
      <c r="L25">
        <f>VLOOKUP($A25,IPO_Rating_Details!$A$1:$F$387,6,FALSE)</f>
        <v>0</v>
      </c>
      <c r="M25">
        <f>VLOOKUP($A25,IPo_ListingDates!$A$1:$C$369,2,FALSE)</f>
        <v>39150</v>
      </c>
      <c r="N25">
        <f>VLOOKUP($A25,IPo_ListingDates!$A$1:$C$369,3,FALSE)</f>
        <v>111.9</v>
      </c>
      <c r="O25">
        <f>VLOOKUP($A25,IPo_OverSub_ListingGains!$A$1:$K$317,2,FALSE)</f>
        <v>78.684399999999997</v>
      </c>
      <c r="P25">
        <f>VLOOKUP($A25,IPo_OverSub_ListingGains!$A$1:$K$317,3,FALSE)</f>
        <v>22.817299999999999</v>
      </c>
      <c r="Q25">
        <f>VLOOKUP($A25,IPo_OverSub_ListingGains!$A$1:$K$317,4,FALSE)</f>
        <v>3.8712</v>
      </c>
      <c r="R25">
        <f>VLOOKUP($A25,IPo_OverSub_ListingGains!$A$1:$K$317,5,FALSE)</f>
        <v>2.2534000000000001</v>
      </c>
      <c r="S25">
        <f>VLOOKUP($A25,IPo_OverSub_ListingGains!$A$1:$K$317,6,FALSE)</f>
        <v>49.51</v>
      </c>
      <c r="T25">
        <f>VLOOKUP($A25,IPo_OverSub_ListingGains!$A$1:$K$317,7,FALSE)</f>
        <v>92.4</v>
      </c>
      <c r="U25">
        <f>VLOOKUP($A25,IPo_OverSub_ListingGains!$A$1:$K$317,8,FALSE)</f>
        <v>84</v>
      </c>
      <c r="V25">
        <f>VLOOKUP($A25,IPo_OverSub_ListingGains!$A$1:$K$317,9,FALSE)</f>
        <v>94.25</v>
      </c>
      <c r="W25">
        <f>VLOOKUP($A25,IPo_OverSub_ListingGains!$A$1:$K$317,10,FALSE)</f>
        <v>85.55</v>
      </c>
      <c r="X25">
        <f>VLOOKUP($A25,IPo_OverSub_ListingGains!$A$1:$K$317,11,FALSE)</f>
        <v>14.07</v>
      </c>
      <c r="Y25" t="str">
        <f>VLOOKUP(A25,company_sectors!$A$1:$B$321,2,FALSE)</f>
        <v>Telecommunications - Service</v>
      </c>
    </row>
    <row r="26" spans="1:25" x14ac:dyDescent="0.25">
      <c r="A26" t="s">
        <v>34</v>
      </c>
      <c r="B26" s="1">
        <v>39125</v>
      </c>
      <c r="C26" s="1">
        <v>39128</v>
      </c>
      <c r="D26">
        <v>120</v>
      </c>
      <c r="E26" t="s">
        <v>8</v>
      </c>
      <c r="F26">
        <v>42</v>
      </c>
      <c r="G26">
        <v>2007</v>
      </c>
      <c r="H26">
        <f>VLOOKUP($A26,IPO_Rating_Details!$A$1:$F$387,2,FALSE)</f>
        <v>1</v>
      </c>
      <c r="I26">
        <f>VLOOKUP($A26,IPO_Rating_Details!$A$1:$F$387,3,FALSE)</f>
        <v>1</v>
      </c>
      <c r="J26">
        <f>VLOOKUP($A26,IPO_Rating_Details!$A$1:$F$387,4,FALSE)</f>
        <v>0</v>
      </c>
      <c r="K26">
        <f>VLOOKUP($A26,IPO_Rating_Details!$A$1:$F$387,5,FALSE)</f>
        <v>0</v>
      </c>
      <c r="L26">
        <f>VLOOKUP($A26,IPO_Rating_Details!$A$1:$F$387,6,FALSE)</f>
        <v>0</v>
      </c>
      <c r="M26">
        <f>VLOOKUP($A26,IPo_ListingDates!$A$1:$C$369,2,FALSE)</f>
        <v>39148</v>
      </c>
      <c r="N26" t="str">
        <f>VLOOKUP($A26,IPo_ListingDates!$A$1:$C$369,3,FALSE)</f>
        <v>NA</v>
      </c>
      <c r="O26">
        <f>VLOOKUP($A26,IPo_OverSub_ListingGains!$A$1:$K$317,2,FALSE)</f>
        <v>1.3028</v>
      </c>
      <c r="P26">
        <f>VLOOKUP($A26,IPo_OverSub_ListingGains!$A$1:$K$317,3,FALSE)</f>
        <v>14.564399999999999</v>
      </c>
      <c r="Q26">
        <f>VLOOKUP($A26,IPo_OverSub_ListingGains!$A$1:$K$317,4,FALSE)</f>
        <v>2.4733999999999998</v>
      </c>
      <c r="R26" t="str">
        <f>VLOOKUP($A26,IPo_OverSub_ListingGains!$A$1:$K$317,5,FALSE)</f>
        <v>NA</v>
      </c>
      <c r="S26">
        <f>VLOOKUP($A26,IPo_OverSub_ListingGains!$A$1:$K$317,6,FALSE)</f>
        <v>3.7</v>
      </c>
      <c r="T26">
        <f>VLOOKUP($A26,IPo_OverSub_ListingGains!$A$1:$K$317,7,FALSE)</f>
        <v>110</v>
      </c>
      <c r="U26">
        <f>VLOOKUP($A26,IPo_OverSub_ListingGains!$A$1:$K$317,8,FALSE)</f>
        <v>70.25</v>
      </c>
      <c r="V26">
        <f>VLOOKUP($A26,IPo_OverSub_ListingGains!$A$1:$K$317,9,FALSE)</f>
        <v>128</v>
      </c>
      <c r="W26">
        <f>VLOOKUP($A26,IPo_OverSub_ListingGains!$A$1:$K$317,10,FALSE)</f>
        <v>73.75</v>
      </c>
      <c r="X26">
        <f>VLOOKUP($A26,IPo_OverSub_ListingGains!$A$1:$K$317,11,FALSE)</f>
        <v>-38.54</v>
      </c>
      <c r="Y26" t="e">
        <f>VLOOKUP(A26,company_sectors!$A$1:$B$321,2,FALSE)</f>
        <v>#N/A</v>
      </c>
    </row>
    <row r="27" spans="1:25" x14ac:dyDescent="0.25">
      <c r="A27" t="s">
        <v>35</v>
      </c>
      <c r="B27" s="1">
        <v>39127</v>
      </c>
      <c r="C27" s="1">
        <v>39135</v>
      </c>
      <c r="D27">
        <v>115</v>
      </c>
      <c r="E27" t="s">
        <v>13</v>
      </c>
      <c r="F27">
        <v>34.17</v>
      </c>
      <c r="G27">
        <v>2007</v>
      </c>
      <c r="H27">
        <f>VLOOKUP($A27,IPO_Rating_Details!$A$1:$F$387,2,FALSE)</f>
        <v>1</v>
      </c>
      <c r="I27">
        <f>VLOOKUP($A27,IPO_Rating_Details!$A$1:$F$387,3,FALSE)</f>
        <v>1</v>
      </c>
      <c r="J27">
        <f>VLOOKUP($A27,IPO_Rating_Details!$A$1:$F$387,4,FALSE)</f>
        <v>0</v>
      </c>
      <c r="K27">
        <f>VLOOKUP($A27,IPO_Rating_Details!$A$1:$F$387,5,FALSE)</f>
        <v>0</v>
      </c>
      <c r="L27">
        <f>VLOOKUP($A27,IPO_Rating_Details!$A$1:$F$387,6,FALSE)</f>
        <v>0</v>
      </c>
      <c r="M27">
        <f>VLOOKUP($A27,IPo_ListingDates!$A$1:$C$369,2,FALSE)</f>
        <v>39161</v>
      </c>
      <c r="N27">
        <f>VLOOKUP($A27,IPo_ListingDates!$A$1:$C$369,3,FALSE)</f>
        <v>426.6</v>
      </c>
      <c r="O27">
        <f>VLOOKUP($A27,IPo_OverSub_ListingGains!$A$1:$K$317,2,FALSE)</f>
        <v>0</v>
      </c>
      <c r="P27">
        <f>VLOOKUP($A27,IPo_OverSub_ListingGains!$A$1:$K$317,3,FALSE)</f>
        <v>0</v>
      </c>
      <c r="Q27">
        <f>VLOOKUP($A27,IPo_OverSub_ListingGains!$A$1:$K$317,4,FALSE)</f>
        <v>0</v>
      </c>
      <c r="R27">
        <f>VLOOKUP($A27,IPo_OverSub_ListingGains!$A$1:$K$317,5,FALSE)</f>
        <v>0</v>
      </c>
      <c r="S27">
        <f>VLOOKUP($A27,IPo_OverSub_ListingGains!$A$1:$K$317,6,FALSE)</f>
        <v>0</v>
      </c>
      <c r="T27">
        <f>VLOOKUP($A27,IPo_OverSub_ListingGains!$A$1:$K$317,7,FALSE)</f>
        <v>115</v>
      </c>
      <c r="U27">
        <f>VLOOKUP($A27,IPo_OverSub_ListingGains!$A$1:$K$317,8,FALSE)</f>
        <v>100.2</v>
      </c>
      <c r="V27">
        <f>VLOOKUP($A27,IPo_OverSub_ListingGains!$A$1:$K$317,9,FALSE)</f>
        <v>115</v>
      </c>
      <c r="W27">
        <f>VLOOKUP($A27,IPo_OverSub_ListingGains!$A$1:$K$317,10,FALSE)</f>
        <v>104.55</v>
      </c>
      <c r="X27">
        <f>VLOOKUP($A27,IPo_OverSub_ListingGains!$A$1:$K$317,11,FALSE)</f>
        <v>-9.09</v>
      </c>
      <c r="Y27" t="str">
        <f>VLOOKUP(A27,company_sectors!$A$1:$B$321,2,FALSE)</f>
        <v>Plastics</v>
      </c>
    </row>
    <row r="28" spans="1:25" x14ac:dyDescent="0.25">
      <c r="A28" t="s">
        <v>36</v>
      </c>
      <c r="B28" s="1">
        <v>39127</v>
      </c>
      <c r="C28" s="1">
        <v>39136</v>
      </c>
      <c r="D28">
        <v>257</v>
      </c>
      <c r="E28" t="s">
        <v>8</v>
      </c>
      <c r="F28">
        <v>91.7</v>
      </c>
      <c r="G28">
        <v>2007</v>
      </c>
      <c r="H28">
        <f>VLOOKUP($A28,IPO_Rating_Details!$A$1:$F$387,2,FALSE)</f>
        <v>1</v>
      </c>
      <c r="I28">
        <f>VLOOKUP($A28,IPO_Rating_Details!$A$1:$F$387,3,FALSE)</f>
        <v>1</v>
      </c>
      <c r="J28">
        <f>VLOOKUP($A28,IPO_Rating_Details!$A$1:$F$387,4,FALSE)</f>
        <v>0</v>
      </c>
      <c r="K28">
        <f>VLOOKUP($A28,IPO_Rating_Details!$A$1:$F$387,5,FALSE)</f>
        <v>1</v>
      </c>
      <c r="L28">
        <f>VLOOKUP($A28,IPO_Rating_Details!$A$1:$F$387,6,FALSE)</f>
        <v>0</v>
      </c>
      <c r="M28">
        <f>VLOOKUP($A28,IPo_ListingDates!$A$1:$C$369,2,FALSE)</f>
        <v>39157</v>
      </c>
      <c r="N28">
        <f>VLOOKUP($A28,IPo_ListingDates!$A$1:$C$369,3,FALSE)</f>
        <v>53</v>
      </c>
      <c r="O28">
        <f>VLOOKUP($A28,IPo_OverSub_ListingGains!$A$1:$K$317,2,FALSE)</f>
        <v>0.3916</v>
      </c>
      <c r="P28">
        <f>VLOOKUP($A28,IPo_OverSub_ListingGains!$A$1:$K$317,3,FALSE)</f>
        <v>4.0061999999999998</v>
      </c>
      <c r="Q28">
        <f>VLOOKUP($A28,IPo_OverSub_ListingGains!$A$1:$K$317,4,FALSE)</f>
        <v>6.9177</v>
      </c>
      <c r="R28">
        <f>VLOOKUP($A28,IPo_OverSub_ListingGains!$A$1:$K$317,5,FALSE)</f>
        <v>1.2751999999999999</v>
      </c>
      <c r="S28">
        <f>VLOOKUP($A28,IPo_OverSub_ListingGains!$A$1:$K$317,6,FALSE)</f>
        <v>3.04</v>
      </c>
      <c r="T28">
        <f>VLOOKUP($A28,IPo_OverSub_ListingGains!$A$1:$K$317,7,FALSE)</f>
        <v>275</v>
      </c>
      <c r="U28">
        <f>VLOOKUP($A28,IPo_OverSub_ListingGains!$A$1:$K$317,8,FALSE)</f>
        <v>207.1</v>
      </c>
      <c r="V28">
        <f>VLOOKUP($A28,IPo_OverSub_ListingGains!$A$1:$K$317,9,FALSE)</f>
        <v>275</v>
      </c>
      <c r="W28">
        <f>VLOOKUP($A28,IPo_OverSub_ListingGains!$A$1:$K$317,10,FALSE)</f>
        <v>225.95</v>
      </c>
      <c r="X28">
        <f>VLOOKUP($A28,IPo_OverSub_ListingGains!$A$1:$K$317,11,FALSE)</f>
        <v>-12.08</v>
      </c>
      <c r="Y28" t="str">
        <f>VLOOKUP(A28,company_sectors!$A$1:$B$321,2,FALSE)</f>
        <v>Media &amp; Entertainment</v>
      </c>
    </row>
    <row r="29" spans="1:25" x14ac:dyDescent="0.25">
      <c r="A29" t="s">
        <v>37</v>
      </c>
      <c r="B29" s="1">
        <v>39128</v>
      </c>
      <c r="C29" s="1">
        <v>39136</v>
      </c>
      <c r="D29">
        <v>75</v>
      </c>
      <c r="E29" t="s">
        <v>8</v>
      </c>
      <c r="F29">
        <v>76.25</v>
      </c>
      <c r="G29">
        <v>2007</v>
      </c>
      <c r="H29">
        <f>VLOOKUP($A29,IPO_Rating_Details!$A$1:$F$387,2,FALSE)</f>
        <v>1</v>
      </c>
      <c r="I29">
        <f>VLOOKUP($A29,IPO_Rating_Details!$A$1:$F$387,3,FALSE)</f>
        <v>1</v>
      </c>
      <c r="J29">
        <f>VLOOKUP($A29,IPO_Rating_Details!$A$1:$F$387,4,FALSE)</f>
        <v>0</v>
      </c>
      <c r="K29">
        <f>VLOOKUP($A29,IPO_Rating_Details!$A$1:$F$387,5,FALSE)</f>
        <v>0</v>
      </c>
      <c r="L29">
        <f>VLOOKUP($A29,IPO_Rating_Details!$A$1:$F$387,6,FALSE)</f>
        <v>0</v>
      </c>
      <c r="M29">
        <f>VLOOKUP($A29,IPo_ListingDates!$A$1:$C$369,2,FALSE)</f>
        <v>39160</v>
      </c>
      <c r="N29">
        <f>VLOOKUP($A29,IPo_ListingDates!$A$1:$C$369,3,FALSE)</f>
        <v>29.75</v>
      </c>
      <c r="O29">
        <f>VLOOKUP($A29,IPo_OverSub_ListingGains!$A$1:$K$317,2,FALSE)</f>
        <v>1.3267</v>
      </c>
      <c r="P29">
        <f>VLOOKUP($A29,IPo_OverSub_ListingGains!$A$1:$K$317,3,FALSE)</f>
        <v>14.4732</v>
      </c>
      <c r="Q29">
        <f>VLOOKUP($A29,IPo_OverSub_ListingGains!$A$1:$K$317,4,FALSE)</f>
        <v>8.6980000000000004</v>
      </c>
      <c r="R29">
        <f>VLOOKUP($A29,IPo_OverSub_ListingGains!$A$1:$K$317,5,FALSE)</f>
        <v>0.88680000000000003</v>
      </c>
      <c r="S29">
        <f>VLOOKUP($A29,IPo_OverSub_ListingGains!$A$1:$K$317,6,FALSE)</f>
        <v>5.32</v>
      </c>
      <c r="T29">
        <f>VLOOKUP($A29,IPo_OverSub_ListingGains!$A$1:$K$317,7,FALSE)</f>
        <v>65.099999999999994</v>
      </c>
      <c r="U29">
        <f>VLOOKUP($A29,IPo_OverSub_ListingGains!$A$1:$K$317,8,FALSE)</f>
        <v>64.650000000000006</v>
      </c>
      <c r="V29">
        <f>VLOOKUP($A29,IPo_OverSub_ListingGains!$A$1:$K$317,9,FALSE)</f>
        <v>82.55</v>
      </c>
      <c r="W29">
        <f>VLOOKUP($A29,IPo_OverSub_ListingGains!$A$1:$K$317,10,FALSE)</f>
        <v>78.3</v>
      </c>
      <c r="X29">
        <f>VLOOKUP($A29,IPo_OverSub_ListingGains!$A$1:$K$317,11,FALSE)</f>
        <v>4.4000000000000004</v>
      </c>
      <c r="Y29" t="str">
        <f>VLOOKUP(A29,company_sectors!$A$1:$B$321,2,FALSE)</f>
        <v>Packaging</v>
      </c>
    </row>
    <row r="30" spans="1:25" x14ac:dyDescent="0.25">
      <c r="A30" t="s">
        <v>38</v>
      </c>
      <c r="B30" s="1">
        <v>39128</v>
      </c>
      <c r="C30" s="1">
        <v>39136</v>
      </c>
      <c r="D30">
        <v>25</v>
      </c>
      <c r="E30" t="s">
        <v>13</v>
      </c>
      <c r="F30">
        <v>20.25</v>
      </c>
      <c r="G30">
        <v>2007</v>
      </c>
      <c r="H30">
        <f>VLOOKUP($A30,IPO_Rating_Details!$A$1:$F$387,2,FALSE)</f>
        <v>1</v>
      </c>
      <c r="I30">
        <f>VLOOKUP($A30,IPO_Rating_Details!$A$1:$F$387,3,FALSE)</f>
        <v>1</v>
      </c>
      <c r="J30">
        <f>VLOOKUP($A30,IPO_Rating_Details!$A$1:$F$387,4,FALSE)</f>
        <v>0</v>
      </c>
      <c r="K30">
        <f>VLOOKUP($A30,IPO_Rating_Details!$A$1:$F$387,5,FALSE)</f>
        <v>0</v>
      </c>
      <c r="L30">
        <f>VLOOKUP($A30,IPO_Rating_Details!$A$1:$F$387,6,FALSE)</f>
        <v>0</v>
      </c>
      <c r="M30">
        <f>VLOOKUP($A30,IPo_ListingDates!$A$1:$C$369,2,FALSE)</f>
        <v>39160</v>
      </c>
      <c r="N30" t="str">
        <f>VLOOKUP($A30,IPo_ListingDates!$A$1:$C$369,3,FALSE)</f>
        <v>NA</v>
      </c>
      <c r="O30">
        <f>VLOOKUP($A30,IPo_OverSub_ListingGains!$A$1:$K$317,2,FALSE)</f>
        <v>0</v>
      </c>
      <c r="P30">
        <f>VLOOKUP($A30,IPo_OverSub_ListingGains!$A$1:$K$317,3,FALSE)</f>
        <v>0</v>
      </c>
      <c r="Q30">
        <f>VLOOKUP($A30,IPo_OverSub_ListingGains!$A$1:$K$317,4,FALSE)</f>
        <v>0</v>
      </c>
      <c r="R30">
        <f>VLOOKUP($A30,IPo_OverSub_ListingGains!$A$1:$K$317,5,FALSE)</f>
        <v>0</v>
      </c>
      <c r="S30">
        <f>VLOOKUP($A30,IPo_OverSub_ListingGains!$A$1:$K$317,6,FALSE)</f>
        <v>0</v>
      </c>
      <c r="T30">
        <f>VLOOKUP($A30,IPo_OverSub_ListingGains!$A$1:$K$317,7,FALSE)</f>
        <v>22.4</v>
      </c>
      <c r="U30">
        <f>VLOOKUP($A30,IPo_OverSub_ListingGains!$A$1:$K$317,8,FALSE)</f>
        <v>20.100000000000001</v>
      </c>
      <c r="V30">
        <f>VLOOKUP($A30,IPo_OverSub_ListingGains!$A$1:$K$317,9,FALSE)</f>
        <v>24.9</v>
      </c>
      <c r="W30">
        <f>VLOOKUP($A30,IPo_OverSub_ListingGains!$A$1:$K$317,10,FALSE)</f>
        <v>23.15</v>
      </c>
      <c r="X30">
        <f>VLOOKUP($A30,IPo_OverSub_ListingGains!$A$1:$K$317,11,FALSE)</f>
        <v>-7.4</v>
      </c>
      <c r="Y30" t="e">
        <f>VLOOKUP(A30,company_sectors!$A$1:$B$321,2,FALSE)</f>
        <v>#N/A</v>
      </c>
    </row>
    <row r="31" spans="1:25" x14ac:dyDescent="0.25">
      <c r="A31" t="s">
        <v>39</v>
      </c>
      <c r="B31" s="1">
        <v>39133</v>
      </c>
      <c r="C31" s="1">
        <v>39142</v>
      </c>
      <c r="D31">
        <v>100</v>
      </c>
      <c r="E31" t="s">
        <v>8</v>
      </c>
      <c r="F31">
        <v>41</v>
      </c>
      <c r="G31">
        <v>2007</v>
      </c>
      <c r="H31">
        <f>VLOOKUP($A31,IPO_Rating_Details!$A$1:$F$387,2,FALSE)</f>
        <v>1</v>
      </c>
      <c r="I31">
        <f>VLOOKUP($A31,IPO_Rating_Details!$A$1:$F$387,3,FALSE)</f>
        <v>1</v>
      </c>
      <c r="J31">
        <f>VLOOKUP($A31,IPO_Rating_Details!$A$1:$F$387,4,FALSE)</f>
        <v>0</v>
      </c>
      <c r="K31">
        <f>VLOOKUP($A31,IPO_Rating_Details!$A$1:$F$387,5,FALSE)</f>
        <v>0</v>
      </c>
      <c r="L31">
        <f>VLOOKUP($A31,IPO_Rating_Details!$A$1:$F$387,6,FALSE)</f>
        <v>0</v>
      </c>
      <c r="M31" t="e">
        <f>VLOOKUP($A31,IPo_ListingDates!$A$1:$C$369,2,FALSE)</f>
        <v>#N/A</v>
      </c>
      <c r="N31" t="e">
        <f>VLOOKUP($A31,IPo_ListingDates!$A$1:$C$369,3,FALSE)</f>
        <v>#N/A</v>
      </c>
      <c r="O31">
        <f>VLOOKUP($A31,IPo_OverSub_ListingGains!$A$1:$K$317,2,FALSE)</f>
        <v>1.1614</v>
      </c>
      <c r="P31">
        <f>VLOOKUP($A31,IPo_OverSub_ListingGains!$A$1:$K$317,3,FALSE)</f>
        <v>3.855</v>
      </c>
      <c r="Q31">
        <f>VLOOKUP($A31,IPo_OverSub_ListingGains!$A$1:$K$317,4,FALSE)</f>
        <v>0.3175</v>
      </c>
      <c r="R31">
        <f>VLOOKUP($A31,IPo_OverSub_ListingGains!$A$1:$K$317,5,FALSE)</f>
        <v>1.0006999999999999</v>
      </c>
      <c r="S31">
        <f>VLOOKUP($A31,IPo_OverSub_ListingGains!$A$1:$K$317,6,FALSE)</f>
        <v>1.26</v>
      </c>
      <c r="T31">
        <f>VLOOKUP($A31,IPo_OverSub_ListingGains!$A$1:$K$317,7,FALSE)</f>
        <v>94</v>
      </c>
      <c r="U31">
        <f>VLOOKUP($A31,IPo_OverSub_ListingGains!$A$1:$K$317,8,FALSE)</f>
        <v>79.400000000000006</v>
      </c>
      <c r="V31">
        <f>VLOOKUP($A31,IPo_OverSub_ListingGains!$A$1:$K$317,9,FALSE)</f>
        <v>100.45</v>
      </c>
      <c r="W31">
        <f>VLOOKUP($A31,IPo_OverSub_ListingGains!$A$1:$K$317,10,FALSE)</f>
        <v>91.15</v>
      </c>
      <c r="X31">
        <f>VLOOKUP($A31,IPo_OverSub_ListingGains!$A$1:$K$317,11,FALSE)</f>
        <v>-8.85</v>
      </c>
      <c r="Y31" t="e">
        <f>VLOOKUP(A31,company_sectors!$A$1:$B$321,2,FALSE)</f>
        <v>#N/A</v>
      </c>
    </row>
    <row r="32" spans="1:25" x14ac:dyDescent="0.25">
      <c r="A32" t="s">
        <v>40</v>
      </c>
      <c r="B32" s="1">
        <v>39134</v>
      </c>
      <c r="C32" s="1">
        <v>39143</v>
      </c>
      <c r="D32" t="s">
        <v>14</v>
      </c>
      <c r="E32" t="s">
        <v>8</v>
      </c>
      <c r="F32" t="s">
        <v>14</v>
      </c>
      <c r="G32">
        <v>2007</v>
      </c>
      <c r="H32">
        <f>VLOOKUP($A32,IPO_Rating_Details!$A$1:$F$387,2,FALSE)</f>
        <v>4</v>
      </c>
      <c r="I32">
        <f>VLOOKUP($A32,IPO_Rating_Details!$A$1:$F$387,3,FALSE)</f>
        <v>1</v>
      </c>
      <c r="J32">
        <f>VLOOKUP($A32,IPO_Rating_Details!$A$1:$F$387,4,FALSE)</f>
        <v>0</v>
      </c>
      <c r="K32">
        <f>VLOOKUP($A32,IPO_Rating_Details!$A$1:$F$387,5,FALSE)</f>
        <v>0</v>
      </c>
      <c r="L32">
        <f>VLOOKUP($A32,IPO_Rating_Details!$A$1:$F$387,6,FALSE)</f>
        <v>0</v>
      </c>
      <c r="M32" t="e">
        <f>VLOOKUP($A32,IPo_ListingDates!$A$1:$C$369,2,FALSE)</f>
        <v>#N/A</v>
      </c>
      <c r="N32" t="e">
        <f>VLOOKUP($A32,IPo_ListingDates!$A$1:$C$369,3,FALSE)</f>
        <v>#N/A</v>
      </c>
      <c r="O32" t="e">
        <f>VLOOKUP($A32,IPo_OverSub_ListingGains!$A$1:$K$317,2,FALSE)</f>
        <v>#N/A</v>
      </c>
      <c r="P32" t="e">
        <f>VLOOKUP($A32,IPo_OverSub_ListingGains!$A$1:$K$317,3,FALSE)</f>
        <v>#N/A</v>
      </c>
      <c r="Q32" t="e">
        <f>VLOOKUP($A32,IPo_OverSub_ListingGains!$A$1:$K$317,4,FALSE)</f>
        <v>#N/A</v>
      </c>
      <c r="R32" t="e">
        <f>VLOOKUP($A32,IPo_OverSub_ListingGains!$A$1:$K$317,5,FALSE)</f>
        <v>#N/A</v>
      </c>
      <c r="S32" t="e">
        <f>VLOOKUP($A32,IPo_OverSub_ListingGains!$A$1:$K$317,6,FALSE)</f>
        <v>#N/A</v>
      </c>
      <c r="T32" t="e">
        <f>VLOOKUP($A32,IPo_OverSub_ListingGains!$A$1:$K$317,7,FALSE)</f>
        <v>#N/A</v>
      </c>
      <c r="U32" t="e">
        <f>VLOOKUP($A32,IPo_OverSub_ListingGains!$A$1:$K$317,8,FALSE)</f>
        <v>#N/A</v>
      </c>
      <c r="V32" t="e">
        <f>VLOOKUP($A32,IPo_OverSub_ListingGains!$A$1:$K$317,9,FALSE)</f>
        <v>#N/A</v>
      </c>
      <c r="W32" t="e">
        <f>VLOOKUP($A32,IPo_OverSub_ListingGains!$A$1:$K$317,10,FALSE)</f>
        <v>#N/A</v>
      </c>
      <c r="X32" t="e">
        <f>VLOOKUP($A32,IPo_OverSub_ListingGains!$A$1:$K$317,11,FALSE)</f>
        <v>#N/A</v>
      </c>
      <c r="Y32" t="e">
        <f>VLOOKUP(A32,company_sectors!$A$1:$B$321,2,FALSE)</f>
        <v>#N/A</v>
      </c>
    </row>
    <row r="33" spans="1:25" x14ac:dyDescent="0.25">
      <c r="A33" t="s">
        <v>41</v>
      </c>
      <c r="B33" s="1">
        <v>39136</v>
      </c>
      <c r="C33" s="1">
        <v>39140</v>
      </c>
      <c r="D33">
        <v>360</v>
      </c>
      <c r="E33" t="s">
        <v>8</v>
      </c>
      <c r="F33">
        <v>100.94</v>
      </c>
      <c r="G33">
        <v>2007</v>
      </c>
      <c r="H33">
        <f>VLOOKUP($A33,IPO_Rating_Details!$A$1:$F$387,2,FALSE)</f>
        <v>1</v>
      </c>
      <c r="I33">
        <f>VLOOKUP($A33,IPO_Rating_Details!$A$1:$F$387,3,FALSE)</f>
        <v>8</v>
      </c>
      <c r="J33">
        <f>VLOOKUP($A33,IPO_Rating_Details!$A$1:$F$387,4,FALSE)</f>
        <v>0</v>
      </c>
      <c r="K33">
        <f>VLOOKUP($A33,IPO_Rating_Details!$A$1:$F$387,5,FALSE)</f>
        <v>1</v>
      </c>
      <c r="L33">
        <f>VLOOKUP($A33,IPO_Rating_Details!$A$1:$F$387,6,FALSE)</f>
        <v>0</v>
      </c>
      <c r="M33">
        <f>VLOOKUP($A33,IPo_ListingDates!$A$1:$C$369,2,FALSE)</f>
        <v>39157</v>
      </c>
      <c r="N33">
        <f>VLOOKUP($A33,IPo_ListingDates!$A$1:$C$369,3,FALSE)</f>
        <v>12999.1</v>
      </c>
      <c r="O33">
        <f>VLOOKUP($A33,IPo_OverSub_ListingGains!$A$1:$K$317,2,FALSE)</f>
        <v>2.2746</v>
      </c>
      <c r="P33">
        <f>VLOOKUP($A33,IPo_OverSub_ListingGains!$A$1:$K$317,3,FALSE)</f>
        <v>0.214</v>
      </c>
      <c r="Q33">
        <f>VLOOKUP($A33,IPo_OverSub_ListingGains!$A$1:$K$317,4,FALSE)</f>
        <v>0.79190000000000005</v>
      </c>
      <c r="R33">
        <f>VLOOKUP($A33,IPo_OverSub_ListingGains!$A$1:$K$317,5,FALSE)</f>
        <v>0.498</v>
      </c>
      <c r="S33">
        <f>VLOOKUP($A33,IPo_OverSub_ListingGains!$A$1:$K$317,6,FALSE)</f>
        <v>1.44</v>
      </c>
      <c r="T33">
        <f>VLOOKUP($A33,IPo_OverSub_ListingGains!$A$1:$K$317,7,FALSE)</f>
        <v>341.9</v>
      </c>
      <c r="U33">
        <f>VLOOKUP($A33,IPo_OverSub_ListingGains!$A$1:$K$317,8,FALSE)</f>
        <v>272</v>
      </c>
      <c r="V33">
        <f>VLOOKUP($A33,IPo_OverSub_ListingGains!$A$1:$K$317,9,FALSE)</f>
        <v>341.9</v>
      </c>
      <c r="W33">
        <f>VLOOKUP($A33,IPo_OverSub_ListingGains!$A$1:$K$317,10,FALSE)</f>
        <v>282.10000000000002</v>
      </c>
      <c r="X33">
        <f>VLOOKUP($A33,IPo_OverSub_ListingGains!$A$1:$K$317,11,FALSE)</f>
        <v>-21.64</v>
      </c>
      <c r="Y33" t="str">
        <f>VLOOKUP(A33,company_sectors!$A$1:$B$321,2,FALSE)</f>
        <v>Textiles - Readymade Apparels</v>
      </c>
    </row>
    <row r="34" spans="1:25" x14ac:dyDescent="0.25">
      <c r="A34" t="s">
        <v>42</v>
      </c>
      <c r="B34" s="1">
        <v>39149</v>
      </c>
      <c r="C34" s="1">
        <v>39160</v>
      </c>
      <c r="D34">
        <v>86</v>
      </c>
      <c r="E34" t="s">
        <v>8</v>
      </c>
      <c r="F34">
        <v>59</v>
      </c>
      <c r="G34">
        <v>2007</v>
      </c>
      <c r="H34">
        <f>VLOOKUP($A34,IPO_Rating_Details!$A$1:$F$387,2,FALSE)</f>
        <v>1</v>
      </c>
      <c r="I34">
        <f>VLOOKUP($A34,IPO_Rating_Details!$A$1:$F$387,3,FALSE)</f>
        <v>1</v>
      </c>
      <c r="J34">
        <f>VLOOKUP($A34,IPO_Rating_Details!$A$1:$F$387,4,FALSE)</f>
        <v>0</v>
      </c>
      <c r="K34">
        <f>VLOOKUP($A34,IPO_Rating_Details!$A$1:$F$387,5,FALSE)</f>
        <v>1</v>
      </c>
      <c r="L34">
        <f>VLOOKUP($A34,IPO_Rating_Details!$A$1:$F$387,6,FALSE)</f>
        <v>0</v>
      </c>
      <c r="M34">
        <f>VLOOKUP($A34,IPo_ListingDates!$A$1:$C$369,2,FALSE)</f>
        <v>39183</v>
      </c>
      <c r="N34">
        <f>VLOOKUP($A34,IPo_ListingDates!$A$1:$C$369,3,FALSE)</f>
        <v>0.76</v>
      </c>
      <c r="O34">
        <f>VLOOKUP($A34,IPo_OverSub_ListingGains!$A$1:$K$317,2,FALSE)</f>
        <v>0.33900000000000002</v>
      </c>
      <c r="P34">
        <f>VLOOKUP($A34,IPo_OverSub_ListingGains!$A$1:$K$317,3,FALSE)</f>
        <v>6.3136000000000001</v>
      </c>
      <c r="Q34">
        <f>VLOOKUP($A34,IPo_OverSub_ListingGains!$A$1:$K$317,4,FALSE)</f>
        <v>0.37640000000000001</v>
      </c>
      <c r="R34">
        <f>VLOOKUP($A34,IPo_OverSub_ListingGains!$A$1:$K$317,5,FALSE)</f>
        <v>3.39E-2</v>
      </c>
      <c r="S34">
        <f>VLOOKUP($A34,IPo_OverSub_ListingGains!$A$1:$K$317,6,FALSE)</f>
        <v>1.1299999999999999</v>
      </c>
      <c r="T34">
        <f>VLOOKUP($A34,IPo_OverSub_ListingGains!$A$1:$K$317,7,FALSE)</f>
        <v>92</v>
      </c>
      <c r="U34">
        <f>VLOOKUP($A34,IPo_OverSub_ListingGains!$A$1:$K$317,8,FALSE)</f>
        <v>80.7</v>
      </c>
      <c r="V34">
        <f>VLOOKUP($A34,IPo_OverSub_ListingGains!$A$1:$K$317,9,FALSE)</f>
        <v>100</v>
      </c>
      <c r="W34">
        <f>VLOOKUP($A34,IPo_OverSub_ListingGains!$A$1:$K$317,10,FALSE)</f>
        <v>83.95</v>
      </c>
      <c r="X34">
        <f>VLOOKUP($A34,IPo_OverSub_ListingGains!$A$1:$K$317,11,FALSE)</f>
        <v>-2.38</v>
      </c>
      <c r="Y34" t="str">
        <f>VLOOKUP(A34,company_sectors!$A$1:$B$321,2,FALSE)</f>
        <v>Miscellaneous</v>
      </c>
    </row>
    <row r="35" spans="1:25" x14ac:dyDescent="0.25">
      <c r="A35" t="s">
        <v>43</v>
      </c>
      <c r="B35" s="1">
        <v>39161</v>
      </c>
      <c r="C35" s="1">
        <v>39164</v>
      </c>
      <c r="D35">
        <v>330</v>
      </c>
      <c r="E35" t="s">
        <v>8</v>
      </c>
      <c r="F35">
        <v>85.18</v>
      </c>
      <c r="G35">
        <v>2007</v>
      </c>
      <c r="H35">
        <f>VLOOKUP($A35,IPO_Rating_Details!$A$1:$F$387,2,FALSE)</f>
        <v>1</v>
      </c>
      <c r="I35">
        <f>VLOOKUP($A35,IPO_Rating_Details!$A$1:$F$387,3,FALSE)</f>
        <v>14</v>
      </c>
      <c r="J35">
        <f>VLOOKUP($A35,IPO_Rating_Details!$A$1:$F$387,4,FALSE)</f>
        <v>0</v>
      </c>
      <c r="K35">
        <f>VLOOKUP($A35,IPO_Rating_Details!$A$1:$F$387,5,FALSE)</f>
        <v>0</v>
      </c>
      <c r="L35">
        <f>VLOOKUP($A35,IPO_Rating_Details!$A$1:$F$387,6,FALSE)</f>
        <v>0</v>
      </c>
      <c r="M35">
        <f>VLOOKUP($A35,IPo_ListingDates!$A$1:$C$369,2,FALSE)</f>
        <v>39185</v>
      </c>
      <c r="N35">
        <f>VLOOKUP($A35,IPo_ListingDates!$A$1:$C$369,3,FALSE)</f>
        <v>4248.6499999999996</v>
      </c>
      <c r="O35">
        <f>VLOOKUP($A35,IPo_OverSub_ListingGains!$A$1:$K$317,2,FALSE)</f>
        <v>90.648899999999998</v>
      </c>
      <c r="P35">
        <f>VLOOKUP($A35,IPo_OverSub_ListingGains!$A$1:$K$317,3,FALSE)</f>
        <v>72.124499999999998</v>
      </c>
      <c r="Q35">
        <f>VLOOKUP($A35,IPo_OverSub_ListingGains!$A$1:$K$317,4,FALSE)</f>
        <v>53.992400000000004</v>
      </c>
      <c r="R35" t="str">
        <f>VLOOKUP($A35,IPo_OverSub_ListingGains!$A$1:$K$317,5,FALSE)</f>
        <v>NA</v>
      </c>
      <c r="S35">
        <f>VLOOKUP($A35,IPo_OverSub_ListingGains!$A$1:$K$317,6,FALSE)</f>
        <v>75.040000000000006</v>
      </c>
      <c r="T35">
        <f>VLOOKUP($A35,IPo_OverSub_ListingGains!$A$1:$K$317,7,FALSE)</f>
        <v>525</v>
      </c>
      <c r="U35">
        <f>VLOOKUP($A35,IPo_OverSub_ListingGains!$A$1:$K$317,8,FALSE)</f>
        <v>525</v>
      </c>
      <c r="V35">
        <f>VLOOKUP($A35,IPo_OverSub_ListingGains!$A$1:$K$317,9,FALSE)</f>
        <v>880.1</v>
      </c>
      <c r="W35">
        <f>VLOOKUP($A35,IPo_OverSub_ListingGains!$A$1:$K$317,10,FALSE)</f>
        <v>797.6</v>
      </c>
      <c r="X35">
        <f>VLOOKUP($A35,IPo_OverSub_ListingGains!$A$1:$K$317,11,FALSE)</f>
        <v>141.69999999999999</v>
      </c>
      <c r="Y35" t="str">
        <f>VLOOKUP(A35,company_sectors!$A$1:$B$321,2,FALSE)</f>
        <v>Miscellaneous</v>
      </c>
    </row>
    <row r="36" spans="1:25" x14ac:dyDescent="0.25">
      <c r="A36" t="s">
        <v>44</v>
      </c>
      <c r="B36" s="1">
        <v>39161</v>
      </c>
      <c r="C36" s="1">
        <v>39164</v>
      </c>
      <c r="D36">
        <v>110</v>
      </c>
      <c r="E36" t="s">
        <v>8</v>
      </c>
      <c r="F36">
        <v>100.1</v>
      </c>
      <c r="G36">
        <v>2007</v>
      </c>
      <c r="H36">
        <f>VLOOKUP($A36,IPO_Rating_Details!$A$1:$F$387,2,FALSE)</f>
        <v>1</v>
      </c>
      <c r="I36">
        <f>VLOOKUP($A36,IPO_Rating_Details!$A$1:$F$387,3,FALSE)</f>
        <v>24</v>
      </c>
      <c r="J36">
        <f>VLOOKUP($A36,IPO_Rating_Details!$A$1:$F$387,4,FALSE)</f>
        <v>0</v>
      </c>
      <c r="K36">
        <f>VLOOKUP($A36,IPO_Rating_Details!$A$1:$F$387,5,FALSE)</f>
        <v>1</v>
      </c>
      <c r="L36">
        <f>VLOOKUP($A36,IPO_Rating_Details!$A$1:$F$387,6,FALSE)</f>
        <v>0</v>
      </c>
      <c r="M36">
        <f>VLOOKUP($A36,IPo_ListingDates!$A$1:$C$369,2,FALSE)</f>
        <v>39184</v>
      </c>
      <c r="N36">
        <f>VLOOKUP($A36,IPo_ListingDates!$A$1:$C$369,3,FALSE)</f>
        <v>6.01</v>
      </c>
      <c r="O36">
        <f>VLOOKUP($A36,IPo_OverSub_ListingGains!$A$1:$K$317,2,FALSE)</f>
        <v>5.7016999999999998</v>
      </c>
      <c r="P36">
        <f>VLOOKUP($A36,IPo_OverSub_ListingGains!$A$1:$K$317,3,FALSE)</f>
        <v>4.5951000000000004</v>
      </c>
      <c r="Q36">
        <f>VLOOKUP($A36,IPo_OverSub_ListingGains!$A$1:$K$317,4,FALSE)</f>
        <v>0.88639999999999997</v>
      </c>
      <c r="R36" t="str">
        <f>VLOOKUP($A36,IPo_OverSub_ListingGains!$A$1:$K$317,5,FALSE)</f>
        <v>NA</v>
      </c>
      <c r="S36">
        <f>VLOOKUP($A36,IPo_OverSub_ListingGains!$A$1:$K$317,6,FALSE)</f>
        <v>3.85</v>
      </c>
      <c r="T36">
        <f>VLOOKUP($A36,IPo_OverSub_ListingGains!$A$1:$K$317,7,FALSE)</f>
        <v>90</v>
      </c>
      <c r="U36">
        <f>VLOOKUP($A36,IPo_OverSub_ListingGains!$A$1:$K$317,8,FALSE)</f>
        <v>90</v>
      </c>
      <c r="V36">
        <f>VLOOKUP($A36,IPo_OverSub_ListingGains!$A$1:$K$317,9,FALSE)</f>
        <v>137</v>
      </c>
      <c r="W36">
        <f>VLOOKUP($A36,IPo_OverSub_ListingGains!$A$1:$K$317,10,FALSE)</f>
        <v>127.95</v>
      </c>
      <c r="X36">
        <f>VLOOKUP($A36,IPo_OverSub_ListingGains!$A$1:$K$317,11,FALSE)</f>
        <v>16.32</v>
      </c>
      <c r="Y36" t="str">
        <f>VLOOKUP(A36,company_sectors!$A$1:$B$321,2,FALSE)</f>
        <v>Construction &amp; Contracting - Real Estate</v>
      </c>
    </row>
    <row r="37" spans="1:25" x14ac:dyDescent="0.25">
      <c r="A37" t="s">
        <v>45</v>
      </c>
      <c r="B37" s="1">
        <v>39167</v>
      </c>
      <c r="C37" s="1">
        <v>39171</v>
      </c>
      <c r="D37">
        <v>650</v>
      </c>
      <c r="E37" t="s">
        <v>8</v>
      </c>
      <c r="F37">
        <v>216.32</v>
      </c>
      <c r="G37">
        <v>2007</v>
      </c>
      <c r="H37">
        <f>VLOOKUP($A37,IPO_Rating_Details!$A$1:$F$387,2,FALSE)</f>
        <v>1</v>
      </c>
      <c r="I37">
        <f>VLOOKUP($A37,IPO_Rating_Details!$A$1:$F$387,3,FALSE)</f>
        <v>7</v>
      </c>
      <c r="J37">
        <f>VLOOKUP($A37,IPO_Rating_Details!$A$1:$F$387,4,FALSE)</f>
        <v>0</v>
      </c>
      <c r="K37">
        <f>VLOOKUP($A37,IPO_Rating_Details!$A$1:$F$387,5,FALSE)</f>
        <v>0</v>
      </c>
      <c r="L37">
        <f>VLOOKUP($A37,IPO_Rating_Details!$A$1:$F$387,6,FALSE)</f>
        <v>0</v>
      </c>
      <c r="M37">
        <f>VLOOKUP($A37,IPo_ListingDates!$A$1:$C$369,2,FALSE)</f>
        <v>39191</v>
      </c>
      <c r="N37">
        <f>VLOOKUP($A37,IPo_ListingDates!$A$1:$C$369,3,FALSE)</f>
        <v>611.79999999999995</v>
      </c>
      <c r="O37">
        <f>VLOOKUP($A37,IPo_OverSub_ListingGains!$A$1:$K$317,2,FALSE)</f>
        <v>6.4668000000000001</v>
      </c>
      <c r="P37">
        <f>VLOOKUP($A37,IPo_OverSub_ListingGains!$A$1:$K$317,3,FALSE)</f>
        <v>0.2036</v>
      </c>
      <c r="Q37">
        <f>VLOOKUP($A37,IPo_OverSub_ListingGains!$A$1:$K$317,4,FALSE)</f>
        <v>0.26119999999999999</v>
      </c>
      <c r="R37" t="str">
        <f>VLOOKUP($A37,IPo_OverSub_ListingGains!$A$1:$K$317,5,FALSE)</f>
        <v>NA</v>
      </c>
      <c r="S37">
        <f>VLOOKUP($A37,IPo_OverSub_ListingGains!$A$1:$K$317,6,FALSE)</f>
        <v>3.98</v>
      </c>
      <c r="T37">
        <f>VLOOKUP($A37,IPo_OverSub_ListingGains!$A$1:$K$317,7,FALSE)</f>
        <v>640</v>
      </c>
      <c r="U37">
        <f>VLOOKUP($A37,IPo_OverSub_ListingGains!$A$1:$K$317,8,FALSE)</f>
        <v>591</v>
      </c>
      <c r="V37">
        <f>VLOOKUP($A37,IPo_OverSub_ListingGains!$A$1:$K$317,9,FALSE)</f>
        <v>992.9</v>
      </c>
      <c r="W37">
        <f>VLOOKUP($A37,IPo_OverSub_ListingGains!$A$1:$K$317,10,FALSE)</f>
        <v>850.05</v>
      </c>
      <c r="X37">
        <f>VLOOKUP($A37,IPo_OverSub_ListingGains!$A$1:$K$317,11,FALSE)</f>
        <v>30.78</v>
      </c>
      <c r="Y37" t="str">
        <f>VLOOKUP(A37,company_sectors!$A$1:$B$321,2,FALSE)</f>
        <v>Miscellaneous</v>
      </c>
    </row>
    <row r="38" spans="1:25" x14ac:dyDescent="0.25">
      <c r="A38" t="s">
        <v>46</v>
      </c>
      <c r="B38" s="1">
        <v>39169</v>
      </c>
      <c r="C38" s="1">
        <v>39177</v>
      </c>
      <c r="D38" t="s">
        <v>14</v>
      </c>
      <c r="E38" t="s">
        <v>8</v>
      </c>
      <c r="F38" t="s">
        <v>14</v>
      </c>
      <c r="G38">
        <v>2007</v>
      </c>
      <c r="H38">
        <f>VLOOKUP($A38,IPO_Rating_Details!$A$1:$F$387,2,FALSE)</f>
        <v>1</v>
      </c>
      <c r="I38">
        <f>VLOOKUP($A38,IPO_Rating_Details!$A$1:$F$387,3,FALSE)</f>
        <v>1</v>
      </c>
      <c r="J38">
        <f>VLOOKUP($A38,IPO_Rating_Details!$A$1:$F$387,4,FALSE)</f>
        <v>0</v>
      </c>
      <c r="K38">
        <f>VLOOKUP($A38,IPO_Rating_Details!$A$1:$F$387,5,FALSE)</f>
        <v>0</v>
      </c>
      <c r="L38">
        <f>VLOOKUP($A38,IPO_Rating_Details!$A$1:$F$387,6,FALSE)</f>
        <v>0</v>
      </c>
      <c r="M38" t="e">
        <f>VLOOKUP($A38,IPo_ListingDates!$A$1:$C$369,2,FALSE)</f>
        <v>#N/A</v>
      </c>
      <c r="N38" t="e">
        <f>VLOOKUP($A38,IPo_ListingDates!$A$1:$C$369,3,FALSE)</f>
        <v>#N/A</v>
      </c>
      <c r="O38" t="e">
        <f>VLOOKUP($A38,IPo_OverSub_ListingGains!$A$1:$K$317,2,FALSE)</f>
        <v>#N/A</v>
      </c>
      <c r="P38" t="e">
        <f>VLOOKUP($A38,IPo_OverSub_ListingGains!$A$1:$K$317,3,FALSE)</f>
        <v>#N/A</v>
      </c>
      <c r="Q38" t="e">
        <f>VLOOKUP($A38,IPo_OverSub_ListingGains!$A$1:$K$317,4,FALSE)</f>
        <v>#N/A</v>
      </c>
      <c r="R38" t="e">
        <f>VLOOKUP($A38,IPo_OverSub_ListingGains!$A$1:$K$317,5,FALSE)</f>
        <v>#N/A</v>
      </c>
      <c r="S38" t="e">
        <f>VLOOKUP($A38,IPo_OverSub_ListingGains!$A$1:$K$317,6,FALSE)</f>
        <v>#N/A</v>
      </c>
      <c r="T38" t="e">
        <f>VLOOKUP($A38,IPo_OverSub_ListingGains!$A$1:$K$317,7,FALSE)</f>
        <v>#N/A</v>
      </c>
      <c r="U38" t="e">
        <f>VLOOKUP($A38,IPo_OverSub_ListingGains!$A$1:$K$317,8,FALSE)</f>
        <v>#N/A</v>
      </c>
      <c r="V38" t="e">
        <f>VLOOKUP($A38,IPo_OverSub_ListingGains!$A$1:$K$317,9,FALSE)</f>
        <v>#N/A</v>
      </c>
      <c r="W38" t="e">
        <f>VLOOKUP($A38,IPo_OverSub_ListingGains!$A$1:$K$317,10,FALSE)</f>
        <v>#N/A</v>
      </c>
      <c r="X38" t="e">
        <f>VLOOKUP($A38,IPo_OverSub_ListingGains!$A$1:$K$317,11,FALSE)</f>
        <v>#N/A</v>
      </c>
      <c r="Y38" t="e">
        <f>VLOOKUP(A38,company_sectors!$A$1:$B$321,2,FALSE)</f>
        <v>#N/A</v>
      </c>
    </row>
    <row r="39" spans="1:25" x14ac:dyDescent="0.25">
      <c r="A39" t="s">
        <v>47</v>
      </c>
      <c r="B39" s="1">
        <v>39188</v>
      </c>
      <c r="C39" s="1">
        <v>39192</v>
      </c>
      <c r="D39">
        <v>108</v>
      </c>
      <c r="E39" t="s">
        <v>8</v>
      </c>
      <c r="F39">
        <v>496.76</v>
      </c>
      <c r="G39">
        <v>2007</v>
      </c>
      <c r="H39">
        <f>VLOOKUP($A39,IPO_Rating_Details!$A$1:$F$387,2,FALSE)</f>
        <v>1</v>
      </c>
      <c r="I39">
        <f>VLOOKUP($A39,IPO_Rating_Details!$A$1:$F$387,3,FALSE)</f>
        <v>3</v>
      </c>
      <c r="J39">
        <f>VLOOKUP($A39,IPO_Rating_Details!$A$1:$F$387,4,FALSE)</f>
        <v>0</v>
      </c>
      <c r="K39">
        <f>VLOOKUP($A39,IPO_Rating_Details!$A$1:$F$387,5,FALSE)</f>
        <v>1</v>
      </c>
      <c r="L39">
        <f>VLOOKUP($A39,IPO_Rating_Details!$A$1:$F$387,6,FALSE)</f>
        <v>0</v>
      </c>
      <c r="M39">
        <f>VLOOKUP($A39,IPo_ListingDates!$A$1:$C$369,2,FALSE)</f>
        <v>39211</v>
      </c>
      <c r="N39">
        <f>VLOOKUP($A39,IPo_ListingDates!$A$1:$C$369,3,FALSE)</f>
        <v>167.9</v>
      </c>
      <c r="O39">
        <f>VLOOKUP($A39,IPo_OverSub_ListingGains!$A$1:$K$317,2,FALSE)</f>
        <v>2.7239</v>
      </c>
      <c r="P39">
        <f>VLOOKUP($A39,IPo_OverSub_ListingGains!$A$1:$K$317,3,FALSE)</f>
        <v>1.7391000000000001</v>
      </c>
      <c r="Q39">
        <f>VLOOKUP($A39,IPo_OverSub_ListingGains!$A$1:$K$317,4,FALSE)</f>
        <v>3.2545999999999999</v>
      </c>
      <c r="R39" t="str">
        <f>VLOOKUP($A39,IPo_OverSub_ListingGains!$A$1:$K$317,5,FALSE)</f>
        <v>NA</v>
      </c>
      <c r="S39">
        <f>VLOOKUP($A39,IPo_OverSub_ListingGains!$A$1:$K$317,6,FALSE)</f>
        <v>2.78</v>
      </c>
      <c r="T39">
        <f>VLOOKUP($A39,IPo_OverSub_ListingGains!$A$1:$K$317,7,FALSE)</f>
        <v>105</v>
      </c>
      <c r="U39">
        <f>VLOOKUP($A39,IPo_OverSub_ListingGains!$A$1:$K$317,8,FALSE)</f>
        <v>97.9</v>
      </c>
      <c r="V39">
        <f>VLOOKUP($A39,IPo_OverSub_ListingGains!$A$1:$K$317,9,FALSE)</f>
        <v>109.1</v>
      </c>
      <c r="W39">
        <f>VLOOKUP($A39,IPo_OverSub_ListingGains!$A$1:$K$317,10,FALSE)</f>
        <v>100</v>
      </c>
      <c r="X39">
        <f>VLOOKUP($A39,IPo_OverSub_ListingGains!$A$1:$K$317,11,FALSE)</f>
        <v>-7.41</v>
      </c>
      <c r="Y39" t="str">
        <f>VLOOKUP(A39,company_sectors!$A$1:$B$321,2,FALSE)</f>
        <v>Hospitals &amp; Medical Services</v>
      </c>
    </row>
    <row r="40" spans="1:25" x14ac:dyDescent="0.25">
      <c r="A40" t="s">
        <v>48</v>
      </c>
      <c r="B40" s="1">
        <v>39190</v>
      </c>
      <c r="C40" s="1">
        <v>39197</v>
      </c>
      <c r="D40">
        <v>40</v>
      </c>
      <c r="E40" t="s">
        <v>8</v>
      </c>
      <c r="F40">
        <v>92</v>
      </c>
      <c r="G40">
        <v>2007</v>
      </c>
      <c r="H40">
        <f>VLOOKUP($A40,IPO_Rating_Details!$A$1:$F$387,2,FALSE)</f>
        <v>5</v>
      </c>
      <c r="I40">
        <f>VLOOKUP($A40,IPO_Rating_Details!$A$1:$F$387,3,FALSE)</f>
        <v>1</v>
      </c>
      <c r="J40">
        <f>VLOOKUP($A40,IPO_Rating_Details!$A$1:$F$387,4,FALSE)</f>
        <v>0</v>
      </c>
      <c r="K40">
        <f>VLOOKUP($A40,IPO_Rating_Details!$A$1:$F$387,5,FALSE)</f>
        <v>1</v>
      </c>
      <c r="L40">
        <f>VLOOKUP($A40,IPO_Rating_Details!$A$1:$F$387,6,FALSE)</f>
        <v>0</v>
      </c>
      <c r="M40">
        <f>VLOOKUP($A40,IPo_ListingDates!$A$1:$C$369,2,FALSE)</f>
        <v>39219</v>
      </c>
      <c r="N40">
        <f>VLOOKUP($A40,IPo_ListingDates!$A$1:$C$369,3,FALSE)</f>
        <v>71.95</v>
      </c>
      <c r="O40">
        <f>VLOOKUP($A40,IPo_OverSub_ListingGains!$A$1:$K$317,2,FALSE)</f>
        <v>0.42399999999999999</v>
      </c>
      <c r="P40">
        <f>VLOOKUP($A40,IPo_OverSub_ListingGains!$A$1:$K$317,3,FALSE)</f>
        <v>3.5451000000000001</v>
      </c>
      <c r="Q40">
        <f>VLOOKUP($A40,IPo_OverSub_ListingGains!$A$1:$K$317,4,FALSE)</f>
        <v>3.0918999999999999</v>
      </c>
      <c r="R40" t="str">
        <f>VLOOKUP($A40,IPo_OverSub_ListingGains!$A$1:$K$317,5,FALSE)</f>
        <v>NA</v>
      </c>
      <c r="S40">
        <f>VLOOKUP($A40,IPo_OverSub_ListingGains!$A$1:$K$317,6,FALSE)</f>
        <v>1.83</v>
      </c>
      <c r="T40">
        <f>VLOOKUP($A40,IPo_OverSub_ListingGains!$A$1:$K$317,7,FALSE)</f>
        <v>46.35</v>
      </c>
      <c r="U40">
        <f>VLOOKUP($A40,IPo_OverSub_ListingGains!$A$1:$K$317,8,FALSE)</f>
        <v>45.35</v>
      </c>
      <c r="V40">
        <f>VLOOKUP($A40,IPo_OverSub_ListingGains!$A$1:$K$317,9,FALSE)</f>
        <v>57.2</v>
      </c>
      <c r="W40">
        <f>VLOOKUP($A40,IPo_OverSub_ListingGains!$A$1:$K$317,10,FALSE)</f>
        <v>50.65</v>
      </c>
      <c r="X40">
        <f>VLOOKUP($A40,IPo_OverSub_ListingGains!$A$1:$K$317,11,FALSE)</f>
        <v>26.63</v>
      </c>
      <c r="Y40" t="str">
        <f>VLOOKUP(A40,company_sectors!$A$1:$B$321,2,FALSE)</f>
        <v>Castings &amp; Forgings</v>
      </c>
    </row>
    <row r="41" spans="1:25" x14ac:dyDescent="0.25">
      <c r="A41" t="s">
        <v>49</v>
      </c>
      <c r="B41" s="1">
        <v>39190</v>
      </c>
      <c r="C41" s="1">
        <v>39196</v>
      </c>
      <c r="D41">
        <v>70</v>
      </c>
      <c r="E41" t="s">
        <v>13</v>
      </c>
      <c r="F41">
        <v>38.15</v>
      </c>
      <c r="G41">
        <v>2007</v>
      </c>
      <c r="H41">
        <f>VLOOKUP($A41,IPO_Rating_Details!$A$1:$F$387,2,FALSE)</f>
        <v>6</v>
      </c>
      <c r="I41">
        <f>VLOOKUP($A41,IPO_Rating_Details!$A$1:$F$387,3,FALSE)</f>
        <v>1</v>
      </c>
      <c r="J41">
        <f>VLOOKUP($A41,IPO_Rating_Details!$A$1:$F$387,4,FALSE)</f>
        <v>0</v>
      </c>
      <c r="K41">
        <f>VLOOKUP($A41,IPO_Rating_Details!$A$1:$F$387,5,FALSE)</f>
        <v>1</v>
      </c>
      <c r="L41">
        <f>VLOOKUP($A41,IPO_Rating_Details!$A$1:$F$387,6,FALSE)</f>
        <v>0</v>
      </c>
      <c r="M41">
        <f>VLOOKUP($A41,IPo_ListingDates!$A$1:$C$369,2,FALSE)</f>
        <v>39226</v>
      </c>
      <c r="N41">
        <f>VLOOKUP($A41,IPo_ListingDates!$A$1:$C$369,3,FALSE)</f>
        <v>16.75</v>
      </c>
      <c r="O41">
        <f>VLOOKUP($A41,IPo_OverSub_ListingGains!$A$1:$K$317,2,FALSE)</f>
        <v>0</v>
      </c>
      <c r="P41">
        <f>VLOOKUP($A41,IPo_OverSub_ListingGains!$A$1:$K$317,3,FALSE)</f>
        <v>0</v>
      </c>
      <c r="Q41">
        <f>VLOOKUP($A41,IPo_OverSub_ListingGains!$A$1:$K$317,4,FALSE)</f>
        <v>0</v>
      </c>
      <c r="R41">
        <f>VLOOKUP($A41,IPo_OverSub_ListingGains!$A$1:$K$317,5,FALSE)</f>
        <v>0</v>
      </c>
      <c r="S41">
        <f>VLOOKUP($A41,IPo_OverSub_ListingGains!$A$1:$K$317,6,FALSE)</f>
        <v>0</v>
      </c>
      <c r="T41">
        <f>VLOOKUP($A41,IPo_OverSub_ListingGains!$A$1:$K$317,7,FALSE)</f>
        <v>75</v>
      </c>
      <c r="U41">
        <f>VLOOKUP($A41,IPo_OverSub_ListingGains!$A$1:$K$317,8,FALSE)</f>
        <v>66</v>
      </c>
      <c r="V41">
        <f>VLOOKUP($A41,IPo_OverSub_ListingGains!$A$1:$K$317,9,FALSE)</f>
        <v>80</v>
      </c>
      <c r="W41">
        <f>VLOOKUP($A41,IPo_OverSub_ListingGains!$A$1:$K$317,10,FALSE)</f>
        <v>67.599999999999994</v>
      </c>
      <c r="X41">
        <f>VLOOKUP($A41,IPo_OverSub_ListingGains!$A$1:$K$317,11,FALSE)</f>
        <v>-3.43</v>
      </c>
      <c r="Y41" t="str">
        <f>VLOOKUP(A41,company_sectors!$A$1:$B$321,2,FALSE)</f>
        <v>Castings &amp; Forgings</v>
      </c>
    </row>
    <row r="42" spans="1:25" x14ac:dyDescent="0.25">
      <c r="A42" t="s">
        <v>50</v>
      </c>
      <c r="B42" s="1">
        <v>39202</v>
      </c>
      <c r="C42" s="1">
        <v>39210</v>
      </c>
      <c r="D42">
        <v>150</v>
      </c>
      <c r="E42" t="s">
        <v>8</v>
      </c>
      <c r="F42">
        <v>76.5</v>
      </c>
      <c r="G42">
        <v>2007</v>
      </c>
      <c r="H42">
        <f>VLOOKUP($A42,IPO_Rating_Details!$A$1:$F$387,2,FALSE)</f>
        <v>1</v>
      </c>
      <c r="I42">
        <f>VLOOKUP($A42,IPO_Rating_Details!$A$1:$F$387,3,FALSE)</f>
        <v>19</v>
      </c>
      <c r="J42">
        <f>VLOOKUP($A42,IPO_Rating_Details!$A$1:$F$387,4,FALSE)</f>
        <v>1</v>
      </c>
      <c r="K42">
        <f>VLOOKUP($A42,IPO_Rating_Details!$A$1:$F$387,5,FALSE)</f>
        <v>0</v>
      </c>
      <c r="L42">
        <f>VLOOKUP($A42,IPO_Rating_Details!$A$1:$F$387,6,FALSE)</f>
        <v>0</v>
      </c>
      <c r="M42">
        <f>VLOOKUP($A42,IPo_ListingDates!$A$1:$C$369,2,FALSE)</f>
        <v>39232</v>
      </c>
      <c r="N42">
        <f>VLOOKUP($A42,IPo_ListingDates!$A$1:$C$369,3,FALSE)</f>
        <v>18.5</v>
      </c>
      <c r="O42">
        <f>VLOOKUP($A42,IPo_OverSub_ListingGains!$A$1:$K$317,2,FALSE)</f>
        <v>47.4925</v>
      </c>
      <c r="P42">
        <f>VLOOKUP($A42,IPo_OverSub_ListingGains!$A$1:$K$317,3,FALSE)</f>
        <v>106.3369</v>
      </c>
      <c r="Q42">
        <f>VLOOKUP($A42,IPo_OverSub_ListingGains!$A$1:$K$317,4,FALSE)</f>
        <v>31.110800000000001</v>
      </c>
      <c r="R42" t="str">
        <f>VLOOKUP($A42,IPo_OverSub_ListingGains!$A$1:$K$317,5,FALSE)</f>
        <v>NA</v>
      </c>
      <c r="S42">
        <f>VLOOKUP($A42,IPo_OverSub_ListingGains!$A$1:$K$317,6,FALSE)</f>
        <v>50.59</v>
      </c>
      <c r="T42">
        <f>VLOOKUP($A42,IPo_OverSub_ListingGains!$A$1:$K$317,7,FALSE)</f>
        <v>210.25</v>
      </c>
      <c r="U42">
        <f>VLOOKUP($A42,IPo_OverSub_ListingGains!$A$1:$K$317,8,FALSE)</f>
        <v>210.25</v>
      </c>
      <c r="V42">
        <f>VLOOKUP($A42,IPo_OverSub_ListingGains!$A$1:$K$317,9,FALSE)</f>
        <v>367.8</v>
      </c>
      <c r="W42">
        <f>VLOOKUP($A42,IPo_OverSub_ListingGains!$A$1:$K$317,10,FALSE)</f>
        <v>335.65</v>
      </c>
      <c r="X42">
        <f>VLOOKUP($A42,IPo_OverSub_ListingGains!$A$1:$K$317,11,FALSE)</f>
        <v>123.77</v>
      </c>
      <c r="Y42" t="str">
        <f>VLOOKUP(A42,company_sectors!$A$1:$B$321,2,FALSE)</f>
        <v>Telecommunications - Equipment</v>
      </c>
    </row>
    <row r="43" spans="1:25" x14ac:dyDescent="0.25">
      <c r="A43" t="s">
        <v>51</v>
      </c>
      <c r="B43" s="1">
        <v>39209</v>
      </c>
      <c r="C43" s="1">
        <v>39212</v>
      </c>
      <c r="D43">
        <v>75</v>
      </c>
      <c r="E43" t="s">
        <v>8</v>
      </c>
      <c r="F43">
        <v>153.75</v>
      </c>
      <c r="G43">
        <v>2007</v>
      </c>
      <c r="H43">
        <f>VLOOKUP($A43,IPO_Rating_Details!$A$1:$F$387,2,FALSE)</f>
        <v>1</v>
      </c>
      <c r="I43">
        <f>VLOOKUP($A43,IPO_Rating_Details!$A$1:$F$387,3,FALSE)</f>
        <v>18</v>
      </c>
      <c r="J43">
        <f>VLOOKUP($A43,IPO_Rating_Details!$A$1:$F$387,4,FALSE)</f>
        <v>1</v>
      </c>
      <c r="K43">
        <f>VLOOKUP($A43,IPO_Rating_Details!$A$1:$F$387,5,FALSE)</f>
        <v>0</v>
      </c>
      <c r="L43">
        <f>VLOOKUP($A43,IPO_Rating_Details!$A$1:$F$387,6,FALSE)</f>
        <v>0</v>
      </c>
      <c r="M43">
        <f>VLOOKUP($A43,IPo_ListingDates!$A$1:$C$369,2,FALSE)</f>
        <v>39230</v>
      </c>
      <c r="N43" t="str">
        <f>VLOOKUP($A43,IPo_ListingDates!$A$1:$C$369,3,FALSE)</f>
        <v>NA</v>
      </c>
      <c r="O43" t="e">
        <f>VLOOKUP($A43,IPo_OverSub_ListingGains!$A$1:$K$317,2,FALSE)</f>
        <v>#N/A</v>
      </c>
      <c r="P43" t="e">
        <f>VLOOKUP($A43,IPo_OverSub_ListingGains!$A$1:$K$317,3,FALSE)</f>
        <v>#N/A</v>
      </c>
      <c r="Q43" t="e">
        <f>VLOOKUP($A43,IPo_OverSub_ListingGains!$A$1:$K$317,4,FALSE)</f>
        <v>#N/A</v>
      </c>
      <c r="R43" t="e">
        <f>VLOOKUP($A43,IPo_OverSub_ListingGains!$A$1:$K$317,5,FALSE)</f>
        <v>#N/A</v>
      </c>
      <c r="S43" t="e">
        <f>VLOOKUP($A43,IPo_OverSub_ListingGains!$A$1:$K$317,6,FALSE)</f>
        <v>#N/A</v>
      </c>
      <c r="T43" t="e">
        <f>VLOOKUP($A43,IPo_OverSub_ListingGains!$A$1:$K$317,7,FALSE)</f>
        <v>#N/A</v>
      </c>
      <c r="U43" t="e">
        <f>VLOOKUP($A43,IPo_OverSub_ListingGains!$A$1:$K$317,8,FALSE)</f>
        <v>#N/A</v>
      </c>
      <c r="V43" t="e">
        <f>VLOOKUP($A43,IPo_OverSub_ListingGains!$A$1:$K$317,9,FALSE)</f>
        <v>#N/A</v>
      </c>
      <c r="W43" t="e">
        <f>VLOOKUP($A43,IPo_OverSub_ListingGains!$A$1:$K$317,10,FALSE)</f>
        <v>#N/A</v>
      </c>
      <c r="X43" t="e">
        <f>VLOOKUP($A43,IPo_OverSub_ListingGains!$A$1:$K$317,11,FALSE)</f>
        <v>#N/A</v>
      </c>
      <c r="Y43" t="e">
        <f>VLOOKUP(A43,company_sectors!$A$1:$B$321,2,FALSE)</f>
        <v>#N/A</v>
      </c>
    </row>
    <row r="44" spans="1:25" x14ac:dyDescent="0.25">
      <c r="A44" t="s">
        <v>52</v>
      </c>
      <c r="B44" s="1">
        <v>39209</v>
      </c>
      <c r="C44" s="1">
        <v>39213</v>
      </c>
      <c r="D44">
        <v>115</v>
      </c>
      <c r="E44" t="s">
        <v>8</v>
      </c>
      <c r="F44">
        <v>36.92</v>
      </c>
      <c r="G44">
        <v>2007</v>
      </c>
      <c r="H44">
        <f>VLOOKUP($A44,IPO_Rating_Details!$A$1:$F$387,2,FALSE)</f>
        <v>1</v>
      </c>
      <c r="I44">
        <f>VLOOKUP($A44,IPO_Rating_Details!$A$1:$F$387,3,FALSE)</f>
        <v>1</v>
      </c>
      <c r="J44">
        <f>VLOOKUP($A44,IPO_Rating_Details!$A$1:$F$387,4,FALSE)</f>
        <v>0</v>
      </c>
      <c r="K44">
        <f>VLOOKUP($A44,IPO_Rating_Details!$A$1:$F$387,5,FALSE)</f>
        <v>0</v>
      </c>
      <c r="L44">
        <f>VLOOKUP($A44,IPO_Rating_Details!$A$1:$F$387,6,FALSE)</f>
        <v>0</v>
      </c>
      <c r="M44">
        <f>VLOOKUP($A44,IPo_ListingDates!$A$1:$C$369,2,FALSE)</f>
        <v>39232</v>
      </c>
      <c r="N44">
        <f>VLOOKUP($A44,IPo_ListingDates!$A$1:$C$369,3,FALSE)</f>
        <v>422.9</v>
      </c>
      <c r="O44">
        <f>VLOOKUP($A44,IPo_OverSub_ListingGains!$A$1:$K$317,2,FALSE)</f>
        <v>0.32140000000000002</v>
      </c>
      <c r="P44">
        <f>VLOOKUP($A44,IPo_OverSub_ListingGains!$A$1:$K$317,3,FALSE)</f>
        <v>1.6242000000000001</v>
      </c>
      <c r="Q44">
        <f>VLOOKUP($A44,IPo_OverSub_ListingGains!$A$1:$K$317,4,FALSE)</f>
        <v>4.4893000000000001</v>
      </c>
      <c r="R44">
        <f>VLOOKUP($A44,IPo_OverSub_ListingGains!$A$1:$K$317,5,FALSE)</f>
        <v>1.2093</v>
      </c>
      <c r="S44">
        <f>VLOOKUP($A44,IPo_OverSub_ListingGains!$A$1:$K$317,6,FALSE)</f>
        <v>1.97</v>
      </c>
      <c r="T44">
        <f>VLOOKUP($A44,IPo_OverSub_ListingGains!$A$1:$K$317,7,FALSE)</f>
        <v>105</v>
      </c>
      <c r="U44">
        <f>VLOOKUP($A44,IPo_OverSub_ListingGains!$A$1:$K$317,8,FALSE)</f>
        <v>101.15</v>
      </c>
      <c r="V44">
        <f>VLOOKUP($A44,IPo_OverSub_ListingGains!$A$1:$K$317,9,FALSE)</f>
        <v>117</v>
      </c>
      <c r="W44">
        <f>VLOOKUP($A44,IPo_OverSub_ListingGains!$A$1:$K$317,10,FALSE)</f>
        <v>109.5</v>
      </c>
      <c r="X44">
        <f>VLOOKUP($A44,IPo_OverSub_ListingGains!$A$1:$K$317,11,FALSE)</f>
        <v>-4.78</v>
      </c>
      <c r="Y44" t="str">
        <f>VLOOKUP(A44,company_sectors!$A$1:$B$321,2,FALSE)</f>
        <v>Pesticides &amp; Agro Chemicals</v>
      </c>
    </row>
    <row r="45" spans="1:25" x14ac:dyDescent="0.25">
      <c r="A45" t="s">
        <v>53</v>
      </c>
      <c r="B45" s="1">
        <v>39211</v>
      </c>
      <c r="C45" s="1">
        <v>39217</v>
      </c>
      <c r="D45">
        <v>90</v>
      </c>
      <c r="E45" t="s">
        <v>8</v>
      </c>
      <c r="F45">
        <v>33.5</v>
      </c>
      <c r="G45">
        <v>2007</v>
      </c>
      <c r="H45">
        <f>VLOOKUP($A45,IPO_Rating_Details!$A$1:$F$387,2,FALSE)</f>
        <v>1</v>
      </c>
      <c r="I45">
        <f>VLOOKUP($A45,IPO_Rating_Details!$A$1:$F$387,3,FALSE)</f>
        <v>1</v>
      </c>
      <c r="J45">
        <f>VLOOKUP($A45,IPO_Rating_Details!$A$1:$F$387,4,FALSE)</f>
        <v>0</v>
      </c>
      <c r="K45">
        <f>VLOOKUP($A45,IPO_Rating_Details!$A$1:$F$387,5,FALSE)</f>
        <v>0</v>
      </c>
      <c r="L45">
        <f>VLOOKUP($A45,IPO_Rating_Details!$A$1:$F$387,6,FALSE)</f>
        <v>0</v>
      </c>
      <c r="M45">
        <f>VLOOKUP($A45,IPo_ListingDates!$A$1:$C$369,2,FALSE)</f>
        <v>39237</v>
      </c>
      <c r="N45">
        <f>VLOOKUP($A45,IPo_ListingDates!$A$1:$C$369,3,FALSE)</f>
        <v>141.5</v>
      </c>
      <c r="O45">
        <f>VLOOKUP($A45,IPo_OverSub_ListingGains!$A$1:$K$317,2,FALSE)</f>
        <v>3.2151000000000001</v>
      </c>
      <c r="P45">
        <f>VLOOKUP($A45,IPo_OverSub_ListingGains!$A$1:$K$317,3,FALSE)</f>
        <v>0.38690000000000002</v>
      </c>
      <c r="Q45">
        <f>VLOOKUP($A45,IPo_OverSub_ListingGains!$A$1:$K$317,4,FALSE)</f>
        <v>0.52280000000000004</v>
      </c>
      <c r="R45" t="str">
        <f>VLOOKUP($A45,IPo_OverSub_ListingGains!$A$1:$K$317,5,FALSE)</f>
        <v>NA</v>
      </c>
      <c r="S45">
        <f>VLOOKUP($A45,IPo_OverSub_ListingGains!$A$1:$K$317,6,FALSE)</f>
        <v>1.85</v>
      </c>
      <c r="T45">
        <f>VLOOKUP($A45,IPo_OverSub_ListingGains!$A$1:$K$317,7,FALSE)</f>
        <v>93</v>
      </c>
      <c r="U45">
        <f>VLOOKUP($A45,IPo_OverSub_ListingGains!$A$1:$K$317,8,FALSE)</f>
        <v>87.65</v>
      </c>
      <c r="V45">
        <f>VLOOKUP($A45,IPo_OverSub_ListingGains!$A$1:$K$317,9,FALSE)</f>
        <v>134.69999999999999</v>
      </c>
      <c r="W45">
        <f>VLOOKUP($A45,IPo_OverSub_ListingGains!$A$1:$K$317,10,FALSE)</f>
        <v>89.95</v>
      </c>
      <c r="X45">
        <f>VLOOKUP($A45,IPo_OverSub_ListingGains!$A$1:$K$317,11,FALSE)</f>
        <v>-0.06</v>
      </c>
      <c r="Y45" t="str">
        <f>VLOOKUP(A45,company_sectors!$A$1:$B$321,2,FALSE)</f>
        <v>Dyes &amp; Pigments</v>
      </c>
    </row>
    <row r="46" spans="1:25" x14ac:dyDescent="0.25">
      <c r="A46" t="s">
        <v>54</v>
      </c>
      <c r="B46" s="1">
        <v>39211</v>
      </c>
      <c r="C46" s="1">
        <v>39217</v>
      </c>
      <c r="D46">
        <v>48</v>
      </c>
      <c r="E46" t="s">
        <v>13</v>
      </c>
      <c r="F46">
        <v>39.46</v>
      </c>
      <c r="G46">
        <v>2007</v>
      </c>
      <c r="H46">
        <f>VLOOKUP($A46,IPO_Rating_Details!$A$1:$F$387,2,FALSE)</f>
        <v>1</v>
      </c>
      <c r="I46">
        <f>VLOOKUP($A46,IPO_Rating_Details!$A$1:$F$387,3,FALSE)</f>
        <v>1</v>
      </c>
      <c r="J46">
        <f>VLOOKUP($A46,IPO_Rating_Details!$A$1:$F$387,4,FALSE)</f>
        <v>0</v>
      </c>
      <c r="K46">
        <f>VLOOKUP($A46,IPO_Rating_Details!$A$1:$F$387,5,FALSE)</f>
        <v>0</v>
      </c>
      <c r="L46">
        <f>VLOOKUP($A46,IPO_Rating_Details!$A$1:$F$387,6,FALSE)</f>
        <v>0</v>
      </c>
      <c r="M46">
        <f>VLOOKUP($A46,IPo_ListingDates!$A$1:$C$369,2,FALSE)</f>
        <v>39251</v>
      </c>
      <c r="N46" t="str">
        <f>VLOOKUP($A46,IPo_ListingDates!$A$1:$C$369,3,FALSE)</f>
        <v>NA</v>
      </c>
      <c r="O46">
        <f>VLOOKUP($A46,IPo_OverSub_ListingGains!$A$1:$K$317,2,FALSE)</f>
        <v>0</v>
      </c>
      <c r="P46">
        <f>VLOOKUP($A46,IPo_OverSub_ListingGains!$A$1:$K$317,3,FALSE)</f>
        <v>0</v>
      </c>
      <c r="Q46">
        <f>VLOOKUP($A46,IPo_OverSub_ListingGains!$A$1:$K$317,4,FALSE)</f>
        <v>0</v>
      </c>
      <c r="R46">
        <f>VLOOKUP($A46,IPo_OverSub_ListingGains!$A$1:$K$317,5,FALSE)</f>
        <v>0</v>
      </c>
      <c r="S46">
        <f>VLOOKUP($A46,IPo_OverSub_ListingGains!$A$1:$K$317,6,FALSE)</f>
        <v>0</v>
      </c>
      <c r="T46">
        <f>VLOOKUP($A46,IPo_OverSub_ListingGains!$A$1:$K$317,7,FALSE)</f>
        <v>50</v>
      </c>
      <c r="U46">
        <f>VLOOKUP($A46,IPo_OverSub_ListingGains!$A$1:$K$317,8,FALSE)</f>
        <v>50</v>
      </c>
      <c r="V46">
        <f>VLOOKUP($A46,IPo_OverSub_ListingGains!$A$1:$K$317,9,FALSE)</f>
        <v>84</v>
      </c>
      <c r="W46">
        <f>VLOOKUP($A46,IPo_OverSub_ListingGains!$A$1:$K$317,10,FALSE)</f>
        <v>61.85</v>
      </c>
      <c r="X46">
        <f>VLOOKUP($A46,IPo_OverSub_ListingGains!$A$1:$K$317,11,FALSE)</f>
        <v>28.85</v>
      </c>
      <c r="Y46" t="e">
        <f>VLOOKUP(A46,company_sectors!$A$1:$B$321,2,FALSE)</f>
        <v>#N/A</v>
      </c>
    </row>
    <row r="47" spans="1:25" x14ac:dyDescent="0.25">
      <c r="A47" t="s">
        <v>55</v>
      </c>
      <c r="B47" s="1">
        <v>39217</v>
      </c>
      <c r="C47" s="1">
        <v>39220</v>
      </c>
      <c r="D47">
        <v>190</v>
      </c>
      <c r="E47" t="s">
        <v>8</v>
      </c>
      <c r="F47">
        <v>64.41</v>
      </c>
      <c r="G47">
        <v>2007</v>
      </c>
      <c r="H47">
        <f>VLOOKUP($A47,IPO_Rating_Details!$A$1:$F$387,2,FALSE)</f>
        <v>1</v>
      </c>
      <c r="I47">
        <f>VLOOKUP($A47,IPO_Rating_Details!$A$1:$F$387,3,FALSE)</f>
        <v>19</v>
      </c>
      <c r="J47">
        <f>VLOOKUP($A47,IPO_Rating_Details!$A$1:$F$387,4,FALSE)</f>
        <v>2</v>
      </c>
      <c r="K47">
        <f>VLOOKUP($A47,IPO_Rating_Details!$A$1:$F$387,5,FALSE)</f>
        <v>0</v>
      </c>
      <c r="L47">
        <f>VLOOKUP($A47,IPO_Rating_Details!$A$1:$F$387,6,FALSE)</f>
        <v>0</v>
      </c>
      <c r="M47">
        <f>VLOOKUP($A47,IPo_ListingDates!$A$1:$C$369,2,FALSE)</f>
        <v>39238</v>
      </c>
      <c r="N47">
        <f>VLOOKUP($A47,IPo_ListingDates!$A$1:$C$369,3,FALSE)</f>
        <v>32.75</v>
      </c>
      <c r="O47">
        <f>VLOOKUP($A47,IPo_OverSub_ListingGains!$A$1:$K$317,2,FALSE)</f>
        <v>49.91</v>
      </c>
      <c r="P47">
        <f>VLOOKUP($A47,IPo_OverSub_ListingGains!$A$1:$K$317,3,FALSE)</f>
        <v>101.32</v>
      </c>
      <c r="Q47">
        <f>VLOOKUP($A47,IPo_OverSub_ListingGains!$A$1:$K$317,4,FALSE)</f>
        <v>30.29</v>
      </c>
      <c r="R47">
        <f>VLOOKUP($A47,IPo_OverSub_ListingGains!$A$1:$K$317,5,FALSE)</f>
        <v>1.1100000000000001</v>
      </c>
      <c r="S47">
        <f>VLOOKUP($A47,IPo_OverSub_ListingGains!$A$1:$K$317,6,FALSE)</f>
        <v>48.48</v>
      </c>
      <c r="T47">
        <f>VLOOKUP($A47,IPo_OverSub_ListingGains!$A$1:$K$317,7,FALSE)</f>
        <v>332.5</v>
      </c>
      <c r="U47">
        <f>VLOOKUP($A47,IPo_OverSub_ListingGains!$A$1:$K$317,8,FALSE)</f>
        <v>332.5</v>
      </c>
      <c r="V47">
        <f>VLOOKUP($A47,IPo_OverSub_ListingGains!$A$1:$K$317,9,FALSE)</f>
        <v>502.7</v>
      </c>
      <c r="W47">
        <f>VLOOKUP($A47,IPo_OverSub_ListingGains!$A$1:$K$317,10,FALSE)</f>
        <v>484.1</v>
      </c>
      <c r="X47">
        <f>VLOOKUP($A47,IPo_OverSub_ListingGains!$A$1:$K$317,11,FALSE)</f>
        <v>154.79</v>
      </c>
      <c r="Y47" t="str">
        <f>VLOOKUP(A47,company_sectors!$A$1:$B$321,2,FALSE)</f>
        <v>Miscellaneous</v>
      </c>
    </row>
    <row r="48" spans="1:25" x14ac:dyDescent="0.25">
      <c r="A48" t="s">
        <v>56</v>
      </c>
      <c r="B48" s="1">
        <v>39220</v>
      </c>
      <c r="C48" s="1">
        <v>39225</v>
      </c>
      <c r="D48">
        <v>315</v>
      </c>
      <c r="E48" t="s">
        <v>8</v>
      </c>
      <c r="F48">
        <v>123.53</v>
      </c>
      <c r="G48">
        <v>2007</v>
      </c>
      <c r="H48">
        <f>VLOOKUP($A48,IPO_Rating_Details!$A$1:$F$387,2,FALSE)</f>
        <v>1</v>
      </c>
      <c r="I48">
        <f>VLOOKUP($A48,IPO_Rating_Details!$A$1:$F$387,3,FALSE)</f>
        <v>19</v>
      </c>
      <c r="J48">
        <f>VLOOKUP($A48,IPO_Rating_Details!$A$1:$F$387,4,FALSE)</f>
        <v>1</v>
      </c>
      <c r="K48">
        <f>VLOOKUP($A48,IPO_Rating_Details!$A$1:$F$387,5,FALSE)</f>
        <v>0</v>
      </c>
      <c r="L48">
        <f>VLOOKUP($A48,IPO_Rating_Details!$A$1:$F$387,6,FALSE)</f>
        <v>0</v>
      </c>
      <c r="M48">
        <f>VLOOKUP($A48,IPo_ListingDates!$A$1:$C$369,2,FALSE)</f>
        <v>39246</v>
      </c>
      <c r="N48">
        <f>VLOOKUP($A48,IPo_ListingDates!$A$1:$C$369,3,FALSE)</f>
        <v>48.75</v>
      </c>
      <c r="O48">
        <f>VLOOKUP($A48,IPo_OverSub_ListingGains!$A$1:$K$317,2,FALSE)</f>
        <v>69.878699999999995</v>
      </c>
      <c r="P48">
        <f>VLOOKUP($A48,IPo_OverSub_ListingGains!$A$1:$K$317,3,FALSE)</f>
        <v>72.169399999999996</v>
      </c>
      <c r="Q48">
        <f>VLOOKUP($A48,IPo_OverSub_ListingGains!$A$1:$K$317,4,FALSE)</f>
        <v>12.9671</v>
      </c>
      <c r="R48">
        <f>VLOOKUP($A48,IPo_OverSub_ListingGains!$A$1:$K$317,5,FALSE)</f>
        <v>0.752</v>
      </c>
      <c r="S48">
        <f>VLOOKUP($A48,IPo_OverSub_ListingGains!$A$1:$K$317,6,FALSE)</f>
        <v>49.55</v>
      </c>
      <c r="T48">
        <f>VLOOKUP($A48,IPo_OverSub_ListingGains!$A$1:$K$317,7,FALSE)</f>
        <v>415.55</v>
      </c>
      <c r="U48">
        <f>VLOOKUP($A48,IPo_OverSub_ListingGains!$A$1:$K$317,8,FALSE)</f>
        <v>415.55</v>
      </c>
      <c r="V48">
        <f>VLOOKUP($A48,IPo_OverSub_ListingGains!$A$1:$K$317,9,FALSE)</f>
        <v>498</v>
      </c>
      <c r="W48">
        <f>VLOOKUP($A48,IPo_OverSub_ListingGains!$A$1:$K$317,10,FALSE)</f>
        <v>480.35</v>
      </c>
      <c r="X48">
        <f>VLOOKUP($A48,IPo_OverSub_ListingGains!$A$1:$K$317,11,FALSE)</f>
        <v>52.49</v>
      </c>
      <c r="Y48" t="str">
        <f>VLOOKUP(A48,company_sectors!$A$1:$B$321,2,FALSE)</f>
        <v>Packaging</v>
      </c>
    </row>
    <row r="49" spans="1:25" x14ac:dyDescent="0.25">
      <c r="A49" t="s">
        <v>57</v>
      </c>
      <c r="B49" s="1">
        <v>39226</v>
      </c>
      <c r="C49" s="1">
        <v>39231</v>
      </c>
      <c r="D49">
        <v>54</v>
      </c>
      <c r="E49" t="s">
        <v>8</v>
      </c>
      <c r="F49">
        <v>43.45</v>
      </c>
      <c r="G49">
        <v>2007</v>
      </c>
      <c r="H49">
        <f>VLOOKUP($A49,IPO_Rating_Details!$A$1:$F$387,2,FALSE)</f>
        <v>1</v>
      </c>
      <c r="I49">
        <f>VLOOKUP($A49,IPO_Rating_Details!$A$1:$F$387,3,FALSE)</f>
        <v>1</v>
      </c>
      <c r="J49">
        <f>VLOOKUP($A49,IPO_Rating_Details!$A$1:$F$387,4,FALSE)</f>
        <v>0</v>
      </c>
      <c r="K49">
        <f>VLOOKUP($A49,IPO_Rating_Details!$A$1:$F$387,5,FALSE)</f>
        <v>2</v>
      </c>
      <c r="L49">
        <f>VLOOKUP($A49,IPO_Rating_Details!$A$1:$F$387,6,FALSE)</f>
        <v>0</v>
      </c>
      <c r="M49">
        <f>VLOOKUP($A49,IPo_ListingDates!$A$1:$C$369,2,FALSE)</f>
        <v>39252</v>
      </c>
      <c r="N49" t="str">
        <f>VLOOKUP($A49,IPo_ListingDates!$A$1:$C$369,3,FALSE)</f>
        <v>NA</v>
      </c>
      <c r="O49">
        <f>VLOOKUP($A49,IPo_OverSub_ListingGains!$A$1:$K$317,2,FALSE)</f>
        <v>0.2591</v>
      </c>
      <c r="P49">
        <f>VLOOKUP($A49,IPo_OverSub_ListingGains!$A$1:$K$317,3,FALSE)</f>
        <v>2.0790000000000002</v>
      </c>
      <c r="Q49">
        <f>VLOOKUP($A49,IPo_OverSub_ListingGains!$A$1:$K$317,4,FALSE)</f>
        <v>3.1021999999999998</v>
      </c>
      <c r="R49" t="str">
        <f>VLOOKUP($A49,IPo_OverSub_ListingGains!$A$1:$K$317,5,FALSE)</f>
        <v>NA</v>
      </c>
      <c r="S49">
        <f>VLOOKUP($A49,IPo_OverSub_ListingGains!$A$1:$K$317,6,FALSE)</f>
        <v>1.53</v>
      </c>
      <c r="T49">
        <f>VLOOKUP($A49,IPo_OverSub_ListingGains!$A$1:$K$317,7,FALSE)</f>
        <v>57</v>
      </c>
      <c r="U49">
        <f>VLOOKUP($A49,IPo_OverSub_ListingGains!$A$1:$K$317,8,FALSE)</f>
        <v>43.5</v>
      </c>
      <c r="V49">
        <f>VLOOKUP($A49,IPo_OverSub_ListingGains!$A$1:$K$317,9,FALSE)</f>
        <v>65.900000000000006</v>
      </c>
      <c r="W49">
        <f>VLOOKUP($A49,IPo_OverSub_ListingGains!$A$1:$K$317,10,FALSE)</f>
        <v>44.5</v>
      </c>
      <c r="X49">
        <f>VLOOKUP($A49,IPo_OverSub_ListingGains!$A$1:$K$317,11,FALSE)</f>
        <v>-17.59</v>
      </c>
      <c r="Y49" t="e">
        <f>VLOOKUP(A49,company_sectors!$A$1:$B$321,2,FALSE)</f>
        <v>#N/A</v>
      </c>
    </row>
    <row r="50" spans="1:25" x14ac:dyDescent="0.25">
      <c r="A50" t="s">
        <v>58</v>
      </c>
      <c r="B50" s="1">
        <v>39237</v>
      </c>
      <c r="C50" s="1">
        <v>39240</v>
      </c>
      <c r="D50">
        <v>19</v>
      </c>
      <c r="E50" t="s">
        <v>8</v>
      </c>
      <c r="F50">
        <v>102</v>
      </c>
      <c r="G50">
        <v>2007</v>
      </c>
      <c r="H50">
        <f>VLOOKUP($A50,IPO_Rating_Details!$A$1:$F$387,2,FALSE)</f>
        <v>1</v>
      </c>
      <c r="I50">
        <f>VLOOKUP($A50,IPO_Rating_Details!$A$1:$F$387,3,FALSE)</f>
        <v>12</v>
      </c>
      <c r="J50">
        <f>VLOOKUP($A50,IPO_Rating_Details!$A$1:$F$387,4,FALSE)</f>
        <v>2</v>
      </c>
      <c r="K50">
        <f>VLOOKUP($A50,IPO_Rating_Details!$A$1:$F$387,5,FALSE)</f>
        <v>1</v>
      </c>
      <c r="L50">
        <f>VLOOKUP($A50,IPO_Rating_Details!$A$1:$F$387,6,FALSE)</f>
        <v>0</v>
      </c>
      <c r="M50">
        <f>VLOOKUP($A50,IPo_ListingDates!$A$1:$C$369,2,FALSE)</f>
        <v>39261</v>
      </c>
      <c r="N50">
        <f>VLOOKUP($A50,IPo_ListingDates!$A$1:$C$369,3,FALSE)</f>
        <v>38.1</v>
      </c>
      <c r="O50">
        <f>VLOOKUP($A50,IPo_OverSub_ListingGains!$A$1:$K$317,2,FALSE)</f>
        <v>19.4343</v>
      </c>
      <c r="P50">
        <f>VLOOKUP($A50,IPo_OverSub_ListingGains!$A$1:$K$317,3,FALSE)</f>
        <v>44.754199999999997</v>
      </c>
      <c r="Q50">
        <f>VLOOKUP($A50,IPo_OverSub_ListingGains!$A$1:$K$317,4,FALSE)</f>
        <v>26.0106</v>
      </c>
      <c r="R50" t="str">
        <f>VLOOKUP($A50,IPo_OverSub_ListingGains!$A$1:$K$317,5,FALSE)</f>
        <v>NA</v>
      </c>
      <c r="S50">
        <f>VLOOKUP($A50,IPo_OverSub_ListingGains!$A$1:$K$317,6,FALSE)</f>
        <v>23.94</v>
      </c>
      <c r="T50">
        <f>VLOOKUP($A50,IPo_OverSub_ListingGains!$A$1:$K$317,7,FALSE)</f>
        <v>33.25</v>
      </c>
      <c r="U50">
        <f>VLOOKUP($A50,IPo_OverSub_ListingGains!$A$1:$K$317,8,FALSE)</f>
        <v>26.15</v>
      </c>
      <c r="V50">
        <f>VLOOKUP($A50,IPo_OverSub_ListingGains!$A$1:$K$317,9,FALSE)</f>
        <v>34</v>
      </c>
      <c r="W50">
        <f>VLOOKUP($A50,IPo_OverSub_ListingGains!$A$1:$K$317,10,FALSE)</f>
        <v>26.65</v>
      </c>
      <c r="X50">
        <f>VLOOKUP($A50,IPo_OverSub_ListingGains!$A$1:$K$317,11,FALSE)</f>
        <v>40.26</v>
      </c>
      <c r="Y50" t="str">
        <f>VLOOKUP(A50,company_sectors!$A$1:$B$321,2,FALSE)</f>
        <v>Pesticides &amp; Agro Chemicals</v>
      </c>
    </row>
    <row r="51" spans="1:25" x14ac:dyDescent="0.25">
      <c r="A51" t="s">
        <v>59</v>
      </c>
      <c r="B51" s="1">
        <v>39237</v>
      </c>
      <c r="C51" s="1">
        <v>39241</v>
      </c>
      <c r="D51">
        <v>219</v>
      </c>
      <c r="E51" t="s">
        <v>8</v>
      </c>
      <c r="F51">
        <v>95.27</v>
      </c>
      <c r="G51">
        <v>2007</v>
      </c>
      <c r="H51">
        <f>VLOOKUP($A51,IPO_Rating_Details!$A$1:$F$387,2,FALSE)</f>
        <v>1</v>
      </c>
      <c r="I51">
        <f>VLOOKUP($A51,IPO_Rating_Details!$A$1:$F$387,3,FALSE)</f>
        <v>12</v>
      </c>
      <c r="J51">
        <f>VLOOKUP($A51,IPO_Rating_Details!$A$1:$F$387,4,FALSE)</f>
        <v>1</v>
      </c>
      <c r="K51">
        <f>VLOOKUP($A51,IPO_Rating_Details!$A$1:$F$387,5,FALSE)</f>
        <v>1</v>
      </c>
      <c r="L51">
        <f>VLOOKUP($A51,IPO_Rating_Details!$A$1:$F$387,6,FALSE)</f>
        <v>0</v>
      </c>
      <c r="M51">
        <f>VLOOKUP($A51,IPo_ListingDates!$A$1:$C$369,2,FALSE)</f>
        <v>39260</v>
      </c>
      <c r="N51">
        <f>VLOOKUP($A51,IPo_ListingDates!$A$1:$C$369,3,FALSE)</f>
        <v>63.45</v>
      </c>
      <c r="O51">
        <f>VLOOKUP($A51,IPo_OverSub_ListingGains!$A$1:$K$317,2,FALSE)</f>
        <v>11.223800000000001</v>
      </c>
      <c r="P51">
        <f>VLOOKUP($A51,IPo_OverSub_ListingGains!$A$1:$K$317,3,FALSE)</f>
        <v>0.92679999999999996</v>
      </c>
      <c r="Q51">
        <f>VLOOKUP($A51,IPo_OverSub_ListingGains!$A$1:$K$317,4,FALSE)</f>
        <v>4.5919999999999996</v>
      </c>
      <c r="R51" t="str">
        <f>VLOOKUP($A51,IPo_OverSub_ListingGains!$A$1:$K$317,5,FALSE)</f>
        <v>NA</v>
      </c>
      <c r="S51">
        <f>VLOOKUP($A51,IPo_OverSub_ListingGains!$A$1:$K$317,6,FALSE)</f>
        <v>7.36</v>
      </c>
      <c r="T51">
        <f>VLOOKUP($A51,IPo_OverSub_ListingGains!$A$1:$K$317,7,FALSE)</f>
        <v>252.05</v>
      </c>
      <c r="U51">
        <f>VLOOKUP($A51,IPo_OverSub_ListingGains!$A$1:$K$317,8,FALSE)</f>
        <v>203.1</v>
      </c>
      <c r="V51">
        <f>VLOOKUP($A51,IPo_OverSub_ListingGains!$A$1:$K$317,9,FALSE)</f>
        <v>284.7</v>
      </c>
      <c r="W51">
        <f>VLOOKUP($A51,IPo_OverSub_ListingGains!$A$1:$K$317,10,FALSE)</f>
        <v>206.25</v>
      </c>
      <c r="X51">
        <f>VLOOKUP($A51,IPo_OverSub_ListingGains!$A$1:$K$317,11,FALSE)</f>
        <v>-5.82</v>
      </c>
      <c r="Y51" t="str">
        <f>VLOOKUP(A51,company_sectors!$A$1:$B$321,2,FALSE)</f>
        <v>Castings &amp; Forgings</v>
      </c>
    </row>
    <row r="52" spans="1:25" x14ac:dyDescent="0.25">
      <c r="A52" t="s">
        <v>60</v>
      </c>
      <c r="B52" s="1">
        <v>39244</v>
      </c>
      <c r="C52" s="1">
        <v>39247</v>
      </c>
      <c r="D52">
        <v>525</v>
      </c>
      <c r="E52" t="s">
        <v>8</v>
      </c>
      <c r="F52" t="s">
        <v>14</v>
      </c>
      <c r="G52">
        <v>2007</v>
      </c>
      <c r="H52">
        <f>VLOOKUP($A52,IPO_Rating_Details!$A$1:$F$387,2,FALSE)</f>
        <v>1</v>
      </c>
      <c r="I52">
        <f>VLOOKUP($A52,IPO_Rating_Details!$A$1:$F$387,3,FALSE)</f>
        <v>5</v>
      </c>
      <c r="J52">
        <f>VLOOKUP($A52,IPO_Rating_Details!$A$1:$F$387,4,FALSE)</f>
        <v>3</v>
      </c>
      <c r="K52">
        <f>VLOOKUP($A52,IPO_Rating_Details!$A$1:$F$387,5,FALSE)</f>
        <v>0</v>
      </c>
      <c r="L52">
        <f>VLOOKUP($A52,IPO_Rating_Details!$A$1:$F$387,6,FALSE)</f>
        <v>0</v>
      </c>
      <c r="M52">
        <f>VLOOKUP($A52,IPo_ListingDates!$A$1:$C$369,2,FALSE)</f>
        <v>39268</v>
      </c>
      <c r="N52">
        <f>VLOOKUP($A52,IPo_ListingDates!$A$1:$C$369,3,FALSE)</f>
        <v>127.65</v>
      </c>
      <c r="O52">
        <f>VLOOKUP($A52,IPo_OverSub_ListingGains!$A$1:$K$317,2,FALSE)</f>
        <v>5.1288</v>
      </c>
      <c r="P52">
        <f>VLOOKUP($A52,IPo_OverSub_ListingGains!$A$1:$K$317,3,FALSE)</f>
        <v>1.1434</v>
      </c>
      <c r="Q52">
        <f>VLOOKUP($A52,IPo_OverSub_ListingGains!$A$1:$K$317,4,FALSE)</f>
        <v>0.97519999999999996</v>
      </c>
      <c r="R52">
        <f>VLOOKUP($A52,IPo_OverSub_ListingGains!$A$1:$K$317,5,FALSE)</f>
        <v>0.78620000000000001</v>
      </c>
      <c r="S52">
        <f>VLOOKUP($A52,IPo_OverSub_ListingGains!$A$1:$K$317,6,FALSE)</f>
        <v>3.47</v>
      </c>
      <c r="T52">
        <f>VLOOKUP($A52,IPo_OverSub_ListingGains!$A$1:$K$317,7,FALSE)</f>
        <v>582</v>
      </c>
      <c r="U52">
        <f>VLOOKUP($A52,IPo_OverSub_ListingGains!$A$1:$K$317,8,FALSE)</f>
        <v>505.6</v>
      </c>
      <c r="V52">
        <f>VLOOKUP($A52,IPo_OverSub_ListingGains!$A$1:$K$317,9,FALSE)</f>
        <v>714.25</v>
      </c>
      <c r="W52">
        <f>VLOOKUP($A52,IPo_OverSub_ListingGains!$A$1:$K$317,10,FALSE)</f>
        <v>570.04999999999995</v>
      </c>
      <c r="X52">
        <f>VLOOKUP($A52,IPo_OverSub_ListingGains!$A$1:$K$317,11,FALSE)</f>
        <v>8.58</v>
      </c>
      <c r="Y52" t="str">
        <f>VLOOKUP(A52,company_sectors!$A$1:$B$321,2,FALSE)</f>
        <v>Construction &amp; Contracting - Real Estate</v>
      </c>
    </row>
    <row r="53" spans="1:25" x14ac:dyDescent="0.25">
      <c r="A53" t="s">
        <v>61</v>
      </c>
      <c r="B53" s="1">
        <v>39244</v>
      </c>
      <c r="C53" s="1">
        <v>39246</v>
      </c>
      <c r="D53">
        <v>270</v>
      </c>
      <c r="E53" t="s">
        <v>8</v>
      </c>
      <c r="F53">
        <v>110</v>
      </c>
      <c r="G53">
        <v>2007</v>
      </c>
      <c r="H53">
        <f>VLOOKUP($A53,IPO_Rating_Details!$A$1:$F$387,2,FALSE)</f>
        <v>1</v>
      </c>
      <c r="I53">
        <f>VLOOKUP($A53,IPO_Rating_Details!$A$1:$F$387,3,FALSE)</f>
        <v>20</v>
      </c>
      <c r="J53">
        <f>VLOOKUP($A53,IPO_Rating_Details!$A$1:$F$387,4,FALSE)</f>
        <v>3</v>
      </c>
      <c r="K53">
        <f>VLOOKUP($A53,IPO_Rating_Details!$A$1:$F$387,5,FALSE)</f>
        <v>0</v>
      </c>
      <c r="L53">
        <f>VLOOKUP($A53,IPO_Rating_Details!$A$1:$F$387,6,FALSE)</f>
        <v>0</v>
      </c>
      <c r="M53">
        <f>VLOOKUP($A53,IPo_ListingDates!$A$1:$C$369,2,FALSE)</f>
        <v>39267</v>
      </c>
      <c r="N53">
        <f>VLOOKUP($A53,IPo_ListingDates!$A$1:$C$369,3,FALSE)</f>
        <v>48.2</v>
      </c>
      <c r="O53">
        <f>VLOOKUP($A53,IPo_OverSub_ListingGains!$A$1:$K$317,2,FALSE)</f>
        <v>45.551400000000001</v>
      </c>
      <c r="P53">
        <f>VLOOKUP($A53,IPo_OverSub_ListingGains!$A$1:$K$317,3,FALSE)</f>
        <v>311.57049999999998</v>
      </c>
      <c r="Q53">
        <f>VLOOKUP($A53,IPo_OverSub_ListingGains!$A$1:$K$317,4,FALSE)</f>
        <v>50.401499999999999</v>
      </c>
      <c r="R53">
        <f>VLOOKUP($A53,IPo_OverSub_ListingGains!$A$1:$K$317,5,FALSE)</f>
        <v>1.3438000000000001</v>
      </c>
      <c r="S53">
        <f>VLOOKUP($A53,IPo_OverSub_ListingGains!$A$1:$K$317,6,FALSE)</f>
        <v>69.08</v>
      </c>
      <c r="T53">
        <f>VLOOKUP($A53,IPo_OverSub_ListingGains!$A$1:$K$317,7,FALSE)</f>
        <v>472.5</v>
      </c>
      <c r="U53">
        <f>VLOOKUP($A53,IPo_OverSub_ListingGains!$A$1:$K$317,8,FALSE)</f>
        <v>423.25</v>
      </c>
      <c r="V53">
        <f>VLOOKUP($A53,IPo_OverSub_ListingGains!$A$1:$K$317,9,FALSE)</f>
        <v>809</v>
      </c>
      <c r="W53">
        <f>VLOOKUP($A53,IPo_OverSub_ListingGains!$A$1:$K$317,10,FALSE)</f>
        <v>752.2</v>
      </c>
      <c r="X53">
        <f>VLOOKUP($A53,IPo_OverSub_ListingGains!$A$1:$K$317,11,FALSE)</f>
        <v>178.59</v>
      </c>
      <c r="Y53" t="str">
        <f>VLOOKUP(A53,company_sectors!$A$1:$B$321,2,FALSE)</f>
        <v>Textiles - Spinning - Cotton Blended</v>
      </c>
    </row>
    <row r="54" spans="1:25" x14ac:dyDescent="0.25">
      <c r="A54" t="s">
        <v>62</v>
      </c>
      <c r="B54" s="1">
        <v>39244</v>
      </c>
      <c r="C54" s="1">
        <v>39616</v>
      </c>
      <c r="D54">
        <v>74</v>
      </c>
      <c r="E54" t="s">
        <v>8</v>
      </c>
      <c r="F54">
        <v>48.96</v>
      </c>
      <c r="G54">
        <v>2007</v>
      </c>
      <c r="H54">
        <f>VLOOKUP($A54,IPO_Rating_Details!$A$1:$F$387,2,FALSE)</f>
        <v>4</v>
      </c>
      <c r="I54">
        <f>VLOOKUP($A54,IPO_Rating_Details!$A$1:$F$387,3,FALSE)</f>
        <v>3</v>
      </c>
      <c r="J54">
        <f>VLOOKUP($A54,IPO_Rating_Details!$A$1:$F$387,4,FALSE)</f>
        <v>2</v>
      </c>
      <c r="K54">
        <f>VLOOKUP($A54,IPO_Rating_Details!$A$1:$F$387,5,FALSE)</f>
        <v>0</v>
      </c>
      <c r="L54">
        <f>VLOOKUP($A54,IPO_Rating_Details!$A$1:$F$387,6,FALSE)</f>
        <v>0</v>
      </c>
      <c r="M54">
        <f>VLOOKUP($A54,IPo_ListingDates!$A$1:$C$369,2,FALSE)</f>
        <v>39633</v>
      </c>
      <c r="N54">
        <f>VLOOKUP($A54,IPo_ListingDates!$A$1:$C$369,3,FALSE)</f>
        <v>49.3</v>
      </c>
      <c r="O54">
        <f>VLOOKUP($A54,IPo_OverSub_ListingGains!$A$1:$K$317,2,FALSE)</f>
        <v>0.2</v>
      </c>
      <c r="P54">
        <f>VLOOKUP($A54,IPo_OverSub_ListingGains!$A$1:$K$317,3,FALSE)</f>
        <v>2.3580999999999999</v>
      </c>
      <c r="Q54">
        <f>VLOOKUP($A54,IPo_OverSub_ListingGains!$A$1:$K$317,4,FALSE)</f>
        <v>3.0366</v>
      </c>
      <c r="R54" t="str">
        <f>VLOOKUP($A54,IPo_OverSub_ListingGains!$A$1:$K$317,5,FALSE)</f>
        <v>NA</v>
      </c>
      <c r="S54">
        <f>VLOOKUP($A54,IPo_OverSub_ListingGains!$A$1:$K$317,6,FALSE)</f>
        <v>1.52</v>
      </c>
      <c r="T54">
        <f>VLOOKUP($A54,IPo_OverSub_ListingGains!$A$1:$K$317,7,FALSE)</f>
        <v>74.55</v>
      </c>
      <c r="U54">
        <f>VLOOKUP($A54,IPo_OverSub_ListingGains!$A$1:$K$317,8,FALSE)</f>
        <v>48.8</v>
      </c>
      <c r="V54">
        <f>VLOOKUP($A54,IPo_OverSub_ListingGains!$A$1:$K$317,9,FALSE)</f>
        <v>74.55</v>
      </c>
      <c r="W54">
        <f>VLOOKUP($A54,IPo_OverSub_ListingGains!$A$1:$K$317,10,FALSE)</f>
        <v>50.45</v>
      </c>
      <c r="X54">
        <f>VLOOKUP($A54,IPo_OverSub_ListingGains!$A$1:$K$317,11,FALSE)</f>
        <v>-31.82</v>
      </c>
      <c r="Y54" t="str">
        <f>VLOOKUP(A54,company_sectors!$A$1:$B$321,2,FALSE)</f>
        <v>Miscellaneous</v>
      </c>
    </row>
    <row r="55" spans="1:25" x14ac:dyDescent="0.25">
      <c r="A55" t="s">
        <v>63</v>
      </c>
      <c r="B55" s="1">
        <v>39245</v>
      </c>
      <c r="C55" s="1">
        <v>39252</v>
      </c>
      <c r="D55">
        <v>175</v>
      </c>
      <c r="E55" t="s">
        <v>8</v>
      </c>
      <c r="F55">
        <v>50.75</v>
      </c>
      <c r="G55">
        <v>2007</v>
      </c>
      <c r="H55">
        <f>VLOOKUP($A55,IPO_Rating_Details!$A$1:$F$387,2,FALSE)</f>
        <v>1</v>
      </c>
      <c r="I55">
        <f>VLOOKUP($A55,IPO_Rating_Details!$A$1:$F$387,3,FALSE)</f>
        <v>7</v>
      </c>
      <c r="J55">
        <f>VLOOKUP($A55,IPO_Rating_Details!$A$1:$F$387,4,FALSE)</f>
        <v>0</v>
      </c>
      <c r="K55">
        <f>VLOOKUP($A55,IPO_Rating_Details!$A$1:$F$387,5,FALSE)</f>
        <v>2</v>
      </c>
      <c r="L55">
        <f>VLOOKUP($A55,IPO_Rating_Details!$A$1:$F$387,6,FALSE)</f>
        <v>0</v>
      </c>
      <c r="M55">
        <f>VLOOKUP($A55,IPo_ListingDates!$A$1:$C$369,2,FALSE)</f>
        <v>39272</v>
      </c>
      <c r="N55">
        <f>VLOOKUP($A55,IPo_ListingDates!$A$1:$C$369,3,FALSE)</f>
        <v>35.25</v>
      </c>
      <c r="O55">
        <f>VLOOKUP($A55,IPo_OverSub_ListingGains!$A$1:$K$317,2,FALSE)</f>
        <v>27.492100000000001</v>
      </c>
      <c r="P55">
        <f>VLOOKUP($A55,IPo_OverSub_ListingGains!$A$1:$K$317,3,FALSE)</f>
        <v>62.138399999999997</v>
      </c>
      <c r="Q55">
        <f>VLOOKUP($A55,IPo_OverSub_ListingGains!$A$1:$K$317,4,FALSE)</f>
        <v>21.818999999999999</v>
      </c>
      <c r="R55">
        <f>VLOOKUP($A55,IPo_OverSub_ListingGains!$A$1:$K$317,5,FALSE)</f>
        <v>0.75</v>
      </c>
      <c r="S55">
        <f>VLOOKUP($A55,IPo_OverSub_ListingGains!$A$1:$K$317,6,FALSE)</f>
        <v>29.67</v>
      </c>
      <c r="T55">
        <f>VLOOKUP($A55,IPo_OverSub_ListingGains!$A$1:$K$317,7,FALSE)</f>
        <v>295</v>
      </c>
      <c r="U55">
        <f>VLOOKUP($A55,IPo_OverSub_ListingGains!$A$1:$K$317,8,FALSE)</f>
        <v>295</v>
      </c>
      <c r="V55">
        <f>VLOOKUP($A55,IPo_OverSub_ListingGains!$A$1:$K$317,9,FALSE)</f>
        <v>376.25</v>
      </c>
      <c r="W55">
        <f>VLOOKUP($A55,IPo_OverSub_ListingGains!$A$1:$K$317,10,FALSE)</f>
        <v>319.85000000000002</v>
      </c>
      <c r="X55">
        <f>VLOOKUP($A55,IPo_OverSub_ListingGains!$A$1:$K$317,11,FALSE)</f>
        <v>82.77</v>
      </c>
      <c r="Y55" t="str">
        <f>VLOOKUP(A55,company_sectors!$A$1:$B$321,2,FALSE)</f>
        <v>Computers - Software</v>
      </c>
    </row>
    <row r="56" spans="1:25" x14ac:dyDescent="0.25">
      <c r="A56" t="s">
        <v>64</v>
      </c>
      <c r="B56" s="1">
        <v>39251</v>
      </c>
      <c r="C56" s="1">
        <v>39255</v>
      </c>
      <c r="D56">
        <v>60</v>
      </c>
      <c r="E56" t="s">
        <v>13</v>
      </c>
      <c r="F56">
        <v>30</v>
      </c>
      <c r="G56">
        <v>2007</v>
      </c>
      <c r="H56">
        <f>VLOOKUP($A56,IPO_Rating_Details!$A$1:$F$387,2,FALSE)</f>
        <v>5</v>
      </c>
      <c r="I56">
        <f>VLOOKUP($A56,IPO_Rating_Details!$A$1:$F$387,3,FALSE)</f>
        <v>1</v>
      </c>
      <c r="J56">
        <f>VLOOKUP($A56,IPO_Rating_Details!$A$1:$F$387,4,FALSE)</f>
        <v>1</v>
      </c>
      <c r="K56">
        <f>VLOOKUP($A56,IPO_Rating_Details!$A$1:$F$387,5,FALSE)</f>
        <v>0</v>
      </c>
      <c r="L56">
        <f>VLOOKUP($A56,IPO_Rating_Details!$A$1:$F$387,6,FALSE)</f>
        <v>0</v>
      </c>
      <c r="M56">
        <f>VLOOKUP($A56,IPo_ListingDates!$A$1:$C$369,2,FALSE)</f>
        <v>39280</v>
      </c>
      <c r="N56">
        <f>VLOOKUP($A56,IPo_ListingDates!$A$1:$C$369,3,FALSE)</f>
        <v>23.3</v>
      </c>
      <c r="O56">
        <f>VLOOKUP($A56,IPo_OverSub_ListingGains!$A$1:$K$317,2,FALSE)</f>
        <v>0</v>
      </c>
      <c r="P56">
        <f>VLOOKUP($A56,IPo_OverSub_ListingGains!$A$1:$K$317,3,FALSE)</f>
        <v>0</v>
      </c>
      <c r="Q56">
        <f>VLOOKUP($A56,IPo_OverSub_ListingGains!$A$1:$K$317,4,FALSE)</f>
        <v>0</v>
      </c>
      <c r="R56">
        <f>VLOOKUP($A56,IPo_OverSub_ListingGains!$A$1:$K$317,5,FALSE)</f>
        <v>0</v>
      </c>
      <c r="S56">
        <f>VLOOKUP($A56,IPo_OverSub_ListingGains!$A$1:$K$317,6,FALSE)</f>
        <v>0</v>
      </c>
      <c r="T56">
        <f>VLOOKUP($A56,IPo_OverSub_ListingGains!$A$1:$K$317,7,FALSE)</f>
        <v>70</v>
      </c>
      <c r="U56">
        <f>VLOOKUP($A56,IPo_OverSub_ListingGains!$A$1:$K$317,8,FALSE)</f>
        <v>66.150000000000006</v>
      </c>
      <c r="V56">
        <f>VLOOKUP($A56,IPo_OverSub_ListingGains!$A$1:$K$317,9,FALSE)</f>
        <v>75</v>
      </c>
      <c r="W56">
        <f>VLOOKUP($A56,IPo_OverSub_ListingGains!$A$1:$K$317,10,FALSE)</f>
        <v>67.2</v>
      </c>
      <c r="X56">
        <f>VLOOKUP($A56,IPo_OverSub_ListingGains!$A$1:$K$317,11,FALSE)</f>
        <v>12</v>
      </c>
      <c r="Y56" t="str">
        <f>VLOOKUP(A56,company_sectors!$A$1:$B$321,2,FALSE)</f>
        <v>Pharmaceuticals</v>
      </c>
    </row>
    <row r="57" spans="1:25" x14ac:dyDescent="0.25">
      <c r="A57" t="s">
        <v>65</v>
      </c>
      <c r="B57" s="1">
        <v>39251</v>
      </c>
      <c r="C57" s="1">
        <v>39255</v>
      </c>
      <c r="D57">
        <v>36</v>
      </c>
      <c r="E57" t="s">
        <v>8</v>
      </c>
      <c r="F57">
        <v>42.84</v>
      </c>
      <c r="G57">
        <v>2007</v>
      </c>
      <c r="H57">
        <f>VLOOKUP($A57,IPO_Rating_Details!$A$1:$F$387,2,FALSE)</f>
        <v>5</v>
      </c>
      <c r="I57">
        <f>VLOOKUP($A57,IPO_Rating_Details!$A$1:$F$387,3,FALSE)</f>
        <v>1</v>
      </c>
      <c r="J57">
        <f>VLOOKUP($A57,IPO_Rating_Details!$A$1:$F$387,4,FALSE)</f>
        <v>0</v>
      </c>
      <c r="K57">
        <f>VLOOKUP($A57,IPO_Rating_Details!$A$1:$F$387,5,FALSE)</f>
        <v>1</v>
      </c>
      <c r="L57">
        <f>VLOOKUP($A57,IPO_Rating_Details!$A$1:$F$387,6,FALSE)</f>
        <v>0</v>
      </c>
      <c r="M57">
        <f>VLOOKUP($A57,IPo_ListingDates!$A$1:$C$369,2,FALSE)</f>
        <v>39273</v>
      </c>
      <c r="N57">
        <f>VLOOKUP($A57,IPo_ListingDates!$A$1:$C$369,3,FALSE)</f>
        <v>1.83</v>
      </c>
      <c r="O57">
        <f>VLOOKUP($A57,IPo_OverSub_ListingGains!$A$1:$K$317,2,FALSE)</f>
        <v>0.71899999999999997</v>
      </c>
      <c r="P57">
        <f>VLOOKUP($A57,IPo_OverSub_ListingGains!$A$1:$K$317,3,FALSE)</f>
        <v>3.7991999999999999</v>
      </c>
      <c r="Q57">
        <f>VLOOKUP($A57,IPo_OverSub_ListingGains!$A$1:$K$317,4,FALSE)</f>
        <v>2.4285999999999999</v>
      </c>
      <c r="R57">
        <f>VLOOKUP($A57,IPo_OverSub_ListingGains!$A$1:$K$317,5,FALSE)</f>
        <v>0.18060000000000001</v>
      </c>
      <c r="S57">
        <f>VLOOKUP($A57,IPo_OverSub_ListingGains!$A$1:$K$317,6,FALSE)</f>
        <v>1.58</v>
      </c>
      <c r="T57">
        <f>VLOOKUP($A57,IPo_OverSub_ListingGains!$A$1:$K$317,7,FALSE)</f>
        <v>37.9</v>
      </c>
      <c r="U57">
        <f>VLOOKUP($A57,IPo_OverSub_ListingGains!$A$1:$K$317,8,FALSE)</f>
        <v>36.5</v>
      </c>
      <c r="V57">
        <f>VLOOKUP($A57,IPo_OverSub_ListingGains!$A$1:$K$317,9,FALSE)</f>
        <v>38.4</v>
      </c>
      <c r="W57">
        <f>VLOOKUP($A57,IPo_OverSub_ListingGains!$A$1:$K$317,10,FALSE)</f>
        <v>36.950000000000003</v>
      </c>
      <c r="X57">
        <f>VLOOKUP($A57,IPo_OverSub_ListingGains!$A$1:$K$317,11,FALSE)</f>
        <v>2.64</v>
      </c>
      <c r="Y57" t="str">
        <f>VLOOKUP(A57,company_sectors!$A$1:$B$321,2,FALSE)</f>
        <v>Steel - Sponge Iron</v>
      </c>
    </row>
    <row r="58" spans="1:25" x14ac:dyDescent="0.25">
      <c r="A58" t="s">
        <v>66</v>
      </c>
      <c r="B58" s="1">
        <v>39258</v>
      </c>
      <c r="C58" s="1">
        <v>39262</v>
      </c>
      <c r="D58">
        <v>20</v>
      </c>
      <c r="E58" t="s">
        <v>8</v>
      </c>
      <c r="F58">
        <v>68</v>
      </c>
      <c r="G58">
        <v>2007</v>
      </c>
      <c r="H58">
        <f>VLOOKUP($A58,IPO_Rating_Details!$A$1:$F$387,2,FALSE)</f>
        <v>6</v>
      </c>
      <c r="I58">
        <f>VLOOKUP($A58,IPO_Rating_Details!$A$1:$F$387,3,FALSE)</f>
        <v>1</v>
      </c>
      <c r="J58">
        <f>VLOOKUP($A58,IPO_Rating_Details!$A$1:$F$387,4,FALSE)</f>
        <v>0</v>
      </c>
      <c r="K58">
        <f>VLOOKUP($A58,IPO_Rating_Details!$A$1:$F$387,5,FALSE)</f>
        <v>2</v>
      </c>
      <c r="L58">
        <f>VLOOKUP($A58,IPO_Rating_Details!$A$1:$F$387,6,FALSE)</f>
        <v>0</v>
      </c>
      <c r="M58">
        <f>VLOOKUP($A58,IPo_ListingDates!$A$1:$C$369,2,FALSE)</f>
        <v>39286</v>
      </c>
      <c r="N58">
        <f>VLOOKUP($A58,IPo_ListingDates!$A$1:$C$369,3,FALSE)</f>
        <v>2.67</v>
      </c>
      <c r="O58">
        <f>VLOOKUP($A58,IPo_OverSub_ListingGains!$A$1:$K$317,2,FALSE)</f>
        <v>1.8778999999999999</v>
      </c>
      <c r="P58">
        <f>VLOOKUP($A58,IPo_OverSub_ListingGains!$A$1:$K$317,3,FALSE)</f>
        <v>1.3347</v>
      </c>
      <c r="Q58">
        <f>VLOOKUP($A58,IPo_OverSub_ListingGains!$A$1:$K$317,4,FALSE)</f>
        <v>3.0249000000000001</v>
      </c>
      <c r="R58">
        <f>VLOOKUP($A58,IPo_OverSub_ListingGains!$A$1:$K$317,5,FALSE)</f>
        <v>0.999</v>
      </c>
      <c r="S58">
        <f>VLOOKUP($A58,IPo_OverSub_ListingGains!$A$1:$K$317,6,FALSE)</f>
        <v>2.1800000000000002</v>
      </c>
      <c r="T58">
        <f>VLOOKUP($A58,IPo_OverSub_ListingGains!$A$1:$K$317,7,FALSE)</f>
        <v>30</v>
      </c>
      <c r="U58">
        <f>VLOOKUP($A58,IPo_OverSub_ListingGains!$A$1:$K$317,8,FALSE)</f>
        <v>21</v>
      </c>
      <c r="V58">
        <f>VLOOKUP($A58,IPo_OverSub_ListingGains!$A$1:$K$317,9,FALSE)</f>
        <v>30</v>
      </c>
      <c r="W58">
        <f>VLOOKUP($A58,IPo_OverSub_ListingGains!$A$1:$K$317,10,FALSE)</f>
        <v>22.35</v>
      </c>
      <c r="X58">
        <f>VLOOKUP($A58,IPo_OverSub_ListingGains!$A$1:$K$317,11,FALSE)</f>
        <v>11.75</v>
      </c>
      <c r="Y58" t="str">
        <f>VLOOKUP(A58,company_sectors!$A$1:$B$321,2,FALSE)</f>
        <v>Power - Generation &amp; Distribution</v>
      </c>
    </row>
    <row r="59" spans="1:25" x14ac:dyDescent="0.25">
      <c r="A59" t="s">
        <v>67</v>
      </c>
      <c r="B59" s="1">
        <v>39258</v>
      </c>
      <c r="C59" s="1">
        <v>39260</v>
      </c>
      <c r="D59">
        <v>46</v>
      </c>
      <c r="E59" t="s">
        <v>8</v>
      </c>
      <c r="F59">
        <v>520.30999999999995</v>
      </c>
      <c r="G59">
        <v>2007</v>
      </c>
      <c r="H59">
        <f>VLOOKUP($A59,IPO_Rating_Details!$A$1:$F$387,2,FALSE)</f>
        <v>1</v>
      </c>
      <c r="I59">
        <f>VLOOKUP($A59,IPO_Rating_Details!$A$1:$F$387,3,FALSE)</f>
        <v>12</v>
      </c>
      <c r="J59">
        <f>VLOOKUP($A59,IPO_Rating_Details!$A$1:$F$387,4,FALSE)</f>
        <v>2</v>
      </c>
      <c r="K59">
        <f>VLOOKUP($A59,IPO_Rating_Details!$A$1:$F$387,5,FALSE)</f>
        <v>1</v>
      </c>
      <c r="L59">
        <f>VLOOKUP($A59,IPO_Rating_Details!$A$1:$F$387,6,FALSE)</f>
        <v>0</v>
      </c>
      <c r="M59" t="e">
        <f>VLOOKUP($A59,IPo_ListingDates!$A$1:$C$369,2,FALSE)</f>
        <v>#N/A</v>
      </c>
      <c r="N59" t="e">
        <f>VLOOKUP($A59,IPo_ListingDates!$A$1:$C$369,3,FALSE)</f>
        <v>#N/A</v>
      </c>
      <c r="O59" t="e">
        <f>VLOOKUP($A59,IPo_OverSub_ListingGains!$A$1:$K$317,2,FALSE)</f>
        <v>#N/A</v>
      </c>
      <c r="P59" t="e">
        <f>VLOOKUP($A59,IPo_OverSub_ListingGains!$A$1:$K$317,3,FALSE)</f>
        <v>#N/A</v>
      </c>
      <c r="Q59" t="e">
        <f>VLOOKUP($A59,IPo_OverSub_ListingGains!$A$1:$K$317,4,FALSE)</f>
        <v>#N/A</v>
      </c>
      <c r="R59" t="e">
        <f>VLOOKUP($A59,IPo_OverSub_ListingGains!$A$1:$K$317,5,FALSE)</f>
        <v>#N/A</v>
      </c>
      <c r="S59" t="e">
        <f>VLOOKUP($A59,IPo_OverSub_ListingGains!$A$1:$K$317,6,FALSE)</f>
        <v>#N/A</v>
      </c>
      <c r="T59" t="e">
        <f>VLOOKUP($A59,IPo_OverSub_ListingGains!$A$1:$K$317,7,FALSE)</f>
        <v>#N/A</v>
      </c>
      <c r="U59" t="e">
        <f>VLOOKUP($A59,IPo_OverSub_ListingGains!$A$1:$K$317,8,FALSE)</f>
        <v>#N/A</v>
      </c>
      <c r="V59" t="e">
        <f>VLOOKUP($A59,IPo_OverSub_ListingGains!$A$1:$K$317,9,FALSE)</f>
        <v>#N/A</v>
      </c>
      <c r="W59" t="e">
        <f>VLOOKUP($A59,IPo_OverSub_ListingGains!$A$1:$K$317,10,FALSE)</f>
        <v>#N/A</v>
      </c>
      <c r="X59" t="e">
        <f>VLOOKUP($A59,IPo_OverSub_ListingGains!$A$1:$K$317,11,FALSE)</f>
        <v>#N/A</v>
      </c>
      <c r="Y59" t="e">
        <f>VLOOKUP(A59,company_sectors!$A$1:$B$321,2,FALSE)</f>
        <v>#N/A</v>
      </c>
    </row>
    <row r="60" spans="1:25" x14ac:dyDescent="0.25">
      <c r="A60" t="s">
        <v>68</v>
      </c>
      <c r="B60" s="1">
        <v>39261</v>
      </c>
      <c r="C60" s="1">
        <v>39266</v>
      </c>
      <c r="D60">
        <v>500</v>
      </c>
      <c r="E60" t="s">
        <v>8</v>
      </c>
      <c r="F60" t="s">
        <v>14</v>
      </c>
      <c r="G60">
        <v>2007</v>
      </c>
      <c r="H60">
        <f>VLOOKUP($A60,IPO_Rating_Details!$A$1:$F$387,2,FALSE)</f>
        <v>1</v>
      </c>
      <c r="I60">
        <f>VLOOKUP($A60,IPO_Rating_Details!$A$1:$F$387,3,FALSE)</f>
        <v>12</v>
      </c>
      <c r="J60">
        <f>VLOOKUP($A60,IPO_Rating_Details!$A$1:$F$387,4,FALSE)</f>
        <v>2</v>
      </c>
      <c r="K60">
        <f>VLOOKUP($A60,IPO_Rating_Details!$A$1:$F$387,5,FALSE)</f>
        <v>0</v>
      </c>
      <c r="L60">
        <f>VLOOKUP($A60,IPO_Rating_Details!$A$1:$F$387,6,FALSE)</f>
        <v>0</v>
      </c>
      <c r="M60">
        <f>VLOOKUP($A60,IPo_ListingDates!$A$1:$C$369,2,FALSE)</f>
        <v>39287</v>
      </c>
      <c r="N60">
        <f>VLOOKUP($A60,IPo_ListingDates!$A$1:$C$369,3,FALSE)</f>
        <v>85.6</v>
      </c>
      <c r="O60">
        <f>VLOOKUP($A60,IPo_OverSub_ListingGains!$A$1:$K$317,2,FALSE)</f>
        <v>10.1347</v>
      </c>
      <c r="P60">
        <f>VLOOKUP($A60,IPo_OverSub_ListingGains!$A$1:$K$317,3,FALSE)</f>
        <v>1.7825</v>
      </c>
      <c r="Q60">
        <f>VLOOKUP($A60,IPo_OverSub_ListingGains!$A$1:$K$317,4,FALSE)</f>
        <v>1.5906</v>
      </c>
      <c r="R60">
        <f>VLOOKUP($A60,IPo_OverSub_ListingGains!$A$1:$K$317,5,FALSE)</f>
        <v>4.48E-2</v>
      </c>
      <c r="S60">
        <f>VLOOKUP($A60,IPo_OverSub_ListingGains!$A$1:$K$317,6,FALSE)</f>
        <v>6.6</v>
      </c>
      <c r="T60">
        <f>VLOOKUP($A60,IPo_OverSub_ListingGains!$A$1:$K$317,7,FALSE)</f>
        <v>567.5</v>
      </c>
      <c r="U60">
        <f>VLOOKUP($A60,IPo_OverSub_ListingGains!$A$1:$K$317,8,FALSE)</f>
        <v>473.5</v>
      </c>
      <c r="V60">
        <f>VLOOKUP($A60,IPo_OverSub_ListingGains!$A$1:$K$317,9,FALSE)</f>
        <v>617.5</v>
      </c>
      <c r="W60">
        <f>VLOOKUP($A60,IPo_OverSub_ListingGains!$A$1:$K$317,10,FALSE)</f>
        <v>558.6</v>
      </c>
      <c r="X60">
        <f>VLOOKUP($A60,IPo_OverSub_ListingGains!$A$1:$K$317,11,FALSE)</f>
        <v>11.72</v>
      </c>
      <c r="Y60" t="str">
        <f>VLOOKUP(A60,company_sectors!$A$1:$B$321,2,FALSE)</f>
        <v>Hotels</v>
      </c>
    </row>
    <row r="61" spans="1:25" x14ac:dyDescent="0.25">
      <c r="A61" t="s">
        <v>69</v>
      </c>
      <c r="B61" s="1">
        <v>39265</v>
      </c>
      <c r="C61" s="1">
        <v>39268</v>
      </c>
      <c r="D61">
        <v>190</v>
      </c>
      <c r="E61" t="s">
        <v>8</v>
      </c>
      <c r="F61">
        <v>85.93</v>
      </c>
      <c r="G61">
        <v>2007</v>
      </c>
      <c r="H61">
        <f>VLOOKUP($A61,IPO_Rating_Details!$A$1:$F$387,2,FALSE)</f>
        <v>1</v>
      </c>
      <c r="I61">
        <f>VLOOKUP($A61,IPO_Rating_Details!$A$1:$F$387,3,FALSE)</f>
        <v>1</v>
      </c>
      <c r="J61">
        <f>VLOOKUP($A61,IPO_Rating_Details!$A$1:$F$387,4,FALSE)</f>
        <v>2</v>
      </c>
      <c r="K61">
        <f>VLOOKUP($A61,IPO_Rating_Details!$A$1:$F$387,5,FALSE)</f>
        <v>0</v>
      </c>
      <c r="L61">
        <f>VLOOKUP($A61,IPO_Rating_Details!$A$1:$F$387,6,FALSE)</f>
        <v>0</v>
      </c>
      <c r="M61">
        <f>VLOOKUP($A61,IPo_ListingDates!$A$1:$C$369,2,FALSE)</f>
        <v>39288</v>
      </c>
      <c r="N61">
        <f>VLOOKUP($A61,IPo_ListingDates!$A$1:$C$369,3,FALSE)</f>
        <v>42.35</v>
      </c>
      <c r="O61">
        <f>VLOOKUP($A61,IPo_OverSub_ListingGains!$A$1:$K$317,2,FALSE)</f>
        <v>74.0398</v>
      </c>
      <c r="P61">
        <f>VLOOKUP($A61,IPo_OverSub_ListingGains!$A$1:$K$317,3,FALSE)</f>
        <v>88.693899999999999</v>
      </c>
      <c r="Q61">
        <f>VLOOKUP($A61,IPo_OverSub_ListingGains!$A$1:$K$317,4,FALSE)</f>
        <v>38.077599999999997</v>
      </c>
      <c r="R61">
        <f>VLOOKUP($A61,IPo_OverSub_ListingGains!$A$1:$K$317,5,FALSE)</f>
        <v>0.82150000000000001</v>
      </c>
      <c r="S61">
        <f>VLOOKUP($A61,IPo_OverSub_ListingGains!$A$1:$K$317,6,FALSE)</f>
        <v>60.87</v>
      </c>
      <c r="T61">
        <f>VLOOKUP($A61,IPo_OverSub_ListingGains!$A$1:$K$317,7,FALSE)</f>
        <v>332.5</v>
      </c>
      <c r="U61">
        <f>VLOOKUP($A61,IPo_OverSub_ListingGains!$A$1:$K$317,8,FALSE)</f>
        <v>309.5</v>
      </c>
      <c r="V61">
        <f>VLOOKUP($A61,IPo_OverSub_ListingGains!$A$1:$K$317,9,FALSE)</f>
        <v>370.5</v>
      </c>
      <c r="W61">
        <f>VLOOKUP($A61,IPo_OverSub_ListingGains!$A$1:$K$317,10,FALSE)</f>
        <v>331.8</v>
      </c>
      <c r="X61">
        <f>VLOOKUP($A61,IPo_OverSub_ListingGains!$A$1:$K$317,11,FALSE)</f>
        <v>74.63</v>
      </c>
      <c r="Y61" t="str">
        <f>VLOOKUP(A61,company_sectors!$A$1:$B$321,2,FALSE)</f>
        <v>Computers - Software Medium &amp; Small</v>
      </c>
    </row>
    <row r="62" spans="1:25" x14ac:dyDescent="0.25">
      <c r="A62" t="s">
        <v>70</v>
      </c>
      <c r="B62" s="1">
        <v>39268</v>
      </c>
      <c r="C62" s="1">
        <v>39274</v>
      </c>
      <c r="D62">
        <v>140</v>
      </c>
      <c r="E62" t="s">
        <v>8</v>
      </c>
      <c r="F62">
        <v>50</v>
      </c>
      <c r="G62">
        <v>2007</v>
      </c>
      <c r="H62">
        <f>VLOOKUP($A62,IPO_Rating_Details!$A$1:$F$387,2,FALSE)</f>
        <v>1</v>
      </c>
      <c r="I62">
        <f>VLOOKUP($A62,IPO_Rating_Details!$A$1:$F$387,3,FALSE)</f>
        <v>9</v>
      </c>
      <c r="J62">
        <f>VLOOKUP($A62,IPO_Rating_Details!$A$1:$F$387,4,FALSE)</f>
        <v>2</v>
      </c>
      <c r="K62">
        <f>VLOOKUP($A62,IPO_Rating_Details!$A$1:$F$387,5,FALSE)</f>
        <v>0</v>
      </c>
      <c r="L62">
        <f>VLOOKUP($A62,IPO_Rating_Details!$A$1:$F$387,6,FALSE)</f>
        <v>0</v>
      </c>
      <c r="M62">
        <f>VLOOKUP($A62,IPo_ListingDates!$A$1:$C$369,2,FALSE)</f>
        <v>39295</v>
      </c>
      <c r="N62">
        <f>VLOOKUP($A62,IPo_ListingDates!$A$1:$C$369,3,FALSE)</f>
        <v>18.850000000000001</v>
      </c>
      <c r="O62">
        <f>VLOOKUP($A62,IPo_OverSub_ListingGains!$A$1:$K$317,2,FALSE)</f>
        <v>92.945400000000006</v>
      </c>
      <c r="P62">
        <f>VLOOKUP($A62,IPo_OverSub_ListingGains!$A$1:$K$317,3,FALSE)</f>
        <v>277.80829999999997</v>
      </c>
      <c r="Q62">
        <f>VLOOKUP($A62,IPo_OverSub_ListingGains!$A$1:$K$317,4,FALSE)</f>
        <v>123.80249999999999</v>
      </c>
      <c r="R62" t="str">
        <f>VLOOKUP($A62,IPo_OverSub_ListingGains!$A$1:$K$317,5,FALSE)</f>
        <v>NA</v>
      </c>
      <c r="S62">
        <f>VLOOKUP($A62,IPo_OverSub_ListingGains!$A$1:$K$317,6,FALSE)</f>
        <v>131.47</v>
      </c>
      <c r="T62">
        <f>VLOOKUP($A62,IPo_OverSub_ListingGains!$A$1:$K$317,7,FALSE)</f>
        <v>245</v>
      </c>
      <c r="U62">
        <f>VLOOKUP($A62,IPo_OverSub_ListingGains!$A$1:$K$317,8,FALSE)</f>
        <v>245</v>
      </c>
      <c r="V62">
        <f>VLOOKUP($A62,IPo_OverSub_ListingGains!$A$1:$K$317,9,FALSE)</f>
        <v>560</v>
      </c>
      <c r="W62">
        <f>VLOOKUP($A62,IPo_OverSub_ListingGains!$A$1:$K$317,10,FALSE)</f>
        <v>478.45</v>
      </c>
      <c r="X62">
        <f>VLOOKUP($A62,IPo_OverSub_ListingGains!$A$1:$K$317,11,FALSE)</f>
        <v>241.75</v>
      </c>
      <c r="Y62" t="str">
        <f>VLOOKUP(A62,company_sectors!$A$1:$B$321,2,FALSE)</f>
        <v>Computers - Software - Training</v>
      </c>
    </row>
    <row r="63" spans="1:25" x14ac:dyDescent="0.25">
      <c r="A63" t="s">
        <v>71</v>
      </c>
      <c r="B63" s="1">
        <v>39273</v>
      </c>
      <c r="C63" s="1">
        <v>39276</v>
      </c>
      <c r="D63">
        <v>185</v>
      </c>
      <c r="E63" t="s">
        <v>8</v>
      </c>
      <c r="F63">
        <v>55.5</v>
      </c>
      <c r="G63">
        <v>2007</v>
      </c>
      <c r="H63">
        <f>VLOOKUP($A63,IPO_Rating_Details!$A$1:$F$387,2,FALSE)</f>
        <v>1</v>
      </c>
      <c r="I63">
        <f>VLOOKUP($A63,IPO_Rating_Details!$A$1:$F$387,3,FALSE)</f>
        <v>9</v>
      </c>
      <c r="J63">
        <f>VLOOKUP($A63,IPO_Rating_Details!$A$1:$F$387,4,FALSE)</f>
        <v>1</v>
      </c>
      <c r="K63">
        <f>VLOOKUP($A63,IPO_Rating_Details!$A$1:$F$387,5,FALSE)</f>
        <v>1</v>
      </c>
      <c r="L63">
        <f>VLOOKUP($A63,IPO_Rating_Details!$A$1:$F$387,6,FALSE)</f>
        <v>0</v>
      </c>
      <c r="M63">
        <f>VLOOKUP($A63,IPo_ListingDates!$A$1:$C$369,2,FALSE)</f>
        <v>39297</v>
      </c>
      <c r="N63">
        <f>VLOOKUP($A63,IPo_ListingDates!$A$1:$C$369,3,FALSE)</f>
        <v>27.3</v>
      </c>
      <c r="O63">
        <f>VLOOKUP($A63,IPo_OverSub_ListingGains!$A$1:$K$317,2,FALSE)</f>
        <v>90.4452</v>
      </c>
      <c r="P63">
        <f>VLOOKUP($A63,IPo_OverSub_ListingGains!$A$1:$K$317,3,FALSE)</f>
        <v>153.7979</v>
      </c>
      <c r="Q63">
        <f>VLOOKUP($A63,IPo_OverSub_ListingGains!$A$1:$K$317,4,FALSE)</f>
        <v>49.262500000000003</v>
      </c>
      <c r="R63" t="str">
        <f>VLOOKUP($A63,IPo_OverSub_ListingGains!$A$1:$K$317,5,FALSE)</f>
        <v>NA</v>
      </c>
      <c r="S63">
        <f>VLOOKUP($A63,IPo_OverSub_ListingGains!$A$1:$K$317,6,FALSE)</f>
        <v>85.53</v>
      </c>
      <c r="T63">
        <f>VLOOKUP($A63,IPo_OverSub_ListingGains!$A$1:$K$317,7,FALSE)</f>
        <v>323.75</v>
      </c>
      <c r="U63">
        <f>VLOOKUP($A63,IPo_OverSub_ListingGains!$A$1:$K$317,8,FALSE)</f>
        <v>266.7</v>
      </c>
      <c r="V63">
        <f>VLOOKUP($A63,IPo_OverSub_ListingGains!$A$1:$K$317,9,FALSE)</f>
        <v>323.75</v>
      </c>
      <c r="W63">
        <f>VLOOKUP($A63,IPo_OverSub_ListingGains!$A$1:$K$317,10,FALSE)</f>
        <v>272.05</v>
      </c>
      <c r="X63">
        <f>VLOOKUP($A63,IPo_OverSub_ListingGains!$A$1:$K$317,11,FALSE)</f>
        <v>47.05</v>
      </c>
      <c r="Y63" t="str">
        <f>VLOOKUP(A63,company_sectors!$A$1:$B$321,2,FALSE)</f>
        <v>Construction &amp; Contracting - Civil</v>
      </c>
    </row>
    <row r="64" spans="1:25" x14ac:dyDescent="0.25">
      <c r="A64" t="s">
        <v>72</v>
      </c>
      <c r="B64" s="1">
        <v>39275</v>
      </c>
      <c r="C64" s="1">
        <v>39280</v>
      </c>
      <c r="D64">
        <v>68</v>
      </c>
      <c r="E64" t="s">
        <v>8</v>
      </c>
      <c r="F64">
        <v>64.599999999999994</v>
      </c>
      <c r="G64">
        <v>2007</v>
      </c>
      <c r="H64">
        <f>VLOOKUP($A64,IPO_Rating_Details!$A$1:$F$387,2,FALSE)</f>
        <v>1</v>
      </c>
      <c r="I64">
        <f>VLOOKUP($A64,IPO_Rating_Details!$A$1:$F$387,3,FALSE)</f>
        <v>6</v>
      </c>
      <c r="J64">
        <f>VLOOKUP($A64,IPO_Rating_Details!$A$1:$F$387,4,FALSE)</f>
        <v>0</v>
      </c>
      <c r="K64">
        <f>VLOOKUP($A64,IPO_Rating_Details!$A$1:$F$387,5,FALSE)</f>
        <v>1</v>
      </c>
      <c r="L64">
        <f>VLOOKUP($A64,IPO_Rating_Details!$A$1:$F$387,6,FALSE)</f>
        <v>0</v>
      </c>
      <c r="M64">
        <f>VLOOKUP($A64,IPo_ListingDates!$A$1:$C$369,2,FALSE)</f>
        <v>39300</v>
      </c>
      <c r="N64">
        <f>VLOOKUP($A64,IPo_ListingDates!$A$1:$C$369,3,FALSE)</f>
        <v>29.7</v>
      </c>
      <c r="O64">
        <f>VLOOKUP($A64,IPo_OverSub_ListingGains!$A$1:$K$317,2,FALSE)</f>
        <v>0.1789</v>
      </c>
      <c r="P64">
        <f>VLOOKUP($A64,IPo_OverSub_ListingGains!$A$1:$K$317,3,FALSE)</f>
        <v>1.9922</v>
      </c>
      <c r="Q64">
        <f>VLOOKUP($A64,IPo_OverSub_ListingGains!$A$1:$K$317,4,FALSE)</f>
        <v>2.1404000000000001</v>
      </c>
      <c r="R64">
        <f>VLOOKUP($A64,IPo_OverSub_ListingGains!$A$1:$K$317,5,FALSE)</f>
        <v>9.1999999999999998E-3</v>
      </c>
      <c r="S64">
        <f>VLOOKUP($A64,IPo_OverSub_ListingGains!$A$1:$K$317,6,FALSE)</f>
        <v>1.1100000000000001</v>
      </c>
      <c r="T64">
        <f>VLOOKUP($A64,IPo_OverSub_ListingGains!$A$1:$K$317,7,FALSE)</f>
        <v>60</v>
      </c>
      <c r="U64">
        <f>VLOOKUP($A64,IPo_OverSub_ListingGains!$A$1:$K$317,8,FALSE)</f>
        <v>54</v>
      </c>
      <c r="V64">
        <f>VLOOKUP($A64,IPo_OverSub_ListingGains!$A$1:$K$317,9,FALSE)</f>
        <v>65</v>
      </c>
      <c r="W64">
        <f>VLOOKUP($A64,IPo_OverSub_ListingGains!$A$1:$K$317,10,FALSE)</f>
        <v>55.6</v>
      </c>
      <c r="X64">
        <f>VLOOKUP($A64,IPo_OverSub_ListingGains!$A$1:$K$317,11,FALSE)</f>
        <v>-18.239999999999998</v>
      </c>
      <c r="Y64" t="str">
        <f>VLOOKUP(A64,company_sectors!$A$1:$B$321,2,FALSE)</f>
        <v>Textiles - Weaving</v>
      </c>
    </row>
    <row r="65" spans="1:25" x14ac:dyDescent="0.25">
      <c r="A65" t="s">
        <v>73</v>
      </c>
      <c r="B65" s="1">
        <v>39280</v>
      </c>
      <c r="C65" s="1">
        <v>39283</v>
      </c>
      <c r="D65">
        <v>310</v>
      </c>
      <c r="E65" t="s">
        <v>8</v>
      </c>
      <c r="F65">
        <v>551.69000000000005</v>
      </c>
      <c r="G65">
        <v>2007</v>
      </c>
      <c r="H65">
        <f>VLOOKUP($A65,IPO_Rating_Details!$A$1:$F$387,2,FALSE)</f>
        <v>1</v>
      </c>
      <c r="I65">
        <f>VLOOKUP($A65,IPO_Rating_Details!$A$1:$F$387,3,FALSE)</f>
        <v>12</v>
      </c>
      <c r="J65">
        <f>VLOOKUP($A65,IPO_Rating_Details!$A$1:$F$387,4,FALSE)</f>
        <v>3</v>
      </c>
      <c r="K65">
        <f>VLOOKUP($A65,IPO_Rating_Details!$A$1:$F$387,5,FALSE)</f>
        <v>0</v>
      </c>
      <c r="L65">
        <f>VLOOKUP($A65,IPO_Rating_Details!$A$1:$F$387,6,FALSE)</f>
        <v>0</v>
      </c>
      <c r="M65">
        <f>VLOOKUP($A65,IPo_ListingDates!$A$1:$C$369,2,FALSE)</f>
        <v>39303</v>
      </c>
      <c r="N65">
        <f>VLOOKUP($A65,IPo_ListingDates!$A$1:$C$369,3,FALSE)</f>
        <v>146.65</v>
      </c>
      <c r="O65">
        <f>VLOOKUP($A65,IPo_OverSub_ListingGains!$A$1:$K$317,2,FALSE)</f>
        <v>95.3232</v>
      </c>
      <c r="P65">
        <f>VLOOKUP($A65,IPo_OverSub_ListingGains!$A$1:$K$317,3,FALSE)</f>
        <v>81.157899999999998</v>
      </c>
      <c r="Q65">
        <f>VLOOKUP($A65,IPo_OverSub_ListingGains!$A$1:$K$317,4,FALSE)</f>
        <v>13.8917</v>
      </c>
      <c r="R65">
        <f>VLOOKUP($A65,IPo_OverSub_ListingGains!$A$1:$K$317,5,FALSE)</f>
        <v>1.1356999999999999</v>
      </c>
      <c r="S65">
        <f>VLOOKUP($A65,IPo_OverSub_ListingGains!$A$1:$K$317,6,FALSE)</f>
        <v>68.34</v>
      </c>
      <c r="T65">
        <f>VLOOKUP($A65,IPo_OverSub_ListingGains!$A$1:$K$317,7,FALSE)</f>
        <v>400</v>
      </c>
      <c r="U65">
        <f>VLOOKUP($A65,IPo_OverSub_ListingGains!$A$1:$K$317,8,FALSE)</f>
        <v>341.5</v>
      </c>
      <c r="V65">
        <f>VLOOKUP($A65,IPo_OverSub_ListingGains!$A$1:$K$317,9,FALSE)</f>
        <v>410</v>
      </c>
      <c r="W65">
        <f>VLOOKUP($A65,IPo_OverSub_ListingGains!$A$1:$K$317,10,FALSE)</f>
        <v>349.95</v>
      </c>
      <c r="X65">
        <f>VLOOKUP($A65,IPo_OverSub_ListingGains!$A$1:$K$317,11,FALSE)</f>
        <v>12.89</v>
      </c>
      <c r="Y65" t="str">
        <f>VLOOKUP(A65,company_sectors!$A$1:$B$321,2,FALSE)</f>
        <v>Construction &amp; Contracting - Real Estate</v>
      </c>
    </row>
    <row r="66" spans="1:25" x14ac:dyDescent="0.25">
      <c r="A66" t="s">
        <v>74</v>
      </c>
      <c r="B66" s="1">
        <v>39282</v>
      </c>
      <c r="C66" s="1">
        <v>39288</v>
      </c>
      <c r="D66">
        <v>105</v>
      </c>
      <c r="E66" t="s">
        <v>8</v>
      </c>
      <c r="F66">
        <v>35</v>
      </c>
      <c r="G66">
        <v>2007</v>
      </c>
      <c r="H66">
        <f>VLOOKUP($A66,IPO_Rating_Details!$A$1:$F$387,2,FALSE)</f>
        <v>1</v>
      </c>
      <c r="I66">
        <f>VLOOKUP($A66,IPO_Rating_Details!$A$1:$F$387,3,FALSE)</f>
        <v>1</v>
      </c>
      <c r="J66">
        <f>VLOOKUP($A66,IPO_Rating_Details!$A$1:$F$387,4,FALSE)</f>
        <v>1</v>
      </c>
      <c r="K66">
        <f>VLOOKUP($A66,IPO_Rating_Details!$A$1:$F$387,5,FALSE)</f>
        <v>0</v>
      </c>
      <c r="L66">
        <f>VLOOKUP($A66,IPO_Rating_Details!$A$1:$F$387,6,FALSE)</f>
        <v>0</v>
      </c>
      <c r="M66">
        <f>VLOOKUP($A66,IPo_ListingDates!$A$1:$C$369,2,FALSE)</f>
        <v>39308</v>
      </c>
      <c r="N66">
        <f>VLOOKUP($A66,IPo_ListingDates!$A$1:$C$369,3,FALSE)</f>
        <v>3.67</v>
      </c>
      <c r="O66">
        <f>VLOOKUP($A66,IPo_OverSub_ListingGains!$A$1:$K$317,2,FALSE)</f>
        <v>61.7547</v>
      </c>
      <c r="P66">
        <f>VLOOKUP($A66,IPo_OverSub_ListingGains!$A$1:$K$317,3,FALSE)</f>
        <v>108.66289999999999</v>
      </c>
      <c r="Q66">
        <f>VLOOKUP($A66,IPo_OverSub_ListingGains!$A$1:$K$317,4,FALSE)</f>
        <v>50.953499999999998</v>
      </c>
      <c r="R66">
        <f>VLOOKUP($A66,IPo_OverSub_ListingGains!$A$1:$K$317,5,FALSE)</f>
        <v>1.5926</v>
      </c>
      <c r="S66">
        <f>VLOOKUP($A66,IPo_OverSub_ListingGains!$A$1:$K$317,6,FALSE)</f>
        <v>61.84</v>
      </c>
      <c r="T66">
        <f>VLOOKUP($A66,IPo_OverSub_ListingGains!$A$1:$K$317,7,FALSE)</f>
        <v>183.75</v>
      </c>
      <c r="U66">
        <f>VLOOKUP($A66,IPo_OverSub_ListingGains!$A$1:$K$317,8,FALSE)</f>
        <v>155</v>
      </c>
      <c r="V66">
        <f>VLOOKUP($A66,IPo_OverSub_ListingGains!$A$1:$K$317,9,FALSE)</f>
        <v>183.75</v>
      </c>
      <c r="W66">
        <f>VLOOKUP($A66,IPo_OverSub_ListingGains!$A$1:$K$317,10,FALSE)</f>
        <v>164.55</v>
      </c>
      <c r="X66">
        <f>VLOOKUP($A66,IPo_OverSub_ListingGains!$A$1:$K$317,11,FALSE)</f>
        <v>56.71</v>
      </c>
      <c r="Y66" t="str">
        <f>VLOOKUP(A66,company_sectors!$A$1:$B$321,2,FALSE)</f>
        <v>Computers - Software Medium &amp; Small</v>
      </c>
    </row>
    <row r="67" spans="1:25" x14ac:dyDescent="0.25">
      <c r="A67" t="s">
        <v>75</v>
      </c>
      <c r="B67" s="1">
        <v>39283</v>
      </c>
      <c r="C67" s="1">
        <v>39288</v>
      </c>
      <c r="D67">
        <v>350</v>
      </c>
      <c r="E67" t="s">
        <v>8</v>
      </c>
      <c r="F67">
        <v>126</v>
      </c>
      <c r="G67">
        <v>2007</v>
      </c>
      <c r="H67">
        <f>VLOOKUP($A67,IPO_Rating_Details!$A$1:$F$387,2,FALSE)</f>
        <v>1</v>
      </c>
      <c r="I67">
        <f>VLOOKUP($A67,IPO_Rating_Details!$A$1:$F$387,3,FALSE)</f>
        <v>20</v>
      </c>
      <c r="J67">
        <f>VLOOKUP($A67,IPO_Rating_Details!$A$1:$F$387,4,FALSE)</f>
        <v>3</v>
      </c>
      <c r="K67">
        <f>VLOOKUP($A67,IPO_Rating_Details!$A$1:$F$387,5,FALSE)</f>
        <v>0</v>
      </c>
      <c r="L67">
        <f>VLOOKUP($A67,IPO_Rating_Details!$A$1:$F$387,6,FALSE)</f>
        <v>0</v>
      </c>
      <c r="M67">
        <f>VLOOKUP($A67,IPo_ListingDates!$A$1:$C$369,2,FALSE)</f>
        <v>39311</v>
      </c>
      <c r="N67">
        <f>VLOOKUP($A67,IPo_ListingDates!$A$1:$C$369,3,FALSE)</f>
        <v>3.96</v>
      </c>
      <c r="O67">
        <f>VLOOKUP($A67,IPo_OverSub_ListingGains!$A$1:$K$317,2,FALSE)</f>
        <v>89.554100000000005</v>
      </c>
      <c r="P67">
        <f>VLOOKUP($A67,IPo_OverSub_ListingGains!$A$1:$K$317,3,FALSE)</f>
        <v>143.95419999999999</v>
      </c>
      <c r="Q67">
        <f>VLOOKUP($A67,IPo_OverSub_ListingGains!$A$1:$K$317,4,FALSE)</f>
        <v>35.133000000000003</v>
      </c>
      <c r="R67">
        <f>VLOOKUP($A67,IPo_OverSub_ListingGains!$A$1:$K$317,5,FALSE)</f>
        <v>1.1055999999999999</v>
      </c>
      <c r="S67">
        <f>VLOOKUP($A67,IPo_OverSub_ListingGains!$A$1:$K$317,6,FALSE)</f>
        <v>76.510000000000005</v>
      </c>
      <c r="T67">
        <f>VLOOKUP($A67,IPo_OverSub_ListingGains!$A$1:$K$317,7,FALSE)</f>
        <v>525</v>
      </c>
      <c r="U67">
        <f>VLOOKUP($A67,IPo_OverSub_ListingGains!$A$1:$K$317,8,FALSE)</f>
        <v>356.2</v>
      </c>
      <c r="V67">
        <f>VLOOKUP($A67,IPo_OverSub_ListingGains!$A$1:$K$317,9,FALSE)</f>
        <v>525</v>
      </c>
      <c r="W67">
        <f>VLOOKUP($A67,IPo_OverSub_ListingGains!$A$1:$K$317,10,FALSE)</f>
        <v>431.1</v>
      </c>
      <c r="X67">
        <f>VLOOKUP($A67,IPo_OverSub_ListingGains!$A$1:$K$317,11,FALSE)</f>
        <v>23.17</v>
      </c>
      <c r="Y67" t="str">
        <f>VLOOKUP(A67,company_sectors!$A$1:$B$321,2,FALSE)</f>
        <v>Computers - Software Medium &amp; Small</v>
      </c>
    </row>
    <row r="68" spans="1:25" x14ac:dyDescent="0.25">
      <c r="A68" t="s">
        <v>76</v>
      </c>
      <c r="B68" s="1">
        <v>39286</v>
      </c>
      <c r="C68" s="1">
        <v>39289</v>
      </c>
      <c r="D68">
        <v>550</v>
      </c>
      <c r="E68" t="s">
        <v>8</v>
      </c>
      <c r="F68">
        <v>778.25</v>
      </c>
      <c r="G68">
        <v>2007</v>
      </c>
      <c r="H68">
        <f>VLOOKUP($A68,IPO_Rating_Details!$A$1:$F$387,2,FALSE)</f>
        <v>1</v>
      </c>
      <c r="I68">
        <f>VLOOKUP($A68,IPO_Rating_Details!$A$1:$F$387,3,FALSE)</f>
        <v>8</v>
      </c>
      <c r="J68">
        <f>VLOOKUP($A68,IPO_Rating_Details!$A$1:$F$387,4,FALSE)</f>
        <v>1</v>
      </c>
      <c r="K68">
        <f>VLOOKUP($A68,IPO_Rating_Details!$A$1:$F$387,5,FALSE)</f>
        <v>2</v>
      </c>
      <c r="L68">
        <f>VLOOKUP($A68,IPO_Rating_Details!$A$1:$F$387,6,FALSE)</f>
        <v>0</v>
      </c>
      <c r="M68">
        <f>VLOOKUP($A68,IPo_ListingDates!$A$1:$C$369,2,FALSE)</f>
        <v>39310</v>
      </c>
      <c r="N68" t="str">
        <f>VLOOKUP($A68,IPo_ListingDates!$A$1:$C$369,3,FALSE)</f>
        <v>NA</v>
      </c>
      <c r="O68">
        <f>VLOOKUP($A68,IPo_OverSub_ListingGains!$A$1:$K$317,2,FALSE)</f>
        <v>8.5974000000000004</v>
      </c>
      <c r="P68">
        <f>VLOOKUP($A68,IPo_OverSub_ListingGains!$A$1:$K$317,3,FALSE)</f>
        <v>1.8521000000000001</v>
      </c>
      <c r="Q68">
        <f>VLOOKUP($A68,IPo_OverSub_ListingGains!$A$1:$K$317,4,FALSE)</f>
        <v>1.5404</v>
      </c>
      <c r="R68">
        <f>VLOOKUP($A68,IPo_OverSub_ListingGains!$A$1:$K$317,5,FALSE)</f>
        <v>0.71970000000000001</v>
      </c>
      <c r="S68">
        <f>VLOOKUP($A68,IPo_OverSub_ListingGains!$A$1:$K$317,6,FALSE)</f>
        <v>5.75</v>
      </c>
      <c r="T68">
        <f>VLOOKUP($A68,IPo_OverSub_ListingGains!$A$1:$K$317,7,FALSE)</f>
        <v>500</v>
      </c>
      <c r="U68">
        <f>VLOOKUP($A68,IPo_OverSub_ListingGains!$A$1:$K$317,8,FALSE)</f>
        <v>388</v>
      </c>
      <c r="V68">
        <f>VLOOKUP($A68,IPo_OverSub_ListingGains!$A$1:$K$317,9,FALSE)</f>
        <v>500</v>
      </c>
      <c r="W68">
        <f>VLOOKUP($A68,IPo_OverSub_ListingGains!$A$1:$K$317,10,FALSE)</f>
        <v>418.15</v>
      </c>
      <c r="X68">
        <f>VLOOKUP($A68,IPo_OverSub_ListingGains!$A$1:$K$317,11,FALSE)</f>
        <v>-23.97</v>
      </c>
      <c r="Y68" t="e">
        <f>VLOOKUP(A68,company_sectors!$A$1:$B$321,2,FALSE)</f>
        <v>#N/A</v>
      </c>
    </row>
    <row r="69" spans="1:25" x14ac:dyDescent="0.25">
      <c r="A69" t="s">
        <v>77</v>
      </c>
      <c r="B69" s="1">
        <v>39286</v>
      </c>
      <c r="C69" s="1">
        <v>39289</v>
      </c>
      <c r="D69">
        <v>65</v>
      </c>
      <c r="E69" t="s">
        <v>13</v>
      </c>
      <c r="F69">
        <v>24.7</v>
      </c>
      <c r="G69">
        <v>2007</v>
      </c>
      <c r="H69">
        <f>VLOOKUP($A69,IPO_Rating_Details!$A$1:$F$387,2,FALSE)</f>
        <v>1</v>
      </c>
      <c r="I69">
        <f>VLOOKUP($A69,IPO_Rating_Details!$A$1:$F$387,3,FALSE)</f>
        <v>1</v>
      </c>
      <c r="J69">
        <f>VLOOKUP($A69,IPO_Rating_Details!$A$1:$F$387,4,FALSE)</f>
        <v>0</v>
      </c>
      <c r="K69">
        <f>VLOOKUP($A69,IPO_Rating_Details!$A$1:$F$387,5,FALSE)</f>
        <v>1</v>
      </c>
      <c r="L69">
        <f>VLOOKUP($A69,IPO_Rating_Details!$A$1:$F$387,6,FALSE)</f>
        <v>0</v>
      </c>
      <c r="M69">
        <f>VLOOKUP($A69,IPo_ListingDates!$A$1:$C$369,2,FALSE)</f>
        <v>39314</v>
      </c>
      <c r="N69">
        <f>VLOOKUP($A69,IPo_ListingDates!$A$1:$C$369,3,FALSE)</f>
        <v>7.88</v>
      </c>
      <c r="O69">
        <f>VLOOKUP($A69,IPo_OverSub_ListingGains!$A$1:$K$317,2,FALSE)</f>
        <v>0</v>
      </c>
      <c r="P69">
        <f>VLOOKUP($A69,IPo_OverSub_ListingGains!$A$1:$K$317,3,FALSE)</f>
        <v>0</v>
      </c>
      <c r="Q69">
        <f>VLOOKUP($A69,IPo_OverSub_ListingGains!$A$1:$K$317,4,FALSE)</f>
        <v>0</v>
      </c>
      <c r="R69">
        <f>VLOOKUP($A69,IPo_OverSub_ListingGains!$A$1:$K$317,5,FALSE)</f>
        <v>0</v>
      </c>
      <c r="S69">
        <f>VLOOKUP($A69,IPo_OverSub_ListingGains!$A$1:$K$317,6,FALSE)</f>
        <v>0</v>
      </c>
      <c r="T69">
        <f>VLOOKUP($A69,IPo_OverSub_ListingGains!$A$1:$K$317,7,FALSE)</f>
        <v>69.099999999999994</v>
      </c>
      <c r="U69">
        <f>VLOOKUP($A69,IPo_OverSub_ListingGains!$A$1:$K$317,8,FALSE)</f>
        <v>61.05</v>
      </c>
      <c r="V69">
        <f>VLOOKUP($A69,IPo_OverSub_ListingGains!$A$1:$K$317,9,FALSE)</f>
        <v>73.8</v>
      </c>
      <c r="W69">
        <f>VLOOKUP($A69,IPo_OverSub_ListingGains!$A$1:$K$317,10,FALSE)</f>
        <v>62</v>
      </c>
      <c r="X69">
        <f>VLOOKUP($A69,IPo_OverSub_ListingGains!$A$1:$K$317,11,FALSE)</f>
        <v>-4.62</v>
      </c>
      <c r="Y69" t="str">
        <f>VLOOKUP(A69,company_sectors!$A$1:$B$321,2,FALSE)</f>
        <v>Chemicals</v>
      </c>
    </row>
    <row r="70" spans="1:25" x14ac:dyDescent="0.25">
      <c r="A70" t="s">
        <v>78</v>
      </c>
      <c r="B70" s="1">
        <v>39287</v>
      </c>
      <c r="C70" s="1">
        <v>39290</v>
      </c>
      <c r="D70">
        <v>102</v>
      </c>
      <c r="E70" t="s">
        <v>8</v>
      </c>
      <c r="F70">
        <v>816</v>
      </c>
      <c r="G70">
        <v>2007</v>
      </c>
      <c r="H70">
        <f>VLOOKUP($A70,IPO_Rating_Details!$A$1:$F$387,2,FALSE)</f>
        <v>1</v>
      </c>
      <c r="I70">
        <f>VLOOKUP($A70,IPO_Rating_Details!$A$1:$F$387,3,FALSE)</f>
        <v>19</v>
      </c>
      <c r="J70">
        <f>VLOOKUP($A70,IPO_Rating_Details!$A$1:$F$387,4,FALSE)</f>
        <v>2</v>
      </c>
      <c r="K70">
        <f>VLOOKUP($A70,IPO_Rating_Details!$A$1:$F$387,5,FALSE)</f>
        <v>1</v>
      </c>
      <c r="L70">
        <f>VLOOKUP($A70,IPO_Rating_Details!$A$1:$F$387,6,FALSE)</f>
        <v>0</v>
      </c>
      <c r="M70">
        <f>VLOOKUP($A70,IPo_ListingDates!$A$1:$C$369,2,FALSE)</f>
        <v>39315</v>
      </c>
      <c r="N70">
        <f>VLOOKUP($A70,IPo_ListingDates!$A$1:$C$369,3,FALSE)</f>
        <v>78.75</v>
      </c>
      <c r="O70">
        <f>VLOOKUP($A70,IPo_OverSub_ListingGains!$A$1:$K$317,2,FALSE)</f>
        <v>89.115700000000004</v>
      </c>
      <c r="P70">
        <f>VLOOKUP($A70,IPo_OverSub_ListingGains!$A$1:$K$317,3,FALSE)</f>
        <v>69.576099999999997</v>
      </c>
      <c r="Q70">
        <f>VLOOKUP($A70,IPo_OverSub_ListingGains!$A$1:$K$317,4,FALSE)</f>
        <v>16.2027</v>
      </c>
      <c r="R70">
        <f>VLOOKUP($A70,IPo_OverSub_ListingGains!$A$1:$K$317,5,FALSE)</f>
        <v>0.95989999999999998</v>
      </c>
      <c r="S70">
        <f>VLOOKUP($A70,IPo_OverSub_ListingGains!$A$1:$K$317,6,FALSE)</f>
        <v>62</v>
      </c>
      <c r="T70">
        <f>VLOOKUP($A70,IPo_OverSub_ListingGains!$A$1:$K$317,7,FALSE)</f>
        <v>130.1</v>
      </c>
      <c r="U70">
        <f>VLOOKUP($A70,IPo_OverSub_ListingGains!$A$1:$K$317,8,FALSE)</f>
        <v>114</v>
      </c>
      <c r="V70">
        <f>VLOOKUP($A70,IPo_OverSub_ListingGains!$A$1:$K$317,9,FALSE)</f>
        <v>133.25</v>
      </c>
      <c r="W70">
        <f>VLOOKUP($A70,IPo_OverSub_ListingGains!$A$1:$K$317,10,FALSE)</f>
        <v>115.4</v>
      </c>
      <c r="X70">
        <f>VLOOKUP($A70,IPo_OverSub_ListingGains!$A$1:$K$317,11,FALSE)</f>
        <v>13.14</v>
      </c>
      <c r="Y70" t="str">
        <f>VLOOKUP(A70,company_sectors!$A$1:$B$321,2,FALSE)</f>
        <v>Banks - Public Sector</v>
      </c>
    </row>
    <row r="71" spans="1:25" x14ac:dyDescent="0.25">
      <c r="A71" t="s">
        <v>79</v>
      </c>
      <c r="B71" s="1">
        <v>39289</v>
      </c>
      <c r="C71" s="1">
        <v>39294</v>
      </c>
      <c r="D71">
        <v>97</v>
      </c>
      <c r="E71" t="s">
        <v>8</v>
      </c>
      <c r="F71">
        <v>67.900000000000006</v>
      </c>
      <c r="G71">
        <v>2007</v>
      </c>
      <c r="H71">
        <f>VLOOKUP($A71,IPO_Rating_Details!$A$1:$F$387,2,FALSE)</f>
        <v>1</v>
      </c>
      <c r="I71">
        <f>VLOOKUP($A71,IPO_Rating_Details!$A$1:$F$387,3,FALSE)</f>
        <v>7</v>
      </c>
      <c r="J71">
        <f>VLOOKUP($A71,IPO_Rating_Details!$A$1:$F$387,4,FALSE)</f>
        <v>3</v>
      </c>
      <c r="K71">
        <f>VLOOKUP($A71,IPO_Rating_Details!$A$1:$F$387,5,FALSE)</f>
        <v>0</v>
      </c>
      <c r="L71">
        <f>VLOOKUP($A71,IPO_Rating_Details!$A$1:$F$387,6,FALSE)</f>
        <v>0</v>
      </c>
      <c r="M71">
        <f>VLOOKUP($A71,IPo_ListingDates!$A$1:$C$369,2,FALSE)</f>
        <v>39317</v>
      </c>
      <c r="N71">
        <f>VLOOKUP($A71,IPo_ListingDates!$A$1:$C$369,3,FALSE)</f>
        <v>181.1</v>
      </c>
      <c r="O71">
        <f>VLOOKUP($A71,IPo_OverSub_ListingGains!$A$1:$K$317,2,FALSE)</f>
        <v>3.0964</v>
      </c>
      <c r="P71">
        <f>VLOOKUP($A71,IPo_OverSub_ListingGains!$A$1:$K$317,3,FALSE)</f>
        <v>10.0061</v>
      </c>
      <c r="Q71">
        <f>VLOOKUP($A71,IPo_OverSub_ListingGains!$A$1:$K$317,4,FALSE)</f>
        <v>4.6581000000000001</v>
      </c>
      <c r="R71">
        <f>VLOOKUP($A71,IPo_OverSub_ListingGains!$A$1:$K$317,5,FALSE)</f>
        <v>1.3766</v>
      </c>
      <c r="S71">
        <f>VLOOKUP($A71,IPo_OverSub_ListingGains!$A$1:$K$317,6,FALSE)</f>
        <v>4.51</v>
      </c>
      <c r="T71">
        <f>VLOOKUP($A71,IPo_OverSub_ListingGains!$A$1:$K$317,7,FALSE)</f>
        <v>100.15</v>
      </c>
      <c r="U71">
        <f>VLOOKUP($A71,IPo_OverSub_ListingGains!$A$1:$K$317,8,FALSE)</f>
        <v>82.1</v>
      </c>
      <c r="V71">
        <f>VLOOKUP($A71,IPo_OverSub_ListingGains!$A$1:$K$317,9,FALSE)</f>
        <v>103.35</v>
      </c>
      <c r="W71">
        <f>VLOOKUP($A71,IPo_OverSub_ListingGains!$A$1:$K$317,10,FALSE)</f>
        <v>94.75</v>
      </c>
      <c r="X71">
        <f>VLOOKUP($A71,IPo_OverSub_ListingGains!$A$1:$K$317,11,FALSE)</f>
        <v>-2.3199999999999998</v>
      </c>
      <c r="Y71" t="str">
        <f>VLOOKUP(A71,company_sectors!$A$1:$B$321,2,FALSE)</f>
        <v>Ceramics &amp; Granite</v>
      </c>
    </row>
    <row r="72" spans="1:25" x14ac:dyDescent="0.25">
      <c r="A72" t="s">
        <v>80</v>
      </c>
      <c r="B72" s="1">
        <v>39289</v>
      </c>
      <c r="C72" s="1">
        <v>39294</v>
      </c>
      <c r="D72">
        <v>90</v>
      </c>
      <c r="E72" t="s">
        <v>8</v>
      </c>
      <c r="F72">
        <v>37.25</v>
      </c>
      <c r="G72">
        <v>2007</v>
      </c>
      <c r="H72">
        <f>VLOOKUP($A72,IPO_Rating_Details!$A$1:$F$387,2,FALSE)</f>
        <v>1</v>
      </c>
      <c r="I72">
        <f>VLOOKUP($A72,IPO_Rating_Details!$A$1:$F$387,3,FALSE)</f>
        <v>1</v>
      </c>
      <c r="J72">
        <f>VLOOKUP($A72,IPO_Rating_Details!$A$1:$F$387,4,FALSE)</f>
        <v>1</v>
      </c>
      <c r="K72">
        <f>VLOOKUP($A72,IPO_Rating_Details!$A$1:$F$387,5,FALSE)</f>
        <v>1</v>
      </c>
      <c r="L72">
        <f>VLOOKUP($A72,IPO_Rating_Details!$A$1:$F$387,6,FALSE)</f>
        <v>0</v>
      </c>
      <c r="M72">
        <f>VLOOKUP($A72,IPo_ListingDates!$A$1:$C$369,2,FALSE)</f>
        <v>39315</v>
      </c>
      <c r="N72">
        <f>VLOOKUP($A72,IPo_ListingDates!$A$1:$C$369,3,FALSE)</f>
        <v>3.25</v>
      </c>
      <c r="O72">
        <f>VLOOKUP($A72,IPo_OverSub_ListingGains!$A$1:$K$317,2,FALSE)</f>
        <v>4.0951000000000004</v>
      </c>
      <c r="P72">
        <f>VLOOKUP($A72,IPo_OverSub_ListingGains!$A$1:$K$317,3,FALSE)</f>
        <v>3.1229</v>
      </c>
      <c r="Q72">
        <f>VLOOKUP($A72,IPo_OverSub_ListingGains!$A$1:$K$317,4,FALSE)</f>
        <v>3.5539000000000001</v>
      </c>
      <c r="R72">
        <f>VLOOKUP($A72,IPo_OverSub_ListingGains!$A$1:$K$317,5,FALSE)</f>
        <v>0.98629999999999995</v>
      </c>
      <c r="S72">
        <f>VLOOKUP($A72,IPo_OverSub_ListingGains!$A$1:$K$317,6,FALSE)</f>
        <v>3.62</v>
      </c>
      <c r="T72">
        <f>VLOOKUP($A72,IPo_OverSub_ListingGains!$A$1:$K$317,7,FALSE)</f>
        <v>87.9</v>
      </c>
      <c r="U72">
        <f>VLOOKUP($A72,IPo_OverSub_ListingGains!$A$1:$K$317,8,FALSE)</f>
        <v>80</v>
      </c>
      <c r="V72">
        <f>VLOOKUP($A72,IPo_OverSub_ListingGains!$A$1:$K$317,9,FALSE)</f>
        <v>157.5</v>
      </c>
      <c r="W72">
        <f>VLOOKUP($A72,IPo_OverSub_ListingGains!$A$1:$K$317,10,FALSE)</f>
        <v>142.80000000000001</v>
      </c>
      <c r="X72">
        <f>VLOOKUP($A72,IPo_OverSub_ListingGains!$A$1:$K$317,11,FALSE)</f>
        <v>58.67</v>
      </c>
      <c r="Y72" t="str">
        <f>VLOOKUP(A72,company_sectors!$A$1:$B$321,2,FALSE)</f>
        <v>Hospitals &amp; Medical Services</v>
      </c>
    </row>
    <row r="73" spans="1:25" x14ac:dyDescent="0.25">
      <c r="A73" t="s">
        <v>81</v>
      </c>
      <c r="B73" s="1">
        <v>39294</v>
      </c>
      <c r="C73" s="1">
        <v>39302</v>
      </c>
      <c r="D73">
        <v>400</v>
      </c>
      <c r="E73" t="s">
        <v>8</v>
      </c>
      <c r="F73">
        <v>858.7</v>
      </c>
      <c r="G73">
        <v>2007</v>
      </c>
      <c r="H73">
        <f>VLOOKUP($A73,IPO_Rating_Details!$A$1:$F$387,2,FALSE)</f>
        <v>1</v>
      </c>
      <c r="I73">
        <f>VLOOKUP($A73,IPO_Rating_Details!$A$1:$F$387,3,FALSE)</f>
        <v>9</v>
      </c>
      <c r="J73">
        <f>VLOOKUP($A73,IPO_Rating_Details!$A$1:$F$387,4,FALSE)</f>
        <v>2</v>
      </c>
      <c r="K73">
        <f>VLOOKUP($A73,IPO_Rating_Details!$A$1:$F$387,5,FALSE)</f>
        <v>1</v>
      </c>
      <c r="L73">
        <f>VLOOKUP($A73,IPO_Rating_Details!$A$1:$F$387,6,FALSE)</f>
        <v>0</v>
      </c>
      <c r="M73">
        <f>VLOOKUP($A73,IPo_ListingDates!$A$1:$C$369,2,FALSE)</f>
        <v>39324</v>
      </c>
      <c r="N73">
        <f>VLOOKUP($A73,IPo_ListingDates!$A$1:$C$369,3,FALSE)</f>
        <v>49.8</v>
      </c>
      <c r="O73">
        <f>VLOOKUP($A73,IPo_OverSub_ListingGains!$A$1:$K$317,2,FALSE)</f>
        <v>2.6926999999999999</v>
      </c>
      <c r="P73">
        <f>VLOOKUP($A73,IPo_OverSub_ListingGains!$A$1:$K$317,3,FALSE)</f>
        <v>0.9889</v>
      </c>
      <c r="Q73">
        <f>VLOOKUP($A73,IPo_OverSub_ListingGains!$A$1:$K$317,4,FALSE)</f>
        <v>0.63890000000000002</v>
      </c>
      <c r="R73" t="str">
        <f>VLOOKUP($A73,IPo_OverSub_ListingGains!$A$1:$K$317,5,FALSE)</f>
        <v>NA</v>
      </c>
      <c r="S73">
        <f>VLOOKUP($A73,IPo_OverSub_ListingGains!$A$1:$K$317,6,FALSE)</f>
        <v>1.91</v>
      </c>
      <c r="T73">
        <f>VLOOKUP($A73,IPo_OverSub_ListingGains!$A$1:$K$317,7,FALSE)</f>
        <v>399</v>
      </c>
      <c r="U73">
        <f>VLOOKUP($A73,IPo_OverSub_ListingGains!$A$1:$K$317,8,FALSE)</f>
        <v>357.55</v>
      </c>
      <c r="V73">
        <f>VLOOKUP($A73,IPo_OverSub_ListingGains!$A$1:$K$317,9,FALSE)</f>
        <v>399</v>
      </c>
      <c r="W73">
        <f>VLOOKUP($A73,IPo_OverSub_ListingGains!$A$1:$K$317,10,FALSE)</f>
        <v>361.75</v>
      </c>
      <c r="X73">
        <f>VLOOKUP($A73,IPo_OverSub_ListingGains!$A$1:$K$317,11,FALSE)</f>
        <v>-9.56</v>
      </c>
      <c r="Y73" t="str">
        <f>VLOOKUP(A73,company_sectors!$A$1:$B$321,2,FALSE)</f>
        <v>Construction &amp; Contracting - Real Estate</v>
      </c>
    </row>
    <row r="74" spans="1:25" x14ac:dyDescent="0.25">
      <c r="A74" t="s">
        <v>82</v>
      </c>
      <c r="B74" s="1">
        <v>39295</v>
      </c>
      <c r="C74" s="1">
        <v>39301</v>
      </c>
      <c r="D74">
        <v>730</v>
      </c>
      <c r="E74" t="s">
        <v>8</v>
      </c>
      <c r="F74">
        <v>153.30000000000001</v>
      </c>
      <c r="G74">
        <v>2007</v>
      </c>
      <c r="H74">
        <f>VLOOKUP($A74,IPO_Rating_Details!$A$1:$F$387,2,FALSE)</f>
        <v>1</v>
      </c>
      <c r="I74">
        <f>VLOOKUP($A74,IPO_Rating_Details!$A$1:$F$387,3,FALSE)</f>
        <v>13</v>
      </c>
      <c r="J74">
        <f>VLOOKUP($A74,IPO_Rating_Details!$A$1:$F$387,4,FALSE)</f>
        <v>0</v>
      </c>
      <c r="K74">
        <f>VLOOKUP($A74,IPO_Rating_Details!$A$1:$F$387,5,FALSE)</f>
        <v>1</v>
      </c>
      <c r="L74">
        <f>VLOOKUP($A74,IPO_Rating_Details!$A$1:$F$387,6,FALSE)</f>
        <v>0</v>
      </c>
      <c r="M74">
        <f>VLOOKUP($A74,IPo_ListingDates!$A$1:$C$369,2,FALSE)</f>
        <v>39321</v>
      </c>
      <c r="N74">
        <f>VLOOKUP($A74,IPo_ListingDates!$A$1:$C$369,3,FALSE)</f>
        <v>151.69999999999999</v>
      </c>
      <c r="O74">
        <f>VLOOKUP($A74,IPo_OverSub_ListingGains!$A$1:$K$317,2,FALSE)</f>
        <v>75.624899999999997</v>
      </c>
      <c r="P74">
        <f>VLOOKUP($A74,IPo_OverSub_ListingGains!$A$1:$K$317,3,FALSE)</f>
        <v>100.098</v>
      </c>
      <c r="Q74">
        <f>VLOOKUP($A74,IPo_OverSub_ListingGains!$A$1:$K$317,4,FALSE)</f>
        <v>23.393599999999999</v>
      </c>
      <c r="R74">
        <f>VLOOKUP($A74,IPo_OverSub_ListingGains!$A$1:$K$317,5,FALSE)</f>
        <v>1.0509999999999999</v>
      </c>
      <c r="S74">
        <f>VLOOKUP($A74,IPo_OverSub_ListingGains!$A$1:$K$317,6,FALSE)</f>
        <v>59.48</v>
      </c>
      <c r="T74">
        <f>VLOOKUP($A74,IPo_OverSub_ListingGains!$A$1:$K$317,7,FALSE)</f>
        <v>876</v>
      </c>
      <c r="U74">
        <f>VLOOKUP($A74,IPo_OverSub_ListingGains!$A$1:$K$317,8,FALSE)</f>
        <v>839.15</v>
      </c>
      <c r="V74">
        <f>VLOOKUP($A74,IPo_OverSub_ListingGains!$A$1:$K$317,9,FALSE)</f>
        <v>943.3</v>
      </c>
      <c r="W74">
        <f>VLOOKUP($A74,IPo_OverSub_ListingGains!$A$1:$K$317,10,FALSE)</f>
        <v>926.5</v>
      </c>
      <c r="X74">
        <f>VLOOKUP($A74,IPo_OverSub_ListingGains!$A$1:$K$317,11,FALSE)</f>
        <v>26.92</v>
      </c>
      <c r="Y74" t="str">
        <f>VLOOKUP(A74,company_sectors!$A$1:$B$321,2,FALSE)</f>
        <v>Computers - Software Medium &amp; Small</v>
      </c>
    </row>
    <row r="75" spans="1:25" x14ac:dyDescent="0.25">
      <c r="A75" t="s">
        <v>83</v>
      </c>
      <c r="B75" s="1">
        <v>39296</v>
      </c>
      <c r="C75" s="1">
        <v>39301</v>
      </c>
      <c r="D75">
        <v>225</v>
      </c>
      <c r="E75" t="s">
        <v>8</v>
      </c>
      <c r="F75">
        <v>133.02000000000001</v>
      </c>
      <c r="G75">
        <v>2007</v>
      </c>
      <c r="H75">
        <f>VLOOKUP($A75,IPO_Rating_Details!$A$1:$F$387,2,FALSE)</f>
        <v>1</v>
      </c>
      <c r="I75">
        <f>VLOOKUP($A75,IPO_Rating_Details!$A$1:$F$387,3,FALSE)</f>
        <v>6</v>
      </c>
      <c r="J75">
        <f>VLOOKUP($A75,IPO_Rating_Details!$A$1:$F$387,4,FALSE)</f>
        <v>1</v>
      </c>
      <c r="K75">
        <f>VLOOKUP($A75,IPO_Rating_Details!$A$1:$F$387,5,FALSE)</f>
        <v>2</v>
      </c>
      <c r="L75">
        <f>VLOOKUP($A75,IPO_Rating_Details!$A$1:$F$387,6,FALSE)</f>
        <v>0</v>
      </c>
      <c r="M75">
        <f>VLOOKUP($A75,IPo_ListingDates!$A$1:$C$369,2,FALSE)</f>
        <v>39322</v>
      </c>
      <c r="N75">
        <f>VLOOKUP($A75,IPo_ListingDates!$A$1:$C$369,3,FALSE)</f>
        <v>903</v>
      </c>
      <c r="O75">
        <f>VLOOKUP($A75,IPo_OverSub_ListingGains!$A$1:$K$317,2,FALSE)</f>
        <v>1.4417</v>
      </c>
      <c r="P75">
        <f>VLOOKUP($A75,IPo_OverSub_ListingGains!$A$1:$K$317,3,FALSE)</f>
        <v>2.0752000000000002</v>
      </c>
      <c r="Q75">
        <f>VLOOKUP($A75,IPo_OverSub_ListingGains!$A$1:$K$317,4,FALSE)</f>
        <v>0.39029999999999998</v>
      </c>
      <c r="R75" t="str">
        <f>VLOOKUP($A75,IPo_OverSub_ListingGains!$A$1:$K$317,5,FALSE)</f>
        <v>NA</v>
      </c>
      <c r="S75">
        <f>VLOOKUP($A75,IPo_OverSub_ListingGains!$A$1:$K$317,6,FALSE)</f>
        <v>1.19</v>
      </c>
      <c r="T75">
        <f>VLOOKUP($A75,IPo_OverSub_ListingGains!$A$1:$K$317,7,FALSE)</f>
        <v>201.2</v>
      </c>
      <c r="U75">
        <f>VLOOKUP($A75,IPo_OverSub_ListingGains!$A$1:$K$317,8,FALSE)</f>
        <v>169.1</v>
      </c>
      <c r="V75">
        <f>VLOOKUP($A75,IPo_OverSub_ListingGains!$A$1:$K$317,9,FALSE)</f>
        <v>209.8</v>
      </c>
      <c r="W75">
        <f>VLOOKUP($A75,IPo_OverSub_ListingGains!$A$1:$K$317,10,FALSE)</f>
        <v>173.5</v>
      </c>
      <c r="X75">
        <f>VLOOKUP($A75,IPo_OverSub_ListingGains!$A$1:$K$317,11,FALSE)</f>
        <v>-22.89</v>
      </c>
      <c r="Y75" t="str">
        <f>VLOOKUP(A75,company_sectors!$A$1:$B$321,2,FALSE)</f>
        <v>Power - Transmission &amp; Equipment</v>
      </c>
    </row>
    <row r="76" spans="1:25" x14ac:dyDescent="0.25">
      <c r="A76" t="s">
        <v>84</v>
      </c>
      <c r="B76" s="1">
        <v>39314</v>
      </c>
      <c r="C76" s="1">
        <v>39317</v>
      </c>
      <c r="D76">
        <v>825</v>
      </c>
      <c r="E76" t="s">
        <v>8</v>
      </c>
      <c r="F76">
        <v>246.07</v>
      </c>
      <c r="G76">
        <v>2007</v>
      </c>
      <c r="H76">
        <f>VLOOKUP($A76,IPO_Rating_Details!$A$1:$F$387,2,FALSE)</f>
        <v>1</v>
      </c>
      <c r="I76">
        <f>VLOOKUP($A76,IPO_Rating_Details!$A$1:$F$387,3,FALSE)</f>
        <v>12</v>
      </c>
      <c r="J76">
        <f>VLOOKUP($A76,IPO_Rating_Details!$A$1:$F$387,4,FALSE)</f>
        <v>2</v>
      </c>
      <c r="K76">
        <f>VLOOKUP($A76,IPO_Rating_Details!$A$1:$F$387,5,FALSE)</f>
        <v>0</v>
      </c>
      <c r="L76">
        <f>VLOOKUP($A76,IPO_Rating_Details!$A$1:$F$387,6,FALSE)</f>
        <v>0</v>
      </c>
      <c r="M76">
        <f>VLOOKUP($A76,IPo_ListingDates!$A$1:$C$369,2,FALSE)</f>
        <v>39336</v>
      </c>
      <c r="N76">
        <f>VLOOKUP($A76,IPo_ListingDates!$A$1:$C$369,3,FALSE)</f>
        <v>282.85000000000002</v>
      </c>
      <c r="O76">
        <f>VLOOKUP($A76,IPo_OverSub_ListingGains!$A$1:$K$317,2,FALSE)</f>
        <v>43.902799999999999</v>
      </c>
      <c r="P76">
        <f>VLOOKUP($A76,IPo_OverSub_ListingGains!$A$1:$K$317,3,FALSE)</f>
        <v>10.2605</v>
      </c>
      <c r="Q76">
        <f>VLOOKUP($A76,IPo_OverSub_ListingGains!$A$1:$K$317,4,FALSE)</f>
        <v>4.4401000000000002</v>
      </c>
      <c r="R76">
        <f>VLOOKUP($A76,IPo_OverSub_ListingGains!$A$1:$K$317,5,FALSE)</f>
        <v>1.7508999999999999</v>
      </c>
      <c r="S76">
        <f>VLOOKUP($A76,IPo_OverSub_ListingGains!$A$1:$K$317,6,FALSE)</f>
        <v>27.41</v>
      </c>
      <c r="T76">
        <f>VLOOKUP($A76,IPo_OverSub_ListingGains!$A$1:$K$317,7,FALSE)</f>
        <v>999</v>
      </c>
      <c r="U76">
        <f>VLOOKUP($A76,IPo_OverSub_ListingGains!$A$1:$K$317,8,FALSE)</f>
        <v>913</v>
      </c>
      <c r="V76">
        <f>VLOOKUP($A76,IPo_OverSub_ListingGains!$A$1:$K$317,9,FALSE)</f>
        <v>999</v>
      </c>
      <c r="W76">
        <f>VLOOKUP($A76,IPo_OverSub_ListingGains!$A$1:$K$317,10,FALSE)</f>
        <v>977.45</v>
      </c>
      <c r="X76">
        <f>VLOOKUP($A76,IPo_OverSub_ListingGains!$A$1:$K$317,11,FALSE)</f>
        <v>18.48</v>
      </c>
      <c r="Y76" t="str">
        <f>VLOOKUP(A76,company_sectors!$A$1:$B$321,2,FALSE)</f>
        <v>Finance - General</v>
      </c>
    </row>
    <row r="77" spans="1:25" x14ac:dyDescent="0.25">
      <c r="A77" t="s">
        <v>85</v>
      </c>
      <c r="B77" s="1">
        <v>39315</v>
      </c>
      <c r="C77" s="1">
        <v>39318</v>
      </c>
      <c r="D77">
        <v>65</v>
      </c>
      <c r="E77" t="s">
        <v>8</v>
      </c>
      <c r="F77">
        <v>81.25</v>
      </c>
      <c r="G77">
        <v>2007</v>
      </c>
      <c r="H77">
        <f>VLOOKUP($A77,IPO_Rating_Details!$A$1:$F$387,2,FALSE)</f>
        <v>6</v>
      </c>
      <c r="I77">
        <f>VLOOKUP($A77,IPO_Rating_Details!$A$1:$F$387,3,FALSE)</f>
        <v>7</v>
      </c>
      <c r="J77">
        <f>VLOOKUP($A77,IPO_Rating_Details!$A$1:$F$387,4,FALSE)</f>
        <v>0</v>
      </c>
      <c r="K77">
        <f>VLOOKUP($A77,IPO_Rating_Details!$A$1:$F$387,5,FALSE)</f>
        <v>1</v>
      </c>
      <c r="L77">
        <f>VLOOKUP($A77,IPO_Rating_Details!$A$1:$F$387,6,FALSE)</f>
        <v>0</v>
      </c>
      <c r="M77">
        <f>VLOOKUP($A77,IPo_ListingDates!$A$1:$C$369,2,FALSE)</f>
        <v>39339</v>
      </c>
      <c r="N77">
        <f>VLOOKUP($A77,IPo_ListingDates!$A$1:$C$369,3,FALSE)</f>
        <v>3.55</v>
      </c>
      <c r="O77">
        <f>VLOOKUP($A77,IPo_OverSub_ListingGains!$A$1:$K$317,2,FALSE)</f>
        <v>0.89700000000000002</v>
      </c>
      <c r="P77">
        <f>VLOOKUP($A77,IPo_OverSub_ListingGains!$A$1:$K$317,3,FALSE)</f>
        <v>0.85050000000000003</v>
      </c>
      <c r="Q77">
        <f>VLOOKUP($A77,IPo_OverSub_ListingGains!$A$1:$K$317,4,FALSE)</f>
        <v>1.1211</v>
      </c>
      <c r="R77">
        <f>VLOOKUP($A77,IPo_OverSub_ListingGains!$A$1:$K$317,5,FALSE)</f>
        <v>1.0462</v>
      </c>
      <c r="S77">
        <f>VLOOKUP($A77,IPo_OverSub_ListingGains!$A$1:$K$317,6,FALSE)</f>
        <v>0.97</v>
      </c>
      <c r="T77">
        <f>VLOOKUP($A77,IPo_OverSub_ListingGains!$A$1:$K$317,7,FALSE)</f>
        <v>80.25</v>
      </c>
      <c r="U77">
        <f>VLOOKUP($A77,IPo_OverSub_ListingGains!$A$1:$K$317,8,FALSE)</f>
        <v>55.1</v>
      </c>
      <c r="V77">
        <f>VLOOKUP($A77,IPo_OverSub_ListingGains!$A$1:$K$317,9,FALSE)</f>
        <v>124.5</v>
      </c>
      <c r="W77">
        <f>VLOOKUP($A77,IPo_OverSub_ListingGains!$A$1:$K$317,10,FALSE)</f>
        <v>114.05</v>
      </c>
      <c r="X77">
        <f>VLOOKUP($A77,IPo_OverSub_ListingGains!$A$1:$K$317,11,FALSE)</f>
        <v>75.459999999999994</v>
      </c>
      <c r="Y77" t="str">
        <f>VLOOKUP(A77,company_sectors!$A$1:$B$321,2,FALSE)</f>
        <v>Power - Generation &amp; Distribution</v>
      </c>
    </row>
    <row r="78" spans="1:25" x14ac:dyDescent="0.25">
      <c r="A78" t="s">
        <v>86</v>
      </c>
      <c r="B78" s="1">
        <v>39321</v>
      </c>
      <c r="C78" s="1">
        <v>39324</v>
      </c>
      <c r="D78">
        <v>30</v>
      </c>
      <c r="E78" t="s">
        <v>8</v>
      </c>
      <c r="F78">
        <v>52.92</v>
      </c>
      <c r="G78">
        <v>2007</v>
      </c>
      <c r="H78">
        <f>VLOOKUP($A78,IPO_Rating_Details!$A$1:$F$387,2,FALSE)</f>
        <v>1</v>
      </c>
      <c r="I78">
        <f>VLOOKUP($A78,IPO_Rating_Details!$A$1:$F$387,3,FALSE)</f>
        <v>1</v>
      </c>
      <c r="J78">
        <f>VLOOKUP($A78,IPO_Rating_Details!$A$1:$F$387,4,FALSE)</f>
        <v>0</v>
      </c>
      <c r="K78">
        <f>VLOOKUP($A78,IPO_Rating_Details!$A$1:$F$387,5,FALSE)</f>
        <v>1</v>
      </c>
      <c r="L78">
        <f>VLOOKUP($A78,IPO_Rating_Details!$A$1:$F$387,6,FALSE)</f>
        <v>0</v>
      </c>
      <c r="M78">
        <f>VLOOKUP($A78,IPo_ListingDates!$A$1:$C$369,2,FALSE)</f>
        <v>39345</v>
      </c>
      <c r="N78">
        <f>VLOOKUP($A78,IPo_ListingDates!$A$1:$C$369,3,FALSE)</f>
        <v>2.85</v>
      </c>
      <c r="O78">
        <f>VLOOKUP($A78,IPo_OverSub_ListingGains!$A$1:$K$317,2,FALSE)</f>
        <v>2.3433999999999999</v>
      </c>
      <c r="P78">
        <f>VLOOKUP($A78,IPo_OverSub_ListingGains!$A$1:$K$317,3,FALSE)</f>
        <v>3.9228000000000001</v>
      </c>
      <c r="Q78">
        <f>VLOOKUP($A78,IPo_OverSub_ListingGains!$A$1:$K$317,4,FALSE)</f>
        <v>3.3854000000000002</v>
      </c>
      <c r="R78" t="str">
        <f>VLOOKUP($A78,IPo_OverSub_ListingGains!$A$1:$K$317,5,FALSE)</f>
        <v>NA</v>
      </c>
      <c r="S78">
        <f>VLOOKUP($A78,IPo_OverSub_ListingGains!$A$1:$K$317,6,FALSE)</f>
        <v>2.95</v>
      </c>
      <c r="T78">
        <f>VLOOKUP($A78,IPo_OverSub_ListingGains!$A$1:$K$317,7,FALSE)</f>
        <v>36.950000000000003</v>
      </c>
      <c r="U78">
        <f>VLOOKUP($A78,IPo_OverSub_ListingGains!$A$1:$K$317,8,FALSE)</f>
        <v>36.950000000000003</v>
      </c>
      <c r="V78">
        <f>VLOOKUP($A78,IPo_OverSub_ListingGains!$A$1:$K$317,9,FALSE)</f>
        <v>66.7</v>
      </c>
      <c r="W78">
        <f>VLOOKUP($A78,IPo_OverSub_ListingGains!$A$1:$K$317,10,FALSE)</f>
        <v>48.7</v>
      </c>
      <c r="X78">
        <f>VLOOKUP($A78,IPo_OverSub_ListingGains!$A$1:$K$317,11,FALSE)</f>
        <v>62.33</v>
      </c>
      <c r="Y78" t="str">
        <f>VLOOKUP(A78,company_sectors!$A$1:$B$321,2,FALSE)</f>
        <v>Paper</v>
      </c>
    </row>
    <row r="79" spans="1:25" x14ac:dyDescent="0.25">
      <c r="A79" t="s">
        <v>87</v>
      </c>
      <c r="B79" s="1">
        <v>39331</v>
      </c>
      <c r="C79" s="1">
        <v>39336</v>
      </c>
      <c r="D79">
        <v>170</v>
      </c>
      <c r="E79" t="s">
        <v>8</v>
      </c>
      <c r="F79">
        <v>68</v>
      </c>
      <c r="G79">
        <v>2007</v>
      </c>
      <c r="H79">
        <f>VLOOKUP($A79,IPO_Rating_Details!$A$1:$F$387,2,FALSE)</f>
        <v>1</v>
      </c>
      <c r="I79">
        <f>VLOOKUP($A79,IPO_Rating_Details!$A$1:$F$387,3,FALSE)</f>
        <v>7</v>
      </c>
      <c r="J79">
        <f>VLOOKUP($A79,IPO_Rating_Details!$A$1:$F$387,4,FALSE)</f>
        <v>2</v>
      </c>
      <c r="K79">
        <f>VLOOKUP($A79,IPO_Rating_Details!$A$1:$F$387,5,FALSE)</f>
        <v>1</v>
      </c>
      <c r="L79">
        <f>VLOOKUP($A79,IPO_Rating_Details!$A$1:$F$387,6,FALSE)</f>
        <v>0</v>
      </c>
      <c r="M79">
        <f>VLOOKUP($A79,IPo_ListingDates!$A$1:$C$369,2,FALSE)</f>
        <v>39359</v>
      </c>
      <c r="N79">
        <f>VLOOKUP($A79,IPo_ListingDates!$A$1:$C$369,3,FALSE)</f>
        <v>404.35</v>
      </c>
      <c r="O79">
        <f>VLOOKUP($A79,IPo_OverSub_ListingGains!$A$1:$K$317,2,FALSE)</f>
        <v>5.5867000000000004</v>
      </c>
      <c r="P79">
        <f>VLOOKUP($A79,IPo_OverSub_ListingGains!$A$1:$K$317,3,FALSE)</f>
        <v>5.0456000000000003</v>
      </c>
      <c r="Q79">
        <f>VLOOKUP($A79,IPo_OverSub_ListingGains!$A$1:$K$317,4,FALSE)</f>
        <v>3.2623000000000002</v>
      </c>
      <c r="R79">
        <f>VLOOKUP($A79,IPo_OverSub_ListingGains!$A$1:$K$317,5,FALSE)</f>
        <v>0.99539999999999995</v>
      </c>
      <c r="S79">
        <f>VLOOKUP($A79,IPo_OverSub_ListingGains!$A$1:$K$317,6,FALSE)</f>
        <v>4</v>
      </c>
      <c r="T79">
        <f>VLOOKUP($A79,IPo_OverSub_ListingGains!$A$1:$K$317,7,FALSE)</f>
        <v>201.15</v>
      </c>
      <c r="U79">
        <f>VLOOKUP($A79,IPo_OverSub_ListingGains!$A$1:$K$317,8,FALSE)</f>
        <v>201.15</v>
      </c>
      <c r="V79">
        <f>VLOOKUP($A79,IPo_OverSub_ListingGains!$A$1:$K$317,9,FALSE)</f>
        <v>262</v>
      </c>
      <c r="W79">
        <f>VLOOKUP($A79,IPo_OverSub_ListingGains!$A$1:$K$317,10,FALSE)</f>
        <v>230.1</v>
      </c>
      <c r="X79">
        <f>VLOOKUP($A79,IPo_OverSub_ListingGains!$A$1:$K$317,11,FALSE)</f>
        <v>35.35</v>
      </c>
      <c r="Y79" t="str">
        <f>VLOOKUP(A79,company_sectors!$A$1:$B$321,2,FALSE)</f>
        <v>Miscellaneous</v>
      </c>
    </row>
    <row r="80" spans="1:25" x14ac:dyDescent="0.25">
      <c r="A80" t="s">
        <v>88</v>
      </c>
      <c r="B80" s="1">
        <v>39335</v>
      </c>
      <c r="C80" s="1">
        <v>39337</v>
      </c>
      <c r="D80">
        <v>295</v>
      </c>
      <c r="E80" t="s">
        <v>8</v>
      </c>
      <c r="F80">
        <v>113.13</v>
      </c>
      <c r="G80">
        <v>2007</v>
      </c>
      <c r="H80">
        <f>VLOOKUP($A80,IPO_Rating_Details!$A$1:$F$387,2,FALSE)</f>
        <v>1</v>
      </c>
      <c r="I80">
        <f>VLOOKUP($A80,IPO_Rating_Details!$A$1:$F$387,3,FALSE)</f>
        <v>20</v>
      </c>
      <c r="J80">
        <f>VLOOKUP($A80,IPO_Rating_Details!$A$1:$F$387,4,FALSE)</f>
        <v>2</v>
      </c>
      <c r="K80">
        <f>VLOOKUP($A80,IPO_Rating_Details!$A$1:$F$387,5,FALSE)</f>
        <v>1</v>
      </c>
      <c r="L80">
        <f>VLOOKUP($A80,IPO_Rating_Details!$A$1:$F$387,6,FALSE)</f>
        <v>0</v>
      </c>
      <c r="M80">
        <f>VLOOKUP($A80,IPo_ListingDates!$A$1:$C$369,2,FALSE)</f>
        <v>39372</v>
      </c>
      <c r="N80" t="str">
        <f>VLOOKUP($A80,IPo_ListingDates!$A$1:$C$369,3,FALSE)</f>
        <v>NA</v>
      </c>
      <c r="O80">
        <f>VLOOKUP($A80,IPo_OverSub_ListingGains!$A$1:$K$317,2,FALSE)</f>
        <v>36.173000000000002</v>
      </c>
      <c r="P80">
        <f>VLOOKUP($A80,IPo_OverSub_ListingGains!$A$1:$K$317,3,FALSE)</f>
        <v>26.730599999999999</v>
      </c>
      <c r="Q80">
        <f>VLOOKUP($A80,IPo_OverSub_ListingGains!$A$1:$K$317,4,FALSE)</f>
        <v>18.667999999999999</v>
      </c>
      <c r="R80">
        <f>VLOOKUP($A80,IPo_OverSub_ListingGains!$A$1:$K$317,5,FALSE)</f>
        <v>1.0314000000000001</v>
      </c>
      <c r="S80">
        <f>VLOOKUP($A80,IPo_OverSub_ListingGains!$A$1:$K$317,6,FALSE)</f>
        <v>28.47</v>
      </c>
      <c r="T80">
        <f>VLOOKUP($A80,IPo_OverSub_ListingGains!$A$1:$K$317,7,FALSE)</f>
        <v>300.2</v>
      </c>
      <c r="U80">
        <f>VLOOKUP($A80,IPo_OverSub_ListingGains!$A$1:$K$317,8,FALSE)</f>
        <v>251.6</v>
      </c>
      <c r="V80">
        <f>VLOOKUP($A80,IPo_OverSub_ListingGains!$A$1:$K$317,9,FALSE)</f>
        <v>350</v>
      </c>
      <c r="W80">
        <f>VLOOKUP($A80,IPo_OverSub_ListingGains!$A$1:$K$317,10,FALSE)</f>
        <v>311.14999999999998</v>
      </c>
      <c r="X80">
        <f>VLOOKUP($A80,IPo_OverSub_ListingGains!$A$1:$K$317,11,FALSE)</f>
        <v>5.47</v>
      </c>
      <c r="Y80" t="e">
        <f>VLOOKUP(A80,company_sectors!$A$1:$B$321,2,FALSE)</f>
        <v>#N/A</v>
      </c>
    </row>
    <row r="81" spans="1:25" x14ac:dyDescent="0.25">
      <c r="A81" t="s">
        <v>89</v>
      </c>
      <c r="B81" s="1">
        <v>39335</v>
      </c>
      <c r="C81" s="1">
        <v>39338</v>
      </c>
      <c r="D81">
        <v>52</v>
      </c>
      <c r="E81" t="s">
        <v>8</v>
      </c>
      <c r="F81" t="s">
        <v>14</v>
      </c>
      <c r="G81">
        <v>2007</v>
      </c>
      <c r="H81">
        <f>VLOOKUP($A81,IPO_Rating_Details!$A$1:$F$387,2,FALSE)</f>
        <v>1</v>
      </c>
      <c r="I81">
        <f>VLOOKUP($A81,IPO_Rating_Details!$A$1:$F$387,3,FALSE)</f>
        <v>25</v>
      </c>
      <c r="J81">
        <f>VLOOKUP($A81,IPO_Rating_Details!$A$1:$F$387,4,FALSE)</f>
        <v>5</v>
      </c>
      <c r="K81">
        <f>VLOOKUP($A81,IPO_Rating_Details!$A$1:$F$387,5,FALSE)</f>
        <v>0</v>
      </c>
      <c r="L81">
        <f>VLOOKUP($A81,IPO_Rating_Details!$A$1:$F$387,6,FALSE)</f>
        <v>0</v>
      </c>
      <c r="M81">
        <f>VLOOKUP($A81,IPo_ListingDates!$A$1:$C$369,2,FALSE)</f>
        <v>39360</v>
      </c>
      <c r="N81">
        <f>VLOOKUP($A81,IPo_ListingDates!$A$1:$C$369,3,FALSE)</f>
        <v>143.69999999999999</v>
      </c>
      <c r="O81">
        <f>VLOOKUP($A81,IPo_OverSub_ListingGains!$A$1:$K$317,2,FALSE)</f>
        <v>115.90309999999999</v>
      </c>
      <c r="P81">
        <f>VLOOKUP($A81,IPo_OverSub_ListingGains!$A$1:$K$317,3,FALSE)</f>
        <v>40.341299999999997</v>
      </c>
      <c r="Q81">
        <f>VLOOKUP($A81,IPo_OverSub_ListingGains!$A$1:$K$317,4,FALSE)</f>
        <v>6.7678000000000003</v>
      </c>
      <c r="R81">
        <f>VLOOKUP($A81,IPo_OverSub_ListingGains!$A$1:$K$317,5,FALSE)</f>
        <v>2.6570999999999998</v>
      </c>
      <c r="S81">
        <f>VLOOKUP($A81,IPo_OverSub_ListingGains!$A$1:$K$317,6,FALSE)</f>
        <v>64.819999999999993</v>
      </c>
      <c r="T81">
        <f>VLOOKUP($A81,IPo_OverSub_ListingGains!$A$1:$K$317,7,FALSE)</f>
        <v>85</v>
      </c>
      <c r="U81">
        <f>VLOOKUP($A81,IPo_OverSub_ListingGains!$A$1:$K$317,8,FALSE)</f>
        <v>85</v>
      </c>
      <c r="V81">
        <f>VLOOKUP($A81,IPo_OverSub_ListingGains!$A$1:$K$317,9,FALSE)</f>
        <v>109.4</v>
      </c>
      <c r="W81">
        <f>VLOOKUP($A81,IPo_OverSub_ListingGains!$A$1:$K$317,10,FALSE)</f>
        <v>100.65</v>
      </c>
      <c r="X81">
        <f>VLOOKUP($A81,IPo_OverSub_ListingGains!$A$1:$K$317,11,FALSE)</f>
        <v>93.56</v>
      </c>
      <c r="Y81" t="str">
        <f>VLOOKUP(A81,company_sectors!$A$1:$B$321,2,FALSE)</f>
        <v>Power - Generation &amp; Distribution</v>
      </c>
    </row>
    <row r="82" spans="1:25" x14ac:dyDescent="0.25">
      <c r="A82" t="s">
        <v>90</v>
      </c>
      <c r="B82" s="1">
        <v>39343</v>
      </c>
      <c r="C82" s="1">
        <v>39346</v>
      </c>
      <c r="D82">
        <v>415</v>
      </c>
      <c r="E82" t="s">
        <v>8</v>
      </c>
      <c r="F82">
        <v>146.26</v>
      </c>
      <c r="G82">
        <v>2007</v>
      </c>
      <c r="H82">
        <f>VLOOKUP($A82,IPO_Rating_Details!$A$1:$F$387,2,FALSE)</f>
        <v>1</v>
      </c>
      <c r="I82">
        <f>VLOOKUP($A82,IPO_Rating_Details!$A$1:$F$387,3,FALSE)</f>
        <v>8</v>
      </c>
      <c r="J82">
        <f>VLOOKUP($A82,IPO_Rating_Details!$A$1:$F$387,4,FALSE)</f>
        <v>3</v>
      </c>
      <c r="K82">
        <f>VLOOKUP($A82,IPO_Rating_Details!$A$1:$F$387,5,FALSE)</f>
        <v>0</v>
      </c>
      <c r="L82">
        <f>VLOOKUP($A82,IPO_Rating_Details!$A$1:$F$387,6,FALSE)</f>
        <v>0</v>
      </c>
      <c r="M82">
        <f>VLOOKUP($A82,IPo_ListingDates!$A$1:$C$369,2,FALSE)</f>
        <v>39367</v>
      </c>
      <c r="N82" t="str">
        <f>VLOOKUP($A82,IPo_ListingDates!$A$1:$C$369,3,FALSE)</f>
        <v>NA</v>
      </c>
      <c r="O82">
        <f>VLOOKUP($A82,IPo_OverSub_ListingGains!$A$1:$K$317,2,FALSE)</f>
        <v>66.376199999999997</v>
      </c>
      <c r="P82">
        <f>VLOOKUP($A82,IPo_OverSub_ListingGains!$A$1:$K$317,3,FALSE)</f>
        <v>18.8385</v>
      </c>
      <c r="Q82">
        <f>VLOOKUP($A82,IPo_OverSub_ListingGains!$A$1:$K$317,4,FALSE)</f>
        <v>14.8192</v>
      </c>
      <c r="R82">
        <f>VLOOKUP($A82,IPo_OverSub_ListingGains!$A$1:$K$317,5,FALSE)</f>
        <v>1.119</v>
      </c>
      <c r="S82">
        <f>VLOOKUP($A82,IPo_OverSub_ListingGains!$A$1:$K$317,6,FALSE)</f>
        <v>45.52</v>
      </c>
      <c r="T82">
        <f>VLOOKUP($A82,IPo_OverSub_ListingGains!$A$1:$K$317,7,FALSE)</f>
        <v>515</v>
      </c>
      <c r="U82">
        <f>VLOOKUP($A82,IPo_OverSub_ListingGains!$A$1:$K$317,8,FALSE)</f>
        <v>649</v>
      </c>
      <c r="V82">
        <f>VLOOKUP($A82,IPo_OverSub_ListingGains!$A$1:$K$317,9,FALSE)</f>
        <v>515</v>
      </c>
      <c r="W82">
        <f>VLOOKUP($A82,IPo_OverSub_ListingGains!$A$1:$K$317,10,FALSE)</f>
        <v>590.45000000000005</v>
      </c>
      <c r="X82">
        <f>VLOOKUP($A82,IPo_OverSub_ListingGains!$A$1:$K$317,11,FALSE)</f>
        <v>42.28</v>
      </c>
      <c r="Y82" t="e">
        <f>VLOOKUP(A82,company_sectors!$A$1:$B$321,2,FALSE)</f>
        <v>#N/A</v>
      </c>
    </row>
    <row r="83" spans="1:25" x14ac:dyDescent="0.25">
      <c r="A83" t="s">
        <v>91</v>
      </c>
      <c r="B83" s="1">
        <v>39343</v>
      </c>
      <c r="C83" s="1">
        <v>39346</v>
      </c>
      <c r="D83">
        <v>510</v>
      </c>
      <c r="E83" t="s">
        <v>8</v>
      </c>
      <c r="F83">
        <v>188.7</v>
      </c>
      <c r="G83">
        <v>2007</v>
      </c>
      <c r="H83">
        <f>VLOOKUP($A83,IPO_Rating_Details!$A$1:$F$387,2,FALSE)</f>
        <v>4</v>
      </c>
      <c r="I83">
        <f>VLOOKUP($A83,IPO_Rating_Details!$A$1:$F$387,3,FALSE)</f>
        <v>8</v>
      </c>
      <c r="J83">
        <f>VLOOKUP($A83,IPO_Rating_Details!$A$1:$F$387,4,FALSE)</f>
        <v>2</v>
      </c>
      <c r="K83">
        <f>VLOOKUP($A83,IPO_Rating_Details!$A$1:$F$387,5,FALSE)</f>
        <v>1</v>
      </c>
      <c r="L83">
        <f>VLOOKUP($A83,IPO_Rating_Details!$A$1:$F$387,6,FALSE)</f>
        <v>0</v>
      </c>
      <c r="M83">
        <f>VLOOKUP($A83,IPo_ListingDates!$A$1:$C$369,2,FALSE)</f>
        <v>39370</v>
      </c>
      <c r="N83">
        <f>VLOOKUP($A83,IPo_ListingDates!$A$1:$C$369,3,FALSE)</f>
        <v>3.95</v>
      </c>
      <c r="O83">
        <f>VLOOKUP($A83,IPo_OverSub_ListingGains!$A$1:$K$317,2,FALSE)</f>
        <v>117.6797</v>
      </c>
      <c r="P83">
        <f>VLOOKUP($A83,IPo_OverSub_ListingGains!$A$1:$K$317,3,FALSE)</f>
        <v>67.620199999999997</v>
      </c>
      <c r="Q83">
        <f>VLOOKUP($A83,IPo_OverSub_ListingGains!$A$1:$K$317,4,FALSE)</f>
        <v>12.6906</v>
      </c>
      <c r="R83" t="str">
        <f>VLOOKUP($A83,IPo_OverSub_ListingGains!$A$1:$K$317,5,FALSE)</f>
        <v>NA</v>
      </c>
      <c r="S83">
        <f>VLOOKUP($A83,IPo_OverSub_ListingGains!$A$1:$K$317,6,FALSE)</f>
        <v>81.180000000000007</v>
      </c>
      <c r="T83">
        <f>VLOOKUP($A83,IPo_OverSub_ListingGains!$A$1:$K$317,7,FALSE)</f>
        <v>801</v>
      </c>
      <c r="U83">
        <f>VLOOKUP($A83,IPo_OverSub_ListingGains!$A$1:$K$317,8,FALSE)</f>
        <v>736.2</v>
      </c>
      <c r="V83">
        <f>VLOOKUP($A83,IPo_OverSub_ListingGains!$A$1:$K$317,9,FALSE)</f>
        <v>825.25</v>
      </c>
      <c r="W83">
        <f>VLOOKUP($A83,IPo_OverSub_ListingGains!$A$1:$K$317,10,FALSE)</f>
        <v>791.45</v>
      </c>
      <c r="X83">
        <f>VLOOKUP($A83,IPo_OverSub_ListingGains!$A$1:$K$317,11,FALSE)</f>
        <v>55.19</v>
      </c>
      <c r="Y83" t="str">
        <f>VLOOKUP(A83,company_sectors!$A$1:$B$321,2,FALSE)</f>
        <v>Miscellaneous</v>
      </c>
    </row>
    <row r="84" spans="1:25" x14ac:dyDescent="0.25">
      <c r="A84" t="s">
        <v>92</v>
      </c>
      <c r="B84" s="1">
        <v>39346</v>
      </c>
      <c r="C84" s="1">
        <v>39351</v>
      </c>
      <c r="D84">
        <v>108</v>
      </c>
      <c r="E84" t="s">
        <v>8</v>
      </c>
      <c r="F84">
        <v>37.53</v>
      </c>
      <c r="G84">
        <v>2007</v>
      </c>
      <c r="H84">
        <f>VLOOKUP($A84,IPO_Rating_Details!$A$1:$F$387,2,FALSE)</f>
        <v>1</v>
      </c>
      <c r="I84">
        <f>VLOOKUP($A84,IPO_Rating_Details!$A$1:$F$387,3,FALSE)</f>
        <v>9</v>
      </c>
      <c r="J84">
        <f>VLOOKUP($A84,IPO_Rating_Details!$A$1:$F$387,4,FALSE)</f>
        <v>1</v>
      </c>
      <c r="K84">
        <f>VLOOKUP($A84,IPO_Rating_Details!$A$1:$F$387,5,FALSE)</f>
        <v>1</v>
      </c>
      <c r="L84">
        <f>VLOOKUP($A84,IPO_Rating_Details!$A$1:$F$387,6,FALSE)</f>
        <v>0</v>
      </c>
      <c r="M84">
        <f>VLOOKUP($A84,IPo_ListingDates!$A$1:$C$369,2,FALSE)</f>
        <v>39373</v>
      </c>
      <c r="N84">
        <f>VLOOKUP($A84,IPo_ListingDates!$A$1:$C$369,3,FALSE)</f>
        <v>100.9</v>
      </c>
      <c r="O84">
        <f>VLOOKUP($A84,IPo_OverSub_ListingGains!$A$1:$K$317,2,FALSE)</f>
        <v>52.107999999999997</v>
      </c>
      <c r="P84">
        <f>VLOOKUP($A84,IPo_OverSub_ListingGains!$A$1:$K$317,3,FALSE)</f>
        <v>65.427899999999994</v>
      </c>
      <c r="Q84">
        <f>VLOOKUP($A84,IPo_OverSub_ListingGains!$A$1:$K$317,4,FALSE)</f>
        <v>48.228299999999997</v>
      </c>
      <c r="R84" t="str">
        <f>VLOOKUP($A84,IPo_OverSub_ListingGains!$A$1:$K$317,5,FALSE)</f>
        <v>NA</v>
      </c>
      <c r="S84">
        <f>VLOOKUP($A84,IPo_OverSub_ListingGains!$A$1:$K$317,6,FALSE)</f>
        <v>52.75</v>
      </c>
      <c r="T84">
        <f>VLOOKUP($A84,IPo_OverSub_ListingGains!$A$1:$K$317,7,FALSE)</f>
        <v>189</v>
      </c>
      <c r="U84">
        <f>VLOOKUP($A84,IPo_OverSub_ListingGains!$A$1:$K$317,8,FALSE)</f>
        <v>167.15</v>
      </c>
      <c r="V84">
        <f>VLOOKUP($A84,IPo_OverSub_ListingGains!$A$1:$K$317,9,FALSE)</f>
        <v>224</v>
      </c>
      <c r="W84">
        <f>VLOOKUP($A84,IPo_OverSub_ListingGains!$A$1:$K$317,10,FALSE)</f>
        <v>175.25</v>
      </c>
      <c r="X84">
        <f>VLOOKUP($A84,IPo_OverSub_ListingGains!$A$1:$K$317,11,FALSE)</f>
        <v>62.27</v>
      </c>
      <c r="Y84" t="str">
        <f>VLOOKUP(A84,company_sectors!$A$1:$B$321,2,FALSE)</f>
        <v>Construction &amp; Contracting - Civil</v>
      </c>
    </row>
    <row r="85" spans="1:25" x14ac:dyDescent="0.25">
      <c r="A85" t="s">
        <v>93</v>
      </c>
      <c r="B85" s="1">
        <v>39350</v>
      </c>
      <c r="C85" s="1">
        <v>39353</v>
      </c>
      <c r="D85">
        <v>10</v>
      </c>
      <c r="E85" t="s">
        <v>13</v>
      </c>
      <c r="F85">
        <v>15</v>
      </c>
      <c r="G85">
        <v>2007</v>
      </c>
      <c r="H85">
        <f>VLOOKUP($A85,IPO_Rating_Details!$A$1:$F$387,2,FALSE)</f>
        <v>5</v>
      </c>
      <c r="I85">
        <f>VLOOKUP($A85,IPO_Rating_Details!$A$1:$F$387,3,FALSE)</f>
        <v>1</v>
      </c>
      <c r="J85">
        <f>VLOOKUP($A85,IPO_Rating_Details!$A$1:$F$387,4,FALSE)</f>
        <v>0</v>
      </c>
      <c r="K85">
        <f>VLOOKUP($A85,IPO_Rating_Details!$A$1:$F$387,5,FALSE)</f>
        <v>1</v>
      </c>
      <c r="L85">
        <f>VLOOKUP($A85,IPO_Rating_Details!$A$1:$F$387,6,FALSE)</f>
        <v>0</v>
      </c>
      <c r="M85">
        <f>VLOOKUP($A85,IPo_ListingDates!$A$1:$C$369,2,FALSE)</f>
        <v>39374</v>
      </c>
      <c r="N85">
        <f>VLOOKUP($A85,IPo_ListingDates!$A$1:$C$369,3,FALSE)</f>
        <v>3.9</v>
      </c>
      <c r="O85">
        <f>VLOOKUP($A85,IPo_OverSub_ListingGains!$A$1:$K$317,2,FALSE)</f>
        <v>0</v>
      </c>
      <c r="P85">
        <f>VLOOKUP($A85,IPo_OverSub_ListingGains!$A$1:$K$317,3,FALSE)</f>
        <v>0</v>
      </c>
      <c r="Q85">
        <f>VLOOKUP($A85,IPo_OverSub_ListingGains!$A$1:$K$317,4,FALSE)</f>
        <v>0</v>
      </c>
      <c r="R85">
        <f>VLOOKUP($A85,IPo_OverSub_ListingGains!$A$1:$K$317,5,FALSE)</f>
        <v>0</v>
      </c>
      <c r="S85">
        <f>VLOOKUP($A85,IPo_OverSub_ListingGains!$A$1:$K$317,6,FALSE)</f>
        <v>0</v>
      </c>
      <c r="T85">
        <f>VLOOKUP($A85,IPo_OverSub_ListingGains!$A$1:$K$317,7,FALSE)</f>
        <v>17.5</v>
      </c>
      <c r="U85">
        <f>VLOOKUP($A85,IPo_OverSub_ListingGains!$A$1:$K$317,8,FALSE)</f>
        <v>13.85</v>
      </c>
      <c r="V85">
        <f>VLOOKUP($A85,IPo_OverSub_ListingGains!$A$1:$K$317,9,FALSE)</f>
        <v>24.35</v>
      </c>
      <c r="W85">
        <f>VLOOKUP($A85,IPo_OverSub_ListingGains!$A$1:$K$317,10,FALSE)</f>
        <v>15.3</v>
      </c>
      <c r="X85">
        <f>VLOOKUP($A85,IPo_OverSub_ListingGains!$A$1:$K$317,11,FALSE)</f>
        <v>53</v>
      </c>
      <c r="Y85" t="str">
        <f>VLOOKUP(A85,company_sectors!$A$1:$B$321,2,FALSE)</f>
        <v>Pharmaceuticals</v>
      </c>
    </row>
    <row r="86" spans="1:25" x14ac:dyDescent="0.25">
      <c r="A86" t="s">
        <v>94</v>
      </c>
      <c r="B86" s="1">
        <v>39352</v>
      </c>
      <c r="C86" s="1">
        <v>39359</v>
      </c>
      <c r="D86">
        <v>370</v>
      </c>
      <c r="E86" t="s">
        <v>8</v>
      </c>
      <c r="F86">
        <v>327.45</v>
      </c>
      <c r="G86">
        <v>2007</v>
      </c>
      <c r="H86">
        <f>VLOOKUP($A86,IPO_Rating_Details!$A$1:$F$387,2,FALSE)</f>
        <v>1</v>
      </c>
      <c r="I86">
        <f>VLOOKUP($A86,IPO_Rating_Details!$A$1:$F$387,3,FALSE)</f>
        <v>8</v>
      </c>
      <c r="J86">
        <f>VLOOKUP($A86,IPO_Rating_Details!$A$1:$F$387,4,FALSE)</f>
        <v>2</v>
      </c>
      <c r="K86">
        <f>VLOOKUP($A86,IPO_Rating_Details!$A$1:$F$387,5,FALSE)</f>
        <v>1</v>
      </c>
      <c r="L86">
        <f>VLOOKUP($A86,IPO_Rating_Details!$A$1:$F$387,6,FALSE)</f>
        <v>0</v>
      </c>
      <c r="M86">
        <f>VLOOKUP($A86,IPo_ListingDates!$A$1:$C$369,2,FALSE)</f>
        <v>39380</v>
      </c>
      <c r="N86">
        <f>VLOOKUP($A86,IPo_ListingDates!$A$1:$C$369,3,FALSE)</f>
        <v>43.6</v>
      </c>
      <c r="O86">
        <f>VLOOKUP($A86,IPo_OverSub_ListingGains!$A$1:$K$317,2,FALSE)</f>
        <v>99.409400000000005</v>
      </c>
      <c r="P86">
        <f>VLOOKUP($A86,IPo_OverSub_ListingGains!$A$1:$K$317,3,FALSE)</f>
        <v>35.8444</v>
      </c>
      <c r="Q86">
        <f>VLOOKUP($A86,IPo_OverSub_ListingGains!$A$1:$K$317,4,FALSE)</f>
        <v>15.4177</v>
      </c>
      <c r="R86" t="str">
        <f>VLOOKUP($A86,IPo_OverSub_ListingGains!$A$1:$K$317,5,FALSE)</f>
        <v>NA</v>
      </c>
      <c r="S86">
        <f>VLOOKUP($A86,IPo_OverSub_ListingGains!$A$1:$K$317,6,FALSE)</f>
        <v>67.86</v>
      </c>
      <c r="T86">
        <f>VLOOKUP($A86,IPo_OverSub_ListingGains!$A$1:$K$317,7,FALSE)</f>
        <v>480</v>
      </c>
      <c r="U86">
        <f>VLOOKUP($A86,IPo_OverSub_ListingGains!$A$1:$K$317,8,FALSE)</f>
        <v>480</v>
      </c>
      <c r="V86">
        <f>VLOOKUP($A86,IPo_OverSub_ListingGains!$A$1:$K$317,9,FALSE)</f>
        <v>637.70000000000005</v>
      </c>
      <c r="W86">
        <f>VLOOKUP($A86,IPo_OverSub_ListingGains!$A$1:$K$317,10,FALSE)</f>
        <v>614.29999999999995</v>
      </c>
      <c r="X86">
        <f>VLOOKUP($A86,IPo_OverSub_ListingGains!$A$1:$K$317,11,FALSE)</f>
        <v>66.03</v>
      </c>
      <c r="Y86" t="str">
        <f>VLOOKUP(A86,company_sectors!$A$1:$B$321,2,FALSE)</f>
        <v>Textiles - Readymade Apparels</v>
      </c>
    </row>
    <row r="87" spans="1:25" x14ac:dyDescent="0.25">
      <c r="A87" t="s">
        <v>95</v>
      </c>
      <c r="B87" s="1">
        <v>39352</v>
      </c>
      <c r="C87" s="1">
        <v>39360</v>
      </c>
      <c r="D87">
        <v>35</v>
      </c>
      <c r="E87" t="s">
        <v>13</v>
      </c>
      <c r="F87">
        <v>14.86</v>
      </c>
      <c r="G87">
        <v>2007</v>
      </c>
      <c r="H87">
        <f>VLOOKUP($A87,IPO_Rating_Details!$A$1:$F$387,2,FALSE)</f>
        <v>1</v>
      </c>
      <c r="I87">
        <f>VLOOKUP($A87,IPO_Rating_Details!$A$1:$F$387,3,FALSE)</f>
        <v>1</v>
      </c>
      <c r="J87">
        <f>VLOOKUP($A87,IPO_Rating_Details!$A$1:$F$387,4,FALSE)</f>
        <v>0</v>
      </c>
      <c r="K87">
        <f>VLOOKUP($A87,IPO_Rating_Details!$A$1:$F$387,5,FALSE)</f>
        <v>1</v>
      </c>
      <c r="L87">
        <f>VLOOKUP($A87,IPO_Rating_Details!$A$1:$F$387,6,FALSE)</f>
        <v>0</v>
      </c>
      <c r="M87">
        <f>VLOOKUP($A87,IPo_ListingDates!$A$1:$C$369,2,FALSE)</f>
        <v>39388</v>
      </c>
      <c r="N87" t="str">
        <f>VLOOKUP($A87,IPo_ListingDates!$A$1:$C$369,3,FALSE)</f>
        <v>NA</v>
      </c>
      <c r="O87">
        <f>VLOOKUP($A87,IPo_OverSub_ListingGains!$A$1:$K$317,2,FALSE)</f>
        <v>0</v>
      </c>
      <c r="P87">
        <f>VLOOKUP($A87,IPo_OverSub_ListingGains!$A$1:$K$317,3,FALSE)</f>
        <v>0</v>
      </c>
      <c r="Q87">
        <f>VLOOKUP($A87,IPo_OverSub_ListingGains!$A$1:$K$317,4,FALSE)</f>
        <v>0</v>
      </c>
      <c r="R87">
        <f>VLOOKUP($A87,IPo_OverSub_ListingGains!$A$1:$K$317,5,FALSE)</f>
        <v>0</v>
      </c>
      <c r="S87">
        <f>VLOOKUP($A87,IPo_OverSub_ListingGains!$A$1:$K$317,6,FALSE)</f>
        <v>0</v>
      </c>
      <c r="T87">
        <f>VLOOKUP($A87,IPo_OverSub_ListingGains!$A$1:$K$317,7,FALSE)</f>
        <v>42</v>
      </c>
      <c r="U87">
        <f>VLOOKUP($A87,IPo_OverSub_ListingGains!$A$1:$K$317,8,FALSE)</f>
        <v>40.049999999999997</v>
      </c>
      <c r="V87">
        <f>VLOOKUP($A87,IPo_OverSub_ListingGains!$A$1:$K$317,9,FALSE)</f>
        <v>59</v>
      </c>
      <c r="W87">
        <f>VLOOKUP($A87,IPo_OverSub_ListingGains!$A$1:$K$317,10,FALSE)</f>
        <v>43.5</v>
      </c>
      <c r="X87">
        <f>VLOOKUP($A87,IPo_OverSub_ListingGains!$A$1:$K$317,11,FALSE)</f>
        <v>24.29</v>
      </c>
      <c r="Y87" t="e">
        <f>VLOOKUP(A87,company_sectors!$A$1:$B$321,2,FALSE)</f>
        <v>#N/A</v>
      </c>
    </row>
    <row r="88" spans="1:25" x14ac:dyDescent="0.25">
      <c r="A88" t="s">
        <v>96</v>
      </c>
      <c r="B88" s="1">
        <v>39373</v>
      </c>
      <c r="C88" s="1">
        <v>39378</v>
      </c>
      <c r="D88">
        <v>35</v>
      </c>
      <c r="E88" t="s">
        <v>13</v>
      </c>
      <c r="F88">
        <v>25</v>
      </c>
      <c r="G88">
        <v>2007</v>
      </c>
      <c r="H88">
        <f>VLOOKUP($A88,IPO_Rating_Details!$A$1:$F$387,2,FALSE)</f>
        <v>1</v>
      </c>
      <c r="I88">
        <f>VLOOKUP($A88,IPO_Rating_Details!$A$1:$F$387,3,FALSE)</f>
        <v>1</v>
      </c>
      <c r="J88">
        <f>VLOOKUP($A88,IPO_Rating_Details!$A$1:$F$387,4,FALSE)</f>
        <v>0</v>
      </c>
      <c r="K88">
        <f>VLOOKUP($A88,IPO_Rating_Details!$A$1:$F$387,5,FALSE)</f>
        <v>1</v>
      </c>
      <c r="L88">
        <f>VLOOKUP($A88,IPO_Rating_Details!$A$1:$F$387,6,FALSE)</f>
        <v>0</v>
      </c>
      <c r="M88">
        <f>VLOOKUP($A88,IPo_ListingDates!$A$1:$C$369,2,FALSE)</f>
        <v>39409</v>
      </c>
      <c r="N88">
        <f>VLOOKUP($A88,IPo_ListingDates!$A$1:$C$369,3,FALSE)</f>
        <v>6.61</v>
      </c>
      <c r="O88">
        <f>VLOOKUP($A88,IPo_OverSub_ListingGains!$A$1:$K$317,2,FALSE)</f>
        <v>0</v>
      </c>
      <c r="P88">
        <f>VLOOKUP($A88,IPo_OverSub_ListingGains!$A$1:$K$317,3,FALSE)</f>
        <v>0</v>
      </c>
      <c r="Q88">
        <f>VLOOKUP($A88,IPo_OverSub_ListingGains!$A$1:$K$317,4,FALSE)</f>
        <v>0</v>
      </c>
      <c r="R88">
        <f>VLOOKUP($A88,IPo_OverSub_ListingGains!$A$1:$K$317,5,FALSE)</f>
        <v>0</v>
      </c>
      <c r="S88">
        <f>VLOOKUP($A88,IPo_OverSub_ListingGains!$A$1:$K$317,6,FALSE)</f>
        <v>0</v>
      </c>
      <c r="T88">
        <f>VLOOKUP($A88,IPo_OverSub_ListingGains!$A$1:$K$317,7,FALSE)</f>
        <v>38</v>
      </c>
      <c r="U88">
        <f>VLOOKUP($A88,IPo_OverSub_ListingGains!$A$1:$K$317,8,FALSE)</f>
        <v>31</v>
      </c>
      <c r="V88">
        <f>VLOOKUP($A88,IPo_OverSub_ListingGains!$A$1:$K$317,9,FALSE)</f>
        <v>45</v>
      </c>
      <c r="W88">
        <f>VLOOKUP($A88,IPo_OverSub_ListingGains!$A$1:$K$317,10,FALSE)</f>
        <v>31.9</v>
      </c>
      <c r="X88">
        <f>VLOOKUP($A88,IPo_OverSub_ListingGains!$A$1:$K$317,11,FALSE)</f>
        <v>-8.86</v>
      </c>
      <c r="Y88" t="str">
        <f>VLOOKUP(A88,company_sectors!$A$1:$B$321,2,FALSE)</f>
        <v>Steel - Medium &amp; Small</v>
      </c>
    </row>
    <row r="89" spans="1:25" x14ac:dyDescent="0.25">
      <c r="A89" t="s">
        <v>97</v>
      </c>
      <c r="B89" s="1">
        <v>39374</v>
      </c>
      <c r="C89" s="1">
        <v>39378</v>
      </c>
      <c r="D89">
        <v>12</v>
      </c>
      <c r="E89" t="s">
        <v>13</v>
      </c>
      <c r="F89">
        <v>6</v>
      </c>
      <c r="G89">
        <v>2007</v>
      </c>
      <c r="H89">
        <f>VLOOKUP($A89,IPO_Rating_Details!$A$1:$F$387,2,FALSE)</f>
        <v>5</v>
      </c>
      <c r="I89">
        <f>VLOOKUP($A89,IPO_Rating_Details!$A$1:$F$387,3,FALSE)</f>
        <v>1</v>
      </c>
      <c r="J89">
        <f>VLOOKUP($A89,IPO_Rating_Details!$A$1:$F$387,4,FALSE)</f>
        <v>0</v>
      </c>
      <c r="K89">
        <f>VLOOKUP($A89,IPO_Rating_Details!$A$1:$F$387,5,FALSE)</f>
        <v>1</v>
      </c>
      <c r="L89">
        <f>VLOOKUP($A89,IPO_Rating_Details!$A$1:$F$387,6,FALSE)</f>
        <v>0</v>
      </c>
      <c r="M89">
        <f>VLOOKUP($A89,IPo_ListingDates!$A$1:$C$369,2,FALSE)</f>
        <v>39409</v>
      </c>
      <c r="N89" t="str">
        <f>VLOOKUP($A89,IPo_ListingDates!$A$1:$C$369,3,FALSE)</f>
        <v>NA</v>
      </c>
      <c r="O89">
        <f>VLOOKUP($A89,IPo_OverSub_ListingGains!$A$1:$K$317,2,FALSE)</f>
        <v>0</v>
      </c>
      <c r="P89">
        <f>VLOOKUP($A89,IPo_OverSub_ListingGains!$A$1:$K$317,3,FALSE)</f>
        <v>0</v>
      </c>
      <c r="Q89">
        <f>VLOOKUP($A89,IPo_OverSub_ListingGains!$A$1:$K$317,4,FALSE)</f>
        <v>0</v>
      </c>
      <c r="R89">
        <f>VLOOKUP($A89,IPo_OverSub_ListingGains!$A$1:$K$317,5,FALSE)</f>
        <v>0</v>
      </c>
      <c r="S89">
        <f>VLOOKUP($A89,IPo_OverSub_ListingGains!$A$1:$K$317,6,FALSE)</f>
        <v>0</v>
      </c>
      <c r="T89">
        <f>VLOOKUP($A89,IPo_OverSub_ListingGains!$A$1:$K$317,7,FALSE)</f>
        <v>21</v>
      </c>
      <c r="U89">
        <f>VLOOKUP($A89,IPo_OverSub_ListingGains!$A$1:$K$317,8,FALSE)</f>
        <v>21</v>
      </c>
      <c r="V89">
        <f>VLOOKUP($A89,IPo_OverSub_ListingGains!$A$1:$K$317,9,FALSE)</f>
        <v>41.25</v>
      </c>
      <c r="W89">
        <f>VLOOKUP($A89,IPo_OverSub_ListingGains!$A$1:$K$317,10,FALSE)</f>
        <v>37.700000000000003</v>
      </c>
      <c r="X89">
        <f>VLOOKUP($A89,IPo_OverSub_ListingGains!$A$1:$K$317,11,FALSE)</f>
        <v>214.17</v>
      </c>
      <c r="Y89" t="e">
        <f>VLOOKUP(A89,company_sectors!$A$1:$B$321,2,FALSE)</f>
        <v>#N/A</v>
      </c>
    </row>
    <row r="90" spans="1:25" x14ac:dyDescent="0.25">
      <c r="A90" t="s">
        <v>98</v>
      </c>
      <c r="B90" s="1">
        <v>39377</v>
      </c>
      <c r="C90" s="1">
        <v>39381</v>
      </c>
      <c r="D90" t="s">
        <v>14</v>
      </c>
      <c r="E90" t="s">
        <v>8</v>
      </c>
      <c r="F90" t="s">
        <v>14</v>
      </c>
      <c r="G90">
        <v>2007</v>
      </c>
      <c r="H90">
        <f>VLOOKUP($A90,IPO_Rating_Details!$A$1:$F$387,2,FALSE)</f>
        <v>1</v>
      </c>
      <c r="I90">
        <f>VLOOKUP($A90,IPO_Rating_Details!$A$1:$F$387,3,FALSE)</f>
        <v>1</v>
      </c>
      <c r="J90">
        <f>VLOOKUP($A90,IPO_Rating_Details!$A$1:$F$387,4,FALSE)</f>
        <v>0</v>
      </c>
      <c r="K90">
        <f>VLOOKUP($A90,IPO_Rating_Details!$A$1:$F$387,5,FALSE)</f>
        <v>1</v>
      </c>
      <c r="L90">
        <f>VLOOKUP($A90,IPO_Rating_Details!$A$1:$F$387,6,FALSE)</f>
        <v>0</v>
      </c>
      <c r="M90" t="e">
        <f>VLOOKUP($A90,IPo_ListingDates!$A$1:$C$369,2,FALSE)</f>
        <v>#N/A</v>
      </c>
      <c r="N90" t="e">
        <f>VLOOKUP($A90,IPo_ListingDates!$A$1:$C$369,3,FALSE)</f>
        <v>#N/A</v>
      </c>
      <c r="O90" t="e">
        <f>VLOOKUP($A90,IPo_OverSub_ListingGains!$A$1:$K$317,2,FALSE)</f>
        <v>#N/A</v>
      </c>
      <c r="P90" t="e">
        <f>VLOOKUP($A90,IPo_OverSub_ListingGains!$A$1:$K$317,3,FALSE)</f>
        <v>#N/A</v>
      </c>
      <c r="Q90" t="e">
        <f>VLOOKUP($A90,IPo_OverSub_ListingGains!$A$1:$K$317,4,FALSE)</f>
        <v>#N/A</v>
      </c>
      <c r="R90" t="e">
        <f>VLOOKUP($A90,IPo_OverSub_ListingGains!$A$1:$K$317,5,FALSE)</f>
        <v>#N/A</v>
      </c>
      <c r="S90" t="e">
        <f>VLOOKUP($A90,IPo_OverSub_ListingGains!$A$1:$K$317,6,FALSE)</f>
        <v>#N/A</v>
      </c>
      <c r="T90" t="e">
        <f>VLOOKUP($A90,IPo_OverSub_ListingGains!$A$1:$K$317,7,FALSE)</f>
        <v>#N/A</v>
      </c>
      <c r="U90" t="e">
        <f>VLOOKUP($A90,IPo_OverSub_ListingGains!$A$1:$K$317,8,FALSE)</f>
        <v>#N/A</v>
      </c>
      <c r="V90" t="e">
        <f>VLOOKUP($A90,IPo_OverSub_ListingGains!$A$1:$K$317,9,FALSE)</f>
        <v>#N/A</v>
      </c>
      <c r="W90" t="e">
        <f>VLOOKUP($A90,IPo_OverSub_ListingGains!$A$1:$K$317,10,FALSE)</f>
        <v>#N/A</v>
      </c>
      <c r="X90" t="e">
        <f>VLOOKUP($A90,IPo_OverSub_ListingGains!$A$1:$K$317,11,FALSE)</f>
        <v>#N/A</v>
      </c>
      <c r="Y90" t="e">
        <f>VLOOKUP(A90,company_sectors!$A$1:$B$321,2,FALSE)</f>
        <v>#N/A</v>
      </c>
    </row>
    <row r="91" spans="1:25" x14ac:dyDescent="0.25">
      <c r="A91" t="s">
        <v>99</v>
      </c>
      <c r="B91" s="1">
        <v>39380</v>
      </c>
      <c r="C91" s="1">
        <v>39386</v>
      </c>
      <c r="D91">
        <v>60</v>
      </c>
      <c r="E91" t="s">
        <v>13</v>
      </c>
      <c r="F91">
        <v>54</v>
      </c>
      <c r="G91">
        <v>2007</v>
      </c>
      <c r="H91">
        <f>VLOOKUP($A91,IPO_Rating_Details!$A$1:$F$387,2,FALSE)</f>
        <v>5</v>
      </c>
      <c r="I91">
        <f>VLOOKUP($A91,IPO_Rating_Details!$A$1:$F$387,3,FALSE)</f>
        <v>1</v>
      </c>
      <c r="J91">
        <f>VLOOKUP($A91,IPO_Rating_Details!$A$1:$F$387,4,FALSE)</f>
        <v>2</v>
      </c>
      <c r="K91">
        <f>VLOOKUP($A91,IPO_Rating_Details!$A$1:$F$387,5,FALSE)</f>
        <v>0</v>
      </c>
      <c r="L91">
        <f>VLOOKUP($A91,IPO_Rating_Details!$A$1:$F$387,6,FALSE)</f>
        <v>0</v>
      </c>
      <c r="M91">
        <f>VLOOKUP($A91,IPo_ListingDates!$A$1:$C$369,2,FALSE)</f>
        <v>39408</v>
      </c>
      <c r="N91" t="str">
        <f>VLOOKUP($A91,IPo_ListingDates!$A$1:$C$369,3,FALSE)</f>
        <v>NA</v>
      </c>
      <c r="O91">
        <f>VLOOKUP($A91,IPo_OverSub_ListingGains!$A$1:$K$317,2,FALSE)</f>
        <v>0</v>
      </c>
      <c r="P91">
        <f>VLOOKUP($A91,IPo_OverSub_ListingGains!$A$1:$K$317,3,FALSE)</f>
        <v>0</v>
      </c>
      <c r="Q91">
        <f>VLOOKUP($A91,IPo_OverSub_ListingGains!$A$1:$K$317,4,FALSE)</f>
        <v>0</v>
      </c>
      <c r="R91">
        <f>VLOOKUP($A91,IPo_OverSub_ListingGains!$A$1:$K$317,5,FALSE)</f>
        <v>0</v>
      </c>
      <c r="S91">
        <f>VLOOKUP($A91,IPo_OverSub_ListingGains!$A$1:$K$317,6,FALSE)</f>
        <v>0</v>
      </c>
      <c r="T91">
        <f>VLOOKUP($A91,IPo_OverSub_ListingGains!$A$1:$K$317,7,FALSE)</f>
        <v>105</v>
      </c>
      <c r="U91">
        <f>VLOOKUP($A91,IPo_OverSub_ListingGains!$A$1:$K$317,8,FALSE)</f>
        <v>94.2</v>
      </c>
      <c r="V91">
        <f>VLOOKUP($A91,IPo_OverSub_ListingGains!$A$1:$K$317,9,FALSE)</f>
        <v>150</v>
      </c>
      <c r="W91">
        <f>VLOOKUP($A91,IPo_OverSub_ListingGains!$A$1:$K$317,10,FALSE)</f>
        <v>112.65</v>
      </c>
      <c r="X91">
        <f>VLOOKUP($A91,IPo_OverSub_ListingGains!$A$1:$K$317,11,FALSE)</f>
        <v>87.75</v>
      </c>
      <c r="Y91" t="e">
        <f>VLOOKUP(A91,company_sectors!$A$1:$B$321,2,FALSE)</f>
        <v>#N/A</v>
      </c>
    </row>
    <row r="92" spans="1:25" x14ac:dyDescent="0.25">
      <c r="A92" t="s">
        <v>100</v>
      </c>
      <c r="B92" s="1">
        <v>39384</v>
      </c>
      <c r="C92" s="1">
        <v>39387</v>
      </c>
      <c r="D92">
        <v>42</v>
      </c>
      <c r="E92" t="s">
        <v>8</v>
      </c>
      <c r="F92">
        <v>23.77</v>
      </c>
      <c r="G92">
        <v>2007</v>
      </c>
      <c r="H92">
        <f>VLOOKUP($A92,IPO_Rating_Details!$A$1:$F$387,2,FALSE)</f>
        <v>1</v>
      </c>
      <c r="I92">
        <f>VLOOKUP($A92,IPO_Rating_Details!$A$1:$F$387,3,FALSE)</f>
        <v>1</v>
      </c>
      <c r="J92">
        <f>VLOOKUP($A92,IPO_Rating_Details!$A$1:$F$387,4,FALSE)</f>
        <v>0</v>
      </c>
      <c r="K92">
        <f>VLOOKUP($A92,IPO_Rating_Details!$A$1:$F$387,5,FALSE)</f>
        <v>1</v>
      </c>
      <c r="L92">
        <f>VLOOKUP($A92,IPO_Rating_Details!$A$1:$F$387,6,FALSE)</f>
        <v>0</v>
      </c>
      <c r="M92">
        <f>VLOOKUP($A92,IPo_ListingDates!$A$1:$C$369,2,FALSE)</f>
        <v>39409</v>
      </c>
      <c r="N92">
        <f>VLOOKUP($A92,IPo_ListingDates!$A$1:$C$369,3,FALSE)</f>
        <v>16.399999999999999</v>
      </c>
      <c r="O92">
        <f>VLOOKUP($A92,IPo_OverSub_ListingGains!$A$1:$K$317,2,FALSE)</f>
        <v>24.171900000000001</v>
      </c>
      <c r="P92">
        <f>VLOOKUP($A92,IPo_OverSub_ListingGains!$A$1:$K$317,3,FALSE)</f>
        <v>25.5093</v>
      </c>
      <c r="Q92">
        <f>VLOOKUP($A92,IPo_OverSub_ListingGains!$A$1:$K$317,4,FALSE)</f>
        <v>39.472099999999998</v>
      </c>
      <c r="R92">
        <f>VLOOKUP($A92,IPo_OverSub_ListingGains!$A$1:$K$317,5,FALSE)</f>
        <v>0.90800000000000003</v>
      </c>
      <c r="S92">
        <f>VLOOKUP($A92,IPo_OverSub_ListingGains!$A$1:$K$317,6,FALSE)</f>
        <v>29.15</v>
      </c>
      <c r="T92">
        <f>VLOOKUP($A92,IPo_OverSub_ListingGains!$A$1:$K$317,7,FALSE)</f>
        <v>65</v>
      </c>
      <c r="U92">
        <f>VLOOKUP($A92,IPo_OverSub_ListingGains!$A$1:$K$317,8,FALSE)</f>
        <v>53.1</v>
      </c>
      <c r="V92">
        <f>VLOOKUP($A92,IPo_OverSub_ListingGains!$A$1:$K$317,9,FALSE)</f>
        <v>72</v>
      </c>
      <c r="W92">
        <f>VLOOKUP($A92,IPo_OverSub_ListingGains!$A$1:$K$317,10,FALSE)</f>
        <v>56.05</v>
      </c>
      <c r="X92">
        <f>VLOOKUP($A92,IPo_OverSub_ListingGains!$A$1:$K$317,11,FALSE)</f>
        <v>33.450000000000003</v>
      </c>
      <c r="Y92" t="str">
        <f>VLOOKUP(A92,company_sectors!$A$1:$B$321,2,FALSE)</f>
        <v>Textiles - Spinning - Synthetic Blended</v>
      </c>
    </row>
    <row r="93" spans="1:25" x14ac:dyDescent="0.25">
      <c r="A93" t="s">
        <v>101</v>
      </c>
      <c r="B93" s="1">
        <v>39384</v>
      </c>
      <c r="C93" s="1">
        <v>39387</v>
      </c>
      <c r="D93">
        <v>185</v>
      </c>
      <c r="E93" t="s">
        <v>8</v>
      </c>
      <c r="F93">
        <v>140.16</v>
      </c>
      <c r="G93">
        <v>2007</v>
      </c>
      <c r="H93">
        <f>VLOOKUP($A93,IPO_Rating_Details!$A$1:$F$387,2,FALSE)</f>
        <v>4</v>
      </c>
      <c r="I93">
        <f>VLOOKUP($A93,IPO_Rating_Details!$A$1:$F$387,3,FALSE)</f>
        <v>20</v>
      </c>
      <c r="J93">
        <f>VLOOKUP($A93,IPO_Rating_Details!$A$1:$F$387,4,FALSE)</f>
        <v>3</v>
      </c>
      <c r="K93">
        <f>VLOOKUP($A93,IPO_Rating_Details!$A$1:$F$387,5,FALSE)</f>
        <v>0</v>
      </c>
      <c r="L93">
        <f>VLOOKUP($A93,IPO_Rating_Details!$A$1:$F$387,6,FALSE)</f>
        <v>0</v>
      </c>
      <c r="M93">
        <f>VLOOKUP($A93,IPo_ListingDates!$A$1:$C$369,2,FALSE)</f>
        <v>39407</v>
      </c>
      <c r="N93">
        <f>VLOOKUP($A93,IPo_ListingDates!$A$1:$C$369,3,FALSE)</f>
        <v>272.05</v>
      </c>
      <c r="O93">
        <f>VLOOKUP($A93,IPo_OverSub_ListingGains!$A$1:$K$317,2,FALSE)</f>
        <v>184.94929999999999</v>
      </c>
      <c r="P93">
        <f>VLOOKUP($A93,IPo_OverSub_ListingGains!$A$1:$K$317,3,FALSE)</f>
        <v>215.44720000000001</v>
      </c>
      <c r="Q93">
        <f>VLOOKUP($A93,IPo_OverSub_ListingGains!$A$1:$K$317,4,FALSE)</f>
        <v>93.501800000000003</v>
      </c>
      <c r="R93" t="str">
        <f>VLOOKUP($A93,IPo_OverSub_ListingGains!$A$1:$K$317,5,FALSE)</f>
        <v>NA</v>
      </c>
      <c r="S93">
        <f>VLOOKUP($A93,IPo_OverSub_ListingGains!$A$1:$K$317,6,FALSE)</f>
        <v>160.56</v>
      </c>
      <c r="T93">
        <f>VLOOKUP($A93,IPo_OverSub_ListingGains!$A$1:$K$317,7,FALSE)</f>
        <v>323.75</v>
      </c>
      <c r="U93">
        <f>VLOOKUP($A93,IPo_OverSub_ListingGains!$A$1:$K$317,8,FALSE)</f>
        <v>323.75</v>
      </c>
      <c r="V93">
        <f>VLOOKUP($A93,IPo_OverSub_ListingGains!$A$1:$K$317,9,FALSE)</f>
        <v>600</v>
      </c>
      <c r="W93">
        <f>VLOOKUP($A93,IPo_OverSub_ListingGains!$A$1:$K$317,10,FALSE)</f>
        <v>521.70000000000005</v>
      </c>
      <c r="X93">
        <f>VLOOKUP($A93,IPo_OverSub_ListingGains!$A$1:$K$317,11,FALSE)</f>
        <v>182</v>
      </c>
      <c r="Y93" t="str">
        <f>VLOOKUP(A93,company_sectors!$A$1:$B$321,2,FALSE)</f>
        <v>Finance - Investments</v>
      </c>
    </row>
    <row r="94" spans="1:25" x14ac:dyDescent="0.25">
      <c r="A94" t="s">
        <v>102</v>
      </c>
      <c r="B94" s="1">
        <v>39387</v>
      </c>
      <c r="C94" s="1">
        <v>39393</v>
      </c>
      <c r="D94">
        <v>440</v>
      </c>
      <c r="E94" t="s">
        <v>8</v>
      </c>
      <c r="F94" t="s">
        <v>14</v>
      </c>
      <c r="G94">
        <v>2007</v>
      </c>
      <c r="H94">
        <f>VLOOKUP($A94,IPO_Rating_Details!$A$1:$F$387,2,FALSE)</f>
        <v>1</v>
      </c>
      <c r="I94">
        <f>VLOOKUP($A94,IPO_Rating_Details!$A$1:$F$387,3,FALSE)</f>
        <v>21</v>
      </c>
      <c r="J94">
        <f>VLOOKUP($A94,IPO_Rating_Details!$A$1:$F$387,4,FALSE)</f>
        <v>2</v>
      </c>
      <c r="K94">
        <f>VLOOKUP($A94,IPO_Rating_Details!$A$1:$F$387,5,FALSE)</f>
        <v>0</v>
      </c>
      <c r="L94">
        <f>VLOOKUP($A94,IPO_Rating_Details!$A$1:$F$387,6,FALSE)</f>
        <v>0</v>
      </c>
      <c r="M94">
        <f>VLOOKUP($A94,IPo_ListingDates!$A$1:$C$369,2,FALSE)</f>
        <v>39413</v>
      </c>
      <c r="N94">
        <f>VLOOKUP($A94,IPo_ListingDates!$A$1:$C$369,3,FALSE)</f>
        <v>195.2</v>
      </c>
      <c r="O94">
        <f>VLOOKUP($A94,IPo_OverSub_ListingGains!$A$1:$K$317,2,FALSE)</f>
        <v>159.59710000000001</v>
      </c>
      <c r="P94">
        <f>VLOOKUP($A94,IPo_OverSub_ListingGains!$A$1:$K$317,3,FALSE)</f>
        <v>156.45169999999999</v>
      </c>
      <c r="Q94">
        <f>VLOOKUP($A94,IPo_OverSub_ListingGains!$A$1:$K$317,4,FALSE)</f>
        <v>16.194099999999999</v>
      </c>
      <c r="R94">
        <f>VLOOKUP($A94,IPo_OverSub_ListingGains!$A$1:$K$317,5,FALSE)</f>
        <v>2.3504999999999998</v>
      </c>
      <c r="S94">
        <f>VLOOKUP($A94,IPo_OverSub_ListingGains!$A$1:$K$317,6,FALSE)</f>
        <v>115.84</v>
      </c>
      <c r="T94">
        <f>VLOOKUP($A94,IPo_OverSub_ListingGains!$A$1:$K$317,7,FALSE)</f>
        <v>770</v>
      </c>
      <c r="U94">
        <f>VLOOKUP($A94,IPo_OverSub_ListingGains!$A$1:$K$317,8,FALSE)</f>
        <v>770</v>
      </c>
      <c r="V94">
        <f>VLOOKUP($A94,IPo_OverSub_ListingGains!$A$1:$K$317,9,FALSE)</f>
        <v>1150</v>
      </c>
      <c r="W94">
        <f>VLOOKUP($A94,IPo_OverSub_ListingGains!$A$1:$K$317,10,FALSE)</f>
        <v>961.7</v>
      </c>
      <c r="X94">
        <f>VLOOKUP($A94,IPo_OverSub_ListingGains!$A$1:$K$317,11,FALSE)</f>
        <v>118.57</v>
      </c>
      <c r="Y94" t="str">
        <f>VLOOKUP(A94,company_sectors!$A$1:$B$321,2,FALSE)</f>
        <v>Plastics</v>
      </c>
    </row>
    <row r="95" spans="1:25" x14ac:dyDescent="0.25">
      <c r="A95" t="s">
        <v>103</v>
      </c>
      <c r="B95" s="1">
        <v>39387</v>
      </c>
      <c r="C95" s="1">
        <v>39392</v>
      </c>
      <c r="D95">
        <v>400</v>
      </c>
      <c r="E95" t="s">
        <v>8</v>
      </c>
      <c r="F95">
        <v>192</v>
      </c>
      <c r="G95">
        <v>2007</v>
      </c>
      <c r="H95">
        <f>VLOOKUP($A95,IPO_Rating_Details!$A$1:$F$387,2,FALSE)</f>
        <v>1</v>
      </c>
      <c r="I95">
        <f>VLOOKUP($A95,IPO_Rating_Details!$A$1:$F$387,3,FALSE)</f>
        <v>12</v>
      </c>
      <c r="J95">
        <f>VLOOKUP($A95,IPO_Rating_Details!$A$1:$F$387,4,FALSE)</f>
        <v>1</v>
      </c>
      <c r="K95">
        <f>VLOOKUP($A95,IPO_Rating_Details!$A$1:$F$387,5,FALSE)</f>
        <v>0</v>
      </c>
      <c r="L95">
        <f>VLOOKUP($A95,IPO_Rating_Details!$A$1:$F$387,6,FALSE)</f>
        <v>0</v>
      </c>
      <c r="M95">
        <f>VLOOKUP($A95,IPo_ListingDates!$A$1:$C$369,2,FALSE)</f>
        <v>39412</v>
      </c>
      <c r="N95">
        <f>VLOOKUP($A95,IPo_ListingDates!$A$1:$C$369,3,FALSE)</f>
        <v>70.400000000000006</v>
      </c>
      <c r="O95">
        <f>VLOOKUP($A95,IPo_OverSub_ListingGains!$A$1:$K$317,2,FALSE)</f>
        <v>8.7667999999999999</v>
      </c>
      <c r="P95">
        <f>VLOOKUP($A95,IPo_OverSub_ListingGains!$A$1:$K$317,3,FALSE)</f>
        <v>2.3058000000000001</v>
      </c>
      <c r="Q95">
        <f>VLOOKUP($A95,IPo_OverSub_ListingGains!$A$1:$K$317,4,FALSE)</f>
        <v>6.1082000000000001</v>
      </c>
      <c r="R95" t="str">
        <f>VLOOKUP($A95,IPo_OverSub_ListingGains!$A$1:$K$317,5,FALSE)</f>
        <v>NA</v>
      </c>
      <c r="S95">
        <f>VLOOKUP($A95,IPo_OverSub_ListingGains!$A$1:$K$317,6,FALSE)</f>
        <v>6.87</v>
      </c>
      <c r="T95">
        <f>VLOOKUP($A95,IPo_OverSub_ListingGains!$A$1:$K$317,7,FALSE)</f>
        <v>400</v>
      </c>
      <c r="U95">
        <f>VLOOKUP($A95,IPo_OverSub_ListingGains!$A$1:$K$317,8,FALSE)</f>
        <v>301</v>
      </c>
      <c r="V95">
        <f>VLOOKUP($A95,IPo_OverSub_ListingGains!$A$1:$K$317,9,FALSE)</f>
        <v>489</v>
      </c>
      <c r="W95">
        <f>VLOOKUP($A95,IPo_OverSub_ListingGains!$A$1:$K$317,10,FALSE)</f>
        <v>317.89999999999998</v>
      </c>
      <c r="X95">
        <f>VLOOKUP($A95,IPo_OverSub_ListingGains!$A$1:$K$317,11,FALSE)</f>
        <v>-20.53</v>
      </c>
      <c r="Y95" t="str">
        <f>VLOOKUP(A95,company_sectors!$A$1:$B$321,2,FALSE)</f>
        <v>Breweries &amp; Distilleries</v>
      </c>
    </row>
    <row r="96" spans="1:25" x14ac:dyDescent="0.25">
      <c r="A96" t="s">
        <v>104</v>
      </c>
      <c r="B96" s="1">
        <v>39401</v>
      </c>
      <c r="C96" s="1">
        <v>39406</v>
      </c>
      <c r="D96">
        <v>825</v>
      </c>
      <c r="E96" t="s">
        <v>8</v>
      </c>
      <c r="F96">
        <v>691.86</v>
      </c>
      <c r="G96">
        <v>2007</v>
      </c>
      <c r="H96">
        <f>VLOOKUP($A96,IPO_Rating_Details!$A$1:$F$387,2,FALSE)</f>
        <v>3</v>
      </c>
      <c r="I96">
        <f>VLOOKUP($A96,IPO_Rating_Details!$A$1:$F$387,3,FALSE)</f>
        <v>20</v>
      </c>
      <c r="J96">
        <f>VLOOKUP($A96,IPO_Rating_Details!$A$1:$F$387,4,FALSE)</f>
        <v>5</v>
      </c>
      <c r="K96">
        <f>VLOOKUP($A96,IPO_Rating_Details!$A$1:$F$387,5,FALSE)</f>
        <v>0</v>
      </c>
      <c r="L96">
        <f>VLOOKUP($A96,IPO_Rating_Details!$A$1:$F$387,6,FALSE)</f>
        <v>0</v>
      </c>
      <c r="M96">
        <f>VLOOKUP($A96,IPo_ListingDates!$A$1:$C$369,2,FALSE)</f>
        <v>39428</v>
      </c>
      <c r="N96">
        <f>VLOOKUP($A96,IPo_ListingDates!$A$1:$C$369,3,FALSE)</f>
        <v>59.1</v>
      </c>
      <c r="O96">
        <f>VLOOKUP($A96,IPo_OverSub_ListingGains!$A$1:$K$317,2,FALSE)</f>
        <v>153.1465</v>
      </c>
      <c r="P96">
        <f>VLOOKUP($A96,IPo_OverSub_ListingGains!$A$1:$K$317,3,FALSE)</f>
        <v>164.3048</v>
      </c>
      <c r="Q96">
        <f>VLOOKUP($A96,IPo_OverSub_ListingGains!$A$1:$K$317,4,FALSE)</f>
        <v>17.217099999999999</v>
      </c>
      <c r="R96">
        <f>VLOOKUP($A96,IPo_OverSub_ListingGains!$A$1:$K$317,5,FALSE)</f>
        <v>10.1774</v>
      </c>
      <c r="S96">
        <f>VLOOKUP($A96,IPo_OverSub_ListingGains!$A$1:$K$317,6,FALSE)</f>
        <v>110.96</v>
      </c>
      <c r="T96">
        <f>VLOOKUP($A96,IPo_OverSub_ListingGains!$A$1:$K$317,7,FALSE)</f>
        <v>1443.75</v>
      </c>
      <c r="U96">
        <f>VLOOKUP($A96,IPo_OverSub_ListingGains!$A$1:$K$317,8,FALSE)</f>
        <v>1443.75</v>
      </c>
      <c r="V96">
        <f>VLOOKUP($A96,IPo_OverSub_ListingGains!$A$1:$K$317,9,FALSE)</f>
        <v>1608.75</v>
      </c>
      <c r="W96">
        <f>VLOOKUP($A96,IPo_OverSub_ListingGains!$A$1:$K$317,10,FALSE)</f>
        <v>1509.95</v>
      </c>
      <c r="X96">
        <f>VLOOKUP($A96,IPo_OverSub_ListingGains!$A$1:$K$317,11,FALSE)</f>
        <v>83.02</v>
      </c>
      <c r="Y96" t="str">
        <f>VLOOKUP(A96,company_sectors!$A$1:$B$321,2,FALSE)</f>
        <v>Finance - General</v>
      </c>
    </row>
    <row r="97" spans="1:25" x14ac:dyDescent="0.25">
      <c r="A97" t="s">
        <v>105</v>
      </c>
      <c r="B97" s="1">
        <v>39405</v>
      </c>
      <c r="C97" s="1">
        <v>39408</v>
      </c>
      <c r="D97">
        <v>145</v>
      </c>
      <c r="E97" t="s">
        <v>8</v>
      </c>
      <c r="F97">
        <v>275.51</v>
      </c>
      <c r="G97">
        <v>2007</v>
      </c>
      <c r="H97">
        <f>VLOOKUP($A97,IPO_Rating_Details!$A$1:$F$387,2,FALSE)</f>
        <v>1</v>
      </c>
      <c r="I97">
        <f>VLOOKUP($A97,IPO_Rating_Details!$A$1:$F$387,3,FALSE)</f>
        <v>7</v>
      </c>
      <c r="J97">
        <f>VLOOKUP($A97,IPO_Rating_Details!$A$1:$F$387,4,FALSE)</f>
        <v>2</v>
      </c>
      <c r="K97">
        <f>VLOOKUP($A97,IPO_Rating_Details!$A$1:$F$387,5,FALSE)</f>
        <v>0</v>
      </c>
      <c r="L97">
        <f>VLOOKUP($A97,IPO_Rating_Details!$A$1:$F$387,6,FALSE)</f>
        <v>0</v>
      </c>
      <c r="M97">
        <f>VLOOKUP($A97,IPo_ListingDates!$A$1:$C$369,2,FALSE)</f>
        <v>39429</v>
      </c>
      <c r="N97">
        <f>VLOOKUP($A97,IPo_ListingDates!$A$1:$C$369,3,FALSE)</f>
        <v>126.3</v>
      </c>
      <c r="O97">
        <f>VLOOKUP($A97,IPo_OverSub_ListingGains!$A$1:$K$317,2,FALSE)</f>
        <v>60.970700000000001</v>
      </c>
      <c r="P97">
        <f>VLOOKUP($A97,IPo_OverSub_ListingGains!$A$1:$K$317,3,FALSE)</f>
        <v>68.811499999999995</v>
      </c>
      <c r="Q97">
        <f>VLOOKUP($A97,IPo_OverSub_ListingGains!$A$1:$K$317,4,FALSE)</f>
        <v>16.577200000000001</v>
      </c>
      <c r="R97">
        <f>VLOOKUP($A97,IPo_OverSub_ListingGains!$A$1:$K$317,5,FALSE)</f>
        <v>3.1484999999999999</v>
      </c>
      <c r="S97">
        <f>VLOOKUP($A97,IPo_OverSub_ListingGains!$A$1:$K$317,6,FALSE)</f>
        <v>46.18</v>
      </c>
      <c r="T97">
        <f>VLOOKUP($A97,IPo_OverSub_ListingGains!$A$1:$K$317,7,FALSE)</f>
        <v>220</v>
      </c>
      <c r="U97">
        <f>VLOOKUP($A97,IPo_OverSub_ListingGains!$A$1:$K$317,8,FALSE)</f>
        <v>175</v>
      </c>
      <c r="V97">
        <f>VLOOKUP($A97,IPo_OverSub_ListingGains!$A$1:$K$317,9,FALSE)</f>
        <v>223.9</v>
      </c>
      <c r="W97">
        <f>VLOOKUP($A97,IPo_OverSub_ListingGains!$A$1:$K$317,10,FALSE)</f>
        <v>181.45</v>
      </c>
      <c r="X97">
        <f>VLOOKUP($A97,IPo_OverSub_ListingGains!$A$1:$K$317,11,FALSE)</f>
        <v>25.14</v>
      </c>
      <c r="Y97" t="str">
        <f>VLOOKUP(A97,company_sectors!$A$1:$B$321,2,FALSE)</f>
        <v>Construction &amp; Contracting - Real Estate</v>
      </c>
    </row>
    <row r="98" spans="1:25" x14ac:dyDescent="0.25">
      <c r="A98" t="s">
        <v>106</v>
      </c>
      <c r="B98" s="1">
        <v>39405</v>
      </c>
      <c r="C98" s="1">
        <v>39407</v>
      </c>
      <c r="D98">
        <v>150</v>
      </c>
      <c r="E98" t="s">
        <v>8</v>
      </c>
      <c r="F98">
        <v>79.86</v>
      </c>
      <c r="G98">
        <v>2007</v>
      </c>
      <c r="H98">
        <f>VLOOKUP($A98,IPO_Rating_Details!$A$1:$F$387,2,FALSE)</f>
        <v>6</v>
      </c>
      <c r="I98">
        <f>VLOOKUP($A98,IPO_Rating_Details!$A$1:$F$387,3,FALSE)</f>
        <v>7</v>
      </c>
      <c r="J98">
        <f>VLOOKUP($A98,IPO_Rating_Details!$A$1:$F$387,4,FALSE)</f>
        <v>1</v>
      </c>
      <c r="K98">
        <f>VLOOKUP($A98,IPO_Rating_Details!$A$1:$F$387,5,FALSE)</f>
        <v>1</v>
      </c>
      <c r="L98">
        <f>VLOOKUP($A98,IPO_Rating_Details!$A$1:$F$387,6,FALSE)</f>
        <v>0</v>
      </c>
      <c r="M98">
        <f>VLOOKUP($A98,IPo_ListingDates!$A$1:$C$369,2,FALSE)</f>
        <v>39428</v>
      </c>
      <c r="N98">
        <f>VLOOKUP($A98,IPo_ListingDates!$A$1:$C$369,3,FALSE)</f>
        <v>130.1</v>
      </c>
      <c r="O98">
        <f>VLOOKUP($A98,IPo_OverSub_ListingGains!$A$1:$K$317,2,FALSE)</f>
        <v>23.128599999999999</v>
      </c>
      <c r="P98">
        <f>VLOOKUP($A98,IPo_OverSub_ListingGains!$A$1:$K$317,3,FALSE)</f>
        <v>55.929699999999997</v>
      </c>
      <c r="Q98">
        <f>VLOOKUP($A98,IPo_OverSub_ListingGains!$A$1:$K$317,4,FALSE)</f>
        <v>10.509499999999999</v>
      </c>
      <c r="R98" t="str">
        <f>VLOOKUP($A98,IPo_OverSub_ListingGains!$A$1:$K$317,5,FALSE)</f>
        <v>NA</v>
      </c>
      <c r="S98">
        <f>VLOOKUP($A98,IPo_OverSub_ListingGains!$A$1:$K$317,6,FALSE)</f>
        <v>23.63</v>
      </c>
      <c r="T98">
        <f>VLOOKUP($A98,IPo_OverSub_ListingGains!$A$1:$K$317,7,FALSE)</f>
        <v>190</v>
      </c>
      <c r="U98">
        <f>VLOOKUP($A98,IPo_OverSub_ListingGains!$A$1:$K$317,8,FALSE)</f>
        <v>163</v>
      </c>
      <c r="V98">
        <f>VLOOKUP($A98,IPo_OverSub_ListingGains!$A$1:$K$317,9,FALSE)</f>
        <v>200</v>
      </c>
      <c r="W98">
        <f>VLOOKUP($A98,IPo_OverSub_ListingGains!$A$1:$K$317,10,FALSE)</f>
        <v>164.8</v>
      </c>
      <c r="X98">
        <f>VLOOKUP($A98,IPo_OverSub_ListingGains!$A$1:$K$317,11,FALSE)</f>
        <v>9.8699999999999992</v>
      </c>
      <c r="Y98" t="str">
        <f>VLOOKUP(A98,company_sectors!$A$1:$B$321,2,FALSE)</f>
        <v>Diamond Cutting &amp; Jewellery &amp; Precious Metals</v>
      </c>
    </row>
    <row r="99" spans="1:25" x14ac:dyDescent="0.25">
      <c r="A99" t="s">
        <v>107</v>
      </c>
      <c r="B99" s="1">
        <v>39406</v>
      </c>
      <c r="C99" s="1">
        <v>39409</v>
      </c>
      <c r="D99">
        <v>60</v>
      </c>
      <c r="E99" t="s">
        <v>8</v>
      </c>
      <c r="F99">
        <v>51</v>
      </c>
      <c r="G99">
        <v>2007</v>
      </c>
      <c r="H99">
        <f>VLOOKUP($A99,IPO_Rating_Details!$A$1:$F$387,2,FALSE)</f>
        <v>1</v>
      </c>
      <c r="I99">
        <f>VLOOKUP($A99,IPO_Rating_Details!$A$1:$F$387,3,FALSE)</f>
        <v>5</v>
      </c>
      <c r="J99">
        <f>VLOOKUP($A99,IPO_Rating_Details!$A$1:$F$387,4,FALSE)</f>
        <v>0</v>
      </c>
      <c r="K99">
        <f>VLOOKUP($A99,IPO_Rating_Details!$A$1:$F$387,5,FALSE)</f>
        <v>1</v>
      </c>
      <c r="L99">
        <f>VLOOKUP($A99,IPO_Rating_Details!$A$1:$F$387,6,FALSE)</f>
        <v>0</v>
      </c>
      <c r="M99">
        <f>VLOOKUP($A99,IPo_ListingDates!$A$1:$C$369,2,FALSE)</f>
        <v>39430</v>
      </c>
      <c r="N99">
        <f>VLOOKUP($A99,IPo_ListingDates!$A$1:$C$369,3,FALSE)</f>
        <v>4.1900000000000004</v>
      </c>
      <c r="O99">
        <f>VLOOKUP($A99,IPo_OverSub_ListingGains!$A$1:$K$317,2,FALSE)</f>
        <v>2.8426999999999998</v>
      </c>
      <c r="P99">
        <f>VLOOKUP($A99,IPo_OverSub_ListingGains!$A$1:$K$317,3,FALSE)</f>
        <v>17.2745</v>
      </c>
      <c r="Q99">
        <f>VLOOKUP($A99,IPo_OverSub_ListingGains!$A$1:$K$317,4,FALSE)</f>
        <v>10.1539</v>
      </c>
      <c r="R99">
        <f>VLOOKUP($A99,IPo_OverSub_ListingGains!$A$1:$K$317,5,FALSE)</f>
        <v>1.0044</v>
      </c>
      <c r="S99">
        <f>VLOOKUP($A99,IPo_OverSub_ListingGains!$A$1:$K$317,6,FALSE)</f>
        <v>7.2</v>
      </c>
      <c r="T99">
        <f>VLOOKUP($A99,IPo_OverSub_ListingGains!$A$1:$K$317,7,FALSE)</f>
        <v>67.900000000000006</v>
      </c>
      <c r="U99">
        <f>VLOOKUP($A99,IPo_OverSub_ListingGains!$A$1:$K$317,8,FALSE)</f>
        <v>63.6</v>
      </c>
      <c r="V99">
        <f>VLOOKUP($A99,IPo_OverSub_ListingGains!$A$1:$K$317,9,FALSE)</f>
        <v>84.2</v>
      </c>
      <c r="W99">
        <f>VLOOKUP($A99,IPo_OverSub_ListingGains!$A$1:$K$317,10,FALSE)</f>
        <v>82.25</v>
      </c>
      <c r="X99">
        <f>VLOOKUP($A99,IPo_OverSub_ListingGains!$A$1:$K$317,11,FALSE)</f>
        <v>37.08</v>
      </c>
      <c r="Y99" t="str">
        <f>VLOOKUP(A99,company_sectors!$A$1:$B$321,2,FALSE)</f>
        <v>Construction &amp; Contracting - Civil</v>
      </c>
    </row>
    <row r="100" spans="1:25" x14ac:dyDescent="0.25">
      <c r="A100" t="s">
        <v>108</v>
      </c>
      <c r="B100" s="1">
        <v>39408</v>
      </c>
      <c r="C100" s="1">
        <v>39413</v>
      </c>
      <c r="D100">
        <v>690</v>
      </c>
      <c r="E100" t="s">
        <v>8</v>
      </c>
      <c r="F100">
        <v>305.69</v>
      </c>
      <c r="G100">
        <v>2007</v>
      </c>
      <c r="H100">
        <f>VLOOKUP($A100,IPO_Rating_Details!$A$1:$F$387,2,FALSE)</f>
        <v>1</v>
      </c>
      <c r="I100">
        <f>VLOOKUP($A100,IPO_Rating_Details!$A$1:$F$387,3,FALSE)</f>
        <v>8</v>
      </c>
      <c r="J100">
        <f>VLOOKUP($A100,IPO_Rating_Details!$A$1:$F$387,4,FALSE)</f>
        <v>2</v>
      </c>
      <c r="K100">
        <f>VLOOKUP($A100,IPO_Rating_Details!$A$1:$F$387,5,FALSE)</f>
        <v>0</v>
      </c>
      <c r="L100">
        <f>VLOOKUP($A100,IPO_Rating_Details!$A$1:$F$387,6,FALSE)</f>
        <v>0</v>
      </c>
      <c r="M100">
        <f>VLOOKUP($A100,IPo_ListingDates!$A$1:$C$369,2,FALSE)</f>
        <v>39435</v>
      </c>
      <c r="N100">
        <f>VLOOKUP($A100,IPo_ListingDates!$A$1:$C$369,3,FALSE)</f>
        <v>319.14999999999998</v>
      </c>
      <c r="O100">
        <f>VLOOKUP($A100,IPo_OverSub_ListingGains!$A$1:$K$317,2,FALSE)</f>
        <v>66.412300000000002</v>
      </c>
      <c r="P100">
        <f>VLOOKUP($A100,IPo_OverSub_ListingGains!$A$1:$K$317,3,FALSE)</f>
        <v>49.898699999999998</v>
      </c>
      <c r="Q100">
        <f>VLOOKUP($A100,IPo_OverSub_ListingGains!$A$1:$K$317,4,FALSE)</f>
        <v>14.671799999999999</v>
      </c>
      <c r="R100" t="str">
        <f>VLOOKUP($A100,IPo_OverSub_ListingGains!$A$1:$K$317,5,FALSE)</f>
        <v>NA</v>
      </c>
      <c r="S100">
        <f>VLOOKUP($A100,IPo_OverSub_ListingGains!$A$1:$K$317,6,FALSE)</f>
        <v>45.83</v>
      </c>
      <c r="T100">
        <f>VLOOKUP($A100,IPo_OverSub_ListingGains!$A$1:$K$317,7,FALSE)</f>
        <v>799</v>
      </c>
      <c r="U100">
        <f>VLOOKUP($A100,IPo_OverSub_ListingGains!$A$1:$K$317,8,FALSE)</f>
        <v>752.6</v>
      </c>
      <c r="V100">
        <f>VLOOKUP($A100,IPo_OverSub_ListingGains!$A$1:$K$317,9,FALSE)</f>
        <v>880</v>
      </c>
      <c r="W100">
        <f>VLOOKUP($A100,IPo_OverSub_ListingGains!$A$1:$K$317,10,FALSE)</f>
        <v>793.7</v>
      </c>
      <c r="X100">
        <f>VLOOKUP($A100,IPo_OverSub_ListingGains!$A$1:$K$317,11,FALSE)</f>
        <v>15.03</v>
      </c>
      <c r="Y100" t="str">
        <f>VLOOKUP(A100,company_sectors!$A$1:$B$321,2,FALSE)</f>
        <v>Vanaspati &amp; Oils</v>
      </c>
    </row>
    <row r="101" spans="1:25" x14ac:dyDescent="0.25">
      <c r="A101" t="s">
        <v>109</v>
      </c>
      <c r="B101" s="1">
        <v>39414</v>
      </c>
      <c r="C101" s="1">
        <v>39419</v>
      </c>
      <c r="D101">
        <v>12</v>
      </c>
      <c r="E101" t="s">
        <v>13</v>
      </c>
      <c r="F101">
        <v>26.28</v>
      </c>
      <c r="G101">
        <v>2007</v>
      </c>
      <c r="H101">
        <f>VLOOKUP($A101,IPO_Rating_Details!$A$1:$F$387,2,FALSE)</f>
        <v>1</v>
      </c>
      <c r="I101">
        <f>VLOOKUP($A101,IPO_Rating_Details!$A$1:$F$387,3,FALSE)</f>
        <v>1</v>
      </c>
      <c r="J101">
        <f>VLOOKUP($A101,IPO_Rating_Details!$A$1:$F$387,4,FALSE)</f>
        <v>3</v>
      </c>
      <c r="K101">
        <f>VLOOKUP($A101,IPO_Rating_Details!$A$1:$F$387,5,FALSE)</f>
        <v>2</v>
      </c>
      <c r="L101">
        <f>VLOOKUP($A101,IPO_Rating_Details!$A$1:$F$387,6,FALSE)</f>
        <v>0</v>
      </c>
      <c r="M101">
        <f>VLOOKUP($A101,IPo_ListingDates!$A$1:$C$369,2,FALSE)</f>
        <v>39450</v>
      </c>
      <c r="N101">
        <f>VLOOKUP($A101,IPo_ListingDates!$A$1:$C$369,3,FALSE)</f>
        <v>9.89</v>
      </c>
      <c r="O101">
        <f>VLOOKUP($A101,IPo_OverSub_ListingGains!$A$1:$K$317,2,FALSE)</f>
        <v>0</v>
      </c>
      <c r="P101">
        <f>VLOOKUP($A101,IPo_OverSub_ListingGains!$A$1:$K$317,3,FALSE)</f>
        <v>0</v>
      </c>
      <c r="Q101">
        <f>VLOOKUP($A101,IPo_OverSub_ListingGains!$A$1:$K$317,4,FALSE)</f>
        <v>0</v>
      </c>
      <c r="R101">
        <f>VLOOKUP($A101,IPo_OverSub_ListingGains!$A$1:$K$317,5,FALSE)</f>
        <v>0</v>
      </c>
      <c r="S101">
        <f>VLOOKUP($A101,IPo_OverSub_ListingGains!$A$1:$K$317,6,FALSE)</f>
        <v>0</v>
      </c>
      <c r="T101">
        <f>VLOOKUP($A101,IPo_OverSub_ListingGains!$A$1:$K$317,7,FALSE)</f>
        <v>18.45</v>
      </c>
      <c r="U101">
        <f>VLOOKUP($A101,IPo_OverSub_ListingGains!$A$1:$K$317,8,FALSE)</f>
        <v>17.8</v>
      </c>
      <c r="V101">
        <f>VLOOKUP($A101,IPo_OverSub_ListingGains!$A$1:$K$317,9,FALSE)</f>
        <v>49</v>
      </c>
      <c r="W101">
        <f>VLOOKUP($A101,IPo_OverSub_ListingGains!$A$1:$K$317,10,FALSE)</f>
        <v>46.35</v>
      </c>
      <c r="X101">
        <f>VLOOKUP($A101,IPo_OverSub_ListingGains!$A$1:$K$317,11,FALSE)</f>
        <v>286.25</v>
      </c>
      <c r="Y101" t="str">
        <f>VLOOKUP(A101,company_sectors!$A$1:$B$321,2,FALSE)</f>
        <v>Cement - Major</v>
      </c>
    </row>
    <row r="102" spans="1:25" x14ac:dyDescent="0.25">
      <c r="A102" t="s">
        <v>110</v>
      </c>
      <c r="B102" s="1">
        <v>39420</v>
      </c>
      <c r="C102" s="1">
        <v>39423</v>
      </c>
      <c r="D102">
        <v>315</v>
      </c>
      <c r="E102" t="s">
        <v>8</v>
      </c>
      <c r="F102">
        <v>101</v>
      </c>
      <c r="G102">
        <v>2007</v>
      </c>
      <c r="H102">
        <f>VLOOKUP($A102,IPO_Rating_Details!$A$1:$F$387,2,FALSE)</f>
        <v>4</v>
      </c>
      <c r="I102">
        <f>VLOOKUP($A102,IPO_Rating_Details!$A$1:$F$387,3,FALSE)</f>
        <v>8</v>
      </c>
      <c r="J102">
        <f>VLOOKUP($A102,IPO_Rating_Details!$A$1:$F$387,4,FALSE)</f>
        <v>4</v>
      </c>
      <c r="K102">
        <f>VLOOKUP($A102,IPO_Rating_Details!$A$1:$F$387,5,FALSE)</f>
        <v>1</v>
      </c>
      <c r="L102">
        <f>VLOOKUP($A102,IPO_Rating_Details!$A$1:$F$387,6,FALSE)</f>
        <v>0</v>
      </c>
      <c r="M102">
        <f>VLOOKUP($A102,IPo_ListingDates!$A$1:$C$369,2,FALSE)</f>
        <v>39447</v>
      </c>
      <c r="N102">
        <f>VLOOKUP($A102,IPo_ListingDates!$A$1:$C$369,3,FALSE)</f>
        <v>1387.05</v>
      </c>
      <c r="O102">
        <f>VLOOKUP($A102,IPo_OverSub_ListingGains!$A$1:$K$317,2,FALSE)</f>
        <v>31.5913</v>
      </c>
      <c r="P102">
        <f>VLOOKUP($A102,IPo_OverSub_ListingGains!$A$1:$K$317,3,FALSE)</f>
        <v>36.363399999999999</v>
      </c>
      <c r="Q102">
        <f>VLOOKUP($A102,IPo_OverSub_ListingGains!$A$1:$K$317,4,FALSE)</f>
        <v>12.3786</v>
      </c>
      <c r="R102" t="str">
        <f>VLOOKUP($A102,IPo_OverSub_ListingGains!$A$1:$K$317,5,FALSE)</f>
        <v>NA</v>
      </c>
      <c r="S102">
        <f>VLOOKUP($A102,IPo_OverSub_ListingGains!$A$1:$K$317,6,FALSE)</f>
        <v>26.3</v>
      </c>
      <c r="T102">
        <f>VLOOKUP($A102,IPo_OverSub_ListingGains!$A$1:$K$317,7,FALSE)</f>
        <v>320</v>
      </c>
      <c r="U102">
        <f>VLOOKUP($A102,IPo_OverSub_ListingGains!$A$1:$K$317,8,FALSE)</f>
        <v>320</v>
      </c>
      <c r="V102">
        <f>VLOOKUP($A102,IPo_OverSub_ListingGains!$A$1:$K$317,9,FALSE)</f>
        <v>466.8</v>
      </c>
      <c r="W102">
        <f>VLOOKUP($A102,IPo_OverSub_ListingGains!$A$1:$K$317,10,FALSE)</f>
        <v>448.3</v>
      </c>
      <c r="X102">
        <f>VLOOKUP($A102,IPo_OverSub_ListingGains!$A$1:$K$317,11,FALSE)</f>
        <v>42.32</v>
      </c>
      <c r="Y102" t="str">
        <f>VLOOKUP(A102,company_sectors!$A$1:$B$321,2,FALSE)</f>
        <v>Computers - Software Medium &amp; Small</v>
      </c>
    </row>
    <row r="103" spans="1:25" x14ac:dyDescent="0.25">
      <c r="A103" t="s">
        <v>111</v>
      </c>
      <c r="B103" s="1">
        <v>39421</v>
      </c>
      <c r="C103" s="1">
        <v>39428</v>
      </c>
      <c r="D103">
        <v>480</v>
      </c>
      <c r="E103" t="s">
        <v>8</v>
      </c>
      <c r="F103">
        <v>438.53</v>
      </c>
      <c r="G103">
        <v>2007</v>
      </c>
      <c r="H103">
        <f>VLOOKUP($A103,IPO_Rating_Details!$A$1:$F$387,2,FALSE)</f>
        <v>4</v>
      </c>
      <c r="I103">
        <f>VLOOKUP($A103,IPO_Rating_Details!$A$1:$F$387,3,FALSE)</f>
        <v>9</v>
      </c>
      <c r="J103">
        <f>VLOOKUP($A103,IPO_Rating_Details!$A$1:$F$387,4,FALSE)</f>
        <v>6</v>
      </c>
      <c r="K103">
        <f>VLOOKUP($A103,IPO_Rating_Details!$A$1:$F$387,5,FALSE)</f>
        <v>0</v>
      </c>
      <c r="L103">
        <f>VLOOKUP($A103,IPO_Rating_Details!$A$1:$F$387,6,FALSE)</f>
        <v>0</v>
      </c>
      <c r="M103">
        <f>VLOOKUP($A103,IPo_ListingDates!$A$1:$C$369,2,FALSE)</f>
        <v>39450</v>
      </c>
      <c r="N103">
        <f>VLOOKUP($A103,IPo_ListingDates!$A$1:$C$369,3,FALSE)</f>
        <v>112.5</v>
      </c>
      <c r="O103">
        <f>VLOOKUP($A103,IPo_OverSub_ListingGains!$A$1:$K$317,2,FALSE)</f>
        <v>161.67439999999999</v>
      </c>
      <c r="P103">
        <f>VLOOKUP($A103,IPo_OverSub_ListingGains!$A$1:$K$317,3,FALSE)</f>
        <v>153.08160000000001</v>
      </c>
      <c r="Q103">
        <f>VLOOKUP($A103,IPo_OverSub_ListingGains!$A$1:$K$317,4,FALSE)</f>
        <v>46.8934</v>
      </c>
      <c r="R103">
        <f>VLOOKUP($A103,IPo_OverSub_ListingGains!$A$1:$K$317,5,FALSE)</f>
        <v>1.456</v>
      </c>
      <c r="S103">
        <f>VLOOKUP($A103,IPo_OverSub_ListingGains!$A$1:$K$317,6,FALSE)</f>
        <v>119.54</v>
      </c>
      <c r="T103">
        <f>VLOOKUP($A103,IPo_OverSub_ListingGains!$A$1:$K$317,7,FALSE)</f>
        <v>801</v>
      </c>
      <c r="U103">
        <f>VLOOKUP($A103,IPo_OverSub_ListingGains!$A$1:$K$317,8,FALSE)</f>
        <v>801</v>
      </c>
      <c r="V103">
        <f>VLOOKUP($A103,IPo_OverSub_ListingGains!$A$1:$K$317,9,FALSE)</f>
        <v>940</v>
      </c>
      <c r="W103">
        <f>VLOOKUP($A103,IPo_OverSub_ListingGains!$A$1:$K$317,10,FALSE)</f>
        <v>901.3</v>
      </c>
      <c r="X103">
        <f>VLOOKUP($A103,IPo_OverSub_ListingGains!$A$1:$K$317,11,FALSE)</f>
        <v>87.77</v>
      </c>
      <c r="Y103" t="str">
        <f>VLOOKUP(A103,company_sectors!$A$1:$B$321,2,FALSE)</f>
        <v>Infrastructure - General</v>
      </c>
    </row>
    <row r="104" spans="1:25" x14ac:dyDescent="0.25">
      <c r="A104" t="s">
        <v>112</v>
      </c>
      <c r="B104" s="1">
        <v>39423</v>
      </c>
      <c r="C104" s="1">
        <v>39428</v>
      </c>
      <c r="D104">
        <v>465</v>
      </c>
      <c r="E104" t="s">
        <v>8</v>
      </c>
      <c r="F104">
        <v>139.27000000000001</v>
      </c>
      <c r="G104">
        <v>2007</v>
      </c>
      <c r="H104">
        <f>VLOOKUP($A104,IPO_Rating_Details!$A$1:$F$387,2,FALSE)</f>
        <v>1</v>
      </c>
      <c r="I104">
        <f>VLOOKUP($A104,IPO_Rating_Details!$A$1:$F$387,3,FALSE)</f>
        <v>9</v>
      </c>
      <c r="J104">
        <f>VLOOKUP($A104,IPO_Rating_Details!$A$1:$F$387,4,FALSE)</f>
        <v>3</v>
      </c>
      <c r="K104">
        <f>VLOOKUP($A104,IPO_Rating_Details!$A$1:$F$387,5,FALSE)</f>
        <v>1</v>
      </c>
      <c r="L104">
        <f>VLOOKUP($A104,IPO_Rating_Details!$A$1:$F$387,6,FALSE)</f>
        <v>0</v>
      </c>
      <c r="M104">
        <f>VLOOKUP($A104,IPo_ListingDates!$A$1:$C$369,2,FALSE)</f>
        <v>39444</v>
      </c>
      <c r="N104">
        <f>VLOOKUP($A104,IPo_ListingDates!$A$1:$C$369,3,FALSE)</f>
        <v>318.7</v>
      </c>
      <c r="O104">
        <f>VLOOKUP($A104,IPo_OverSub_ListingGains!$A$1:$K$317,2,FALSE)</f>
        <v>110.5296</v>
      </c>
      <c r="P104">
        <f>VLOOKUP($A104,IPo_OverSub_ListingGains!$A$1:$K$317,3,FALSE)</f>
        <v>121.69629999999999</v>
      </c>
      <c r="Q104">
        <f>VLOOKUP($A104,IPo_OverSub_ListingGains!$A$1:$K$317,4,FALSE)</f>
        <v>58.6145</v>
      </c>
      <c r="R104">
        <f>VLOOKUP($A104,IPo_OverSub_ListingGains!$A$1:$K$317,5,FALSE)</f>
        <v>1.0011000000000001</v>
      </c>
      <c r="S104">
        <f>VLOOKUP($A104,IPo_OverSub_ListingGains!$A$1:$K$317,6,FALSE)</f>
        <v>91.31</v>
      </c>
      <c r="T104">
        <f>VLOOKUP($A104,IPo_OverSub_ListingGains!$A$1:$K$317,7,FALSE)</f>
        <v>701.1</v>
      </c>
      <c r="U104">
        <f>VLOOKUP($A104,IPo_OverSub_ListingGains!$A$1:$K$317,8,FALSE)</f>
        <v>685.2</v>
      </c>
      <c r="V104">
        <f>VLOOKUP($A104,IPo_OverSub_ListingGains!$A$1:$K$317,9,FALSE)</f>
        <v>813.75</v>
      </c>
      <c r="W104">
        <f>VLOOKUP($A104,IPo_OverSub_ListingGains!$A$1:$K$317,10,FALSE)</f>
        <v>728</v>
      </c>
      <c r="X104">
        <f>VLOOKUP($A104,IPo_OverSub_ListingGains!$A$1:$K$317,11,FALSE)</f>
        <v>56.56</v>
      </c>
      <c r="Y104" t="str">
        <f>VLOOKUP(A104,company_sectors!$A$1:$B$321,2,FALSE)</f>
        <v>Power - Transmission &amp; Equipment</v>
      </c>
    </row>
    <row r="105" spans="1:25" x14ac:dyDescent="0.25">
      <c r="A105" t="s">
        <v>113</v>
      </c>
      <c r="B105" s="1">
        <v>39426</v>
      </c>
      <c r="C105" s="1">
        <v>39429</v>
      </c>
      <c r="D105">
        <v>390</v>
      </c>
      <c r="E105" t="s">
        <v>8</v>
      </c>
      <c r="F105">
        <v>648.36</v>
      </c>
      <c r="G105">
        <v>2007</v>
      </c>
      <c r="H105">
        <f>VLOOKUP($A105,IPO_Rating_Details!$A$1:$F$387,2,FALSE)</f>
        <v>1</v>
      </c>
      <c r="I105">
        <f>VLOOKUP($A105,IPO_Rating_Details!$A$1:$F$387,3,FALSE)</f>
        <v>6</v>
      </c>
      <c r="J105">
        <f>VLOOKUP($A105,IPO_Rating_Details!$A$1:$F$387,4,FALSE)</f>
        <v>5</v>
      </c>
      <c r="K105">
        <f>VLOOKUP($A105,IPO_Rating_Details!$A$1:$F$387,5,FALSE)</f>
        <v>0</v>
      </c>
      <c r="L105">
        <f>VLOOKUP($A105,IPO_Rating_Details!$A$1:$F$387,6,FALSE)</f>
        <v>0</v>
      </c>
      <c r="M105">
        <f>VLOOKUP($A105,IPo_ListingDates!$A$1:$C$369,2,FALSE)</f>
        <v>39447</v>
      </c>
      <c r="N105">
        <f>VLOOKUP($A105,IPo_ListingDates!$A$1:$C$369,3,FALSE)</f>
        <v>152</v>
      </c>
      <c r="O105">
        <f>VLOOKUP($A105,IPo_OverSub_ListingGains!$A$1:$K$317,2,FALSE)</f>
        <v>18.286100000000001</v>
      </c>
      <c r="P105">
        <f>VLOOKUP($A105,IPo_OverSub_ListingGains!$A$1:$K$317,3,FALSE)</f>
        <v>4.8860999999999999</v>
      </c>
      <c r="Q105">
        <f>VLOOKUP($A105,IPo_OverSub_ListingGains!$A$1:$K$317,4,FALSE)</f>
        <v>5.5945</v>
      </c>
      <c r="R105">
        <f>VLOOKUP($A105,IPo_OverSub_ListingGains!$A$1:$K$317,5,FALSE)</f>
        <v>1.4565999999999999</v>
      </c>
      <c r="S105">
        <f>VLOOKUP($A105,IPo_OverSub_ListingGains!$A$1:$K$317,6,FALSE)</f>
        <v>13.07</v>
      </c>
      <c r="T105">
        <f>VLOOKUP($A105,IPo_OverSub_ListingGains!$A$1:$K$317,7,FALSE)</f>
        <v>399.7</v>
      </c>
      <c r="U105">
        <f>VLOOKUP($A105,IPo_OverSub_ListingGains!$A$1:$K$317,8,FALSE)</f>
        <v>365.8</v>
      </c>
      <c r="V105">
        <f>VLOOKUP($A105,IPo_OverSub_ListingGains!$A$1:$K$317,9,FALSE)</f>
        <v>409.4</v>
      </c>
      <c r="W105">
        <f>VLOOKUP($A105,IPo_OverSub_ListingGains!$A$1:$K$317,10,FALSE)</f>
        <v>378.55</v>
      </c>
      <c r="X105">
        <f>VLOOKUP($A105,IPo_OverSub_ListingGains!$A$1:$K$317,11,FALSE)</f>
        <v>-2.94</v>
      </c>
      <c r="Y105" t="str">
        <f>VLOOKUP(A105,company_sectors!$A$1:$B$321,2,FALSE)</f>
        <v>Construction &amp; Contracting - Real Estate</v>
      </c>
    </row>
    <row r="106" spans="1:25" x14ac:dyDescent="0.25">
      <c r="A106" t="s">
        <v>114</v>
      </c>
      <c r="B106" s="1">
        <v>39430</v>
      </c>
      <c r="C106" s="1">
        <v>39435</v>
      </c>
      <c r="D106">
        <v>130</v>
      </c>
      <c r="E106" t="s">
        <v>8</v>
      </c>
      <c r="F106">
        <v>58.5</v>
      </c>
      <c r="G106">
        <v>2007</v>
      </c>
      <c r="H106">
        <f>VLOOKUP($A106,IPO_Rating_Details!$A$1:$F$387,2,FALSE)</f>
        <v>1</v>
      </c>
      <c r="I106">
        <f>VLOOKUP($A106,IPO_Rating_Details!$A$1:$F$387,3,FALSE)</f>
        <v>9</v>
      </c>
      <c r="J106">
        <f>VLOOKUP($A106,IPO_Rating_Details!$A$1:$F$387,4,FALSE)</f>
        <v>4</v>
      </c>
      <c r="K106">
        <f>VLOOKUP($A106,IPO_Rating_Details!$A$1:$F$387,5,FALSE)</f>
        <v>2</v>
      </c>
      <c r="L106">
        <f>VLOOKUP($A106,IPO_Rating_Details!$A$1:$F$387,6,FALSE)</f>
        <v>0</v>
      </c>
      <c r="M106">
        <f>VLOOKUP($A106,IPo_ListingDates!$A$1:$C$369,2,FALSE)</f>
        <v>39458</v>
      </c>
      <c r="N106">
        <f>VLOOKUP($A106,IPo_ListingDates!$A$1:$C$369,3,FALSE)</f>
        <v>130.80000000000001</v>
      </c>
      <c r="O106">
        <f>VLOOKUP($A106,IPo_OverSub_ListingGains!$A$1:$K$317,2,FALSE)</f>
        <v>8.1593</v>
      </c>
      <c r="P106">
        <f>VLOOKUP($A106,IPo_OverSub_ListingGains!$A$1:$K$317,3,FALSE)</f>
        <v>8.5096000000000007</v>
      </c>
      <c r="Q106">
        <f>VLOOKUP($A106,IPo_OverSub_ListingGains!$A$1:$K$317,4,FALSE)</f>
        <v>6.4640000000000004</v>
      </c>
      <c r="R106" t="str">
        <f>VLOOKUP($A106,IPo_OverSub_ListingGains!$A$1:$K$317,5,FALSE)</f>
        <v>NA</v>
      </c>
      <c r="S106">
        <f>VLOOKUP($A106,IPo_OverSub_ListingGains!$A$1:$K$317,6,FALSE)</f>
        <v>7.62</v>
      </c>
      <c r="T106">
        <f>VLOOKUP($A106,IPo_OverSub_ListingGains!$A$1:$K$317,7,FALSE)</f>
        <v>150</v>
      </c>
      <c r="U106">
        <f>VLOOKUP($A106,IPo_OverSub_ListingGains!$A$1:$K$317,8,FALSE)</f>
        <v>150</v>
      </c>
      <c r="V106">
        <f>VLOOKUP($A106,IPo_OverSub_ListingGains!$A$1:$K$317,9,FALSE)</f>
        <v>261</v>
      </c>
      <c r="W106">
        <f>VLOOKUP($A106,IPo_OverSub_ListingGains!$A$1:$K$317,10,FALSE)</f>
        <v>251.6</v>
      </c>
      <c r="X106">
        <f>VLOOKUP($A106,IPo_OverSub_ListingGains!$A$1:$K$317,11,FALSE)</f>
        <v>93.54</v>
      </c>
      <c r="Y106" t="str">
        <f>VLOOKUP(A106,company_sectors!$A$1:$B$321,2,FALSE)</f>
        <v>Miscellaneous</v>
      </c>
    </row>
    <row r="107" spans="1:25" x14ac:dyDescent="0.25">
      <c r="A107" t="s">
        <v>115</v>
      </c>
      <c r="B107" s="1">
        <v>39433</v>
      </c>
      <c r="C107" s="1">
        <v>39436</v>
      </c>
      <c r="D107">
        <v>75</v>
      </c>
      <c r="E107" t="s">
        <v>8</v>
      </c>
      <c r="F107">
        <v>37.5</v>
      </c>
      <c r="G107">
        <v>2007</v>
      </c>
      <c r="H107">
        <f>VLOOKUP($A107,IPO_Rating_Details!$A$1:$F$387,2,FALSE)</f>
        <v>1</v>
      </c>
      <c r="I107">
        <f>VLOOKUP($A107,IPO_Rating_Details!$A$1:$F$387,3,FALSE)</f>
        <v>1</v>
      </c>
      <c r="J107">
        <f>VLOOKUP($A107,IPO_Rating_Details!$A$1:$F$387,4,FALSE)</f>
        <v>2</v>
      </c>
      <c r="K107">
        <f>VLOOKUP($A107,IPO_Rating_Details!$A$1:$F$387,5,FALSE)</f>
        <v>3</v>
      </c>
      <c r="L107">
        <f>VLOOKUP($A107,IPO_Rating_Details!$A$1:$F$387,6,FALSE)</f>
        <v>0</v>
      </c>
      <c r="M107">
        <f>VLOOKUP($A107,IPo_ListingDates!$A$1:$C$369,2,FALSE)</f>
        <v>39461</v>
      </c>
      <c r="N107">
        <f>VLOOKUP($A107,IPo_ListingDates!$A$1:$C$369,3,FALSE)</f>
        <v>35.1</v>
      </c>
      <c r="O107">
        <f>VLOOKUP($A107,IPo_OverSub_ListingGains!$A$1:$K$317,2,FALSE)</f>
        <v>0.21240000000000001</v>
      </c>
      <c r="P107">
        <f>VLOOKUP($A107,IPo_OverSub_ListingGains!$A$1:$K$317,3,FALSE)</f>
        <v>0.47899999999999998</v>
      </c>
      <c r="Q107">
        <f>VLOOKUP($A107,IPo_OverSub_ListingGains!$A$1:$K$317,4,FALSE)</f>
        <v>2.4434999999999998</v>
      </c>
      <c r="R107" t="str">
        <f>VLOOKUP($A107,IPo_OverSub_ListingGains!$A$1:$K$317,5,FALSE)</f>
        <v>NA</v>
      </c>
      <c r="S107">
        <f>VLOOKUP($A107,IPo_OverSub_ListingGains!$A$1:$K$317,6,FALSE)</f>
        <v>1.03</v>
      </c>
      <c r="T107">
        <f>VLOOKUP($A107,IPo_OverSub_ListingGains!$A$1:$K$317,7,FALSE)</f>
        <v>79.849999999999994</v>
      </c>
      <c r="U107">
        <f>VLOOKUP($A107,IPo_OverSub_ListingGains!$A$1:$K$317,8,FALSE)</f>
        <v>76</v>
      </c>
      <c r="V107">
        <f>VLOOKUP($A107,IPo_OverSub_ListingGains!$A$1:$K$317,9,FALSE)</f>
        <v>120</v>
      </c>
      <c r="W107">
        <f>VLOOKUP($A107,IPo_OverSub_ListingGains!$A$1:$K$317,10,FALSE)</f>
        <v>79.650000000000006</v>
      </c>
      <c r="X107">
        <f>VLOOKUP($A107,IPo_OverSub_ListingGains!$A$1:$K$317,11,FALSE)</f>
        <v>6.2</v>
      </c>
      <c r="Y107" t="str">
        <f>VLOOKUP(A107,company_sectors!$A$1:$B$321,2,FALSE)</f>
        <v>Auto Ancillaries</v>
      </c>
    </row>
    <row r="108" spans="1:25" x14ac:dyDescent="0.25">
      <c r="A108" t="s">
        <v>116</v>
      </c>
      <c r="B108" s="1">
        <v>39433</v>
      </c>
      <c r="C108" s="1">
        <v>39435</v>
      </c>
      <c r="D108">
        <v>160</v>
      </c>
      <c r="E108" t="s">
        <v>8</v>
      </c>
      <c r="F108">
        <v>248</v>
      </c>
      <c r="G108">
        <v>2007</v>
      </c>
      <c r="H108">
        <f>VLOOKUP($A108,IPO_Rating_Details!$A$1:$F$387,2,FALSE)</f>
        <v>1</v>
      </c>
      <c r="I108">
        <f>VLOOKUP($A108,IPO_Rating_Details!$A$1:$F$387,3,FALSE)</f>
        <v>12</v>
      </c>
      <c r="J108">
        <f>VLOOKUP($A108,IPO_Rating_Details!$A$1:$F$387,4,FALSE)</f>
        <v>4</v>
      </c>
      <c r="K108">
        <f>VLOOKUP($A108,IPO_Rating_Details!$A$1:$F$387,5,FALSE)</f>
        <v>0</v>
      </c>
      <c r="L108">
        <f>VLOOKUP($A108,IPO_Rating_Details!$A$1:$F$387,6,FALSE)</f>
        <v>0</v>
      </c>
      <c r="M108">
        <f>VLOOKUP($A108,IPo_ListingDates!$A$1:$C$369,2,FALSE)</f>
        <v>39455</v>
      </c>
      <c r="N108">
        <f>VLOOKUP($A108,IPo_ListingDates!$A$1:$C$369,3,FALSE)</f>
        <v>40</v>
      </c>
      <c r="O108">
        <f>VLOOKUP($A108,IPo_OverSub_ListingGains!$A$1:$K$317,2,FALSE)</f>
        <v>13.696099999999999</v>
      </c>
      <c r="P108">
        <f>VLOOKUP($A108,IPo_OverSub_ListingGains!$A$1:$K$317,3,FALSE)</f>
        <v>2.7275</v>
      </c>
      <c r="Q108">
        <f>VLOOKUP($A108,IPo_OverSub_ListingGains!$A$1:$K$317,4,FALSE)</f>
        <v>5.0906000000000002</v>
      </c>
      <c r="R108">
        <f>VLOOKUP($A108,IPo_OverSub_ListingGains!$A$1:$K$317,5,FALSE)</f>
        <v>4.9200000000000001E-2</v>
      </c>
      <c r="S108">
        <f>VLOOKUP($A108,IPo_OverSub_ListingGains!$A$1:$K$317,6,FALSE)</f>
        <v>8.98</v>
      </c>
      <c r="T108">
        <f>VLOOKUP($A108,IPo_OverSub_ListingGains!$A$1:$K$317,7,FALSE)</f>
        <v>200</v>
      </c>
      <c r="U108">
        <f>VLOOKUP($A108,IPo_OverSub_ListingGains!$A$1:$K$317,8,FALSE)</f>
        <v>161.55000000000001</v>
      </c>
      <c r="V108">
        <f>VLOOKUP($A108,IPo_OverSub_ListingGains!$A$1:$K$317,9,FALSE)</f>
        <v>248.7</v>
      </c>
      <c r="W108">
        <f>VLOOKUP($A108,IPo_OverSub_ListingGains!$A$1:$K$317,10,FALSE)</f>
        <v>168.1</v>
      </c>
      <c r="X108">
        <f>VLOOKUP($A108,IPo_OverSub_ListingGains!$A$1:$K$317,11,FALSE)</f>
        <v>5.0599999999999996</v>
      </c>
      <c r="Y108" t="str">
        <f>VLOOKUP(A108,company_sectors!$A$1:$B$321,2,FALSE)</f>
        <v>Aluminium</v>
      </c>
    </row>
    <row r="109" spans="1:25" x14ac:dyDescent="0.25">
      <c r="A109" t="s">
        <v>117</v>
      </c>
      <c r="B109" s="1">
        <v>39433</v>
      </c>
      <c r="C109" s="1">
        <v>39436</v>
      </c>
      <c r="D109">
        <v>150</v>
      </c>
      <c r="E109" t="s">
        <v>8</v>
      </c>
      <c r="F109">
        <v>75</v>
      </c>
      <c r="G109">
        <v>2007</v>
      </c>
      <c r="H109">
        <f>VLOOKUP($A109,IPO_Rating_Details!$A$1:$F$387,2,FALSE)</f>
        <v>1</v>
      </c>
      <c r="I109">
        <f>VLOOKUP($A109,IPO_Rating_Details!$A$1:$F$387,3,FALSE)</f>
        <v>20</v>
      </c>
      <c r="J109">
        <f>VLOOKUP($A109,IPO_Rating_Details!$A$1:$F$387,4,FALSE)</f>
        <v>4</v>
      </c>
      <c r="K109">
        <f>VLOOKUP($A109,IPO_Rating_Details!$A$1:$F$387,5,FALSE)</f>
        <v>1</v>
      </c>
      <c r="L109">
        <f>VLOOKUP($A109,IPO_Rating_Details!$A$1:$F$387,6,FALSE)</f>
        <v>0</v>
      </c>
      <c r="M109">
        <f>VLOOKUP($A109,IPo_ListingDates!$A$1:$C$369,2,FALSE)</f>
        <v>39458</v>
      </c>
      <c r="N109">
        <f>VLOOKUP($A109,IPo_ListingDates!$A$1:$C$369,3,FALSE)</f>
        <v>154.5</v>
      </c>
      <c r="O109">
        <f>VLOOKUP($A109,IPo_OverSub_ListingGains!$A$1:$K$317,2,FALSE)</f>
        <v>5.0343</v>
      </c>
      <c r="P109">
        <f>VLOOKUP($A109,IPo_OverSub_ListingGains!$A$1:$K$317,3,FALSE)</f>
        <v>8.5823999999999998</v>
      </c>
      <c r="Q109">
        <f>VLOOKUP($A109,IPo_OverSub_ListingGains!$A$1:$K$317,4,FALSE)</f>
        <v>18.700299999999999</v>
      </c>
      <c r="R109" t="str">
        <f>VLOOKUP($A109,IPo_OverSub_ListingGains!$A$1:$K$317,5,FALSE)</f>
        <v>NA</v>
      </c>
      <c r="S109">
        <f>VLOOKUP($A109,IPo_OverSub_ListingGains!$A$1:$K$317,6,FALSE)</f>
        <v>10.35</v>
      </c>
      <c r="T109">
        <f>VLOOKUP($A109,IPo_OverSub_ListingGains!$A$1:$K$317,7,FALSE)</f>
        <v>160</v>
      </c>
      <c r="U109">
        <f>VLOOKUP($A109,IPo_OverSub_ListingGains!$A$1:$K$317,8,FALSE)</f>
        <v>132.6</v>
      </c>
      <c r="V109">
        <f>VLOOKUP($A109,IPo_OverSub_ListingGains!$A$1:$K$317,9,FALSE)</f>
        <v>175</v>
      </c>
      <c r="W109">
        <f>VLOOKUP($A109,IPo_OverSub_ListingGains!$A$1:$K$317,10,FALSE)</f>
        <v>138.65</v>
      </c>
      <c r="X109">
        <f>VLOOKUP($A109,IPo_OverSub_ListingGains!$A$1:$K$317,11,FALSE)</f>
        <v>-7.57</v>
      </c>
      <c r="Y109" t="str">
        <f>VLOOKUP(A109,company_sectors!$A$1:$B$321,2,FALSE)</f>
        <v>Telecommunications - Equipment</v>
      </c>
    </row>
    <row r="110" spans="1:25" x14ac:dyDescent="0.25">
      <c r="A110" t="s">
        <v>118</v>
      </c>
      <c r="B110" s="1">
        <v>39458</v>
      </c>
      <c r="C110" s="1">
        <v>39463</v>
      </c>
      <c r="D110">
        <v>765</v>
      </c>
      <c r="E110" t="s">
        <v>8</v>
      </c>
      <c r="F110">
        <v>491.34</v>
      </c>
      <c r="G110">
        <v>2008</v>
      </c>
      <c r="H110">
        <f>VLOOKUP($A110,IPO_Rating_Details!$A$1:$F$387,2,FALSE)</f>
        <v>4</v>
      </c>
      <c r="I110">
        <f>VLOOKUP($A110,IPO_Rating_Details!$A$1:$F$387,3,FALSE)</f>
        <v>8</v>
      </c>
      <c r="J110">
        <f>VLOOKUP($A110,IPO_Rating_Details!$A$1:$F$387,4,FALSE)</f>
        <v>6</v>
      </c>
      <c r="K110">
        <f>VLOOKUP($A110,IPO_Rating_Details!$A$1:$F$387,5,FALSE)</f>
        <v>1</v>
      </c>
      <c r="L110">
        <f>VLOOKUP($A110,IPO_Rating_Details!$A$1:$F$387,6,FALSE)</f>
        <v>0</v>
      </c>
      <c r="M110">
        <f>VLOOKUP($A110,IPo_ListingDates!$A$1:$C$369,2,FALSE)</f>
        <v>39479</v>
      </c>
      <c r="N110">
        <f>VLOOKUP($A110,IPo_ListingDates!$A$1:$C$369,3,FALSE)</f>
        <v>504.55</v>
      </c>
      <c r="O110">
        <f>VLOOKUP($A110,IPo_OverSub_ListingGains!$A$1:$K$317,2,FALSE)</f>
        <v>180.72210000000001</v>
      </c>
      <c r="P110">
        <f>VLOOKUP($A110,IPo_OverSub_ListingGains!$A$1:$K$317,3,FALSE)</f>
        <v>84.381500000000003</v>
      </c>
      <c r="Q110">
        <f>VLOOKUP($A110,IPo_OverSub_ListingGains!$A$1:$K$317,4,FALSE)</f>
        <v>55.218699999999998</v>
      </c>
      <c r="R110" t="str">
        <f>VLOOKUP($A110,IPo_OverSub_ListingGains!$A$1:$K$317,5,FALSE)</f>
        <v>NA</v>
      </c>
      <c r="S110">
        <f>VLOOKUP($A110,IPo_OverSub_ListingGains!$A$1:$K$317,6,FALSE)</f>
        <v>133.44</v>
      </c>
      <c r="T110">
        <f>VLOOKUP($A110,IPo_OverSub_ListingGains!$A$1:$K$317,7,FALSE)</f>
        <v>1044</v>
      </c>
      <c r="U110">
        <f>VLOOKUP($A110,IPo_OverSub_ListingGains!$A$1:$K$317,8,FALSE)</f>
        <v>826.1</v>
      </c>
      <c r="V110">
        <f>VLOOKUP($A110,IPo_OverSub_ListingGains!$A$1:$K$317,9,FALSE)</f>
        <v>1100</v>
      </c>
      <c r="W110">
        <f>VLOOKUP($A110,IPo_OverSub_ListingGains!$A$1:$K$317,10,FALSE)</f>
        <v>908.2</v>
      </c>
      <c r="X110">
        <f>VLOOKUP($A110,IPo_OverSub_ListingGains!$A$1:$K$317,11,FALSE)</f>
        <v>18.72</v>
      </c>
      <c r="Y110" t="str">
        <f>VLOOKUP(A110,company_sectors!$A$1:$B$321,2,FALSE)</f>
        <v>Miscellaneous</v>
      </c>
    </row>
    <row r="111" spans="1:25" x14ac:dyDescent="0.25">
      <c r="A111" t="s">
        <v>119</v>
      </c>
      <c r="B111" s="1">
        <v>39462</v>
      </c>
      <c r="C111" s="1">
        <v>39465</v>
      </c>
      <c r="D111">
        <v>450</v>
      </c>
      <c r="E111" t="s">
        <v>8</v>
      </c>
      <c r="F111" t="s">
        <v>14</v>
      </c>
      <c r="G111">
        <v>2008</v>
      </c>
      <c r="H111">
        <f>VLOOKUP($A111,IPO_Rating_Details!$A$1:$F$387,2,FALSE)</f>
        <v>3</v>
      </c>
      <c r="I111">
        <f>VLOOKUP($A111,IPO_Rating_Details!$A$1:$F$387,3,FALSE)</f>
        <v>13</v>
      </c>
      <c r="J111">
        <f>VLOOKUP($A111,IPO_Rating_Details!$A$1:$F$387,4,FALSE)</f>
        <v>6</v>
      </c>
      <c r="K111">
        <f>VLOOKUP($A111,IPO_Rating_Details!$A$1:$F$387,5,FALSE)</f>
        <v>1</v>
      </c>
      <c r="L111">
        <f>VLOOKUP($A111,IPO_Rating_Details!$A$1:$F$387,6,FALSE)</f>
        <v>0</v>
      </c>
      <c r="M111">
        <f>VLOOKUP($A111,IPo_ListingDates!$A$1:$C$369,2,FALSE)</f>
        <v>39489</v>
      </c>
      <c r="N111">
        <f>VLOOKUP($A111,IPo_ListingDates!$A$1:$C$369,3,FALSE)</f>
        <v>50.5</v>
      </c>
      <c r="O111">
        <f>VLOOKUP($A111,IPo_OverSub_ListingGains!$A$1:$K$317,2,FALSE)</f>
        <v>82.619</v>
      </c>
      <c r="P111">
        <f>VLOOKUP($A111,IPo_OverSub_ListingGains!$A$1:$K$317,3,FALSE)</f>
        <v>190.0231</v>
      </c>
      <c r="Q111">
        <f>VLOOKUP($A111,IPo_OverSub_ListingGains!$A$1:$K$317,4,FALSE)</f>
        <v>14.871600000000001</v>
      </c>
      <c r="R111" t="str">
        <f>VLOOKUP($A111,IPo_OverSub_ListingGains!$A$1:$K$317,5,FALSE)</f>
        <v>NA</v>
      </c>
      <c r="S111">
        <f>VLOOKUP($A111,IPo_OverSub_ListingGains!$A$1:$K$317,6,FALSE)</f>
        <v>73.040000000000006</v>
      </c>
      <c r="T111">
        <f>VLOOKUP($A111,IPo_OverSub_ListingGains!$A$1:$K$317,7,FALSE)</f>
        <v>547.79999999999995</v>
      </c>
      <c r="U111">
        <f>VLOOKUP($A111,IPo_OverSub_ListingGains!$A$1:$K$317,8,FALSE)</f>
        <v>355.05</v>
      </c>
      <c r="V111">
        <f>VLOOKUP($A111,IPo_OverSub_ListingGains!$A$1:$K$317,9,FALSE)</f>
        <v>599.9</v>
      </c>
      <c r="W111">
        <f>VLOOKUP($A111,IPo_OverSub_ListingGains!$A$1:$K$317,10,FALSE)</f>
        <v>372.5</v>
      </c>
      <c r="X111">
        <f>VLOOKUP($A111,IPo_OverSub_ListingGains!$A$1:$K$317,11,FALSE)</f>
        <v>-17.22</v>
      </c>
      <c r="Y111" t="str">
        <f>VLOOKUP(A111,company_sectors!$A$1:$B$321,2,FALSE)</f>
        <v>Power - Generation &amp; Distribution</v>
      </c>
    </row>
    <row r="112" spans="1:25" x14ac:dyDescent="0.25">
      <c r="A112" t="s">
        <v>120</v>
      </c>
      <c r="B112" s="1">
        <v>39465</v>
      </c>
      <c r="C112" s="1">
        <v>39470</v>
      </c>
      <c r="D112">
        <v>110</v>
      </c>
      <c r="E112" t="s">
        <v>8</v>
      </c>
      <c r="F112">
        <v>71.5</v>
      </c>
      <c r="G112">
        <v>2008</v>
      </c>
      <c r="H112">
        <f>VLOOKUP($A112,IPO_Rating_Details!$A$1:$F$387,2,FALSE)</f>
        <v>6</v>
      </c>
      <c r="I112">
        <f>VLOOKUP($A112,IPO_Rating_Details!$A$1:$F$387,3,FALSE)</f>
        <v>7</v>
      </c>
      <c r="J112">
        <f>VLOOKUP($A112,IPO_Rating_Details!$A$1:$F$387,4,FALSE)</f>
        <v>1</v>
      </c>
      <c r="K112">
        <f>VLOOKUP($A112,IPO_Rating_Details!$A$1:$F$387,5,FALSE)</f>
        <v>1</v>
      </c>
      <c r="L112">
        <f>VLOOKUP($A112,IPO_Rating_Details!$A$1:$F$387,6,FALSE)</f>
        <v>0</v>
      </c>
      <c r="M112">
        <f>VLOOKUP($A112,IPo_ListingDates!$A$1:$C$369,2,FALSE)</f>
        <v>39490</v>
      </c>
      <c r="N112">
        <f>VLOOKUP($A112,IPo_ListingDates!$A$1:$C$369,3,FALSE)</f>
        <v>247.6</v>
      </c>
      <c r="O112">
        <f>VLOOKUP($A112,IPo_OverSub_ListingGains!$A$1:$K$317,2,FALSE)</f>
        <v>2.8043999999999998</v>
      </c>
      <c r="P112">
        <f>VLOOKUP($A112,IPo_OverSub_ListingGains!$A$1:$K$317,3,FALSE)</f>
        <v>1.3996</v>
      </c>
      <c r="Q112">
        <f>VLOOKUP($A112,IPo_OverSub_ListingGains!$A$1:$K$317,4,FALSE)</f>
        <v>1.6936</v>
      </c>
      <c r="R112">
        <f>VLOOKUP($A112,IPo_OverSub_ListingGains!$A$1:$K$317,5,FALSE)</f>
        <v>1.1069</v>
      </c>
      <c r="S112">
        <f>VLOOKUP($A112,IPo_OverSub_ListingGains!$A$1:$K$317,6,FALSE)</f>
        <v>2.17</v>
      </c>
      <c r="T112">
        <f>VLOOKUP($A112,IPo_OverSub_ListingGains!$A$1:$K$317,7,FALSE)</f>
        <v>100</v>
      </c>
      <c r="U112">
        <f>VLOOKUP($A112,IPo_OverSub_ListingGains!$A$1:$K$317,8,FALSE)</f>
        <v>84.2</v>
      </c>
      <c r="V112">
        <f>VLOOKUP($A112,IPo_OverSub_ListingGains!$A$1:$K$317,9,FALSE)</f>
        <v>116.95</v>
      </c>
      <c r="W112">
        <f>VLOOKUP($A112,IPo_OverSub_ListingGains!$A$1:$K$317,10,FALSE)</f>
        <v>102.7</v>
      </c>
      <c r="X112">
        <f>VLOOKUP($A112,IPo_OverSub_ListingGains!$A$1:$K$317,11,FALSE)</f>
        <v>-6.64</v>
      </c>
      <c r="Y112" t="str">
        <f>VLOOKUP(A112,company_sectors!$A$1:$B$321,2,FALSE)</f>
        <v>Construction &amp; Contracting - Civil</v>
      </c>
    </row>
    <row r="113" spans="1:25" x14ac:dyDescent="0.25">
      <c r="A113" t="s">
        <v>121</v>
      </c>
      <c r="B113" s="1">
        <v>39468</v>
      </c>
      <c r="C113" s="1">
        <v>39471</v>
      </c>
      <c r="D113">
        <v>135</v>
      </c>
      <c r="E113" t="s">
        <v>8</v>
      </c>
      <c r="F113">
        <v>41.65</v>
      </c>
      <c r="G113">
        <v>2008</v>
      </c>
      <c r="H113">
        <f>VLOOKUP($A113,IPO_Rating_Details!$A$1:$F$387,2,FALSE)</f>
        <v>4</v>
      </c>
      <c r="I113">
        <f>VLOOKUP($A113,IPO_Rating_Details!$A$1:$F$387,3,FALSE)</f>
        <v>12</v>
      </c>
      <c r="J113">
        <f>VLOOKUP($A113,IPO_Rating_Details!$A$1:$F$387,4,FALSE)</f>
        <v>6</v>
      </c>
      <c r="K113">
        <f>VLOOKUP($A113,IPO_Rating_Details!$A$1:$F$387,5,FALSE)</f>
        <v>0</v>
      </c>
      <c r="L113">
        <f>VLOOKUP($A113,IPO_Rating_Details!$A$1:$F$387,6,FALSE)</f>
        <v>0</v>
      </c>
      <c r="M113">
        <f>VLOOKUP($A113,IPo_ListingDates!$A$1:$C$369,2,FALSE)</f>
        <v>39491</v>
      </c>
      <c r="N113">
        <f>VLOOKUP($A113,IPo_ListingDates!$A$1:$C$369,3,FALSE)</f>
        <v>46.55</v>
      </c>
      <c r="O113">
        <f>VLOOKUP($A113,IPo_OverSub_ListingGains!$A$1:$K$317,2,FALSE)</f>
        <v>6.8270999999999997</v>
      </c>
      <c r="P113">
        <f>VLOOKUP($A113,IPo_OverSub_ListingGains!$A$1:$K$317,3,FALSE)</f>
        <v>5.1132</v>
      </c>
      <c r="Q113">
        <f>VLOOKUP($A113,IPo_OverSub_ListingGains!$A$1:$K$317,4,FALSE)</f>
        <v>2.5817999999999999</v>
      </c>
      <c r="R113">
        <f>VLOOKUP($A113,IPo_OverSub_ListingGains!$A$1:$K$317,5,FALSE)</f>
        <v>1.0143</v>
      </c>
      <c r="S113">
        <f>VLOOKUP($A113,IPo_OverSub_ListingGains!$A$1:$K$317,6,FALSE)</f>
        <v>4.99</v>
      </c>
      <c r="T113">
        <f>VLOOKUP($A113,IPo_OverSub_ListingGains!$A$1:$K$317,7,FALSE)</f>
        <v>130</v>
      </c>
      <c r="U113">
        <f>VLOOKUP($A113,IPo_OverSub_ListingGains!$A$1:$K$317,8,FALSE)</f>
        <v>113</v>
      </c>
      <c r="V113">
        <f>VLOOKUP($A113,IPo_OverSub_ListingGains!$A$1:$K$317,9,FALSE)</f>
        <v>151</v>
      </c>
      <c r="W113">
        <f>VLOOKUP($A113,IPo_OverSub_ListingGains!$A$1:$K$317,10,FALSE)</f>
        <v>138.30000000000001</v>
      </c>
      <c r="X113">
        <f>VLOOKUP($A113,IPo_OverSub_ListingGains!$A$1:$K$317,11,FALSE)</f>
        <v>2.44</v>
      </c>
      <c r="Y113" t="str">
        <f>VLOOKUP(A113,company_sectors!$A$1:$B$321,2,FALSE)</f>
        <v>Cables - Power &amp; Others</v>
      </c>
    </row>
    <row r="114" spans="1:25" x14ac:dyDescent="0.25">
      <c r="A114" t="s">
        <v>122</v>
      </c>
      <c r="B114" s="1">
        <v>39471</v>
      </c>
      <c r="C114" s="1">
        <v>39476</v>
      </c>
      <c r="D114">
        <v>440</v>
      </c>
      <c r="E114" t="s">
        <v>8</v>
      </c>
      <c r="F114">
        <v>479.62</v>
      </c>
      <c r="G114">
        <v>2008</v>
      </c>
      <c r="H114">
        <f>VLOOKUP($A114,IPO_Rating_Details!$A$1:$F$387,2,FALSE)</f>
        <v>3</v>
      </c>
      <c r="I114">
        <f>VLOOKUP($A114,IPO_Rating_Details!$A$1:$F$387,3,FALSE)</f>
        <v>8</v>
      </c>
      <c r="J114">
        <f>VLOOKUP($A114,IPO_Rating_Details!$A$1:$F$387,4,FALSE)</f>
        <v>7</v>
      </c>
      <c r="K114">
        <f>VLOOKUP($A114,IPO_Rating_Details!$A$1:$F$387,5,FALSE)</f>
        <v>0</v>
      </c>
      <c r="L114">
        <f>VLOOKUP($A114,IPO_Rating_Details!$A$1:$F$387,6,FALSE)</f>
        <v>0</v>
      </c>
      <c r="M114">
        <f>VLOOKUP($A114,IPo_ListingDates!$A$1:$C$369,2,FALSE)</f>
        <v>39497</v>
      </c>
      <c r="N114">
        <f>VLOOKUP($A114,IPo_ListingDates!$A$1:$C$369,3,FALSE)</f>
        <v>118.3</v>
      </c>
      <c r="O114">
        <f>VLOOKUP($A114,IPo_OverSub_ListingGains!$A$1:$K$317,2,FALSE)</f>
        <v>17.160499999999999</v>
      </c>
      <c r="P114">
        <f>VLOOKUP($A114,IPo_OverSub_ListingGains!$A$1:$K$317,3,FALSE)</f>
        <v>2.6257999999999999</v>
      </c>
      <c r="Q114">
        <f>VLOOKUP($A114,IPo_OverSub_ListingGains!$A$1:$K$317,4,FALSE)</f>
        <v>1.3080000000000001</v>
      </c>
      <c r="R114" t="str">
        <f>VLOOKUP($A114,IPo_OverSub_ListingGains!$A$1:$K$317,5,FALSE)</f>
        <v>NA</v>
      </c>
      <c r="S114">
        <f>VLOOKUP($A114,IPo_OverSub_ListingGains!$A$1:$K$317,6,FALSE)</f>
        <v>10.95</v>
      </c>
      <c r="T114">
        <f>VLOOKUP($A114,IPo_OverSub_ListingGains!$A$1:$K$317,7,FALSE)</f>
        <v>440</v>
      </c>
      <c r="U114">
        <f>VLOOKUP($A114,IPo_OverSub_ListingGains!$A$1:$K$317,8,FALSE)</f>
        <v>421</v>
      </c>
      <c r="V114">
        <f>VLOOKUP($A114,IPo_OverSub_ListingGains!$A$1:$K$317,9,FALSE)</f>
        <v>579.9</v>
      </c>
      <c r="W114">
        <f>VLOOKUP($A114,IPo_OverSub_ListingGains!$A$1:$K$317,10,FALSE)</f>
        <v>521.9</v>
      </c>
      <c r="X114">
        <f>VLOOKUP($A114,IPo_OverSub_ListingGains!$A$1:$K$317,11,FALSE)</f>
        <v>18.61</v>
      </c>
      <c r="Y114" t="str">
        <f>VLOOKUP(A114,company_sectors!$A$1:$B$321,2,FALSE)</f>
        <v>Computers - Software Medium &amp; Small</v>
      </c>
    </row>
    <row r="115" spans="1:25" x14ac:dyDescent="0.25">
      <c r="A115" t="s">
        <v>123</v>
      </c>
      <c r="B115" s="1">
        <v>39471</v>
      </c>
      <c r="C115" s="1">
        <v>39476</v>
      </c>
      <c r="D115">
        <v>180</v>
      </c>
      <c r="E115" t="s">
        <v>8</v>
      </c>
      <c r="F115">
        <v>133.87</v>
      </c>
      <c r="G115">
        <v>2008</v>
      </c>
      <c r="H115">
        <f>VLOOKUP($A115,IPO_Rating_Details!$A$1:$F$387,2,FALSE)</f>
        <v>4</v>
      </c>
      <c r="I115">
        <f>VLOOKUP($A115,IPO_Rating_Details!$A$1:$F$387,3,FALSE)</f>
        <v>8</v>
      </c>
      <c r="J115">
        <f>VLOOKUP($A115,IPO_Rating_Details!$A$1:$F$387,4,FALSE)</f>
        <v>6</v>
      </c>
      <c r="K115">
        <f>VLOOKUP($A115,IPO_Rating_Details!$A$1:$F$387,5,FALSE)</f>
        <v>0</v>
      </c>
      <c r="L115">
        <f>VLOOKUP($A115,IPO_Rating_Details!$A$1:$F$387,6,FALSE)</f>
        <v>1</v>
      </c>
      <c r="M115">
        <f>VLOOKUP($A115,IPo_ListingDates!$A$1:$C$369,2,FALSE)</f>
        <v>39496</v>
      </c>
      <c r="N115">
        <f>VLOOKUP($A115,IPo_ListingDates!$A$1:$C$369,3,FALSE)</f>
        <v>520</v>
      </c>
      <c r="O115">
        <f>VLOOKUP($A115,IPo_OverSub_ListingGains!$A$1:$K$317,2,FALSE)</f>
        <v>1.375</v>
      </c>
      <c r="P115">
        <f>VLOOKUP($A115,IPo_OverSub_ListingGains!$A$1:$K$317,3,FALSE)</f>
        <v>3.2059000000000002</v>
      </c>
      <c r="Q115">
        <f>VLOOKUP($A115,IPo_OverSub_ListingGains!$A$1:$K$317,4,FALSE)</f>
        <v>0.2772</v>
      </c>
      <c r="R115">
        <f>VLOOKUP($A115,IPo_OverSub_ListingGains!$A$1:$K$317,5,FALSE)</f>
        <v>0.61129999999999995</v>
      </c>
      <c r="S115">
        <f>VLOOKUP($A115,IPo_OverSub_ListingGains!$A$1:$K$317,6,FALSE)</f>
        <v>1.25</v>
      </c>
      <c r="T115">
        <f>VLOOKUP($A115,IPo_OverSub_ListingGains!$A$1:$K$317,7,FALSE)</f>
        <v>180</v>
      </c>
      <c r="U115">
        <f>VLOOKUP($A115,IPo_OverSub_ListingGains!$A$1:$K$317,8,FALSE)</f>
        <v>151.15</v>
      </c>
      <c r="V115">
        <f>VLOOKUP($A115,IPo_OverSub_ListingGains!$A$1:$K$317,9,FALSE)</f>
        <v>199</v>
      </c>
      <c r="W115">
        <f>VLOOKUP($A115,IPo_OverSub_ListingGains!$A$1:$K$317,10,FALSE)</f>
        <v>154.35</v>
      </c>
      <c r="X115">
        <f>VLOOKUP($A115,IPo_OverSub_ListingGains!$A$1:$K$317,11,FALSE)</f>
        <v>-14.25</v>
      </c>
      <c r="Y115" t="str">
        <f>VLOOKUP(A115,company_sectors!$A$1:$B$321,2,FALSE)</f>
        <v>Construction &amp; Contracting - Civil</v>
      </c>
    </row>
    <row r="116" spans="1:25" x14ac:dyDescent="0.25">
      <c r="A116" t="s">
        <v>124</v>
      </c>
      <c r="B116" s="1">
        <v>39475</v>
      </c>
      <c r="C116" s="1">
        <v>39478</v>
      </c>
      <c r="D116">
        <v>207</v>
      </c>
      <c r="E116" t="s">
        <v>8</v>
      </c>
      <c r="F116">
        <v>72.45</v>
      </c>
      <c r="G116">
        <v>2008</v>
      </c>
      <c r="H116">
        <f>VLOOKUP($A116,IPO_Rating_Details!$A$1:$F$387,2,FALSE)</f>
        <v>6</v>
      </c>
      <c r="I116">
        <f>VLOOKUP($A116,IPO_Rating_Details!$A$1:$F$387,3,FALSE)</f>
        <v>6</v>
      </c>
      <c r="J116">
        <f>VLOOKUP($A116,IPO_Rating_Details!$A$1:$F$387,4,FALSE)</f>
        <v>2</v>
      </c>
      <c r="K116">
        <f>VLOOKUP($A116,IPO_Rating_Details!$A$1:$F$387,5,FALSE)</f>
        <v>1</v>
      </c>
      <c r="L116">
        <f>VLOOKUP($A116,IPO_Rating_Details!$A$1:$F$387,6,FALSE)</f>
        <v>0</v>
      </c>
      <c r="M116">
        <f>VLOOKUP($A116,IPo_ListingDates!$A$1:$C$369,2,FALSE)</f>
        <v>39498</v>
      </c>
      <c r="N116">
        <f>VLOOKUP($A116,IPo_ListingDates!$A$1:$C$369,3,FALSE)</f>
        <v>16.350000000000001</v>
      </c>
      <c r="O116">
        <f>VLOOKUP($A116,IPo_OverSub_ListingGains!$A$1:$K$317,2,FALSE)</f>
        <v>1.1412</v>
      </c>
      <c r="P116">
        <f>VLOOKUP($A116,IPo_OverSub_ListingGains!$A$1:$K$317,3,FALSE)</f>
        <v>1.8055000000000001</v>
      </c>
      <c r="Q116">
        <f>VLOOKUP($A116,IPo_OverSub_ListingGains!$A$1:$K$317,4,FALSE)</f>
        <v>1.1712</v>
      </c>
      <c r="R116">
        <f>VLOOKUP($A116,IPo_OverSub_ListingGains!$A$1:$K$317,5,FALSE)</f>
        <v>1.0145999999999999</v>
      </c>
      <c r="S116">
        <f>VLOOKUP($A116,IPo_OverSub_ListingGains!$A$1:$K$317,6,FALSE)</f>
        <v>1.24</v>
      </c>
      <c r="T116">
        <f>VLOOKUP($A116,IPo_OverSub_ListingGains!$A$1:$K$317,7,FALSE)</f>
        <v>207</v>
      </c>
      <c r="U116">
        <f>VLOOKUP($A116,IPo_OverSub_ListingGains!$A$1:$K$317,8,FALSE)</f>
        <v>166.5</v>
      </c>
      <c r="V116">
        <f>VLOOKUP($A116,IPo_OverSub_ListingGains!$A$1:$K$317,9,FALSE)</f>
        <v>260</v>
      </c>
      <c r="W116">
        <f>VLOOKUP($A116,IPo_OverSub_ListingGains!$A$1:$K$317,10,FALSE)</f>
        <v>171.8</v>
      </c>
      <c r="X116">
        <f>VLOOKUP($A116,IPo_OverSub_ListingGains!$A$1:$K$317,11,FALSE)</f>
        <v>-17</v>
      </c>
      <c r="Y116" t="str">
        <f>VLOOKUP(A116,company_sectors!$A$1:$B$321,2,FALSE)</f>
        <v>Textiles - General</v>
      </c>
    </row>
    <row r="117" spans="1:25" x14ac:dyDescent="0.25">
      <c r="A117" t="s">
        <v>125</v>
      </c>
      <c r="B117" s="1">
        <v>39476</v>
      </c>
      <c r="C117" s="1">
        <v>39479</v>
      </c>
      <c r="D117">
        <v>300</v>
      </c>
      <c r="E117" t="s">
        <v>8</v>
      </c>
      <c r="F117">
        <v>150</v>
      </c>
      <c r="G117">
        <v>2008</v>
      </c>
      <c r="H117">
        <f>VLOOKUP($A117,IPO_Rating_Details!$A$1:$F$387,2,FALSE)</f>
        <v>4</v>
      </c>
      <c r="I117">
        <f>VLOOKUP($A117,IPO_Rating_Details!$A$1:$F$387,3,FALSE)</f>
        <v>9</v>
      </c>
      <c r="J117">
        <f>VLOOKUP($A117,IPO_Rating_Details!$A$1:$F$387,4,FALSE)</f>
        <v>5</v>
      </c>
      <c r="K117">
        <f>VLOOKUP($A117,IPO_Rating_Details!$A$1:$F$387,5,FALSE)</f>
        <v>1</v>
      </c>
      <c r="L117">
        <f>VLOOKUP($A117,IPO_Rating_Details!$A$1:$F$387,6,FALSE)</f>
        <v>0</v>
      </c>
      <c r="M117">
        <f>VLOOKUP($A117,IPo_ListingDates!$A$1:$C$369,2,FALSE)</f>
        <v>39498</v>
      </c>
      <c r="N117">
        <f>VLOOKUP($A117,IPo_ListingDates!$A$1:$C$369,3,FALSE)</f>
        <v>25.05</v>
      </c>
      <c r="O117">
        <f>VLOOKUP($A117,IPo_OverSub_ListingGains!$A$1:$K$317,2,FALSE)</f>
        <v>6.1322000000000001</v>
      </c>
      <c r="P117">
        <f>VLOOKUP($A117,IPo_OverSub_ListingGains!$A$1:$K$317,3,FALSE)</f>
        <v>0.4108</v>
      </c>
      <c r="Q117">
        <f>VLOOKUP($A117,IPo_OverSub_ListingGains!$A$1:$K$317,4,FALSE)</f>
        <v>0.62909999999999999</v>
      </c>
      <c r="R117" t="str">
        <f>VLOOKUP($A117,IPo_OverSub_ListingGains!$A$1:$K$317,5,FALSE)</f>
        <v>NA</v>
      </c>
      <c r="S117">
        <f>VLOOKUP($A117,IPo_OverSub_ListingGains!$A$1:$K$317,6,FALSE)</f>
        <v>3.91</v>
      </c>
      <c r="T117">
        <f>VLOOKUP($A117,IPo_OverSub_ListingGains!$A$1:$K$317,7,FALSE)</f>
        <v>290</v>
      </c>
      <c r="U117">
        <f>VLOOKUP($A117,IPo_OverSub_ListingGains!$A$1:$K$317,8,FALSE)</f>
        <v>281.05</v>
      </c>
      <c r="V117">
        <f>VLOOKUP($A117,IPo_OverSub_ListingGains!$A$1:$K$317,9,FALSE)</f>
        <v>374.7</v>
      </c>
      <c r="W117">
        <f>VLOOKUP($A117,IPo_OverSub_ListingGains!$A$1:$K$317,10,FALSE)</f>
        <v>293.60000000000002</v>
      </c>
      <c r="X117">
        <f>VLOOKUP($A117,IPo_OverSub_ListingGains!$A$1:$K$317,11,FALSE)</f>
        <v>-2.13</v>
      </c>
      <c r="Y117" t="str">
        <f>VLOOKUP(A117,company_sectors!$A$1:$B$321,2,FALSE)</f>
        <v>Engineering - Heavy</v>
      </c>
    </row>
    <row r="118" spans="1:25" x14ac:dyDescent="0.25">
      <c r="A118" t="s">
        <v>126</v>
      </c>
      <c r="B118" s="1">
        <v>39478</v>
      </c>
      <c r="C118" s="1">
        <v>39485</v>
      </c>
      <c r="D118" t="s">
        <v>14</v>
      </c>
      <c r="E118" t="s">
        <v>8</v>
      </c>
      <c r="F118" t="s">
        <v>14</v>
      </c>
      <c r="G118">
        <v>2008</v>
      </c>
      <c r="H118">
        <f>VLOOKUP($A118,IPO_Rating_Details!$A$1:$F$387,2,FALSE)</f>
        <v>3</v>
      </c>
      <c r="I118">
        <f>VLOOKUP($A118,IPO_Rating_Details!$A$1:$F$387,3,FALSE)</f>
        <v>7</v>
      </c>
      <c r="J118">
        <f>VLOOKUP($A118,IPO_Rating_Details!$A$1:$F$387,4,FALSE)</f>
        <v>4</v>
      </c>
      <c r="K118">
        <f>VLOOKUP($A118,IPO_Rating_Details!$A$1:$F$387,5,FALSE)</f>
        <v>5</v>
      </c>
      <c r="L118">
        <f>VLOOKUP($A118,IPO_Rating_Details!$A$1:$F$387,6,FALSE)</f>
        <v>0</v>
      </c>
      <c r="M118" t="e">
        <f>VLOOKUP($A118,IPo_ListingDates!$A$1:$C$369,2,FALSE)</f>
        <v>#N/A</v>
      </c>
      <c r="N118" t="e">
        <f>VLOOKUP($A118,IPo_ListingDates!$A$1:$C$369,3,FALSE)</f>
        <v>#N/A</v>
      </c>
      <c r="O118" t="e">
        <f>VLOOKUP($A118,IPo_OverSub_ListingGains!$A$1:$K$317,2,FALSE)</f>
        <v>#N/A</v>
      </c>
      <c r="P118" t="e">
        <f>VLOOKUP($A118,IPo_OverSub_ListingGains!$A$1:$K$317,3,FALSE)</f>
        <v>#N/A</v>
      </c>
      <c r="Q118" t="e">
        <f>VLOOKUP($A118,IPo_OverSub_ListingGains!$A$1:$K$317,4,FALSE)</f>
        <v>#N/A</v>
      </c>
      <c r="R118" t="e">
        <f>VLOOKUP($A118,IPo_OverSub_ListingGains!$A$1:$K$317,5,FALSE)</f>
        <v>#N/A</v>
      </c>
      <c r="S118" t="e">
        <f>VLOOKUP($A118,IPo_OverSub_ListingGains!$A$1:$K$317,6,FALSE)</f>
        <v>#N/A</v>
      </c>
      <c r="T118" t="e">
        <f>VLOOKUP($A118,IPo_OverSub_ListingGains!$A$1:$K$317,7,FALSE)</f>
        <v>#N/A</v>
      </c>
      <c r="U118" t="e">
        <f>VLOOKUP($A118,IPo_OverSub_ListingGains!$A$1:$K$317,8,FALSE)</f>
        <v>#N/A</v>
      </c>
      <c r="V118" t="e">
        <f>VLOOKUP($A118,IPo_OverSub_ListingGains!$A$1:$K$317,9,FALSE)</f>
        <v>#N/A</v>
      </c>
      <c r="W118" t="e">
        <f>VLOOKUP($A118,IPo_OverSub_ListingGains!$A$1:$K$317,10,FALSE)</f>
        <v>#N/A</v>
      </c>
      <c r="X118" t="e">
        <f>VLOOKUP($A118,IPo_OverSub_ListingGains!$A$1:$K$317,11,FALSE)</f>
        <v>#N/A</v>
      </c>
      <c r="Y118" t="e">
        <f>VLOOKUP(A118,company_sectors!$A$1:$B$321,2,FALSE)</f>
        <v>#N/A</v>
      </c>
    </row>
    <row r="119" spans="1:25" x14ac:dyDescent="0.25">
      <c r="A119" t="s">
        <v>127</v>
      </c>
      <c r="B119" s="1">
        <v>39478</v>
      </c>
      <c r="C119" s="1">
        <v>39483</v>
      </c>
      <c r="D119">
        <v>185</v>
      </c>
      <c r="E119" t="s">
        <v>8</v>
      </c>
      <c r="F119">
        <v>944.57</v>
      </c>
      <c r="G119">
        <v>2008</v>
      </c>
      <c r="H119">
        <f>VLOOKUP($A119,IPO_Rating_Details!$A$1:$F$387,2,FALSE)</f>
        <v>3</v>
      </c>
      <c r="I119">
        <f>VLOOKUP($A119,IPO_Rating_Details!$A$1:$F$387,3,FALSE)</f>
        <v>9</v>
      </c>
      <c r="J119">
        <f>VLOOKUP($A119,IPO_Rating_Details!$A$1:$F$387,4,FALSE)</f>
        <v>7</v>
      </c>
      <c r="K119">
        <f>VLOOKUP($A119,IPO_Rating_Details!$A$1:$F$387,5,FALSE)</f>
        <v>0</v>
      </c>
      <c r="L119">
        <f>VLOOKUP($A119,IPO_Rating_Details!$A$1:$F$387,6,FALSE)</f>
        <v>0</v>
      </c>
      <c r="M119">
        <f>VLOOKUP($A119,IPo_ListingDates!$A$1:$C$369,2,FALSE)</f>
        <v>39503</v>
      </c>
      <c r="N119">
        <f>VLOOKUP($A119,IPo_ListingDates!$A$1:$C$369,3,FALSE)</f>
        <v>219.65</v>
      </c>
      <c r="O119">
        <f>VLOOKUP($A119,IPo_OverSub_ListingGains!$A$1:$K$317,2,FALSE)</f>
        <v>6.4215</v>
      </c>
      <c r="P119">
        <f>VLOOKUP($A119,IPo_OverSub_ListingGains!$A$1:$K$317,3,FALSE)</f>
        <v>1.5577000000000001</v>
      </c>
      <c r="Q119">
        <f>VLOOKUP($A119,IPo_OverSub_ListingGains!$A$1:$K$317,4,FALSE)</f>
        <v>0.98970000000000002</v>
      </c>
      <c r="R119">
        <f>VLOOKUP($A119,IPo_OverSub_ListingGains!$A$1:$K$317,5,FALSE)</f>
        <v>0.94320000000000004</v>
      </c>
      <c r="S119">
        <f>VLOOKUP($A119,IPo_OverSub_ListingGains!$A$1:$K$317,6,FALSE)</f>
        <v>4.3</v>
      </c>
      <c r="T119">
        <f>VLOOKUP($A119,IPo_OverSub_ListingGains!$A$1:$K$317,7,FALSE)</f>
        <v>170.05</v>
      </c>
      <c r="U119">
        <f>VLOOKUP($A119,IPo_OverSub_ListingGains!$A$1:$K$317,8,FALSE)</f>
        <v>167.3</v>
      </c>
      <c r="V119">
        <f>VLOOKUP($A119,IPo_OverSub_ListingGains!$A$1:$K$317,9,FALSE)</f>
        <v>209</v>
      </c>
      <c r="W119">
        <f>VLOOKUP($A119,IPo_OverSub_ListingGains!$A$1:$K$317,10,FALSE)</f>
        <v>189.05</v>
      </c>
      <c r="X119">
        <f>VLOOKUP($A119,IPo_OverSub_ListingGains!$A$1:$K$317,11,FALSE)</f>
        <v>2.19</v>
      </c>
      <c r="Y119" t="str">
        <f>VLOOKUP(A119,company_sectors!$A$1:$B$321,2,FALSE)</f>
        <v>Infrastructure - General</v>
      </c>
    </row>
    <row r="120" spans="1:25" x14ac:dyDescent="0.25">
      <c r="A120" t="s">
        <v>128</v>
      </c>
      <c r="B120" s="1">
        <v>39479</v>
      </c>
      <c r="C120" s="1">
        <v>39489</v>
      </c>
      <c r="D120" t="s">
        <v>14</v>
      </c>
      <c r="E120" t="s">
        <v>8</v>
      </c>
      <c r="F120" t="s">
        <v>14</v>
      </c>
      <c r="G120">
        <v>2008</v>
      </c>
      <c r="H120">
        <f>VLOOKUP($A120,IPO_Rating_Details!$A$1:$F$387,2,FALSE)</f>
        <v>3</v>
      </c>
      <c r="I120">
        <f>VLOOKUP($A120,IPO_Rating_Details!$A$1:$F$387,3,FALSE)</f>
        <v>19</v>
      </c>
      <c r="J120">
        <f>VLOOKUP($A120,IPO_Rating_Details!$A$1:$F$387,4,FALSE)</f>
        <v>7</v>
      </c>
      <c r="K120">
        <f>VLOOKUP($A120,IPO_Rating_Details!$A$1:$F$387,5,FALSE)</f>
        <v>0</v>
      </c>
      <c r="L120">
        <f>VLOOKUP($A120,IPO_Rating_Details!$A$1:$F$387,6,FALSE)</f>
        <v>0</v>
      </c>
      <c r="M120" t="e">
        <f>VLOOKUP($A120,IPo_ListingDates!$A$1:$C$369,2,FALSE)</f>
        <v>#N/A</v>
      </c>
      <c r="N120" t="e">
        <f>VLOOKUP($A120,IPo_ListingDates!$A$1:$C$369,3,FALSE)</f>
        <v>#N/A</v>
      </c>
      <c r="O120" t="e">
        <f>VLOOKUP($A120,IPo_OverSub_ListingGains!$A$1:$K$317,2,FALSE)</f>
        <v>#N/A</v>
      </c>
      <c r="P120" t="e">
        <f>VLOOKUP($A120,IPo_OverSub_ListingGains!$A$1:$K$317,3,FALSE)</f>
        <v>#N/A</v>
      </c>
      <c r="Q120" t="e">
        <f>VLOOKUP($A120,IPo_OverSub_ListingGains!$A$1:$K$317,4,FALSE)</f>
        <v>#N/A</v>
      </c>
      <c r="R120" t="e">
        <f>VLOOKUP($A120,IPo_OverSub_ListingGains!$A$1:$K$317,5,FALSE)</f>
        <v>#N/A</v>
      </c>
      <c r="S120" t="e">
        <f>VLOOKUP($A120,IPo_OverSub_ListingGains!$A$1:$K$317,6,FALSE)</f>
        <v>#N/A</v>
      </c>
      <c r="T120" t="e">
        <f>VLOOKUP($A120,IPo_OverSub_ListingGains!$A$1:$K$317,7,FALSE)</f>
        <v>#N/A</v>
      </c>
      <c r="U120" t="e">
        <f>VLOOKUP($A120,IPo_OverSub_ListingGains!$A$1:$K$317,8,FALSE)</f>
        <v>#N/A</v>
      </c>
      <c r="V120" t="e">
        <f>VLOOKUP($A120,IPo_OverSub_ListingGains!$A$1:$K$317,9,FALSE)</f>
        <v>#N/A</v>
      </c>
      <c r="W120" t="e">
        <f>VLOOKUP($A120,IPo_OverSub_ListingGains!$A$1:$K$317,10,FALSE)</f>
        <v>#N/A</v>
      </c>
      <c r="X120" t="e">
        <f>VLOOKUP($A120,IPo_OverSub_ListingGains!$A$1:$K$317,11,FALSE)</f>
        <v>#N/A</v>
      </c>
      <c r="Y120" t="e">
        <f>VLOOKUP(A120,company_sectors!$A$1:$B$321,2,FALSE)</f>
        <v>#N/A</v>
      </c>
    </row>
    <row r="121" spans="1:25" x14ac:dyDescent="0.25">
      <c r="A121" t="s">
        <v>129</v>
      </c>
      <c r="B121" s="1">
        <v>39479</v>
      </c>
      <c r="C121" s="1">
        <v>39483</v>
      </c>
      <c r="D121">
        <v>85</v>
      </c>
      <c r="E121" t="s">
        <v>8</v>
      </c>
      <c r="F121">
        <v>48.45</v>
      </c>
      <c r="G121">
        <v>2008</v>
      </c>
      <c r="H121">
        <f>VLOOKUP($A121,IPO_Rating_Details!$A$1:$F$387,2,FALSE)</f>
        <v>4</v>
      </c>
      <c r="I121">
        <f>VLOOKUP($A121,IPO_Rating_Details!$A$1:$F$387,3,FALSE)</f>
        <v>18</v>
      </c>
      <c r="J121">
        <f>VLOOKUP($A121,IPO_Rating_Details!$A$1:$F$387,4,FALSE)</f>
        <v>4</v>
      </c>
      <c r="K121">
        <f>VLOOKUP($A121,IPO_Rating_Details!$A$1:$F$387,5,FALSE)</f>
        <v>0</v>
      </c>
      <c r="L121">
        <f>VLOOKUP($A121,IPO_Rating_Details!$A$1:$F$387,6,FALSE)</f>
        <v>0</v>
      </c>
      <c r="M121">
        <f>VLOOKUP($A121,IPo_ListingDates!$A$1:$C$369,2,FALSE)</f>
        <v>39503</v>
      </c>
      <c r="N121">
        <f>VLOOKUP($A121,IPo_ListingDates!$A$1:$C$369,3,FALSE)</f>
        <v>4.6500000000000004</v>
      </c>
      <c r="O121">
        <f>VLOOKUP($A121,IPo_OverSub_ListingGains!$A$1:$K$317,2,FALSE)</f>
        <v>1.5406</v>
      </c>
      <c r="P121">
        <f>VLOOKUP($A121,IPo_OverSub_ListingGains!$A$1:$K$317,3,FALSE)</f>
        <v>3.1076000000000001</v>
      </c>
      <c r="Q121">
        <f>VLOOKUP($A121,IPo_OverSub_ListingGains!$A$1:$K$317,4,FALSE)</f>
        <v>2.4597000000000002</v>
      </c>
      <c r="R121">
        <f>VLOOKUP($A121,IPo_OverSub_ListingGains!$A$1:$K$317,5,FALSE)</f>
        <v>1.0672999999999999</v>
      </c>
      <c r="S121">
        <f>VLOOKUP($A121,IPo_OverSub_ListingGains!$A$1:$K$317,6,FALSE)</f>
        <v>2</v>
      </c>
      <c r="T121">
        <f>VLOOKUP($A121,IPo_OverSub_ListingGains!$A$1:$K$317,7,FALSE)</f>
        <v>93.45</v>
      </c>
      <c r="U121">
        <f>VLOOKUP($A121,IPo_OverSub_ListingGains!$A$1:$K$317,8,FALSE)</f>
        <v>93.45</v>
      </c>
      <c r="V121">
        <f>VLOOKUP($A121,IPo_OverSub_ListingGains!$A$1:$K$317,9,FALSE)</f>
        <v>143.44999999999999</v>
      </c>
      <c r="W121">
        <f>VLOOKUP($A121,IPo_OverSub_ListingGains!$A$1:$K$317,10,FALSE)</f>
        <v>139.5</v>
      </c>
      <c r="X121">
        <f>VLOOKUP($A121,IPo_OverSub_ListingGains!$A$1:$K$317,11,FALSE)</f>
        <v>64.12</v>
      </c>
      <c r="Y121" t="str">
        <f>VLOOKUP(A121,company_sectors!$A$1:$B$321,2,FALSE)</f>
        <v>Plastics</v>
      </c>
    </row>
    <row r="122" spans="1:25" x14ac:dyDescent="0.25">
      <c r="A122" t="s">
        <v>130</v>
      </c>
      <c r="B122" s="1">
        <v>39482</v>
      </c>
      <c r="C122" s="1">
        <v>39491</v>
      </c>
      <c r="D122" t="s">
        <v>14</v>
      </c>
      <c r="E122" t="s">
        <v>8</v>
      </c>
      <c r="F122" t="s">
        <v>14</v>
      </c>
      <c r="G122">
        <v>2008</v>
      </c>
      <c r="H122">
        <f>VLOOKUP($A122,IPO_Rating_Details!$A$1:$F$387,2,FALSE)</f>
        <v>1</v>
      </c>
      <c r="I122">
        <f>VLOOKUP($A122,IPO_Rating_Details!$A$1:$F$387,3,FALSE)</f>
        <v>1</v>
      </c>
      <c r="J122">
        <f>VLOOKUP($A122,IPO_Rating_Details!$A$1:$F$387,4,FALSE)</f>
        <v>4</v>
      </c>
      <c r="K122">
        <f>VLOOKUP($A122,IPO_Rating_Details!$A$1:$F$387,5,FALSE)</f>
        <v>0</v>
      </c>
      <c r="L122">
        <f>VLOOKUP($A122,IPO_Rating_Details!$A$1:$F$387,6,FALSE)</f>
        <v>0</v>
      </c>
      <c r="M122" t="e">
        <f>VLOOKUP($A122,IPo_ListingDates!$A$1:$C$369,2,FALSE)</f>
        <v>#N/A</v>
      </c>
      <c r="N122" t="e">
        <f>VLOOKUP($A122,IPo_ListingDates!$A$1:$C$369,3,FALSE)</f>
        <v>#N/A</v>
      </c>
      <c r="O122" t="e">
        <f>VLOOKUP($A122,IPo_OverSub_ListingGains!$A$1:$K$317,2,FALSE)</f>
        <v>#N/A</v>
      </c>
      <c r="P122" t="e">
        <f>VLOOKUP($A122,IPo_OverSub_ListingGains!$A$1:$K$317,3,FALSE)</f>
        <v>#N/A</v>
      </c>
      <c r="Q122" t="e">
        <f>VLOOKUP($A122,IPo_OverSub_ListingGains!$A$1:$K$317,4,FALSE)</f>
        <v>#N/A</v>
      </c>
      <c r="R122" t="e">
        <f>VLOOKUP($A122,IPo_OverSub_ListingGains!$A$1:$K$317,5,FALSE)</f>
        <v>#N/A</v>
      </c>
      <c r="S122" t="e">
        <f>VLOOKUP($A122,IPo_OverSub_ListingGains!$A$1:$K$317,6,FALSE)</f>
        <v>#N/A</v>
      </c>
      <c r="T122" t="e">
        <f>VLOOKUP($A122,IPo_OverSub_ListingGains!$A$1:$K$317,7,FALSE)</f>
        <v>#N/A</v>
      </c>
      <c r="U122" t="e">
        <f>VLOOKUP($A122,IPo_OverSub_ListingGains!$A$1:$K$317,8,FALSE)</f>
        <v>#N/A</v>
      </c>
      <c r="V122" t="e">
        <f>VLOOKUP($A122,IPo_OverSub_ListingGains!$A$1:$K$317,9,FALSE)</f>
        <v>#N/A</v>
      </c>
      <c r="W122" t="e">
        <f>VLOOKUP($A122,IPo_OverSub_ListingGains!$A$1:$K$317,10,FALSE)</f>
        <v>#N/A</v>
      </c>
      <c r="X122" t="e">
        <f>VLOOKUP($A122,IPo_OverSub_ListingGains!$A$1:$K$317,11,FALSE)</f>
        <v>#N/A</v>
      </c>
      <c r="Y122" t="e">
        <f>VLOOKUP(A122,company_sectors!$A$1:$B$321,2,FALSE)</f>
        <v>#N/A</v>
      </c>
    </row>
    <row r="123" spans="1:25" x14ac:dyDescent="0.25">
      <c r="A123" t="s">
        <v>131</v>
      </c>
      <c r="B123" s="1">
        <v>39489</v>
      </c>
      <c r="C123" s="1">
        <v>39493</v>
      </c>
      <c r="D123">
        <v>400</v>
      </c>
      <c r="E123" t="s">
        <v>8</v>
      </c>
      <c r="F123">
        <v>139.9</v>
      </c>
      <c r="G123">
        <v>2008</v>
      </c>
      <c r="H123">
        <f>VLOOKUP($A123,IPO_Rating_Details!$A$1:$F$387,2,FALSE)</f>
        <v>1</v>
      </c>
      <c r="I123">
        <f>VLOOKUP($A123,IPO_Rating_Details!$A$1:$F$387,3,FALSE)</f>
        <v>7</v>
      </c>
      <c r="J123">
        <f>VLOOKUP($A123,IPO_Rating_Details!$A$1:$F$387,4,FALSE)</f>
        <v>1</v>
      </c>
      <c r="K123">
        <f>VLOOKUP($A123,IPO_Rating_Details!$A$1:$F$387,5,FALSE)</f>
        <v>2</v>
      </c>
      <c r="L123">
        <f>VLOOKUP($A123,IPO_Rating_Details!$A$1:$F$387,6,FALSE)</f>
        <v>0</v>
      </c>
      <c r="M123">
        <f>VLOOKUP($A123,IPo_ListingDates!$A$1:$C$369,2,FALSE)</f>
        <v>39514</v>
      </c>
      <c r="N123">
        <f>VLOOKUP($A123,IPo_ListingDates!$A$1:$C$369,3,FALSE)</f>
        <v>24.55</v>
      </c>
      <c r="O123">
        <f>VLOOKUP($A123,IPo_OverSub_ListingGains!$A$1:$K$317,2,FALSE)</f>
        <v>1.0629</v>
      </c>
      <c r="P123">
        <f>VLOOKUP($A123,IPo_OverSub_ListingGains!$A$1:$K$317,3,FALSE)</f>
        <v>3.4990999999999999</v>
      </c>
      <c r="Q123">
        <f>VLOOKUP($A123,IPo_OverSub_ListingGains!$A$1:$K$317,4,FALSE)</f>
        <v>0.19839999999999999</v>
      </c>
      <c r="R123">
        <f>VLOOKUP($A123,IPo_OverSub_ListingGains!$A$1:$K$317,5,FALSE)</f>
        <v>2.06E-2</v>
      </c>
      <c r="S123">
        <f>VLOOKUP($A123,IPo_OverSub_ListingGains!$A$1:$K$317,6,FALSE)</f>
        <v>1.08</v>
      </c>
      <c r="T123">
        <f>VLOOKUP($A123,IPo_OverSub_ListingGains!$A$1:$K$317,7,FALSE)</f>
        <v>400</v>
      </c>
      <c r="U123">
        <f>VLOOKUP($A123,IPo_OverSub_ListingGains!$A$1:$K$317,8,FALSE)</f>
        <v>400</v>
      </c>
      <c r="V123">
        <f>VLOOKUP($A123,IPo_OverSub_ListingGains!$A$1:$K$317,9,FALSE)</f>
        <v>508.35</v>
      </c>
      <c r="W123">
        <f>VLOOKUP($A123,IPo_OverSub_ListingGains!$A$1:$K$317,10,FALSE)</f>
        <v>500.65</v>
      </c>
      <c r="X123">
        <f>VLOOKUP($A123,IPo_OverSub_ListingGains!$A$1:$K$317,11,FALSE)</f>
        <v>25.16</v>
      </c>
      <c r="Y123" t="str">
        <f>VLOOKUP(A123,company_sectors!$A$1:$B$321,2,FALSE)</f>
        <v>Textiles - Manmade</v>
      </c>
    </row>
    <row r="124" spans="1:25" x14ac:dyDescent="0.25">
      <c r="A124" t="s">
        <v>132</v>
      </c>
      <c r="B124" s="1">
        <v>39496</v>
      </c>
      <c r="C124" s="1">
        <v>39499</v>
      </c>
      <c r="D124">
        <v>82</v>
      </c>
      <c r="E124" t="s">
        <v>8</v>
      </c>
      <c r="F124">
        <v>65.599999999999994</v>
      </c>
      <c r="G124">
        <v>2008</v>
      </c>
      <c r="H124">
        <f>VLOOKUP($A124,IPO_Rating_Details!$A$1:$F$387,2,FALSE)</f>
        <v>4</v>
      </c>
      <c r="I124">
        <f>VLOOKUP($A124,IPO_Rating_Details!$A$1:$F$387,3,FALSE)</f>
        <v>9</v>
      </c>
      <c r="J124">
        <f>VLOOKUP($A124,IPO_Rating_Details!$A$1:$F$387,4,FALSE)</f>
        <v>2</v>
      </c>
      <c r="K124">
        <f>VLOOKUP($A124,IPO_Rating_Details!$A$1:$F$387,5,FALSE)</f>
        <v>2</v>
      </c>
      <c r="L124">
        <f>VLOOKUP($A124,IPO_Rating_Details!$A$1:$F$387,6,FALSE)</f>
        <v>0</v>
      </c>
      <c r="M124">
        <f>VLOOKUP($A124,IPo_ListingDates!$A$1:$C$369,2,FALSE)</f>
        <v>39520</v>
      </c>
      <c r="N124">
        <f>VLOOKUP($A124,IPo_ListingDates!$A$1:$C$369,3,FALSE)</f>
        <v>1201.55</v>
      </c>
      <c r="O124">
        <f>VLOOKUP($A124,IPo_OverSub_ListingGains!$A$1:$K$317,2,FALSE)</f>
        <v>1.742</v>
      </c>
      <c r="P124">
        <f>VLOOKUP($A124,IPo_OverSub_ListingGains!$A$1:$K$317,3,FALSE)</f>
        <v>2.9155000000000002</v>
      </c>
      <c r="Q124">
        <f>VLOOKUP($A124,IPo_OverSub_ListingGains!$A$1:$K$317,4,FALSE)</f>
        <v>4.2428999999999997</v>
      </c>
      <c r="R124">
        <f>VLOOKUP($A124,IPo_OverSub_ListingGains!$A$1:$K$317,5,FALSE)</f>
        <v>0.85740000000000005</v>
      </c>
      <c r="S124">
        <f>VLOOKUP($A124,IPo_OverSub_ListingGains!$A$1:$K$317,6,FALSE)</f>
        <v>2.7</v>
      </c>
      <c r="T124">
        <f>VLOOKUP($A124,IPo_OverSub_ListingGains!$A$1:$K$317,7,FALSE)</f>
        <v>82.15</v>
      </c>
      <c r="U124">
        <f>VLOOKUP($A124,IPo_OverSub_ListingGains!$A$1:$K$317,8,FALSE)</f>
        <v>70.7</v>
      </c>
      <c r="V124">
        <f>VLOOKUP($A124,IPo_OverSub_ListingGains!$A$1:$K$317,9,FALSE)</f>
        <v>98.9</v>
      </c>
      <c r="W124">
        <f>VLOOKUP($A124,IPo_OverSub_ListingGains!$A$1:$K$317,10,FALSE)</f>
        <v>73.45</v>
      </c>
      <c r="X124">
        <f>VLOOKUP($A124,IPo_OverSub_ListingGains!$A$1:$K$317,11,FALSE)</f>
        <v>-10.43</v>
      </c>
      <c r="Y124" t="str">
        <f>VLOOKUP(A124,company_sectors!$A$1:$B$321,2,FALSE)</f>
        <v>Miscellaneous</v>
      </c>
    </row>
    <row r="125" spans="1:25" x14ac:dyDescent="0.25">
      <c r="A125" t="s">
        <v>133</v>
      </c>
      <c r="B125" s="1">
        <v>39497</v>
      </c>
      <c r="C125" s="1">
        <v>39500</v>
      </c>
      <c r="D125">
        <v>105</v>
      </c>
      <c r="E125" t="s">
        <v>8</v>
      </c>
      <c r="F125" t="s">
        <v>14</v>
      </c>
      <c r="G125">
        <v>2008</v>
      </c>
      <c r="H125">
        <f>VLOOKUP($A125,IPO_Rating_Details!$A$1:$F$387,2,FALSE)</f>
        <v>4</v>
      </c>
      <c r="I125">
        <f>VLOOKUP($A125,IPO_Rating_Details!$A$1:$F$387,3,FALSE)</f>
        <v>19</v>
      </c>
      <c r="J125">
        <f>VLOOKUP($A125,IPO_Rating_Details!$A$1:$F$387,4,FALSE)</f>
        <v>12</v>
      </c>
      <c r="K125">
        <f>VLOOKUP($A125,IPO_Rating_Details!$A$1:$F$387,5,FALSE)</f>
        <v>0</v>
      </c>
      <c r="L125">
        <f>VLOOKUP($A125,IPO_Rating_Details!$A$1:$F$387,6,FALSE)</f>
        <v>0</v>
      </c>
      <c r="M125">
        <f>VLOOKUP($A125,IPo_ListingDates!$A$1:$C$369,2,FALSE)</f>
        <v>39519</v>
      </c>
      <c r="N125">
        <f>VLOOKUP($A125,IPo_ListingDates!$A$1:$C$369,3,FALSE)</f>
        <v>164.55</v>
      </c>
      <c r="O125">
        <f>VLOOKUP($A125,IPo_OverSub_ListingGains!$A$1:$K$317,2,FALSE)</f>
        <v>39.304699999999997</v>
      </c>
      <c r="P125">
        <f>VLOOKUP($A125,IPo_OverSub_ListingGains!$A$1:$K$317,3,FALSE)</f>
        <v>27.119199999999999</v>
      </c>
      <c r="Q125">
        <f>VLOOKUP($A125,IPo_OverSub_ListingGains!$A$1:$K$317,4,FALSE)</f>
        <v>7.6788999999999996</v>
      </c>
      <c r="R125">
        <f>VLOOKUP($A125,IPo_OverSub_ListingGains!$A$1:$K$317,5,FALSE)</f>
        <v>0.94110000000000005</v>
      </c>
      <c r="S125">
        <f>VLOOKUP($A125,IPo_OverSub_ListingGains!$A$1:$K$317,6,FALSE)</f>
        <v>27.76</v>
      </c>
      <c r="T125">
        <f>VLOOKUP($A125,IPo_OverSub_ListingGains!$A$1:$K$317,7,FALSE)</f>
        <v>125</v>
      </c>
      <c r="U125">
        <f>VLOOKUP($A125,IPo_OverSub_ListingGains!$A$1:$K$317,8,FALSE)</f>
        <v>118.85</v>
      </c>
      <c r="V125">
        <f>VLOOKUP($A125,IPo_OverSub_ListingGains!$A$1:$K$317,9,FALSE)</f>
        <v>128.4</v>
      </c>
      <c r="W125">
        <f>VLOOKUP($A125,IPo_OverSub_ListingGains!$A$1:$K$317,10,FALSE)</f>
        <v>121.2</v>
      </c>
      <c r="X125">
        <f>VLOOKUP($A125,IPo_OverSub_ListingGains!$A$1:$K$317,11,FALSE)</f>
        <v>15.43</v>
      </c>
      <c r="Y125" t="str">
        <f>VLOOKUP(A125,company_sectors!$A$1:$B$321,2,FALSE)</f>
        <v>Textiles - Hosiery &amp; Knitwear</v>
      </c>
    </row>
    <row r="126" spans="1:25" x14ac:dyDescent="0.25">
      <c r="A126" t="s">
        <v>134</v>
      </c>
      <c r="B126" s="1">
        <v>39517</v>
      </c>
      <c r="C126" s="1">
        <v>39520</v>
      </c>
      <c r="D126">
        <v>167</v>
      </c>
      <c r="E126" t="s">
        <v>8</v>
      </c>
      <c r="F126">
        <v>276.39</v>
      </c>
      <c r="G126">
        <v>2008</v>
      </c>
      <c r="H126">
        <f>VLOOKUP($A126,IPO_Rating_Details!$A$1:$F$387,2,FALSE)</f>
        <v>3</v>
      </c>
      <c r="I126">
        <f>VLOOKUP($A126,IPO_Rating_Details!$A$1:$F$387,3,FALSE)</f>
        <v>8</v>
      </c>
      <c r="J126">
        <f>VLOOKUP($A126,IPO_Rating_Details!$A$1:$F$387,4,FALSE)</f>
        <v>3</v>
      </c>
      <c r="K126">
        <f>VLOOKUP($A126,IPO_Rating_Details!$A$1:$F$387,5,FALSE)</f>
        <v>3</v>
      </c>
      <c r="L126">
        <f>VLOOKUP($A126,IPO_Rating_Details!$A$1:$F$387,6,FALSE)</f>
        <v>0</v>
      </c>
      <c r="M126">
        <f>VLOOKUP($A126,IPo_ListingDates!$A$1:$C$369,2,FALSE)</f>
        <v>39541</v>
      </c>
      <c r="N126">
        <f>VLOOKUP($A126,IPo_ListingDates!$A$1:$C$369,3,FALSE)</f>
        <v>4.33</v>
      </c>
      <c r="O126">
        <f>VLOOKUP($A126,IPo_OverSub_ListingGains!$A$1:$K$317,2,FALSE)</f>
        <v>5.1680000000000001</v>
      </c>
      <c r="P126">
        <f>VLOOKUP($A126,IPo_OverSub_ListingGains!$A$1:$K$317,3,FALSE)</f>
        <v>3.7846000000000002</v>
      </c>
      <c r="Q126">
        <f>VLOOKUP($A126,IPo_OverSub_ListingGains!$A$1:$K$317,4,FALSE)</f>
        <v>1.0855999999999999</v>
      </c>
      <c r="R126">
        <f>VLOOKUP($A126,IPo_OverSub_ListingGains!$A$1:$K$317,5,FALSE)</f>
        <v>0.52910000000000001</v>
      </c>
      <c r="S126">
        <f>VLOOKUP($A126,IPo_OverSub_ListingGains!$A$1:$K$317,6,FALSE)</f>
        <v>3.48</v>
      </c>
      <c r="T126">
        <f>VLOOKUP($A126,IPo_OverSub_ListingGains!$A$1:$K$317,7,FALSE)</f>
        <v>180</v>
      </c>
      <c r="U126">
        <f>VLOOKUP($A126,IPo_OverSub_ListingGains!$A$1:$K$317,8,FALSE)</f>
        <v>147.6</v>
      </c>
      <c r="V126">
        <f>VLOOKUP($A126,IPo_OverSub_ListingGains!$A$1:$K$317,9,FALSE)</f>
        <v>180</v>
      </c>
      <c r="W126">
        <f>VLOOKUP($A126,IPo_OverSub_ListingGains!$A$1:$K$317,10,FALSE)</f>
        <v>157.9</v>
      </c>
      <c r="X126">
        <f>VLOOKUP($A126,IPo_OverSub_ListingGains!$A$1:$K$317,11,FALSE)</f>
        <v>-5.45</v>
      </c>
      <c r="Y126" t="str">
        <f>VLOOKUP(A126,company_sectors!$A$1:$B$321,2,FALSE)</f>
        <v>Construction &amp; Contracting - Civil</v>
      </c>
    </row>
    <row r="127" spans="1:25" x14ac:dyDescent="0.25">
      <c r="A127" t="s">
        <v>135</v>
      </c>
      <c r="B127" s="1">
        <v>39518</v>
      </c>
      <c r="C127" s="1">
        <v>39521</v>
      </c>
      <c r="D127">
        <v>30</v>
      </c>
      <c r="E127" t="s">
        <v>8</v>
      </c>
      <c r="F127">
        <v>31.5</v>
      </c>
      <c r="G127">
        <v>2008</v>
      </c>
      <c r="H127">
        <f>VLOOKUP($A127,IPO_Rating_Details!$A$1:$F$387,2,FALSE)</f>
        <v>6</v>
      </c>
      <c r="I127">
        <f>VLOOKUP($A127,IPO_Rating_Details!$A$1:$F$387,3,FALSE)</f>
        <v>1</v>
      </c>
      <c r="J127">
        <f>VLOOKUP($A127,IPO_Rating_Details!$A$1:$F$387,4,FALSE)</f>
        <v>3</v>
      </c>
      <c r="K127">
        <f>VLOOKUP($A127,IPO_Rating_Details!$A$1:$F$387,5,FALSE)</f>
        <v>3</v>
      </c>
      <c r="L127">
        <f>VLOOKUP($A127,IPO_Rating_Details!$A$1:$F$387,6,FALSE)</f>
        <v>0</v>
      </c>
      <c r="M127">
        <f>VLOOKUP($A127,IPo_ListingDates!$A$1:$C$369,2,FALSE)</f>
        <v>39545</v>
      </c>
      <c r="N127">
        <f>VLOOKUP($A127,IPo_ListingDates!$A$1:$C$369,3,FALSE)</f>
        <v>9.8000000000000007</v>
      </c>
      <c r="O127">
        <f>VLOOKUP($A127,IPo_OverSub_ListingGains!$A$1:$K$317,2,FALSE)</f>
        <v>1.02</v>
      </c>
      <c r="P127">
        <f>VLOOKUP($A127,IPo_OverSub_ListingGains!$A$1:$K$317,3,FALSE)</f>
        <v>3.2454000000000001</v>
      </c>
      <c r="Q127">
        <f>VLOOKUP($A127,IPo_OverSub_ListingGains!$A$1:$K$317,4,FALSE)</f>
        <v>4.1253000000000002</v>
      </c>
      <c r="R127" t="str">
        <f>VLOOKUP($A127,IPo_OverSub_ListingGains!$A$1:$K$317,5,FALSE)</f>
        <v>NA</v>
      </c>
      <c r="S127">
        <f>VLOOKUP($A127,IPo_OverSub_ListingGains!$A$1:$K$317,6,FALSE)</f>
        <v>2.44</v>
      </c>
      <c r="T127">
        <f>VLOOKUP($A127,IPo_OverSub_ListingGains!$A$1:$K$317,7,FALSE)</f>
        <v>30</v>
      </c>
      <c r="U127">
        <f>VLOOKUP($A127,IPo_OverSub_ListingGains!$A$1:$K$317,8,FALSE)</f>
        <v>30</v>
      </c>
      <c r="V127">
        <f>VLOOKUP($A127,IPo_OverSub_ListingGains!$A$1:$K$317,9,FALSE)</f>
        <v>46.65</v>
      </c>
      <c r="W127">
        <f>VLOOKUP($A127,IPo_OverSub_ListingGains!$A$1:$K$317,10,FALSE)</f>
        <v>43.9</v>
      </c>
      <c r="X127">
        <f>VLOOKUP($A127,IPo_OverSub_ListingGains!$A$1:$K$317,11,FALSE)</f>
        <v>46.33</v>
      </c>
      <c r="Y127" t="str">
        <f>VLOOKUP(A127,company_sectors!$A$1:$B$321,2,FALSE)</f>
        <v>Food Processing</v>
      </c>
    </row>
    <row r="128" spans="1:25" x14ac:dyDescent="0.25">
      <c r="A128" t="s">
        <v>136</v>
      </c>
      <c r="B128" s="1">
        <v>39531</v>
      </c>
      <c r="C128" s="1">
        <v>39534</v>
      </c>
      <c r="D128">
        <v>540</v>
      </c>
      <c r="E128" t="s">
        <v>8</v>
      </c>
      <c r="F128">
        <v>128.72</v>
      </c>
      <c r="G128">
        <v>2008</v>
      </c>
      <c r="H128">
        <f>VLOOKUP($A128,IPO_Rating_Details!$A$1:$F$387,2,FALSE)</f>
        <v>1</v>
      </c>
      <c r="I128">
        <f>VLOOKUP($A128,IPO_Rating_Details!$A$1:$F$387,3,FALSE)</f>
        <v>9</v>
      </c>
      <c r="J128">
        <f>VLOOKUP($A128,IPO_Rating_Details!$A$1:$F$387,4,FALSE)</f>
        <v>6</v>
      </c>
      <c r="K128">
        <f>VLOOKUP($A128,IPO_Rating_Details!$A$1:$F$387,5,FALSE)</f>
        <v>1</v>
      </c>
      <c r="L128">
        <f>VLOOKUP($A128,IPO_Rating_Details!$A$1:$F$387,6,FALSE)</f>
        <v>0</v>
      </c>
      <c r="M128">
        <f>VLOOKUP($A128,IPo_ListingDates!$A$1:$C$369,2,FALSE)</f>
        <v>39559</v>
      </c>
      <c r="N128">
        <f>VLOOKUP($A128,IPo_ListingDates!$A$1:$C$369,3,FALSE)</f>
        <v>90</v>
      </c>
      <c r="O128">
        <f>VLOOKUP($A128,IPo_OverSub_ListingGains!$A$1:$K$317,2,FALSE)</f>
        <v>10.367000000000001</v>
      </c>
      <c r="P128">
        <f>VLOOKUP($A128,IPo_OverSub_ListingGains!$A$1:$K$317,3,FALSE)</f>
        <v>2.7683</v>
      </c>
      <c r="Q128">
        <f>VLOOKUP($A128,IPo_OverSub_ListingGains!$A$1:$K$317,4,FALSE)</f>
        <v>0.9798</v>
      </c>
      <c r="R128">
        <f>VLOOKUP($A128,IPo_OverSub_ListingGains!$A$1:$K$317,5,FALSE)</f>
        <v>7.0699999999999999E-2</v>
      </c>
      <c r="S128">
        <f>VLOOKUP($A128,IPo_OverSub_ListingGains!$A$1:$K$317,6,FALSE)</f>
        <v>6.75</v>
      </c>
      <c r="T128">
        <f>VLOOKUP($A128,IPo_OverSub_ListingGains!$A$1:$K$317,7,FALSE)</f>
        <v>550</v>
      </c>
      <c r="U128">
        <f>VLOOKUP($A128,IPo_OverSub_ListingGains!$A$1:$K$317,8,FALSE)</f>
        <v>550</v>
      </c>
      <c r="V128">
        <f>VLOOKUP($A128,IPo_OverSub_ListingGains!$A$1:$K$317,9,FALSE)</f>
        <v>734.4</v>
      </c>
      <c r="W128">
        <f>VLOOKUP($A128,IPo_OverSub_ListingGains!$A$1:$K$317,10,FALSE)</f>
        <v>707.2</v>
      </c>
      <c r="X128">
        <f>VLOOKUP($A128,IPo_OverSub_ListingGains!$A$1:$K$317,11,FALSE)</f>
        <v>30.96</v>
      </c>
      <c r="Y128" t="str">
        <f>VLOOKUP(A128,company_sectors!$A$1:$B$321,2,FALSE)</f>
        <v>Infrastructure - General</v>
      </c>
    </row>
    <row r="129" spans="1:25" x14ac:dyDescent="0.25">
      <c r="A129" t="s">
        <v>137</v>
      </c>
      <c r="B129" s="1">
        <v>39532</v>
      </c>
      <c r="C129" s="1">
        <v>39540</v>
      </c>
      <c r="D129">
        <v>150</v>
      </c>
      <c r="E129" t="s">
        <v>8</v>
      </c>
      <c r="F129">
        <v>56.25</v>
      </c>
      <c r="G129">
        <v>2008</v>
      </c>
      <c r="H129">
        <f>VLOOKUP($A129,IPO_Rating_Details!$A$1:$F$387,2,FALSE)</f>
        <v>6</v>
      </c>
      <c r="I129">
        <f>VLOOKUP($A129,IPO_Rating_Details!$A$1:$F$387,3,FALSE)</f>
        <v>3</v>
      </c>
      <c r="J129">
        <f>VLOOKUP($A129,IPO_Rating_Details!$A$1:$F$387,4,FALSE)</f>
        <v>3</v>
      </c>
      <c r="K129">
        <f>VLOOKUP($A129,IPO_Rating_Details!$A$1:$F$387,5,FALSE)</f>
        <v>2</v>
      </c>
      <c r="L129">
        <f>VLOOKUP($A129,IPO_Rating_Details!$A$1:$F$387,6,FALSE)</f>
        <v>0</v>
      </c>
      <c r="M129">
        <f>VLOOKUP($A129,IPo_ListingDates!$A$1:$C$369,2,FALSE)</f>
        <v>39560</v>
      </c>
      <c r="N129">
        <f>VLOOKUP($A129,IPo_ListingDates!$A$1:$C$369,3,FALSE)</f>
        <v>191</v>
      </c>
      <c r="O129">
        <f>VLOOKUP($A129,IPo_OverSub_ListingGains!$A$1:$K$317,2,FALSE)</f>
        <v>0.78820000000000001</v>
      </c>
      <c r="P129">
        <f>VLOOKUP($A129,IPo_OverSub_ListingGains!$A$1:$K$317,3,FALSE)</f>
        <v>1.3562000000000001</v>
      </c>
      <c r="Q129">
        <f>VLOOKUP($A129,IPo_OverSub_ListingGains!$A$1:$K$317,4,FALSE)</f>
        <v>2.3803000000000001</v>
      </c>
      <c r="R129" t="str">
        <f>VLOOKUP($A129,IPo_OverSub_ListingGains!$A$1:$K$317,5,FALSE)</f>
        <v>NA</v>
      </c>
      <c r="S129">
        <f>VLOOKUP($A129,IPo_OverSub_ListingGains!$A$1:$K$317,6,FALSE)</f>
        <v>1.43</v>
      </c>
      <c r="T129">
        <f>VLOOKUP($A129,IPo_OverSub_ListingGains!$A$1:$K$317,7,FALSE)</f>
        <v>151</v>
      </c>
      <c r="U129">
        <f>VLOOKUP($A129,IPo_OverSub_ListingGains!$A$1:$K$317,8,FALSE)</f>
        <v>151</v>
      </c>
      <c r="V129">
        <f>VLOOKUP($A129,IPo_OverSub_ListingGains!$A$1:$K$317,9,FALSE)</f>
        <v>204</v>
      </c>
      <c r="W129">
        <f>VLOOKUP($A129,IPo_OverSub_ListingGains!$A$1:$K$317,10,FALSE)</f>
        <v>158.55000000000001</v>
      </c>
      <c r="X129">
        <f>VLOOKUP($A129,IPo_OverSub_ListingGains!$A$1:$K$317,11,FALSE)</f>
        <v>5.7</v>
      </c>
      <c r="Y129" t="str">
        <f>VLOOKUP(A129,company_sectors!$A$1:$B$321,2,FALSE)</f>
        <v>Miscellaneous</v>
      </c>
    </row>
    <row r="130" spans="1:25" x14ac:dyDescent="0.25">
      <c r="A130" t="s">
        <v>138</v>
      </c>
      <c r="B130" s="1">
        <v>39553</v>
      </c>
      <c r="C130" s="1">
        <v>39555</v>
      </c>
      <c r="D130">
        <v>35</v>
      </c>
      <c r="E130" t="s">
        <v>8</v>
      </c>
      <c r="F130">
        <v>14</v>
      </c>
      <c r="G130">
        <v>2008</v>
      </c>
      <c r="H130">
        <f>VLOOKUP($A130,IPO_Rating_Details!$A$1:$F$387,2,FALSE)</f>
        <v>6</v>
      </c>
      <c r="I130">
        <f>VLOOKUP($A130,IPO_Rating_Details!$A$1:$F$387,3,FALSE)</f>
        <v>1</v>
      </c>
      <c r="J130">
        <f>VLOOKUP($A130,IPO_Rating_Details!$A$1:$F$387,4,FALSE)</f>
        <v>1</v>
      </c>
      <c r="K130">
        <f>VLOOKUP($A130,IPO_Rating_Details!$A$1:$F$387,5,FALSE)</f>
        <v>2</v>
      </c>
      <c r="L130">
        <f>VLOOKUP($A130,IPO_Rating_Details!$A$1:$F$387,6,FALSE)</f>
        <v>0</v>
      </c>
      <c r="M130">
        <f>VLOOKUP($A130,IPo_ListingDates!$A$1:$C$369,2,FALSE)</f>
        <v>39575</v>
      </c>
      <c r="N130">
        <f>VLOOKUP($A130,IPo_ListingDates!$A$1:$C$369,3,FALSE)</f>
        <v>3.43</v>
      </c>
      <c r="O130">
        <f>VLOOKUP($A130,IPo_OverSub_ListingGains!$A$1:$K$317,2,FALSE)</f>
        <v>8.4430999999999994</v>
      </c>
      <c r="P130">
        <f>VLOOKUP($A130,IPo_OverSub_ListingGains!$A$1:$K$317,3,FALSE)</f>
        <v>29.1374</v>
      </c>
      <c r="Q130">
        <f>VLOOKUP($A130,IPo_OverSub_ListingGains!$A$1:$K$317,4,FALSE)</f>
        <v>33.9893</v>
      </c>
      <c r="R130">
        <f>VLOOKUP($A130,IPo_OverSub_ListingGains!$A$1:$K$317,5,FALSE)</f>
        <v>1.038</v>
      </c>
      <c r="S130">
        <f>VLOOKUP($A130,IPo_OverSub_ListingGains!$A$1:$K$317,6,FALSE)</f>
        <v>20</v>
      </c>
      <c r="T130">
        <f>VLOOKUP($A130,IPo_OverSub_ListingGains!$A$1:$K$317,7,FALSE)</f>
        <v>50.1</v>
      </c>
      <c r="U130">
        <f>VLOOKUP($A130,IPo_OverSub_ListingGains!$A$1:$K$317,8,FALSE)</f>
        <v>50.1</v>
      </c>
      <c r="V130">
        <f>VLOOKUP($A130,IPo_OverSub_ListingGains!$A$1:$K$317,9,FALSE)</f>
        <v>93</v>
      </c>
      <c r="W130">
        <f>VLOOKUP($A130,IPo_OverSub_ListingGains!$A$1:$K$317,10,FALSE)</f>
        <v>90.85</v>
      </c>
      <c r="X130">
        <f>VLOOKUP($A130,IPo_OverSub_ListingGains!$A$1:$K$317,11,FALSE)</f>
        <v>159.57</v>
      </c>
      <c r="Y130" t="str">
        <f>VLOOKUP(A130,company_sectors!$A$1:$B$321,2,FALSE)</f>
        <v>Telecommunications - Equipment</v>
      </c>
    </row>
    <row r="131" spans="1:25" x14ac:dyDescent="0.25">
      <c r="A131" t="s">
        <v>139</v>
      </c>
      <c r="B131" s="1">
        <v>39576</v>
      </c>
      <c r="C131" s="1">
        <v>39581</v>
      </c>
      <c r="D131">
        <v>195</v>
      </c>
      <c r="E131" t="s">
        <v>8</v>
      </c>
      <c r="F131">
        <v>139.59</v>
      </c>
      <c r="G131">
        <v>2008</v>
      </c>
      <c r="H131">
        <f>VLOOKUP($A131,IPO_Rating_Details!$A$1:$F$387,2,FALSE)</f>
        <v>4</v>
      </c>
      <c r="I131">
        <f>VLOOKUP($A131,IPO_Rating_Details!$A$1:$F$387,3,FALSE)</f>
        <v>5</v>
      </c>
      <c r="J131">
        <f>VLOOKUP($A131,IPO_Rating_Details!$A$1:$F$387,4,FALSE)</f>
        <v>6</v>
      </c>
      <c r="K131">
        <f>VLOOKUP($A131,IPO_Rating_Details!$A$1:$F$387,5,FALSE)</f>
        <v>2</v>
      </c>
      <c r="L131">
        <f>VLOOKUP($A131,IPO_Rating_Details!$A$1:$F$387,6,FALSE)</f>
        <v>0</v>
      </c>
      <c r="M131">
        <f>VLOOKUP($A131,IPo_ListingDates!$A$1:$C$369,2,FALSE)</f>
        <v>39603</v>
      </c>
      <c r="N131">
        <f>VLOOKUP($A131,IPo_ListingDates!$A$1:$C$369,3,FALSE)</f>
        <v>13.13</v>
      </c>
      <c r="O131">
        <f>VLOOKUP($A131,IPo_OverSub_ListingGains!$A$1:$K$317,2,FALSE)</f>
        <v>2.7206000000000001</v>
      </c>
      <c r="P131">
        <f>VLOOKUP($A131,IPo_OverSub_ListingGains!$A$1:$K$317,3,FALSE)</f>
        <v>6.5845000000000002</v>
      </c>
      <c r="Q131">
        <f>VLOOKUP($A131,IPo_OverSub_ListingGains!$A$1:$K$317,4,FALSE)</f>
        <v>5.5930999999999997</v>
      </c>
      <c r="R131">
        <f>VLOOKUP($A131,IPo_OverSub_ListingGains!$A$1:$K$317,5,FALSE)</f>
        <v>1.0565</v>
      </c>
      <c r="S131">
        <f>VLOOKUP($A131,IPo_OverSub_ListingGains!$A$1:$K$317,6,FALSE)</f>
        <v>4.2699999999999996</v>
      </c>
      <c r="T131">
        <f>VLOOKUP($A131,IPo_OverSub_ListingGains!$A$1:$K$317,7,FALSE)</f>
        <v>203.45</v>
      </c>
      <c r="U131">
        <f>VLOOKUP($A131,IPo_OverSub_ListingGains!$A$1:$K$317,8,FALSE)</f>
        <v>176.3</v>
      </c>
      <c r="V131">
        <f>VLOOKUP($A131,IPo_OverSub_ListingGains!$A$1:$K$317,9,FALSE)</f>
        <v>222.3</v>
      </c>
      <c r="W131">
        <f>VLOOKUP($A131,IPo_OverSub_ListingGains!$A$1:$K$317,10,FALSE)</f>
        <v>181.05</v>
      </c>
      <c r="X131">
        <f>VLOOKUP($A131,IPo_OverSub_ListingGains!$A$1:$K$317,11,FALSE)</f>
        <v>-7.15</v>
      </c>
      <c r="Y131" t="str">
        <f>VLOOKUP(A131,company_sectors!$A$1:$B$321,2,FALSE)</f>
        <v>Edible Oils &amp; Solvent Extraction</v>
      </c>
    </row>
    <row r="132" spans="1:25" x14ac:dyDescent="0.25">
      <c r="A132" t="s">
        <v>140</v>
      </c>
      <c r="B132" s="1">
        <v>39580</v>
      </c>
      <c r="C132" s="1">
        <v>39583</v>
      </c>
      <c r="D132">
        <v>210</v>
      </c>
      <c r="E132" t="s">
        <v>8</v>
      </c>
      <c r="F132">
        <v>80.22</v>
      </c>
      <c r="G132">
        <v>2008</v>
      </c>
      <c r="H132">
        <f>VLOOKUP($A132,IPO_Rating_Details!$A$1:$F$387,2,FALSE)</f>
        <v>6</v>
      </c>
      <c r="I132">
        <f>VLOOKUP($A132,IPO_Rating_Details!$A$1:$F$387,3,FALSE)</f>
        <v>5</v>
      </c>
      <c r="J132">
        <f>VLOOKUP($A132,IPO_Rating_Details!$A$1:$F$387,4,FALSE)</f>
        <v>2</v>
      </c>
      <c r="K132">
        <f>VLOOKUP($A132,IPO_Rating_Details!$A$1:$F$387,5,FALSE)</f>
        <v>2</v>
      </c>
      <c r="L132">
        <f>VLOOKUP($A132,IPO_Rating_Details!$A$1:$F$387,6,FALSE)</f>
        <v>0</v>
      </c>
      <c r="M132">
        <f>VLOOKUP($A132,IPo_ListingDates!$A$1:$C$369,2,FALSE)</f>
        <v>39603</v>
      </c>
      <c r="N132" t="str">
        <f>VLOOKUP($A132,IPo_ListingDates!$A$1:$C$369,3,FALSE)</f>
        <v>NA</v>
      </c>
      <c r="O132">
        <f>VLOOKUP($A132,IPo_OverSub_ListingGains!$A$1:$K$317,2,FALSE)</f>
        <v>2.8395000000000001</v>
      </c>
      <c r="P132">
        <f>VLOOKUP($A132,IPo_OverSub_ListingGains!$A$1:$K$317,3,FALSE)</f>
        <v>26.9726</v>
      </c>
      <c r="Q132">
        <f>VLOOKUP($A132,IPo_OverSub_ListingGains!$A$1:$K$317,4,FALSE)</f>
        <v>9.6417000000000002</v>
      </c>
      <c r="R132">
        <f>VLOOKUP($A132,IPo_OverSub_ListingGains!$A$1:$K$317,5,FALSE)</f>
        <v>1.0001</v>
      </c>
      <c r="S132">
        <f>VLOOKUP($A132,IPo_OverSub_ListingGains!$A$1:$K$317,6,FALSE)</f>
        <v>8.43</v>
      </c>
      <c r="T132">
        <f>VLOOKUP($A132,IPo_OverSub_ListingGains!$A$1:$K$317,7,FALSE)</f>
        <v>260</v>
      </c>
      <c r="U132">
        <f>VLOOKUP($A132,IPo_OverSub_ListingGains!$A$1:$K$317,8,FALSE)</f>
        <v>256.60000000000002</v>
      </c>
      <c r="V132">
        <f>VLOOKUP($A132,IPo_OverSub_ListingGains!$A$1:$K$317,9,FALSE)</f>
        <v>288.39999999999998</v>
      </c>
      <c r="W132">
        <f>VLOOKUP($A132,IPo_OverSub_ListingGains!$A$1:$K$317,10,FALSE)</f>
        <v>268.05</v>
      </c>
      <c r="X132">
        <f>VLOOKUP($A132,IPo_OverSub_ListingGains!$A$1:$K$317,11,FALSE)</f>
        <v>27.64</v>
      </c>
      <c r="Y132" t="e">
        <f>VLOOKUP(A132,company_sectors!$A$1:$B$321,2,FALSE)</f>
        <v>#N/A</v>
      </c>
    </row>
    <row r="133" spans="1:25" x14ac:dyDescent="0.25">
      <c r="A133" t="s">
        <v>141</v>
      </c>
      <c r="B133" s="1">
        <v>39594</v>
      </c>
      <c r="C133" s="1">
        <v>39598</v>
      </c>
      <c r="D133">
        <v>190</v>
      </c>
      <c r="E133" t="s">
        <v>8</v>
      </c>
      <c r="F133">
        <v>61.75</v>
      </c>
      <c r="G133">
        <v>2008</v>
      </c>
      <c r="H133">
        <f>VLOOKUP($A133,IPO_Rating_Details!$A$1:$F$387,2,FALSE)</f>
        <v>5</v>
      </c>
      <c r="I133">
        <f>VLOOKUP($A133,IPO_Rating_Details!$A$1:$F$387,3,FALSE)</f>
        <v>3</v>
      </c>
      <c r="J133">
        <f>VLOOKUP($A133,IPO_Rating_Details!$A$1:$F$387,4,FALSE)</f>
        <v>1</v>
      </c>
      <c r="K133">
        <f>VLOOKUP($A133,IPO_Rating_Details!$A$1:$F$387,5,FALSE)</f>
        <v>3</v>
      </c>
      <c r="L133">
        <f>VLOOKUP($A133,IPO_Rating_Details!$A$1:$F$387,6,FALSE)</f>
        <v>0</v>
      </c>
      <c r="M133">
        <f>VLOOKUP($A133,IPo_ListingDates!$A$1:$C$369,2,FALSE)</f>
        <v>39618</v>
      </c>
      <c r="N133">
        <f>VLOOKUP($A133,IPo_ListingDates!$A$1:$C$369,3,FALSE)</f>
        <v>17.149999999999999</v>
      </c>
      <c r="O133">
        <f>VLOOKUP($A133,IPo_OverSub_ListingGains!$A$1:$K$317,2,FALSE)</f>
        <v>0</v>
      </c>
      <c r="P133">
        <f>VLOOKUP($A133,IPo_OverSub_ListingGains!$A$1:$K$317,3,FALSE)</f>
        <v>4.0111999999999997</v>
      </c>
      <c r="Q133">
        <f>VLOOKUP($A133,IPo_OverSub_ListingGains!$A$1:$K$317,4,FALSE)</f>
        <v>3.8052999999999999</v>
      </c>
      <c r="R133">
        <f>VLOOKUP($A133,IPo_OverSub_ListingGains!$A$1:$K$317,5,FALSE)</f>
        <v>3.0999999999999999E-3</v>
      </c>
      <c r="S133">
        <f>VLOOKUP($A133,IPo_OverSub_ListingGains!$A$1:$K$317,6,FALSE)</f>
        <v>1.74</v>
      </c>
      <c r="T133">
        <f>VLOOKUP($A133,IPo_OverSub_ListingGains!$A$1:$K$317,7,FALSE)</f>
        <v>185</v>
      </c>
      <c r="U133">
        <f>VLOOKUP($A133,IPo_OverSub_ListingGains!$A$1:$K$317,8,FALSE)</f>
        <v>169.7</v>
      </c>
      <c r="V133">
        <f>VLOOKUP($A133,IPo_OverSub_ListingGains!$A$1:$K$317,9,FALSE)</f>
        <v>197.9</v>
      </c>
      <c r="W133">
        <f>VLOOKUP($A133,IPo_OverSub_ListingGains!$A$1:$K$317,10,FALSE)</f>
        <v>190.15</v>
      </c>
      <c r="X133">
        <f>VLOOKUP($A133,IPo_OverSub_ListingGains!$A$1:$K$317,11,FALSE)</f>
        <v>0.08</v>
      </c>
      <c r="Y133" t="str">
        <f>VLOOKUP(A133,company_sectors!$A$1:$B$321,2,FALSE)</f>
        <v>Construction &amp; Contracting - Civil</v>
      </c>
    </row>
    <row r="134" spans="1:25" x14ac:dyDescent="0.25">
      <c r="A134" t="s">
        <v>142</v>
      </c>
      <c r="B134" s="1">
        <v>39595</v>
      </c>
      <c r="C134" s="1">
        <v>39598</v>
      </c>
      <c r="D134">
        <v>40</v>
      </c>
      <c r="E134" t="s">
        <v>13</v>
      </c>
      <c r="F134">
        <v>25.6</v>
      </c>
      <c r="G134">
        <v>2008</v>
      </c>
      <c r="H134">
        <f>VLOOKUP($A134,IPO_Rating_Details!$A$1:$F$387,2,FALSE)</f>
        <v>1</v>
      </c>
      <c r="I134">
        <f>VLOOKUP($A134,IPO_Rating_Details!$A$1:$F$387,3,FALSE)</f>
        <v>1</v>
      </c>
      <c r="J134">
        <f>VLOOKUP($A134,IPO_Rating_Details!$A$1:$F$387,4,FALSE)</f>
        <v>2</v>
      </c>
      <c r="K134">
        <f>VLOOKUP($A134,IPO_Rating_Details!$A$1:$F$387,5,FALSE)</f>
        <v>2</v>
      </c>
      <c r="L134">
        <f>VLOOKUP($A134,IPO_Rating_Details!$A$1:$F$387,6,FALSE)</f>
        <v>0</v>
      </c>
      <c r="M134">
        <f>VLOOKUP($A134,IPo_ListingDates!$A$1:$C$369,2,FALSE)</f>
        <v>39626</v>
      </c>
      <c r="N134">
        <f>VLOOKUP($A134,IPo_ListingDates!$A$1:$C$369,3,FALSE)</f>
        <v>30.2</v>
      </c>
      <c r="O134">
        <f>VLOOKUP($A134,IPo_OverSub_ListingGains!$A$1:$K$317,2,FALSE)</f>
        <v>0</v>
      </c>
      <c r="P134">
        <f>VLOOKUP($A134,IPo_OverSub_ListingGains!$A$1:$K$317,3,FALSE)</f>
        <v>0</v>
      </c>
      <c r="Q134">
        <f>VLOOKUP($A134,IPo_OverSub_ListingGains!$A$1:$K$317,4,FALSE)</f>
        <v>0</v>
      </c>
      <c r="R134">
        <f>VLOOKUP($A134,IPo_OverSub_ListingGains!$A$1:$K$317,5,FALSE)</f>
        <v>0</v>
      </c>
      <c r="S134">
        <f>VLOOKUP($A134,IPo_OverSub_ListingGains!$A$1:$K$317,6,FALSE)</f>
        <v>0</v>
      </c>
      <c r="T134">
        <f>VLOOKUP($A134,IPo_OverSub_ListingGains!$A$1:$K$317,7,FALSE)</f>
        <v>43.8</v>
      </c>
      <c r="U134">
        <f>VLOOKUP($A134,IPo_OverSub_ListingGains!$A$1:$K$317,8,FALSE)</f>
        <v>37.299999999999997</v>
      </c>
      <c r="V134">
        <f>VLOOKUP($A134,IPo_OverSub_ListingGains!$A$1:$K$317,9,FALSE)</f>
        <v>47.2</v>
      </c>
      <c r="W134">
        <f>VLOOKUP($A134,IPo_OverSub_ListingGains!$A$1:$K$317,10,FALSE)</f>
        <v>38.5</v>
      </c>
      <c r="X134">
        <f>VLOOKUP($A134,IPo_OverSub_ListingGains!$A$1:$K$317,11,FALSE)</f>
        <v>-3.75</v>
      </c>
      <c r="Y134" t="str">
        <f>VLOOKUP(A134,company_sectors!$A$1:$B$321,2,FALSE)</f>
        <v>Pharmaceuticals</v>
      </c>
    </row>
    <row r="135" spans="1:25" x14ac:dyDescent="0.25">
      <c r="A135" t="s">
        <v>143</v>
      </c>
      <c r="B135" s="1">
        <v>39608</v>
      </c>
      <c r="C135" s="1">
        <v>39611</v>
      </c>
      <c r="D135">
        <v>10</v>
      </c>
      <c r="E135" t="s">
        <v>13</v>
      </c>
      <c r="F135">
        <v>9.84</v>
      </c>
      <c r="G135">
        <v>2008</v>
      </c>
      <c r="H135">
        <f>VLOOKUP($A135,IPO_Rating_Details!$A$1:$F$387,2,FALSE)</f>
        <v>6</v>
      </c>
      <c r="I135">
        <f>VLOOKUP($A135,IPO_Rating_Details!$A$1:$F$387,3,FALSE)</f>
        <v>1</v>
      </c>
      <c r="J135">
        <f>VLOOKUP($A135,IPO_Rating_Details!$A$1:$F$387,4,FALSE)</f>
        <v>1</v>
      </c>
      <c r="K135">
        <f>VLOOKUP($A135,IPO_Rating_Details!$A$1:$F$387,5,FALSE)</f>
        <v>0</v>
      </c>
      <c r="L135">
        <f>VLOOKUP($A135,IPO_Rating_Details!$A$1:$F$387,6,FALSE)</f>
        <v>0</v>
      </c>
      <c r="M135">
        <f>VLOOKUP($A135,IPo_ListingDates!$A$1:$C$369,2,FALSE)</f>
        <v>39632</v>
      </c>
      <c r="N135" t="str">
        <f>VLOOKUP($A135,IPo_ListingDates!$A$1:$C$369,3,FALSE)</f>
        <v>NA</v>
      </c>
      <c r="O135">
        <f>VLOOKUP($A135,IPo_OverSub_ListingGains!$A$1:$K$317,2,FALSE)</f>
        <v>0</v>
      </c>
      <c r="P135">
        <f>VLOOKUP($A135,IPo_OverSub_ListingGains!$A$1:$K$317,3,FALSE)</f>
        <v>0</v>
      </c>
      <c r="Q135">
        <f>VLOOKUP($A135,IPo_OverSub_ListingGains!$A$1:$K$317,4,FALSE)</f>
        <v>0</v>
      </c>
      <c r="R135">
        <f>VLOOKUP($A135,IPo_OverSub_ListingGains!$A$1:$K$317,5,FALSE)</f>
        <v>0</v>
      </c>
      <c r="S135">
        <f>VLOOKUP($A135,IPo_OverSub_ListingGains!$A$1:$K$317,6,FALSE)</f>
        <v>0</v>
      </c>
      <c r="T135">
        <f>VLOOKUP($A135,IPo_OverSub_ListingGains!$A$1:$K$317,7,FALSE)</f>
        <v>13.9</v>
      </c>
      <c r="U135">
        <f>VLOOKUP($A135,IPo_OverSub_ListingGains!$A$1:$K$317,8,FALSE)</f>
        <v>11.35</v>
      </c>
      <c r="V135">
        <f>VLOOKUP($A135,IPo_OverSub_ListingGains!$A$1:$K$317,9,FALSE)</f>
        <v>20</v>
      </c>
      <c r="W135">
        <f>VLOOKUP($A135,IPo_OverSub_ListingGains!$A$1:$K$317,10,FALSE)</f>
        <v>11.9</v>
      </c>
      <c r="X135">
        <f>VLOOKUP($A135,IPo_OverSub_ListingGains!$A$1:$K$317,11,FALSE)</f>
        <v>19</v>
      </c>
      <c r="Y135" t="e">
        <f>VLOOKUP(A135,company_sectors!$A$1:$B$321,2,FALSE)</f>
        <v>#N/A</v>
      </c>
    </row>
    <row r="136" spans="1:25" x14ac:dyDescent="0.25">
      <c r="A136" t="s">
        <v>144</v>
      </c>
      <c r="B136" s="1">
        <v>39608</v>
      </c>
      <c r="C136" s="1">
        <v>39611</v>
      </c>
      <c r="D136">
        <v>115</v>
      </c>
      <c r="E136" t="s">
        <v>8</v>
      </c>
      <c r="F136">
        <v>105.73</v>
      </c>
      <c r="G136">
        <v>2008</v>
      </c>
      <c r="H136">
        <f>VLOOKUP($A136,IPO_Rating_Details!$A$1:$F$387,2,FALSE)</f>
        <v>1</v>
      </c>
      <c r="I136">
        <f>VLOOKUP($A136,IPO_Rating_Details!$A$1:$F$387,3,FALSE)</f>
        <v>16</v>
      </c>
      <c r="J136">
        <f>VLOOKUP($A136,IPO_Rating_Details!$A$1:$F$387,4,FALSE)</f>
        <v>2</v>
      </c>
      <c r="K136">
        <f>VLOOKUP($A136,IPO_Rating_Details!$A$1:$F$387,5,FALSE)</f>
        <v>1</v>
      </c>
      <c r="L136">
        <f>VLOOKUP($A136,IPO_Rating_Details!$A$1:$F$387,6,FALSE)</f>
        <v>1</v>
      </c>
      <c r="M136">
        <f>VLOOKUP($A136,IPo_ListingDates!$A$1:$C$369,2,FALSE)</f>
        <v>39630</v>
      </c>
      <c r="N136">
        <f>VLOOKUP($A136,IPo_ListingDates!$A$1:$C$369,3,FALSE)</f>
        <v>7.8</v>
      </c>
      <c r="O136">
        <f>VLOOKUP($A136,IPo_OverSub_ListingGains!$A$1:$K$317,2,FALSE)</f>
        <v>4.2628000000000004</v>
      </c>
      <c r="P136">
        <f>VLOOKUP($A136,IPo_OverSub_ListingGains!$A$1:$K$317,3,FALSE)</f>
        <v>33.171500000000002</v>
      </c>
      <c r="Q136">
        <f>VLOOKUP($A136,IPo_OverSub_ListingGains!$A$1:$K$317,4,FALSE)</f>
        <v>7.9790999999999999</v>
      </c>
      <c r="R136" t="str">
        <f>VLOOKUP($A136,IPo_OverSub_ListingGains!$A$1:$K$317,5,FALSE)</f>
        <v>NA</v>
      </c>
      <c r="S136">
        <f>VLOOKUP($A136,IPo_OverSub_ListingGains!$A$1:$K$317,6,FALSE)</f>
        <v>9.9</v>
      </c>
      <c r="T136">
        <f>VLOOKUP($A136,IPo_OverSub_ListingGains!$A$1:$K$317,7,FALSE)</f>
        <v>110</v>
      </c>
      <c r="U136">
        <f>VLOOKUP($A136,IPo_OverSub_ListingGains!$A$1:$K$317,8,FALSE)</f>
        <v>77.55</v>
      </c>
      <c r="V136">
        <f>VLOOKUP($A136,IPo_OverSub_ListingGains!$A$1:$K$317,9,FALSE)</f>
        <v>139.80000000000001</v>
      </c>
      <c r="W136">
        <f>VLOOKUP($A136,IPo_OverSub_ListingGains!$A$1:$K$317,10,FALSE)</f>
        <v>81.5</v>
      </c>
      <c r="X136">
        <f>VLOOKUP($A136,IPo_OverSub_ListingGains!$A$1:$K$317,11,FALSE)</f>
        <v>-29.13</v>
      </c>
      <c r="Y136" t="str">
        <f>VLOOKUP(A136,company_sectors!$A$1:$B$321,2,FALSE)</f>
        <v>Hospitals &amp; Medical Services</v>
      </c>
    </row>
    <row r="137" spans="1:25" x14ac:dyDescent="0.25">
      <c r="A137" t="s">
        <v>145</v>
      </c>
      <c r="B137" s="1">
        <v>39608</v>
      </c>
      <c r="C137" s="1">
        <v>39616</v>
      </c>
      <c r="D137">
        <v>125</v>
      </c>
      <c r="E137" t="s">
        <v>8</v>
      </c>
      <c r="F137">
        <v>68.75</v>
      </c>
      <c r="G137">
        <v>2008</v>
      </c>
      <c r="H137">
        <f>VLOOKUP($A137,IPO_Rating_Details!$A$1:$F$387,2,FALSE)</f>
        <v>1</v>
      </c>
      <c r="I137">
        <f>VLOOKUP($A137,IPO_Rating_Details!$A$1:$F$387,3,FALSE)</f>
        <v>16</v>
      </c>
      <c r="J137">
        <f>VLOOKUP($A137,IPO_Rating_Details!$A$1:$F$387,4,FALSE)</f>
        <v>1</v>
      </c>
      <c r="K137">
        <f>VLOOKUP($A137,IPO_Rating_Details!$A$1:$F$387,5,FALSE)</f>
        <v>2</v>
      </c>
      <c r="L137">
        <f>VLOOKUP($A137,IPO_Rating_Details!$A$1:$F$387,6,FALSE)</f>
        <v>1</v>
      </c>
      <c r="M137">
        <f>VLOOKUP($A137,IPo_ListingDates!$A$1:$C$369,2,FALSE)</f>
        <v>39637</v>
      </c>
      <c r="N137">
        <f>VLOOKUP($A137,IPo_ListingDates!$A$1:$C$369,3,FALSE)</f>
        <v>2.4300000000000002</v>
      </c>
      <c r="O137">
        <f>VLOOKUP($A137,IPo_OverSub_ListingGains!$A$1:$K$317,2,FALSE)</f>
        <v>1.0505</v>
      </c>
      <c r="P137">
        <f>VLOOKUP($A137,IPo_OverSub_ListingGains!$A$1:$K$317,3,FALSE)</f>
        <v>1.8398000000000001</v>
      </c>
      <c r="Q137">
        <f>VLOOKUP($A137,IPo_OverSub_ListingGains!$A$1:$K$317,4,FALSE)</f>
        <v>1.3152999999999999</v>
      </c>
      <c r="R137">
        <f>VLOOKUP($A137,IPo_OverSub_ListingGains!$A$1:$K$317,5,FALSE)</f>
        <v>1.085</v>
      </c>
      <c r="S137">
        <f>VLOOKUP($A137,IPo_OverSub_ListingGains!$A$1:$K$317,6,FALSE)</f>
        <v>1.26</v>
      </c>
      <c r="T137">
        <f>VLOOKUP($A137,IPo_OverSub_ListingGains!$A$1:$K$317,7,FALSE)</f>
        <v>125</v>
      </c>
      <c r="U137">
        <f>VLOOKUP($A137,IPo_OverSub_ListingGains!$A$1:$K$317,8,FALSE)</f>
        <v>80.5</v>
      </c>
      <c r="V137">
        <f>VLOOKUP($A137,IPo_OverSub_ListingGains!$A$1:$K$317,9,FALSE)</f>
        <v>125</v>
      </c>
      <c r="W137">
        <f>VLOOKUP($A137,IPo_OverSub_ListingGains!$A$1:$K$317,10,FALSE)</f>
        <v>89.5</v>
      </c>
      <c r="X137">
        <f>VLOOKUP($A137,IPo_OverSub_ListingGains!$A$1:$K$317,11,FALSE)</f>
        <v>-28.4</v>
      </c>
      <c r="Y137" t="str">
        <f>VLOOKUP(A137,company_sectors!$A$1:$B$321,2,FALSE)</f>
        <v>Textiles - General</v>
      </c>
    </row>
    <row r="138" spans="1:25" x14ac:dyDescent="0.25">
      <c r="A138" t="s">
        <v>146</v>
      </c>
      <c r="B138" s="1">
        <v>39611</v>
      </c>
      <c r="C138" s="1">
        <v>39619</v>
      </c>
      <c r="D138">
        <v>38</v>
      </c>
      <c r="E138" t="s">
        <v>8</v>
      </c>
      <c r="F138">
        <v>38</v>
      </c>
      <c r="G138">
        <v>2008</v>
      </c>
      <c r="H138">
        <f>VLOOKUP($A138,IPO_Rating_Details!$A$1:$F$387,2,FALSE)</f>
        <v>4</v>
      </c>
      <c r="I138">
        <f>VLOOKUP($A138,IPO_Rating_Details!$A$1:$F$387,3,FALSE)</f>
        <v>1</v>
      </c>
      <c r="J138">
        <f>VLOOKUP($A138,IPO_Rating_Details!$A$1:$F$387,4,FALSE)</f>
        <v>2</v>
      </c>
      <c r="K138">
        <f>VLOOKUP($A138,IPO_Rating_Details!$A$1:$F$387,5,FALSE)</f>
        <v>0</v>
      </c>
      <c r="L138">
        <f>VLOOKUP($A138,IPO_Rating_Details!$A$1:$F$387,6,FALSE)</f>
        <v>0</v>
      </c>
      <c r="M138">
        <f>VLOOKUP($A138,IPo_ListingDates!$A$1:$C$369,2,FALSE)</f>
        <v>39640</v>
      </c>
      <c r="N138">
        <f>VLOOKUP($A138,IPo_ListingDates!$A$1:$C$369,3,FALSE)</f>
        <v>18.850000000000001</v>
      </c>
      <c r="O138">
        <f>VLOOKUP($A138,IPo_OverSub_ListingGains!$A$1:$K$317,2,FALSE)</f>
        <v>0.63239999999999996</v>
      </c>
      <c r="P138">
        <f>VLOOKUP($A138,IPo_OverSub_ListingGains!$A$1:$K$317,3,FALSE)</f>
        <v>2.6326999999999998</v>
      </c>
      <c r="Q138">
        <f>VLOOKUP($A138,IPo_OverSub_ListingGains!$A$1:$K$317,4,FALSE)</f>
        <v>1.3398000000000001</v>
      </c>
      <c r="R138" t="str">
        <f>VLOOKUP($A138,IPo_OverSub_ListingGains!$A$1:$K$317,5,FALSE)</f>
        <v>NA</v>
      </c>
      <c r="S138">
        <f>VLOOKUP($A138,IPo_OverSub_ListingGains!$A$1:$K$317,6,FALSE)</f>
        <v>1.18</v>
      </c>
      <c r="T138">
        <f>VLOOKUP($A138,IPo_OverSub_ListingGains!$A$1:$K$317,7,FALSE)</f>
        <v>35</v>
      </c>
      <c r="U138">
        <f>VLOOKUP($A138,IPo_OverSub_ListingGains!$A$1:$K$317,8,FALSE)</f>
        <v>32.049999999999997</v>
      </c>
      <c r="V138">
        <f>VLOOKUP($A138,IPo_OverSub_ListingGains!$A$1:$K$317,9,FALSE)</f>
        <v>38.950000000000003</v>
      </c>
      <c r="W138">
        <f>VLOOKUP($A138,IPo_OverSub_ListingGains!$A$1:$K$317,10,FALSE)</f>
        <v>35.5</v>
      </c>
      <c r="X138">
        <f>VLOOKUP($A138,IPo_OverSub_ListingGains!$A$1:$K$317,11,FALSE)</f>
        <v>-6.58</v>
      </c>
      <c r="Y138" t="str">
        <f>VLOOKUP(A138,company_sectors!$A$1:$B$321,2,FALSE)</f>
        <v>Hospitals &amp; Medical Services</v>
      </c>
    </row>
    <row r="139" spans="1:25" x14ac:dyDescent="0.25">
      <c r="A139" t="s">
        <v>147</v>
      </c>
      <c r="B139" s="1">
        <v>39622</v>
      </c>
      <c r="C139" s="1">
        <v>39624</v>
      </c>
      <c r="D139">
        <v>240</v>
      </c>
      <c r="E139" t="s">
        <v>8</v>
      </c>
      <c r="F139">
        <v>830.66</v>
      </c>
      <c r="G139">
        <v>2008</v>
      </c>
      <c r="H139">
        <f>VLOOKUP($A139,IPO_Rating_Details!$A$1:$F$387,2,FALSE)</f>
        <v>4</v>
      </c>
      <c r="I139">
        <f>VLOOKUP($A139,IPO_Rating_Details!$A$1:$F$387,3,FALSE)</f>
        <v>3</v>
      </c>
      <c r="J139">
        <f>VLOOKUP($A139,IPO_Rating_Details!$A$1:$F$387,4,FALSE)</f>
        <v>2</v>
      </c>
      <c r="K139">
        <f>VLOOKUP($A139,IPO_Rating_Details!$A$1:$F$387,5,FALSE)</f>
        <v>3</v>
      </c>
      <c r="L139">
        <f>VLOOKUP($A139,IPO_Rating_Details!$A$1:$F$387,6,FALSE)</f>
        <v>0</v>
      </c>
      <c r="M139">
        <f>VLOOKUP($A139,IPo_ListingDates!$A$1:$C$369,2,FALSE)</f>
        <v>39643</v>
      </c>
      <c r="N139">
        <f>VLOOKUP($A139,IPo_ListingDates!$A$1:$C$369,3,FALSE)</f>
        <v>33.450000000000003</v>
      </c>
      <c r="O139">
        <f>VLOOKUP($A139,IPo_OverSub_ListingGains!$A$1:$K$317,2,FALSE)</f>
        <v>2.2151999999999998</v>
      </c>
      <c r="P139">
        <f>VLOOKUP($A139,IPo_OverSub_ListingGains!$A$1:$K$317,3,FALSE)</f>
        <v>1.0885</v>
      </c>
      <c r="Q139">
        <f>VLOOKUP($A139,IPo_OverSub_ListingGains!$A$1:$K$317,4,FALSE)</f>
        <v>0.2215</v>
      </c>
      <c r="R139" t="str">
        <f>VLOOKUP($A139,IPo_OverSub_ListingGains!$A$1:$K$317,5,FALSE)</f>
        <v>NA</v>
      </c>
      <c r="S139">
        <f>VLOOKUP($A139,IPo_OverSub_ListingGains!$A$1:$K$317,6,FALSE)</f>
        <v>1.5</v>
      </c>
      <c r="T139">
        <f>VLOOKUP($A139,IPo_OverSub_ListingGains!$A$1:$K$317,7,FALSE)</f>
        <v>220</v>
      </c>
      <c r="U139">
        <f>VLOOKUP($A139,IPo_OverSub_ListingGains!$A$1:$K$317,8,FALSE)</f>
        <v>176</v>
      </c>
      <c r="V139">
        <f>VLOOKUP($A139,IPo_OverSub_ListingGains!$A$1:$K$317,9,FALSE)</f>
        <v>234.8</v>
      </c>
      <c r="W139">
        <f>VLOOKUP($A139,IPo_OverSub_ListingGains!$A$1:$K$317,10,FALSE)</f>
        <v>190.5</v>
      </c>
      <c r="X139">
        <f>VLOOKUP($A139,IPo_OverSub_ListingGains!$A$1:$K$317,11,FALSE)</f>
        <v>-20.63</v>
      </c>
      <c r="Y139" t="str">
        <f>VLOOKUP(A139,company_sectors!$A$1:$B$321,2,FALSE)</f>
        <v>Power - Generation &amp; Distribution</v>
      </c>
    </row>
    <row r="140" spans="1:25" x14ac:dyDescent="0.25">
      <c r="A140" t="s">
        <v>148</v>
      </c>
      <c r="B140" s="1">
        <v>39623</v>
      </c>
      <c r="C140" s="1">
        <v>39626</v>
      </c>
      <c r="D140">
        <v>35</v>
      </c>
      <c r="E140" t="s">
        <v>13</v>
      </c>
      <c r="F140">
        <v>21.8</v>
      </c>
      <c r="G140">
        <v>2008</v>
      </c>
      <c r="H140">
        <f>VLOOKUP($A140,IPO_Rating_Details!$A$1:$F$387,2,FALSE)</f>
        <v>6</v>
      </c>
      <c r="I140">
        <f>VLOOKUP($A140,IPO_Rating_Details!$A$1:$F$387,3,FALSE)</f>
        <v>1</v>
      </c>
      <c r="J140">
        <f>VLOOKUP($A140,IPO_Rating_Details!$A$1:$F$387,4,FALSE)</f>
        <v>1</v>
      </c>
      <c r="K140">
        <f>VLOOKUP($A140,IPO_Rating_Details!$A$1:$F$387,5,FALSE)</f>
        <v>3</v>
      </c>
      <c r="L140">
        <f>VLOOKUP($A140,IPO_Rating_Details!$A$1:$F$387,6,FALSE)</f>
        <v>0</v>
      </c>
      <c r="M140">
        <f>VLOOKUP($A140,IPo_ListingDates!$A$1:$C$369,2,FALSE)</f>
        <v>39653</v>
      </c>
      <c r="N140">
        <f>VLOOKUP($A140,IPo_ListingDates!$A$1:$C$369,3,FALSE)</f>
        <v>48.15</v>
      </c>
      <c r="O140">
        <f>VLOOKUP($A140,IPo_OverSub_ListingGains!$A$1:$K$317,2,FALSE)</f>
        <v>0</v>
      </c>
      <c r="P140">
        <f>VLOOKUP($A140,IPo_OverSub_ListingGains!$A$1:$K$317,3,FALSE)</f>
        <v>0</v>
      </c>
      <c r="Q140">
        <f>VLOOKUP($A140,IPo_OverSub_ListingGains!$A$1:$K$317,4,FALSE)</f>
        <v>0</v>
      </c>
      <c r="R140">
        <f>VLOOKUP($A140,IPo_OverSub_ListingGains!$A$1:$K$317,5,FALSE)</f>
        <v>0</v>
      </c>
      <c r="S140">
        <f>VLOOKUP($A140,IPo_OverSub_ListingGains!$A$1:$K$317,6,FALSE)</f>
        <v>0</v>
      </c>
      <c r="T140">
        <f>VLOOKUP($A140,IPo_OverSub_ListingGains!$A$1:$K$317,7,FALSE)</f>
        <v>37.65</v>
      </c>
      <c r="U140">
        <f>VLOOKUP($A140,IPo_OverSub_ListingGains!$A$1:$K$317,8,FALSE)</f>
        <v>24.7</v>
      </c>
      <c r="V140">
        <f>VLOOKUP($A140,IPo_OverSub_ListingGains!$A$1:$K$317,9,FALSE)</f>
        <v>37.65</v>
      </c>
      <c r="W140">
        <f>VLOOKUP($A140,IPo_OverSub_ListingGains!$A$1:$K$317,10,FALSE)</f>
        <v>25.9</v>
      </c>
      <c r="X140">
        <f>VLOOKUP($A140,IPo_OverSub_ListingGains!$A$1:$K$317,11,FALSE)</f>
        <v>-26</v>
      </c>
      <c r="Y140" t="str">
        <f>VLOOKUP(A140,company_sectors!$A$1:$B$321,2,FALSE)</f>
        <v>Rubber</v>
      </c>
    </row>
    <row r="141" spans="1:25" x14ac:dyDescent="0.25">
      <c r="A141" t="s">
        <v>149</v>
      </c>
      <c r="B141" s="1">
        <v>39629</v>
      </c>
      <c r="C141" s="1">
        <v>39638</v>
      </c>
      <c r="D141">
        <v>14</v>
      </c>
      <c r="E141" t="s">
        <v>8</v>
      </c>
      <c r="F141">
        <v>144.18</v>
      </c>
      <c r="G141">
        <v>2008</v>
      </c>
      <c r="H141">
        <f>VLOOKUP($A141,IPO_Rating_Details!$A$1:$F$387,2,FALSE)</f>
        <v>4</v>
      </c>
      <c r="I141">
        <f>VLOOKUP($A141,IPO_Rating_Details!$A$1:$F$387,3,FALSE)</f>
        <v>11</v>
      </c>
      <c r="J141">
        <f>VLOOKUP($A141,IPO_Rating_Details!$A$1:$F$387,4,FALSE)</f>
        <v>1</v>
      </c>
      <c r="K141">
        <f>VLOOKUP($A141,IPO_Rating_Details!$A$1:$F$387,5,FALSE)</f>
        <v>1</v>
      </c>
      <c r="L141">
        <f>VLOOKUP($A141,IPO_Rating_Details!$A$1:$F$387,6,FALSE)</f>
        <v>1</v>
      </c>
      <c r="M141">
        <f>VLOOKUP($A141,IPo_ListingDates!$A$1:$C$369,2,FALSE)</f>
        <v>39659</v>
      </c>
      <c r="N141">
        <f>VLOOKUP($A141,IPo_ListingDates!$A$1:$C$369,3,FALSE)</f>
        <v>0.06</v>
      </c>
      <c r="O141">
        <f>VLOOKUP($A141,IPo_OverSub_ListingGains!$A$1:$K$317,2,FALSE)</f>
        <v>1.3299999999999999E-2</v>
      </c>
      <c r="P141">
        <f>VLOOKUP($A141,IPo_OverSub_ListingGains!$A$1:$K$317,3,FALSE)</f>
        <v>5.7496999999999998</v>
      </c>
      <c r="Q141">
        <f>VLOOKUP($A141,IPo_OverSub_ListingGains!$A$1:$K$317,4,FALSE)</f>
        <v>0.91639999999999999</v>
      </c>
      <c r="R141">
        <f>VLOOKUP($A141,IPo_OverSub_ListingGains!$A$1:$K$317,5,FALSE)</f>
        <v>4.1500000000000002E-2</v>
      </c>
      <c r="S141">
        <f>VLOOKUP($A141,IPo_OverSub_ListingGains!$A$1:$K$317,6,FALSE)</f>
        <v>1.1100000000000001</v>
      </c>
      <c r="T141">
        <f>VLOOKUP($A141,IPo_OverSub_ListingGains!$A$1:$K$317,7,FALSE)</f>
        <v>14.7</v>
      </c>
      <c r="U141">
        <f>VLOOKUP($A141,IPo_OverSub_ListingGains!$A$1:$K$317,8,FALSE)</f>
        <v>8.5500000000000007</v>
      </c>
      <c r="V141">
        <f>VLOOKUP($A141,IPo_OverSub_ListingGains!$A$1:$K$317,9,FALSE)</f>
        <v>17.5</v>
      </c>
      <c r="W141">
        <f>VLOOKUP($A141,IPo_OverSub_ListingGains!$A$1:$K$317,10,FALSE)</f>
        <v>9.1999999999999993</v>
      </c>
      <c r="X141">
        <f>VLOOKUP($A141,IPo_OverSub_ListingGains!$A$1:$K$317,11,FALSE)</f>
        <v>-34.29</v>
      </c>
      <c r="Y141" t="str">
        <f>VLOOKUP(A141,company_sectors!$A$1:$B$321,2,FALSE)</f>
        <v>Textiles - Spinning - Synthetic Blended</v>
      </c>
    </row>
    <row r="142" spans="1:25" x14ac:dyDescent="0.25">
      <c r="A142" t="s">
        <v>150</v>
      </c>
      <c r="B142" s="1">
        <v>39650</v>
      </c>
      <c r="C142" s="1">
        <v>39653</v>
      </c>
      <c r="D142">
        <v>150</v>
      </c>
      <c r="E142" t="s">
        <v>8</v>
      </c>
      <c r="F142">
        <v>41.85</v>
      </c>
      <c r="G142">
        <v>2008</v>
      </c>
      <c r="H142">
        <f>VLOOKUP($A142,IPO_Rating_Details!$A$1:$F$387,2,FALSE)</f>
        <v>4</v>
      </c>
      <c r="I142">
        <f>VLOOKUP($A142,IPO_Rating_Details!$A$1:$F$387,3,FALSE)</f>
        <v>1</v>
      </c>
      <c r="J142">
        <f>VLOOKUP($A142,IPO_Rating_Details!$A$1:$F$387,4,FALSE)</f>
        <v>0</v>
      </c>
      <c r="K142">
        <f>VLOOKUP($A142,IPO_Rating_Details!$A$1:$F$387,5,FALSE)</f>
        <v>3</v>
      </c>
      <c r="L142">
        <f>VLOOKUP($A142,IPO_Rating_Details!$A$1:$F$387,6,FALSE)</f>
        <v>0</v>
      </c>
      <c r="M142">
        <f>VLOOKUP($A142,IPo_ListingDates!$A$1:$C$369,2,FALSE)</f>
        <v>39671</v>
      </c>
      <c r="N142" t="str">
        <f>VLOOKUP($A142,IPo_ListingDates!$A$1:$C$369,3,FALSE)</f>
        <v>NA</v>
      </c>
      <c r="O142">
        <f>VLOOKUP($A142,IPo_OverSub_ListingGains!$A$1:$K$317,2,FALSE)</f>
        <v>0.44919999999999999</v>
      </c>
      <c r="P142">
        <f>VLOOKUP($A142,IPo_OverSub_ListingGains!$A$1:$K$317,3,FALSE)</f>
        <v>1.3584000000000001</v>
      </c>
      <c r="Q142">
        <f>VLOOKUP($A142,IPo_OverSub_ListingGains!$A$1:$K$317,4,FALSE)</f>
        <v>2.1850000000000001</v>
      </c>
      <c r="R142" t="str">
        <f>VLOOKUP($A142,IPo_OverSub_ListingGains!$A$1:$K$317,5,FALSE)</f>
        <v>NA</v>
      </c>
      <c r="S142">
        <f>VLOOKUP($A142,IPo_OverSub_ListingGains!$A$1:$K$317,6,FALSE)</f>
        <v>1.19</v>
      </c>
      <c r="T142">
        <f>VLOOKUP($A142,IPo_OverSub_ListingGains!$A$1:$K$317,7,FALSE)</f>
        <v>150</v>
      </c>
      <c r="U142">
        <f>VLOOKUP($A142,IPo_OverSub_ListingGains!$A$1:$K$317,8,FALSE)</f>
        <v>145</v>
      </c>
      <c r="V142">
        <f>VLOOKUP($A142,IPo_OverSub_ListingGains!$A$1:$K$317,9,FALSE)</f>
        <v>197.2</v>
      </c>
      <c r="W142">
        <f>VLOOKUP($A142,IPo_OverSub_ListingGains!$A$1:$K$317,10,FALSE)</f>
        <v>194.15</v>
      </c>
      <c r="X142">
        <f>VLOOKUP($A142,IPo_OverSub_ListingGains!$A$1:$K$317,11,FALSE)</f>
        <v>29.43</v>
      </c>
      <c r="Y142" t="e">
        <f>VLOOKUP(A142,company_sectors!$A$1:$B$321,2,FALSE)</f>
        <v>#N/A</v>
      </c>
    </row>
    <row r="143" spans="1:25" x14ac:dyDescent="0.25">
      <c r="A143" t="s">
        <v>151</v>
      </c>
      <c r="B143" s="1">
        <v>39658</v>
      </c>
      <c r="C143" s="1">
        <v>39661</v>
      </c>
      <c r="D143">
        <v>192</v>
      </c>
      <c r="E143" t="s">
        <v>8</v>
      </c>
      <c r="F143">
        <v>86.4</v>
      </c>
      <c r="G143">
        <v>2008</v>
      </c>
      <c r="H143">
        <f>VLOOKUP($A143,IPO_Rating_Details!$A$1:$F$387,2,FALSE)</f>
        <v>4</v>
      </c>
      <c r="I143">
        <f>VLOOKUP($A143,IPO_Rating_Details!$A$1:$F$387,3,FALSE)</f>
        <v>7</v>
      </c>
      <c r="J143">
        <f>VLOOKUP($A143,IPO_Rating_Details!$A$1:$F$387,4,FALSE)</f>
        <v>3</v>
      </c>
      <c r="K143">
        <f>VLOOKUP($A143,IPO_Rating_Details!$A$1:$F$387,5,FALSE)</f>
        <v>1</v>
      </c>
      <c r="L143">
        <f>VLOOKUP($A143,IPO_Rating_Details!$A$1:$F$387,6,FALSE)</f>
        <v>1</v>
      </c>
      <c r="M143">
        <f>VLOOKUP($A143,IPo_ListingDates!$A$1:$C$369,2,FALSE)</f>
        <v>39687</v>
      </c>
      <c r="N143">
        <f>VLOOKUP($A143,IPo_ListingDates!$A$1:$C$369,3,FALSE)</f>
        <v>0.6</v>
      </c>
      <c r="O143">
        <f>VLOOKUP($A143,IPo_OverSub_ListingGains!$A$1:$K$317,2,FALSE)</f>
        <v>2.0558999999999998</v>
      </c>
      <c r="P143">
        <f>VLOOKUP($A143,IPo_OverSub_ListingGains!$A$1:$K$317,3,FALSE)</f>
        <v>1.7816000000000001</v>
      </c>
      <c r="Q143">
        <f>VLOOKUP($A143,IPo_OverSub_ListingGains!$A$1:$K$317,4,FALSE)</f>
        <v>1.0096000000000001</v>
      </c>
      <c r="R143">
        <f>VLOOKUP($A143,IPo_OverSub_ListingGains!$A$1:$K$317,5,FALSE)</f>
        <v>0.95609999999999995</v>
      </c>
      <c r="S143">
        <f>VLOOKUP($A143,IPo_OverSub_ListingGains!$A$1:$K$317,6,FALSE)</f>
        <v>1.63</v>
      </c>
      <c r="T143">
        <f>VLOOKUP($A143,IPo_OverSub_ListingGains!$A$1:$K$317,7,FALSE)</f>
        <v>201.1</v>
      </c>
      <c r="U143">
        <f>VLOOKUP($A143,IPo_OverSub_ListingGains!$A$1:$K$317,8,FALSE)</f>
        <v>194</v>
      </c>
      <c r="V143">
        <f>VLOOKUP($A143,IPo_OverSub_ListingGains!$A$1:$K$317,9,FALSE)</f>
        <v>225</v>
      </c>
      <c r="W143">
        <f>VLOOKUP($A143,IPo_OverSub_ListingGains!$A$1:$K$317,10,FALSE)</f>
        <v>199.3</v>
      </c>
      <c r="X143">
        <f>VLOOKUP($A143,IPo_OverSub_ListingGains!$A$1:$K$317,11,FALSE)</f>
        <v>3.8</v>
      </c>
      <c r="Y143" t="str">
        <f>VLOOKUP(A143,company_sectors!$A$1:$B$321,2,FALSE)</f>
        <v>Telecommunications - Service</v>
      </c>
    </row>
    <row r="144" spans="1:25" x14ac:dyDescent="0.25">
      <c r="A144" t="s">
        <v>152</v>
      </c>
      <c r="B144" s="1">
        <v>39667</v>
      </c>
      <c r="C144" s="1">
        <v>39673</v>
      </c>
      <c r="D144">
        <v>196</v>
      </c>
      <c r="E144" t="s">
        <v>8</v>
      </c>
      <c r="F144">
        <v>142.30000000000001</v>
      </c>
      <c r="G144">
        <v>2008</v>
      </c>
      <c r="H144">
        <f>VLOOKUP($A144,IPO_Rating_Details!$A$1:$F$387,2,FALSE)</f>
        <v>6</v>
      </c>
      <c r="I144">
        <f>VLOOKUP($A144,IPO_Rating_Details!$A$1:$F$387,3,FALSE)</f>
        <v>4</v>
      </c>
      <c r="J144">
        <f>VLOOKUP($A144,IPO_Rating_Details!$A$1:$F$387,4,FALSE)</f>
        <v>1</v>
      </c>
      <c r="K144">
        <f>VLOOKUP($A144,IPO_Rating_Details!$A$1:$F$387,5,FALSE)</f>
        <v>0</v>
      </c>
      <c r="L144">
        <f>VLOOKUP($A144,IPO_Rating_Details!$A$1:$F$387,6,FALSE)</f>
        <v>1</v>
      </c>
      <c r="M144">
        <f>VLOOKUP($A144,IPo_ListingDates!$A$1:$C$369,2,FALSE)</f>
        <v>39695</v>
      </c>
      <c r="N144" t="str">
        <f>VLOOKUP($A144,IPo_ListingDates!$A$1:$C$369,3,FALSE)</f>
        <v>NA</v>
      </c>
      <c r="O144">
        <f>VLOOKUP($A144,IPo_OverSub_ListingGains!$A$1:$K$317,2,FALSE)</f>
        <v>0.623</v>
      </c>
      <c r="P144">
        <f>VLOOKUP($A144,IPo_OverSub_ListingGains!$A$1:$K$317,3,FALSE)</f>
        <v>7.3197000000000001</v>
      </c>
      <c r="Q144">
        <f>VLOOKUP($A144,IPo_OverSub_ListingGains!$A$1:$K$317,4,FALSE)</f>
        <v>0.68659999999999999</v>
      </c>
      <c r="R144" t="str">
        <f>VLOOKUP($A144,IPo_OverSub_ListingGains!$A$1:$K$317,5,FALSE)</f>
        <v>NA</v>
      </c>
      <c r="S144">
        <f>VLOOKUP($A144,IPo_OverSub_ListingGains!$A$1:$K$317,6,FALSE)</f>
        <v>1.65</v>
      </c>
      <c r="T144">
        <f>VLOOKUP($A144,IPo_OverSub_ListingGains!$A$1:$K$317,7,FALSE)</f>
        <v>206</v>
      </c>
      <c r="U144">
        <f>VLOOKUP($A144,IPo_OverSub_ListingGains!$A$1:$K$317,8,FALSE)</f>
        <v>206</v>
      </c>
      <c r="V144">
        <f>VLOOKUP($A144,IPo_OverSub_ListingGains!$A$1:$K$317,9,FALSE)</f>
        <v>308.8</v>
      </c>
      <c r="W144">
        <f>VLOOKUP($A144,IPo_OverSub_ListingGains!$A$1:$K$317,10,FALSE)</f>
        <v>225.2</v>
      </c>
      <c r="X144">
        <f>VLOOKUP($A144,IPo_OverSub_ListingGains!$A$1:$K$317,11,FALSE)</f>
        <v>14.9</v>
      </c>
      <c r="Y144" t="e">
        <f>VLOOKUP(A144,company_sectors!$A$1:$B$321,2,FALSE)</f>
        <v>#N/A</v>
      </c>
    </row>
    <row r="145" spans="1:25" x14ac:dyDescent="0.25">
      <c r="A145" t="s">
        <v>153</v>
      </c>
      <c r="B145" s="1">
        <v>39671</v>
      </c>
      <c r="C145" s="1">
        <v>39673</v>
      </c>
      <c r="D145">
        <v>270</v>
      </c>
      <c r="E145" t="s">
        <v>8</v>
      </c>
      <c r="F145">
        <v>120.15</v>
      </c>
      <c r="G145">
        <v>2008</v>
      </c>
      <c r="H145">
        <f>VLOOKUP($A145,IPO_Rating_Details!$A$1:$F$387,2,FALSE)</f>
        <v>5</v>
      </c>
      <c r="I145">
        <f>VLOOKUP($A145,IPO_Rating_Details!$A$1:$F$387,3,FALSE)</f>
        <v>11</v>
      </c>
      <c r="J145">
        <f>VLOOKUP($A145,IPO_Rating_Details!$A$1:$F$387,4,FALSE)</f>
        <v>2</v>
      </c>
      <c r="K145">
        <f>VLOOKUP($A145,IPO_Rating_Details!$A$1:$F$387,5,FALSE)</f>
        <v>0</v>
      </c>
      <c r="L145">
        <f>VLOOKUP($A145,IPO_Rating_Details!$A$1:$F$387,6,FALSE)</f>
        <v>2</v>
      </c>
      <c r="M145">
        <f>VLOOKUP($A145,IPo_ListingDates!$A$1:$C$369,2,FALSE)</f>
        <v>39692</v>
      </c>
      <c r="N145">
        <f>VLOOKUP($A145,IPo_ListingDates!$A$1:$C$369,3,FALSE)</f>
        <v>0.92</v>
      </c>
      <c r="O145">
        <f>VLOOKUP($A145,IPo_OverSub_ListingGains!$A$1:$K$317,2,FALSE)</f>
        <v>1.3401000000000001</v>
      </c>
      <c r="P145">
        <f>VLOOKUP($A145,IPo_OverSub_ListingGains!$A$1:$K$317,3,FALSE)</f>
        <v>2.4129</v>
      </c>
      <c r="Q145">
        <f>VLOOKUP($A145,IPo_OverSub_ListingGains!$A$1:$K$317,4,FALSE)</f>
        <v>0.3967</v>
      </c>
      <c r="R145">
        <f>VLOOKUP($A145,IPo_OverSub_ListingGains!$A$1:$K$317,5,FALSE)</f>
        <v>1.0004</v>
      </c>
      <c r="S145">
        <f>VLOOKUP($A145,IPo_OverSub_ListingGains!$A$1:$K$317,6,FALSE)</f>
        <v>1.1599999999999999</v>
      </c>
      <c r="T145">
        <f>VLOOKUP($A145,IPo_OverSub_ListingGains!$A$1:$K$317,7,FALSE)</f>
        <v>272.05</v>
      </c>
      <c r="U145">
        <f>VLOOKUP($A145,IPo_OverSub_ListingGains!$A$1:$K$317,8,FALSE)</f>
        <v>272.05</v>
      </c>
      <c r="V145">
        <f>VLOOKUP($A145,IPo_OverSub_ListingGains!$A$1:$K$317,9,FALSE)</f>
        <v>562.79999999999995</v>
      </c>
      <c r="W145">
        <f>VLOOKUP($A145,IPo_OverSub_ListingGains!$A$1:$K$317,10,FALSE)</f>
        <v>524.35</v>
      </c>
      <c r="X145">
        <f>VLOOKUP($A145,IPo_OverSub_ListingGains!$A$1:$K$317,11,FALSE)</f>
        <v>94.2</v>
      </c>
      <c r="Y145" t="str">
        <f>VLOOKUP(A145,company_sectors!$A$1:$B$321,2,FALSE)</f>
        <v>Mining &amp; Minerals</v>
      </c>
    </row>
    <row r="146" spans="1:25" x14ac:dyDescent="0.25">
      <c r="A146" t="s">
        <v>154</v>
      </c>
      <c r="B146" s="1">
        <v>39699</v>
      </c>
      <c r="C146" s="1">
        <v>39702</v>
      </c>
      <c r="D146">
        <v>55</v>
      </c>
      <c r="E146" t="s">
        <v>8</v>
      </c>
      <c r="F146">
        <v>23.93</v>
      </c>
      <c r="G146">
        <v>2008</v>
      </c>
      <c r="H146">
        <f>VLOOKUP($A146,IPO_Rating_Details!$A$1:$F$387,2,FALSE)</f>
        <v>4</v>
      </c>
      <c r="I146">
        <f>VLOOKUP($A146,IPO_Rating_Details!$A$1:$F$387,3,FALSE)</f>
        <v>6</v>
      </c>
      <c r="J146">
        <f>VLOOKUP($A146,IPO_Rating_Details!$A$1:$F$387,4,FALSE)</f>
        <v>2</v>
      </c>
      <c r="K146">
        <f>VLOOKUP($A146,IPO_Rating_Details!$A$1:$F$387,5,FALSE)</f>
        <v>0</v>
      </c>
      <c r="L146">
        <f>VLOOKUP($A146,IPO_Rating_Details!$A$1:$F$387,6,FALSE)</f>
        <v>2</v>
      </c>
      <c r="M146">
        <f>VLOOKUP($A146,IPo_ListingDates!$A$1:$C$369,2,FALSE)</f>
        <v>39697</v>
      </c>
      <c r="N146">
        <f>VLOOKUP($A146,IPo_ListingDates!$A$1:$C$369,3,FALSE)</f>
        <v>32.6</v>
      </c>
      <c r="O146">
        <f>VLOOKUP($A146,IPo_OverSub_ListingGains!$A$1:$K$317,2,FALSE)</f>
        <v>0.90480000000000005</v>
      </c>
      <c r="P146">
        <f>VLOOKUP($A146,IPo_OverSub_ListingGains!$A$1:$K$317,3,FALSE)</f>
        <v>1.9779</v>
      </c>
      <c r="Q146">
        <f>VLOOKUP($A146,IPo_OverSub_ListingGains!$A$1:$K$317,4,FALSE)</f>
        <v>10.585100000000001</v>
      </c>
      <c r="R146">
        <f>VLOOKUP($A146,IPo_OverSub_ListingGains!$A$1:$K$317,5,FALSE)</f>
        <v>1.175</v>
      </c>
      <c r="S146">
        <f>VLOOKUP($A146,IPo_OverSub_ListingGains!$A$1:$K$317,6,FALSE)</f>
        <v>4.29</v>
      </c>
      <c r="T146">
        <f>VLOOKUP($A146,IPo_OverSub_ListingGains!$A$1:$K$317,7,FALSE)</f>
        <v>50</v>
      </c>
      <c r="U146">
        <f>VLOOKUP($A146,IPo_OverSub_ListingGains!$A$1:$K$317,8,FALSE)</f>
        <v>31.5</v>
      </c>
      <c r="V146">
        <f>VLOOKUP($A146,IPo_OverSub_ListingGains!$A$1:$K$317,9,FALSE)</f>
        <v>96.25</v>
      </c>
      <c r="W146">
        <f>VLOOKUP($A146,IPo_OverSub_ListingGains!$A$1:$K$317,10,FALSE)</f>
        <v>33.299999999999997</v>
      </c>
      <c r="X146">
        <f>VLOOKUP($A146,IPo_OverSub_ListingGains!$A$1:$K$317,11,FALSE)</f>
        <v>-39.450000000000003</v>
      </c>
      <c r="Y146" t="str">
        <f>VLOOKUP(A146,company_sectors!$A$1:$B$321,2,FALSE)</f>
        <v>Mining &amp; Minerals</v>
      </c>
    </row>
    <row r="147" spans="1:25" x14ac:dyDescent="0.25">
      <c r="A147" t="s">
        <v>155</v>
      </c>
      <c r="B147" s="1">
        <v>39700</v>
      </c>
      <c r="C147" s="1">
        <v>39703</v>
      </c>
      <c r="D147">
        <v>16</v>
      </c>
      <c r="E147" t="s">
        <v>13</v>
      </c>
      <c r="F147">
        <v>24.64</v>
      </c>
      <c r="G147">
        <v>2008</v>
      </c>
      <c r="H147">
        <f>VLOOKUP($A147,IPO_Rating_Details!$A$1:$F$387,2,FALSE)</f>
        <v>5</v>
      </c>
      <c r="I147">
        <f>VLOOKUP($A147,IPO_Rating_Details!$A$1:$F$387,3,FALSE)</f>
        <v>10</v>
      </c>
      <c r="J147">
        <f>VLOOKUP($A147,IPO_Rating_Details!$A$1:$F$387,4,FALSE)</f>
        <v>0</v>
      </c>
      <c r="K147">
        <f>VLOOKUP($A147,IPO_Rating_Details!$A$1:$F$387,5,FALSE)</f>
        <v>3</v>
      </c>
      <c r="L147">
        <f>VLOOKUP($A147,IPO_Rating_Details!$A$1:$F$387,6,FALSE)</f>
        <v>0</v>
      </c>
      <c r="M147">
        <f>VLOOKUP($A147,IPo_ListingDates!$A$1:$C$369,2,FALSE)</f>
        <v>39734</v>
      </c>
      <c r="N147" t="str">
        <f>VLOOKUP($A147,IPo_ListingDates!$A$1:$C$369,3,FALSE)</f>
        <v>NA</v>
      </c>
      <c r="O147">
        <f>VLOOKUP($A147,IPo_OverSub_ListingGains!$A$1:$K$317,2,FALSE)</f>
        <v>0</v>
      </c>
      <c r="P147">
        <f>VLOOKUP($A147,IPo_OverSub_ListingGains!$A$1:$K$317,3,FALSE)</f>
        <v>0</v>
      </c>
      <c r="Q147">
        <f>VLOOKUP($A147,IPo_OverSub_ListingGains!$A$1:$K$317,4,FALSE)</f>
        <v>0</v>
      </c>
      <c r="R147">
        <f>VLOOKUP($A147,IPo_OverSub_ListingGains!$A$1:$K$317,5,FALSE)</f>
        <v>0</v>
      </c>
      <c r="S147">
        <f>VLOOKUP($A147,IPo_OverSub_ListingGains!$A$1:$K$317,6,FALSE)</f>
        <v>0</v>
      </c>
      <c r="T147">
        <f>VLOOKUP($A147,IPo_OverSub_ListingGains!$A$1:$K$317,7,FALSE)</f>
        <v>16</v>
      </c>
      <c r="U147">
        <f>VLOOKUP($A147,IPo_OverSub_ListingGains!$A$1:$K$317,8,FALSE)</f>
        <v>4.75</v>
      </c>
      <c r="V147">
        <f>VLOOKUP($A147,IPo_OverSub_ListingGains!$A$1:$K$317,9,FALSE)</f>
        <v>16.25</v>
      </c>
      <c r="W147">
        <f>VLOOKUP($A147,IPo_OverSub_ListingGains!$A$1:$K$317,10,FALSE)</f>
        <v>5.25</v>
      </c>
      <c r="X147">
        <f>VLOOKUP($A147,IPo_OverSub_ListingGains!$A$1:$K$317,11,FALSE)</f>
        <v>-67.19</v>
      </c>
      <c r="Y147" t="e">
        <f>VLOOKUP(A147,company_sectors!$A$1:$B$321,2,FALSE)</f>
        <v>#N/A</v>
      </c>
    </row>
    <row r="148" spans="1:25" x14ac:dyDescent="0.25">
      <c r="A148" t="s">
        <v>156</v>
      </c>
      <c r="B148" s="1">
        <v>39728</v>
      </c>
      <c r="C148" s="1">
        <v>39736</v>
      </c>
      <c r="D148">
        <v>103</v>
      </c>
      <c r="E148" t="s">
        <v>8</v>
      </c>
      <c r="F148">
        <v>26.27</v>
      </c>
      <c r="G148">
        <v>2008</v>
      </c>
      <c r="H148">
        <f>VLOOKUP($A148,IPO_Rating_Details!$A$1:$F$387,2,FALSE)</f>
        <v>6</v>
      </c>
      <c r="I148">
        <f>VLOOKUP($A148,IPO_Rating_Details!$A$1:$F$387,3,FALSE)</f>
        <v>1</v>
      </c>
      <c r="J148">
        <f>VLOOKUP($A148,IPO_Rating_Details!$A$1:$F$387,4,FALSE)</f>
        <v>1</v>
      </c>
      <c r="K148">
        <f>VLOOKUP($A148,IPO_Rating_Details!$A$1:$F$387,5,FALSE)</f>
        <v>2</v>
      </c>
      <c r="L148">
        <f>VLOOKUP($A148,IPO_Rating_Details!$A$1:$F$387,6,FALSE)</f>
        <v>0</v>
      </c>
      <c r="M148">
        <f>VLOOKUP($A148,IPo_ListingDates!$A$1:$C$369,2,FALSE)</f>
        <v>39758</v>
      </c>
      <c r="N148">
        <f>VLOOKUP($A148,IPo_ListingDates!$A$1:$C$369,3,FALSE)</f>
        <v>45.75</v>
      </c>
      <c r="O148">
        <f>VLOOKUP($A148,IPo_OverSub_ListingGains!$A$1:$K$317,2,FALSE)</f>
        <v>0.71579999999999999</v>
      </c>
      <c r="P148">
        <f>VLOOKUP($A148,IPo_OverSub_ListingGains!$A$1:$K$317,3,FALSE)</f>
        <v>3.0945</v>
      </c>
      <c r="Q148">
        <f>VLOOKUP($A148,IPo_OverSub_ListingGains!$A$1:$K$317,4,FALSE)</f>
        <v>0.62549999999999994</v>
      </c>
      <c r="R148" t="str">
        <f>VLOOKUP($A148,IPo_OverSub_ListingGains!$A$1:$K$317,5,FALSE)</f>
        <v>NA</v>
      </c>
      <c r="S148">
        <f>VLOOKUP($A148,IPo_OverSub_ListingGains!$A$1:$K$317,6,FALSE)</f>
        <v>1.04</v>
      </c>
      <c r="T148">
        <f>VLOOKUP($A148,IPo_OverSub_ListingGains!$A$1:$K$317,7,FALSE)</f>
        <v>90</v>
      </c>
      <c r="U148">
        <f>VLOOKUP($A148,IPo_OverSub_ListingGains!$A$1:$K$317,8,FALSE)</f>
        <v>90.5</v>
      </c>
      <c r="V148">
        <f>VLOOKUP($A148,IPo_OverSub_ListingGains!$A$1:$K$317,9,FALSE)</f>
        <v>179.3</v>
      </c>
      <c r="W148">
        <f>VLOOKUP($A148,IPo_OverSub_ListingGains!$A$1:$K$317,10,FALSE)</f>
        <v>173.15</v>
      </c>
      <c r="X148">
        <f>VLOOKUP($A148,IPo_OverSub_ListingGains!$A$1:$K$317,11,FALSE)</f>
        <v>68.11</v>
      </c>
      <c r="Y148" t="str">
        <f>VLOOKUP(A148,company_sectors!$A$1:$B$321,2,FALSE)</f>
        <v>Chemicals</v>
      </c>
    </row>
    <row r="149" spans="1:25" x14ac:dyDescent="0.25">
      <c r="A149" t="s">
        <v>157</v>
      </c>
      <c r="B149" s="1">
        <v>39847</v>
      </c>
      <c r="C149" s="1">
        <v>39850</v>
      </c>
      <c r="D149" t="s">
        <v>14</v>
      </c>
      <c r="E149" t="s">
        <v>8</v>
      </c>
      <c r="F149" t="s">
        <v>14</v>
      </c>
      <c r="G149">
        <v>2009</v>
      </c>
      <c r="H149">
        <f>VLOOKUP($A149,IPO_Rating_Details!$A$1:$F$387,2,FALSE)</f>
        <v>6</v>
      </c>
      <c r="I149">
        <f>VLOOKUP($A149,IPO_Rating_Details!$A$1:$F$387,3,FALSE)</f>
        <v>1</v>
      </c>
      <c r="J149">
        <f>VLOOKUP($A149,IPO_Rating_Details!$A$1:$F$387,4,FALSE)</f>
        <v>0</v>
      </c>
      <c r="K149">
        <f>VLOOKUP($A149,IPO_Rating_Details!$A$1:$F$387,5,FALSE)</f>
        <v>0</v>
      </c>
      <c r="L149">
        <f>VLOOKUP($A149,IPO_Rating_Details!$A$1:$F$387,6,FALSE)</f>
        <v>0</v>
      </c>
      <c r="M149" t="e">
        <f>VLOOKUP($A149,IPo_ListingDates!$A$1:$C$369,2,FALSE)</f>
        <v>#N/A</v>
      </c>
      <c r="N149" t="e">
        <f>VLOOKUP($A149,IPo_ListingDates!$A$1:$C$369,3,FALSE)</f>
        <v>#N/A</v>
      </c>
      <c r="O149" t="e">
        <f>VLOOKUP($A149,IPo_OverSub_ListingGains!$A$1:$K$317,2,FALSE)</f>
        <v>#N/A</v>
      </c>
      <c r="P149" t="e">
        <f>VLOOKUP($A149,IPo_OverSub_ListingGains!$A$1:$K$317,3,FALSE)</f>
        <v>#N/A</v>
      </c>
      <c r="Q149" t="e">
        <f>VLOOKUP($A149,IPo_OverSub_ListingGains!$A$1:$K$317,4,FALSE)</f>
        <v>#N/A</v>
      </c>
      <c r="R149" t="e">
        <f>VLOOKUP($A149,IPo_OverSub_ListingGains!$A$1:$K$317,5,FALSE)</f>
        <v>#N/A</v>
      </c>
      <c r="S149" t="e">
        <f>VLOOKUP($A149,IPo_OverSub_ListingGains!$A$1:$K$317,6,FALSE)</f>
        <v>#N/A</v>
      </c>
      <c r="T149" t="e">
        <f>VLOOKUP($A149,IPo_OverSub_ListingGains!$A$1:$K$317,7,FALSE)</f>
        <v>#N/A</v>
      </c>
      <c r="U149" t="e">
        <f>VLOOKUP($A149,IPo_OverSub_ListingGains!$A$1:$K$317,8,FALSE)</f>
        <v>#N/A</v>
      </c>
      <c r="V149" t="e">
        <f>VLOOKUP($A149,IPo_OverSub_ListingGains!$A$1:$K$317,9,FALSE)</f>
        <v>#N/A</v>
      </c>
      <c r="W149" t="e">
        <f>VLOOKUP($A149,IPo_OverSub_ListingGains!$A$1:$K$317,10,FALSE)</f>
        <v>#N/A</v>
      </c>
      <c r="X149" t="e">
        <f>VLOOKUP($A149,IPo_OverSub_ListingGains!$A$1:$K$317,11,FALSE)</f>
        <v>#N/A</v>
      </c>
      <c r="Y149" t="e">
        <f>VLOOKUP(A149,company_sectors!$A$1:$B$321,2,FALSE)</f>
        <v>#N/A</v>
      </c>
    </row>
    <row r="150" spans="1:25" x14ac:dyDescent="0.25">
      <c r="A150" t="s">
        <v>158</v>
      </c>
      <c r="B150" s="1">
        <v>39849</v>
      </c>
      <c r="C150" s="1">
        <v>39853</v>
      </c>
      <c r="D150">
        <v>60</v>
      </c>
      <c r="E150" t="s">
        <v>8</v>
      </c>
      <c r="F150">
        <v>23.84</v>
      </c>
      <c r="G150">
        <v>2009</v>
      </c>
      <c r="H150">
        <f>VLOOKUP($A150,IPO_Rating_Details!$A$1:$F$387,2,FALSE)</f>
        <v>5</v>
      </c>
      <c r="I150">
        <f>VLOOKUP($A150,IPO_Rating_Details!$A$1:$F$387,3,FALSE)</f>
        <v>1</v>
      </c>
      <c r="J150">
        <f>VLOOKUP($A150,IPO_Rating_Details!$A$1:$F$387,4,FALSE)</f>
        <v>0</v>
      </c>
      <c r="K150">
        <f>VLOOKUP($A150,IPO_Rating_Details!$A$1:$F$387,5,FALSE)</f>
        <v>1</v>
      </c>
      <c r="L150">
        <f>VLOOKUP($A150,IPO_Rating_Details!$A$1:$F$387,6,FALSE)</f>
        <v>0</v>
      </c>
      <c r="M150">
        <f>VLOOKUP($A150,IPo_ListingDates!$A$1:$C$369,2,FALSE)</f>
        <v>39874</v>
      </c>
      <c r="N150" t="str">
        <f>VLOOKUP($A150,IPo_ListingDates!$A$1:$C$369,3,FALSE)</f>
        <v>NA</v>
      </c>
      <c r="O150">
        <f>VLOOKUP($A150,IPo_OverSub_ListingGains!$A$1:$K$317,2,FALSE)</f>
        <v>1.0775999999999999</v>
      </c>
      <c r="P150">
        <f>VLOOKUP($A150,IPo_OverSub_ListingGains!$A$1:$K$317,3,FALSE)</f>
        <v>3.1048</v>
      </c>
      <c r="Q150">
        <f>VLOOKUP($A150,IPo_OverSub_ListingGains!$A$1:$K$317,4,FALSE)</f>
        <v>1.0223</v>
      </c>
      <c r="R150">
        <f>VLOOKUP($A150,IPo_OverSub_ListingGains!$A$1:$K$317,5,FALSE)</f>
        <v>3.9E-2</v>
      </c>
      <c r="S150">
        <f>VLOOKUP($A150,IPo_OverSub_ListingGains!$A$1:$K$317,6,FALSE)</f>
        <v>1.3</v>
      </c>
      <c r="T150">
        <f>VLOOKUP($A150,IPo_OverSub_ListingGains!$A$1:$K$317,7,FALSE)</f>
        <v>55</v>
      </c>
      <c r="U150">
        <f>VLOOKUP($A150,IPo_OverSub_ListingGains!$A$1:$K$317,8,FALSE)</f>
        <v>55</v>
      </c>
      <c r="V150">
        <f>VLOOKUP($A150,IPo_OverSub_ListingGains!$A$1:$K$317,9,FALSE)</f>
        <v>147</v>
      </c>
      <c r="W150">
        <f>VLOOKUP($A150,IPo_OverSub_ListingGains!$A$1:$K$317,10,FALSE)</f>
        <v>137.55000000000001</v>
      </c>
      <c r="X150">
        <f>VLOOKUP($A150,IPo_OverSub_ListingGains!$A$1:$K$317,11,FALSE)</f>
        <v>129.25</v>
      </c>
      <c r="Y150" t="e">
        <f>VLOOKUP(A150,company_sectors!$A$1:$B$321,2,FALSE)</f>
        <v>#N/A</v>
      </c>
    </row>
    <row r="151" spans="1:25" x14ac:dyDescent="0.25">
      <c r="A151" t="s">
        <v>159</v>
      </c>
      <c r="B151" s="1">
        <v>39968</v>
      </c>
      <c r="C151" s="1">
        <v>39973</v>
      </c>
      <c r="D151">
        <v>33</v>
      </c>
      <c r="E151" t="s">
        <v>8</v>
      </c>
      <c r="F151">
        <v>22.62</v>
      </c>
      <c r="G151">
        <v>2009</v>
      </c>
      <c r="H151">
        <f>VLOOKUP($A151,IPO_Rating_Details!$A$1:$F$387,2,FALSE)</f>
        <v>1</v>
      </c>
      <c r="I151">
        <f>VLOOKUP($A151,IPO_Rating_Details!$A$1:$F$387,3,FALSE)</f>
        <v>1</v>
      </c>
      <c r="J151">
        <f>VLOOKUP($A151,IPO_Rating_Details!$A$1:$F$387,4,FALSE)</f>
        <v>1</v>
      </c>
      <c r="K151">
        <f>VLOOKUP($A151,IPO_Rating_Details!$A$1:$F$387,5,FALSE)</f>
        <v>1</v>
      </c>
      <c r="L151">
        <f>VLOOKUP($A151,IPO_Rating_Details!$A$1:$F$387,6,FALSE)</f>
        <v>0</v>
      </c>
      <c r="M151">
        <f>VLOOKUP($A151,IPo_ListingDates!$A$1:$C$369,2,FALSE)</f>
        <v>39993</v>
      </c>
      <c r="N151">
        <f>VLOOKUP($A151,IPo_ListingDates!$A$1:$C$369,3,FALSE)</f>
        <v>0.85</v>
      </c>
      <c r="O151">
        <f>VLOOKUP($A151,IPo_OverSub_ListingGains!$A$1:$K$317,2,FALSE)</f>
        <v>0.2263</v>
      </c>
      <c r="P151">
        <f>VLOOKUP($A151,IPo_OverSub_ListingGains!$A$1:$K$317,3,FALSE)</f>
        <v>12.1516</v>
      </c>
      <c r="Q151">
        <f>VLOOKUP($A151,IPo_OverSub_ListingGains!$A$1:$K$317,4,FALSE)</f>
        <v>16.632200000000001</v>
      </c>
      <c r="R151" t="str">
        <f>VLOOKUP($A151,IPo_OverSub_ListingGains!$A$1:$K$317,5,FALSE)</f>
        <v>NA</v>
      </c>
      <c r="S151">
        <f>VLOOKUP($A151,IPo_OverSub_ListingGains!$A$1:$K$317,6,FALSE)</f>
        <v>7.76</v>
      </c>
      <c r="T151">
        <f>VLOOKUP($A151,IPo_OverSub_ListingGains!$A$1:$K$317,7,FALSE)</f>
        <v>42</v>
      </c>
      <c r="U151">
        <f>VLOOKUP($A151,IPo_OverSub_ListingGains!$A$1:$K$317,8,FALSE)</f>
        <v>25.85</v>
      </c>
      <c r="V151">
        <f>VLOOKUP($A151,IPo_OverSub_ListingGains!$A$1:$K$317,9,FALSE)</f>
        <v>47</v>
      </c>
      <c r="W151">
        <f>VLOOKUP($A151,IPo_OverSub_ListingGains!$A$1:$K$317,10,FALSE)</f>
        <v>27.2</v>
      </c>
      <c r="X151">
        <f>VLOOKUP($A151,IPo_OverSub_ListingGains!$A$1:$K$317,11,FALSE)</f>
        <v>-17.579999999999998</v>
      </c>
      <c r="Y151" t="str">
        <f>VLOOKUP(A151,company_sectors!$A$1:$B$321,2,FALSE)</f>
        <v>Cables - Power &amp; Others</v>
      </c>
    </row>
    <row r="152" spans="1:25" x14ac:dyDescent="0.25">
      <c r="A152" t="s">
        <v>160</v>
      </c>
      <c r="B152" s="1">
        <v>39987</v>
      </c>
      <c r="C152" s="1">
        <v>39990</v>
      </c>
      <c r="D152">
        <v>300</v>
      </c>
      <c r="E152" t="s">
        <v>8</v>
      </c>
      <c r="F152">
        <v>277.95999999999998</v>
      </c>
      <c r="G152">
        <v>2009</v>
      </c>
      <c r="H152">
        <f>VLOOKUP($A152,IPO_Rating_Details!$A$1:$F$387,2,FALSE)</f>
        <v>3</v>
      </c>
      <c r="I152">
        <f>VLOOKUP($A152,IPO_Rating_Details!$A$1:$F$387,3,FALSE)</f>
        <v>18</v>
      </c>
      <c r="J152">
        <f>VLOOKUP($A152,IPO_Rating_Details!$A$1:$F$387,4,FALSE)</f>
        <v>5</v>
      </c>
      <c r="K152">
        <f>VLOOKUP($A152,IPO_Rating_Details!$A$1:$F$387,5,FALSE)</f>
        <v>2</v>
      </c>
      <c r="L152">
        <f>VLOOKUP($A152,IPO_Rating_Details!$A$1:$F$387,6,FALSE)</f>
        <v>0</v>
      </c>
      <c r="M152">
        <f>VLOOKUP($A152,IPo_ListingDates!$A$1:$C$369,2,FALSE)</f>
        <v>40010</v>
      </c>
      <c r="N152">
        <f>VLOOKUP($A152,IPo_ListingDates!$A$1:$C$369,3,FALSE)</f>
        <v>402.85</v>
      </c>
      <c r="O152">
        <f>VLOOKUP($A152,IPo_OverSub_ListingGains!$A$1:$K$317,2,FALSE)</f>
        <v>12.8262</v>
      </c>
      <c r="P152">
        <f>VLOOKUP($A152,IPo_OverSub_ListingGains!$A$1:$K$317,3,FALSE)</f>
        <v>11.006</v>
      </c>
      <c r="Q152">
        <f>VLOOKUP($A152,IPo_OverSub_ListingGains!$A$1:$K$317,4,FALSE)</f>
        <v>3.3578000000000001</v>
      </c>
      <c r="R152" t="str">
        <f>VLOOKUP($A152,IPo_OverSub_ListingGains!$A$1:$K$317,5,FALSE)</f>
        <v>NA</v>
      </c>
      <c r="S152">
        <f>VLOOKUP($A152,IPo_OverSub_ListingGains!$A$1:$K$317,6,FALSE)</f>
        <v>9.8000000000000007</v>
      </c>
      <c r="T152">
        <f>VLOOKUP($A152,IPo_OverSub_ListingGains!$A$1:$K$317,7,FALSE)</f>
        <v>315</v>
      </c>
      <c r="U152">
        <f>VLOOKUP($A152,IPo_OverSub_ListingGains!$A$1:$K$317,8,FALSE)</f>
        <v>311.10000000000002</v>
      </c>
      <c r="V152">
        <f>VLOOKUP($A152,IPo_OverSub_ListingGains!$A$1:$K$317,9,FALSE)</f>
        <v>339.7</v>
      </c>
      <c r="W152">
        <f>VLOOKUP($A152,IPo_OverSub_ListingGains!$A$1:$K$317,10,FALSE)</f>
        <v>317.10000000000002</v>
      </c>
      <c r="X152">
        <f>VLOOKUP($A152,IPo_OverSub_ListingGains!$A$1:$K$317,11,FALSE)</f>
        <v>5.7</v>
      </c>
      <c r="Y152" t="str">
        <f>VLOOKUP(A152,company_sectors!$A$1:$B$321,2,FALSE)</f>
        <v>Hotels</v>
      </c>
    </row>
    <row r="153" spans="1:25" x14ac:dyDescent="0.25">
      <c r="A153" t="s">
        <v>161</v>
      </c>
      <c r="B153" s="1">
        <v>40008</v>
      </c>
      <c r="C153" s="1">
        <v>40011</v>
      </c>
      <c r="D153">
        <v>85</v>
      </c>
      <c r="E153" t="s">
        <v>8</v>
      </c>
      <c r="F153">
        <v>48.17</v>
      </c>
      <c r="G153">
        <v>2009</v>
      </c>
      <c r="H153">
        <f>VLOOKUP($A153,IPO_Rating_Details!$A$1:$F$387,2,FALSE)</f>
        <v>5</v>
      </c>
      <c r="I153">
        <f>VLOOKUP($A153,IPO_Rating_Details!$A$1:$F$387,3,FALSE)</f>
        <v>1</v>
      </c>
      <c r="J153">
        <f>VLOOKUP($A153,IPO_Rating_Details!$A$1:$F$387,4,FALSE)</f>
        <v>0</v>
      </c>
      <c r="K153">
        <f>VLOOKUP($A153,IPO_Rating_Details!$A$1:$F$387,5,FALSE)</f>
        <v>0</v>
      </c>
      <c r="L153">
        <f>VLOOKUP($A153,IPO_Rating_Details!$A$1:$F$387,6,FALSE)</f>
        <v>0</v>
      </c>
      <c r="M153">
        <f>VLOOKUP($A153,IPo_ListingDates!$A$1:$C$369,2,FALSE)</f>
        <v>40028</v>
      </c>
      <c r="N153">
        <f>VLOOKUP($A153,IPo_ListingDates!$A$1:$C$369,3,FALSE)</f>
        <v>42.15</v>
      </c>
      <c r="O153">
        <f>VLOOKUP($A153,IPo_OverSub_ListingGains!$A$1:$K$317,2,FALSE)</f>
        <v>0.48959999999999998</v>
      </c>
      <c r="P153">
        <f>VLOOKUP($A153,IPo_OverSub_ListingGains!$A$1:$K$317,3,FALSE)</f>
        <v>5.3071999999999999</v>
      </c>
      <c r="Q153">
        <f>VLOOKUP($A153,IPo_OverSub_ListingGains!$A$1:$K$317,4,FALSE)</f>
        <v>2.6438000000000001</v>
      </c>
      <c r="R153" t="str">
        <f>VLOOKUP($A153,IPo_OverSub_ListingGains!$A$1:$K$317,5,FALSE)</f>
        <v>NA</v>
      </c>
      <c r="S153">
        <f>VLOOKUP($A153,IPo_OverSub_ListingGains!$A$1:$K$317,6,FALSE)</f>
        <v>1.97</v>
      </c>
      <c r="T153">
        <f>VLOOKUP($A153,IPo_OverSub_ListingGains!$A$1:$K$317,7,FALSE)</f>
        <v>93.05</v>
      </c>
      <c r="U153">
        <f>VLOOKUP($A153,IPo_OverSub_ListingGains!$A$1:$K$317,8,FALSE)</f>
        <v>91.8</v>
      </c>
      <c r="V153">
        <f>VLOOKUP($A153,IPo_OverSub_ListingGains!$A$1:$K$317,9,FALSE)</f>
        <v>102.4</v>
      </c>
      <c r="W153">
        <f>VLOOKUP($A153,IPo_OverSub_ListingGains!$A$1:$K$317,10,FALSE)</f>
        <v>95.65</v>
      </c>
      <c r="X153">
        <f>VLOOKUP($A153,IPo_OverSub_ListingGains!$A$1:$K$317,11,FALSE)</f>
        <v>12.53</v>
      </c>
      <c r="Y153" t="str">
        <f>VLOOKUP(A153,company_sectors!$A$1:$B$321,2,FALSE)</f>
        <v>Pesticides &amp; Agro Chemicals</v>
      </c>
    </row>
    <row r="154" spans="1:25" x14ac:dyDescent="0.25">
      <c r="A154" t="s">
        <v>162</v>
      </c>
      <c r="B154" s="1">
        <v>40014</v>
      </c>
      <c r="C154" s="1">
        <v>40017</v>
      </c>
      <c r="D154">
        <v>120</v>
      </c>
      <c r="E154" t="s">
        <v>8</v>
      </c>
      <c r="F154">
        <v>114</v>
      </c>
      <c r="G154">
        <v>2009</v>
      </c>
      <c r="H154">
        <f>VLOOKUP($A154,IPO_Rating_Details!$A$1:$F$387,2,FALSE)</f>
        <v>6</v>
      </c>
      <c r="I154">
        <f>VLOOKUP($A154,IPO_Rating_Details!$A$1:$F$387,3,FALSE)</f>
        <v>3</v>
      </c>
      <c r="J154">
        <f>VLOOKUP($A154,IPO_Rating_Details!$A$1:$F$387,4,FALSE)</f>
        <v>1</v>
      </c>
      <c r="K154">
        <f>VLOOKUP($A154,IPO_Rating_Details!$A$1:$F$387,5,FALSE)</f>
        <v>0</v>
      </c>
      <c r="L154">
        <f>VLOOKUP($A154,IPO_Rating_Details!$A$1:$F$387,6,FALSE)</f>
        <v>1</v>
      </c>
      <c r="M154">
        <f>VLOOKUP($A154,IPo_ListingDates!$A$1:$C$369,2,FALSE)</f>
        <v>40037</v>
      </c>
      <c r="N154">
        <f>VLOOKUP($A154,IPo_ListingDates!$A$1:$C$369,3,FALSE)</f>
        <v>1.24</v>
      </c>
      <c r="O154">
        <f>VLOOKUP($A154,IPo_OverSub_ListingGains!$A$1:$K$317,2,FALSE)</f>
        <v>0.75429999999999997</v>
      </c>
      <c r="P154">
        <f>VLOOKUP($A154,IPo_OverSub_ListingGains!$A$1:$K$317,3,FALSE)</f>
        <v>3.9763999999999999</v>
      </c>
      <c r="Q154">
        <f>VLOOKUP($A154,IPo_OverSub_ListingGains!$A$1:$K$317,4,FALSE)</f>
        <v>0.76680000000000004</v>
      </c>
      <c r="R154" t="str">
        <f>VLOOKUP($A154,IPo_OverSub_ListingGains!$A$1:$K$317,5,FALSE)</f>
        <v>NA</v>
      </c>
      <c r="S154">
        <f>VLOOKUP($A154,IPo_OverSub_ListingGains!$A$1:$K$317,6,FALSE)</f>
        <v>1.24</v>
      </c>
      <c r="T154">
        <f>VLOOKUP($A154,IPo_OverSub_ListingGains!$A$1:$K$317,7,FALSE)</f>
        <v>125.05</v>
      </c>
      <c r="U154">
        <f>VLOOKUP($A154,IPo_OverSub_ListingGains!$A$1:$K$317,8,FALSE)</f>
        <v>115.6</v>
      </c>
      <c r="V154">
        <f>VLOOKUP($A154,IPo_OverSub_ListingGains!$A$1:$K$317,9,FALSE)</f>
        <v>133.69999999999999</v>
      </c>
      <c r="W154">
        <f>VLOOKUP($A154,IPo_OverSub_ListingGains!$A$1:$K$317,10,FALSE)</f>
        <v>119.3</v>
      </c>
      <c r="X154">
        <f>VLOOKUP($A154,IPo_OverSub_ListingGains!$A$1:$K$317,11,FALSE)</f>
        <v>-0.57999999999999996</v>
      </c>
      <c r="Y154" t="str">
        <f>VLOOKUP(A154,company_sectors!$A$1:$B$321,2,FALSE)</f>
        <v>Edible Oils &amp; Solvent Extraction</v>
      </c>
    </row>
    <row r="155" spans="1:25" x14ac:dyDescent="0.25">
      <c r="A155" t="s">
        <v>163</v>
      </c>
      <c r="B155" s="1">
        <v>40022</v>
      </c>
      <c r="C155" s="1">
        <v>40025</v>
      </c>
      <c r="D155">
        <v>100</v>
      </c>
      <c r="E155" t="s">
        <v>8</v>
      </c>
      <c r="F155" t="s">
        <v>14</v>
      </c>
      <c r="G155">
        <v>2009</v>
      </c>
      <c r="H155">
        <f>VLOOKUP($A155,IPO_Rating_Details!$A$1:$F$387,2,FALSE)</f>
        <v>4</v>
      </c>
      <c r="I155">
        <f>VLOOKUP($A155,IPO_Rating_Details!$A$1:$F$387,3,FALSE)</f>
        <v>9</v>
      </c>
      <c r="J155">
        <f>VLOOKUP($A155,IPO_Rating_Details!$A$1:$F$387,4,FALSE)</f>
        <v>5</v>
      </c>
      <c r="K155">
        <f>VLOOKUP($A155,IPO_Rating_Details!$A$1:$F$387,5,FALSE)</f>
        <v>0</v>
      </c>
      <c r="L155">
        <f>VLOOKUP($A155,IPO_Rating_Details!$A$1:$F$387,6,FALSE)</f>
        <v>1</v>
      </c>
      <c r="M155">
        <f>VLOOKUP($A155,IPo_ListingDates!$A$1:$C$369,2,FALSE)</f>
        <v>40045</v>
      </c>
      <c r="N155">
        <f>VLOOKUP($A155,IPo_ListingDates!$A$1:$C$369,3,FALSE)</f>
        <v>30.25</v>
      </c>
      <c r="O155">
        <f>VLOOKUP($A155,IPo_OverSub_ListingGains!$A$1:$K$317,2,FALSE)</f>
        <v>39.475700000000003</v>
      </c>
      <c r="P155">
        <f>VLOOKUP($A155,IPo_OverSub_ListingGains!$A$1:$K$317,3,FALSE)</f>
        <v>8.6204000000000001</v>
      </c>
      <c r="Q155">
        <f>VLOOKUP($A155,IPo_OverSub_ListingGains!$A$1:$K$317,4,FALSE)</f>
        <v>2.968</v>
      </c>
      <c r="R155">
        <f>VLOOKUP($A155,IPo_OverSub_ListingGains!$A$1:$K$317,5,FALSE)</f>
        <v>0.1114</v>
      </c>
      <c r="S155">
        <f>VLOOKUP($A155,IPo_OverSub_ListingGains!$A$1:$K$317,6,FALSE)</f>
        <v>21.641100000000002</v>
      </c>
      <c r="T155">
        <f>VLOOKUP($A155,IPo_OverSub_ListingGains!$A$1:$K$317,7,FALSE)</f>
        <v>105</v>
      </c>
      <c r="U155">
        <f>VLOOKUP($A155,IPo_OverSub_ListingGains!$A$1:$K$317,8,FALSE)</f>
        <v>98.5</v>
      </c>
      <c r="V155">
        <f>VLOOKUP($A155,IPo_OverSub_ListingGains!$A$1:$K$317,9,FALSE)</f>
        <v>107.9</v>
      </c>
      <c r="W155">
        <f>VLOOKUP($A155,IPo_OverSub_ListingGains!$A$1:$K$317,10,FALSE)</f>
        <v>100.05</v>
      </c>
      <c r="X155">
        <f>VLOOKUP($A155,IPo_OverSub_ListingGains!$A$1:$K$317,11,FALSE)</f>
        <v>0.05</v>
      </c>
      <c r="Y155" t="str">
        <f>VLOOKUP(A155,company_sectors!$A$1:$B$321,2,FALSE)</f>
        <v>Power - Generation &amp; Distribution</v>
      </c>
    </row>
    <row r="156" spans="1:25" x14ac:dyDescent="0.25">
      <c r="A156" t="s">
        <v>164</v>
      </c>
      <c r="B156" s="1">
        <v>40032</v>
      </c>
      <c r="C156" s="1">
        <v>40037</v>
      </c>
      <c r="D156">
        <v>36</v>
      </c>
      <c r="E156" t="s">
        <v>8</v>
      </c>
      <c r="F156" t="s">
        <v>14</v>
      </c>
      <c r="G156">
        <v>2009</v>
      </c>
      <c r="H156">
        <f>VLOOKUP($A156,IPO_Rating_Details!$A$1:$F$387,2,FALSE)</f>
        <v>4</v>
      </c>
      <c r="I156">
        <f>VLOOKUP($A156,IPO_Rating_Details!$A$1:$F$387,3,FALSE)</f>
        <v>19</v>
      </c>
      <c r="J156">
        <f>VLOOKUP($A156,IPO_Rating_Details!$A$1:$F$387,4,FALSE)</f>
        <v>11</v>
      </c>
      <c r="K156">
        <f>VLOOKUP($A156,IPO_Rating_Details!$A$1:$F$387,5,FALSE)</f>
        <v>0</v>
      </c>
      <c r="L156">
        <f>VLOOKUP($A156,IPO_Rating_Details!$A$1:$F$387,6,FALSE)</f>
        <v>0</v>
      </c>
      <c r="M156">
        <f>VLOOKUP($A156,IPo_ListingDates!$A$1:$C$369,2,FALSE)</f>
        <v>40057</v>
      </c>
      <c r="N156">
        <f>VLOOKUP($A156,IPo_ListingDates!$A$1:$C$369,3,FALSE)</f>
        <v>21.4</v>
      </c>
      <c r="O156">
        <f>VLOOKUP($A156,IPo_OverSub_ListingGains!$A$1:$K$317,2,FALSE)</f>
        <v>29.160799999999998</v>
      </c>
      <c r="P156">
        <f>VLOOKUP($A156,IPo_OverSub_ListingGains!$A$1:$K$317,3,FALSE)</f>
        <v>56.7074</v>
      </c>
      <c r="Q156">
        <f>VLOOKUP($A156,IPo_OverSub_ListingGains!$A$1:$K$317,4,FALSE)</f>
        <v>3.8730000000000002</v>
      </c>
      <c r="R156">
        <f>VLOOKUP($A156,IPo_OverSub_ListingGains!$A$1:$K$317,5,FALSE)</f>
        <v>0.56969999999999998</v>
      </c>
      <c r="S156">
        <f>VLOOKUP($A156,IPo_OverSub_ListingGains!$A$1:$K$317,6,FALSE)</f>
        <v>23.74</v>
      </c>
      <c r="T156">
        <f>VLOOKUP($A156,IPo_OverSub_ListingGains!$A$1:$K$317,7,FALSE)</f>
        <v>39</v>
      </c>
      <c r="U156">
        <f>VLOOKUP($A156,IPo_OverSub_ListingGains!$A$1:$K$317,8,FALSE)</f>
        <v>36.6</v>
      </c>
      <c r="V156">
        <f>VLOOKUP($A156,IPo_OverSub_ListingGains!$A$1:$K$317,9,FALSE)</f>
        <v>39.75</v>
      </c>
      <c r="W156">
        <f>VLOOKUP($A156,IPo_OverSub_ListingGains!$A$1:$K$317,10,FALSE)</f>
        <v>36.700000000000003</v>
      </c>
      <c r="X156">
        <f>VLOOKUP($A156,IPo_OverSub_ListingGains!$A$1:$K$317,11,FALSE)</f>
        <v>1.94</v>
      </c>
      <c r="Y156" t="str">
        <f>VLOOKUP(A156,company_sectors!$A$1:$B$321,2,FALSE)</f>
        <v>Power - Generation &amp; Distribution</v>
      </c>
    </row>
    <row r="157" spans="1:25" x14ac:dyDescent="0.25">
      <c r="A157" t="s">
        <v>165</v>
      </c>
      <c r="B157" s="1">
        <v>40052</v>
      </c>
      <c r="C157" s="1">
        <v>40057</v>
      </c>
      <c r="D157">
        <v>75</v>
      </c>
      <c r="E157" t="s">
        <v>8</v>
      </c>
      <c r="F157">
        <v>84.38</v>
      </c>
      <c r="G157">
        <v>2009</v>
      </c>
      <c r="H157">
        <f>VLOOKUP($A157,IPO_Rating_Details!$A$1:$F$387,2,FALSE)</f>
        <v>4</v>
      </c>
      <c r="I157">
        <f>VLOOKUP($A157,IPO_Rating_Details!$A$1:$F$387,3,FALSE)</f>
        <v>3</v>
      </c>
      <c r="J157">
        <f>VLOOKUP($A157,IPO_Rating_Details!$A$1:$F$387,4,FALSE)</f>
        <v>1</v>
      </c>
      <c r="K157">
        <f>VLOOKUP($A157,IPO_Rating_Details!$A$1:$F$387,5,FALSE)</f>
        <v>2</v>
      </c>
      <c r="L157">
        <f>VLOOKUP($A157,IPO_Rating_Details!$A$1:$F$387,6,FALSE)</f>
        <v>0</v>
      </c>
      <c r="M157">
        <f>VLOOKUP($A157,IPo_ListingDates!$A$1:$C$369,2,FALSE)</f>
        <v>40078</v>
      </c>
      <c r="N157">
        <f>VLOOKUP($A157,IPo_ListingDates!$A$1:$C$369,3,FALSE)</f>
        <v>9.01</v>
      </c>
      <c r="O157">
        <f>VLOOKUP($A157,IPo_OverSub_ListingGains!$A$1:$K$317,2,FALSE)</f>
        <v>0.65549999999999997</v>
      </c>
      <c r="P157">
        <f>VLOOKUP($A157,IPo_OverSub_ListingGains!$A$1:$K$317,3,FALSE)</f>
        <v>5.9340999999999999</v>
      </c>
      <c r="Q157">
        <f>VLOOKUP($A157,IPo_OverSub_ListingGains!$A$1:$K$317,4,FALSE)</f>
        <v>3.0891000000000002</v>
      </c>
      <c r="R157">
        <f>VLOOKUP($A157,IPo_OverSub_ListingGains!$A$1:$K$317,5,FALSE)</f>
        <v>3.0099999999999998E-2</v>
      </c>
      <c r="S157">
        <f>VLOOKUP($A157,IPo_OverSub_ListingGains!$A$1:$K$317,6,FALSE)</f>
        <v>2.2000000000000002</v>
      </c>
      <c r="T157">
        <f>VLOOKUP($A157,IPo_OverSub_ListingGains!$A$1:$K$317,7,FALSE)</f>
        <v>75</v>
      </c>
      <c r="U157">
        <f>VLOOKUP($A157,IPo_OverSub_ListingGains!$A$1:$K$317,8,FALSE)</f>
        <v>75</v>
      </c>
      <c r="V157">
        <f>VLOOKUP($A157,IPo_OverSub_ListingGains!$A$1:$K$317,9,FALSE)</f>
        <v>93.45</v>
      </c>
      <c r="W157">
        <f>VLOOKUP($A157,IPo_OverSub_ListingGains!$A$1:$K$317,10,FALSE)</f>
        <v>87.25</v>
      </c>
      <c r="X157">
        <f>VLOOKUP($A157,IPo_OverSub_ListingGains!$A$1:$K$317,11,FALSE)</f>
        <v>16.329999999999998</v>
      </c>
      <c r="Y157" t="str">
        <f>VLOOKUP(A157,company_sectors!$A$1:$B$321,2,FALSE)</f>
        <v>Textiles - Spinning - Cotton Blended</v>
      </c>
    </row>
    <row r="158" spans="1:25" x14ac:dyDescent="0.25">
      <c r="A158" t="s">
        <v>166</v>
      </c>
      <c r="B158" s="1">
        <v>40056</v>
      </c>
      <c r="C158" s="1">
        <v>40058</v>
      </c>
      <c r="D158">
        <v>100</v>
      </c>
      <c r="E158" t="s">
        <v>8</v>
      </c>
      <c r="F158">
        <v>75</v>
      </c>
      <c r="G158">
        <v>2009</v>
      </c>
      <c r="H158">
        <f>VLOOKUP($A158,IPO_Rating_Details!$A$1:$F$387,2,FALSE)</f>
        <v>4</v>
      </c>
      <c r="I158">
        <f>VLOOKUP($A158,IPO_Rating_Details!$A$1:$F$387,3,FALSE)</f>
        <v>1</v>
      </c>
      <c r="J158">
        <f>VLOOKUP($A158,IPO_Rating_Details!$A$1:$F$387,4,FALSE)</f>
        <v>2</v>
      </c>
      <c r="K158">
        <f>VLOOKUP($A158,IPO_Rating_Details!$A$1:$F$387,5,FALSE)</f>
        <v>0</v>
      </c>
      <c r="L158">
        <f>VLOOKUP($A158,IPO_Rating_Details!$A$1:$F$387,6,FALSE)</f>
        <v>0</v>
      </c>
      <c r="M158">
        <f>VLOOKUP($A158,IPo_ListingDates!$A$1:$C$369,2,FALSE)</f>
        <v>40079</v>
      </c>
      <c r="N158">
        <f>VLOOKUP($A158,IPo_ListingDates!$A$1:$C$369,3,FALSE)</f>
        <v>64.95</v>
      </c>
      <c r="O158">
        <f>VLOOKUP($A158,IPo_OverSub_ListingGains!$A$1:$K$317,2,FALSE)</f>
        <v>0.85899999999999999</v>
      </c>
      <c r="P158">
        <f>VLOOKUP($A158,IPo_OverSub_ListingGains!$A$1:$K$317,3,FALSE)</f>
        <v>4.7603999999999997</v>
      </c>
      <c r="Q158">
        <f>VLOOKUP($A158,IPo_OverSub_ListingGains!$A$1:$K$317,4,FALSE)</f>
        <v>1.0264</v>
      </c>
      <c r="R158">
        <f>VLOOKUP($A158,IPo_OverSub_ListingGains!$A$1:$K$317,5,FALSE)</f>
        <v>0.96319999999999995</v>
      </c>
      <c r="S158">
        <f>VLOOKUP($A158,IPo_OverSub_ListingGains!$A$1:$K$317,6,FALSE)</f>
        <v>1.5</v>
      </c>
      <c r="T158">
        <f>VLOOKUP($A158,IPo_OverSub_ListingGains!$A$1:$K$317,7,FALSE)</f>
        <v>110</v>
      </c>
      <c r="U158">
        <f>VLOOKUP($A158,IPo_OverSub_ListingGains!$A$1:$K$317,8,FALSE)</f>
        <v>89.3</v>
      </c>
      <c r="V158">
        <f>VLOOKUP($A158,IPo_OverSub_ListingGains!$A$1:$K$317,9,FALSE)</f>
        <v>111.3</v>
      </c>
      <c r="W158">
        <f>VLOOKUP($A158,IPo_OverSub_ListingGains!$A$1:$K$317,10,FALSE)</f>
        <v>90.75</v>
      </c>
      <c r="X158">
        <f>VLOOKUP($A158,IPo_OverSub_ListingGains!$A$1:$K$317,11,FALSE)</f>
        <v>-9.25</v>
      </c>
      <c r="Y158" t="str">
        <f>VLOOKUP(A158,company_sectors!$A$1:$B$321,2,FALSE)</f>
        <v>Breweries &amp; Distilleries</v>
      </c>
    </row>
    <row r="159" spans="1:25" x14ac:dyDescent="0.25">
      <c r="A159" t="s">
        <v>167</v>
      </c>
      <c r="B159" s="1">
        <v>40063</v>
      </c>
      <c r="C159" s="1">
        <v>40066</v>
      </c>
      <c r="D159" t="s">
        <v>14</v>
      </c>
      <c r="E159" t="s">
        <v>8</v>
      </c>
      <c r="F159" t="s">
        <v>14</v>
      </c>
      <c r="G159">
        <v>2009</v>
      </c>
      <c r="H159">
        <f>VLOOKUP($A159,IPO_Rating_Details!$A$1:$F$387,2,FALSE)</f>
        <v>3</v>
      </c>
      <c r="I159">
        <f>VLOOKUP($A159,IPO_Rating_Details!$A$1:$F$387,3,FALSE)</f>
        <v>9</v>
      </c>
      <c r="J159">
        <f>VLOOKUP($A159,IPO_Rating_Details!$A$1:$F$387,4,FALSE)</f>
        <v>9</v>
      </c>
      <c r="K159">
        <f>VLOOKUP($A159,IPO_Rating_Details!$A$1:$F$387,5,FALSE)</f>
        <v>0</v>
      </c>
      <c r="L159">
        <f>VLOOKUP($A159,IPO_Rating_Details!$A$1:$F$387,6,FALSE)</f>
        <v>0</v>
      </c>
      <c r="M159">
        <f>VLOOKUP($A159,IPo_ListingDates!$A$1:$C$369,2,FALSE)</f>
        <v>40086</v>
      </c>
      <c r="N159">
        <f>VLOOKUP($A159,IPo_ListingDates!$A$1:$C$369,3,FALSE)</f>
        <v>326.2</v>
      </c>
      <c r="O159">
        <f>VLOOKUP($A159,IPo_OverSub_ListingGains!$A$1:$K$317,2,FALSE)</f>
        <v>53.8324</v>
      </c>
      <c r="P159">
        <f>VLOOKUP($A159,IPo_OverSub_ListingGains!$A$1:$K$317,3,FALSE)</f>
        <v>10.477</v>
      </c>
      <c r="Q159">
        <f>VLOOKUP($A159,IPo_OverSub_ListingGains!$A$1:$K$317,4,FALSE)</f>
        <v>1.7642</v>
      </c>
      <c r="R159">
        <f>VLOOKUP($A159,IPo_OverSub_ListingGains!$A$1:$K$317,5,FALSE)</f>
        <v>0.26700000000000002</v>
      </c>
      <c r="S159">
        <f>VLOOKUP($A159,IPo_OverSub_ListingGains!$A$1:$K$317,6,FALSE)</f>
        <v>30.82</v>
      </c>
      <c r="T159">
        <f>VLOOKUP($A159,IPo_OverSub_ListingGains!$A$1:$K$317,7,FALSE)</f>
        <v>1019</v>
      </c>
      <c r="U159">
        <f>VLOOKUP($A159,IPo_OverSub_ListingGains!$A$1:$K$317,8,FALSE)</f>
        <v>1019</v>
      </c>
      <c r="V159">
        <f>VLOOKUP($A159,IPo_OverSub_ListingGains!$A$1:$K$317,9,FALSE)</f>
        <v>1156</v>
      </c>
      <c r="W159">
        <f>VLOOKUP($A159,IPo_OverSub_ListingGains!$A$1:$K$317,10,FALSE)</f>
        <v>1140.55</v>
      </c>
      <c r="X159">
        <f>VLOOKUP($A159,IPo_OverSub_ListingGains!$A$1:$K$317,11,FALSE)</f>
        <v>8.6199999999999992</v>
      </c>
      <c r="Y159" t="str">
        <f>VLOOKUP(A159,company_sectors!$A$1:$B$321,2,FALSE)</f>
        <v>Oil Drilling And Exploration</v>
      </c>
    </row>
    <row r="160" spans="1:25" x14ac:dyDescent="0.25">
      <c r="A160" t="s">
        <v>168</v>
      </c>
      <c r="B160" s="1">
        <v>40072</v>
      </c>
      <c r="C160" s="1">
        <v>40074</v>
      </c>
      <c r="D160">
        <v>58</v>
      </c>
      <c r="E160" t="s">
        <v>8</v>
      </c>
      <c r="F160">
        <v>495.61</v>
      </c>
      <c r="G160">
        <v>2009</v>
      </c>
      <c r="H160">
        <f>VLOOKUP($A160,IPO_Rating_Details!$A$1:$F$387,2,FALSE)</f>
        <v>4</v>
      </c>
      <c r="I160">
        <f>VLOOKUP($A160,IPO_Rating_Details!$A$1:$F$387,3,FALSE)</f>
        <v>24</v>
      </c>
      <c r="J160">
        <f>VLOOKUP($A160,IPO_Rating_Details!$A$1:$F$387,4,FALSE)</f>
        <v>3</v>
      </c>
      <c r="K160">
        <f>VLOOKUP($A160,IPO_Rating_Details!$A$1:$F$387,5,FALSE)</f>
        <v>6</v>
      </c>
      <c r="L160">
        <f>VLOOKUP($A160,IPO_Rating_Details!$A$1:$F$387,6,FALSE)</f>
        <v>0</v>
      </c>
      <c r="M160">
        <f>VLOOKUP($A160,IPo_ListingDates!$A$1:$C$369,2,FALSE)</f>
        <v>40095</v>
      </c>
      <c r="N160">
        <f>VLOOKUP($A160,IPo_ListingDates!$A$1:$C$369,3,FALSE)</f>
        <v>65.8</v>
      </c>
      <c r="O160">
        <f>VLOOKUP($A160,IPo_OverSub_ListingGains!$A$1:$K$317,2,FALSE)</f>
        <v>10.63</v>
      </c>
      <c r="P160">
        <f>VLOOKUP($A160,IPo_OverSub_ListingGains!$A$1:$K$317,3,FALSE)</f>
        <v>14.815200000000001</v>
      </c>
      <c r="Q160">
        <f>VLOOKUP($A160,IPo_OverSub_ListingGains!$A$1:$K$317,4,FALSE)</f>
        <v>2.8957999999999999</v>
      </c>
      <c r="R160">
        <f>VLOOKUP($A160,IPo_OverSub_ListingGains!$A$1:$K$317,5,FALSE)</f>
        <v>0.77680000000000005</v>
      </c>
      <c r="S160">
        <f>VLOOKUP($A160,IPo_OverSub_ListingGains!$A$1:$K$317,6,FALSE)</f>
        <v>8.25</v>
      </c>
      <c r="T160">
        <f>VLOOKUP($A160,IPo_OverSub_ListingGains!$A$1:$K$317,7,FALSE)</f>
        <v>60.05</v>
      </c>
      <c r="U160">
        <f>VLOOKUP($A160,IPo_OverSub_ListingGains!$A$1:$K$317,8,FALSE)</f>
        <v>53.85</v>
      </c>
      <c r="V160">
        <f>VLOOKUP($A160,IPo_OverSub_ListingGains!$A$1:$K$317,9,FALSE)</f>
        <v>64.7</v>
      </c>
      <c r="W160">
        <f>VLOOKUP($A160,IPo_OverSub_ListingGains!$A$1:$K$317,10,FALSE)</f>
        <v>56.8</v>
      </c>
      <c r="X160">
        <f>VLOOKUP($A160,IPo_OverSub_ListingGains!$A$1:$K$317,11,FALSE)</f>
        <v>-2.0699999999999998</v>
      </c>
      <c r="Y160" t="str">
        <f>VLOOKUP(A160,company_sectors!$A$1:$B$321,2,FALSE)</f>
        <v>Finance - Leasing &amp; Hire Purchase</v>
      </c>
    </row>
    <row r="161" spans="1:25" x14ac:dyDescent="0.25">
      <c r="A161" t="s">
        <v>169</v>
      </c>
      <c r="B161" s="1">
        <v>40078</v>
      </c>
      <c r="C161" s="1">
        <v>40080</v>
      </c>
      <c r="D161">
        <v>75</v>
      </c>
      <c r="E161" t="s">
        <v>8</v>
      </c>
      <c r="F161">
        <v>66</v>
      </c>
      <c r="G161">
        <v>2009</v>
      </c>
      <c r="H161">
        <f>VLOOKUP($A161,IPO_Rating_Details!$A$1:$F$387,2,FALSE)</f>
        <v>4</v>
      </c>
      <c r="I161">
        <f>VLOOKUP($A161,IPO_Rating_Details!$A$1:$F$387,3,FALSE)</f>
        <v>10</v>
      </c>
      <c r="J161">
        <f>VLOOKUP($A161,IPO_Rating_Details!$A$1:$F$387,4,FALSE)</f>
        <v>0</v>
      </c>
      <c r="K161">
        <f>VLOOKUP($A161,IPO_Rating_Details!$A$1:$F$387,5,FALSE)</f>
        <v>1</v>
      </c>
      <c r="L161">
        <f>VLOOKUP($A161,IPO_Rating_Details!$A$1:$F$387,6,FALSE)</f>
        <v>0</v>
      </c>
      <c r="M161">
        <f>VLOOKUP($A161,IPo_ListingDates!$A$1:$C$369,2,FALSE)</f>
        <v>40101</v>
      </c>
      <c r="N161">
        <f>VLOOKUP($A161,IPo_ListingDates!$A$1:$C$369,3,FALSE)</f>
        <v>1.9</v>
      </c>
      <c r="O161">
        <f>VLOOKUP($A161,IPo_OverSub_ListingGains!$A$1:$K$317,2,FALSE)</f>
        <v>1.2347999999999999</v>
      </c>
      <c r="P161">
        <f>VLOOKUP($A161,IPo_OverSub_ListingGains!$A$1:$K$317,3,FALSE)</f>
        <v>3.7806999999999999</v>
      </c>
      <c r="Q161">
        <f>VLOOKUP($A161,IPo_OverSub_ListingGains!$A$1:$K$317,4,FALSE)</f>
        <v>1.8934</v>
      </c>
      <c r="R161">
        <f>VLOOKUP($A161,IPo_OverSub_ListingGains!$A$1:$K$317,5,FALSE)</f>
        <v>0.31190000000000001</v>
      </c>
      <c r="S161">
        <f>VLOOKUP($A161,IPo_OverSub_ListingGains!$A$1:$K$317,6,FALSE)</f>
        <v>1.81</v>
      </c>
      <c r="T161">
        <f>VLOOKUP($A161,IPo_OverSub_ListingGains!$A$1:$K$317,7,FALSE)</f>
        <v>70</v>
      </c>
      <c r="U161">
        <f>VLOOKUP($A161,IPo_OverSub_ListingGains!$A$1:$K$317,8,FALSE)</f>
        <v>51.6</v>
      </c>
      <c r="V161">
        <f>VLOOKUP($A161,IPo_OverSub_ListingGains!$A$1:$K$317,9,FALSE)</f>
        <v>80.900000000000006</v>
      </c>
      <c r="W161">
        <f>VLOOKUP($A161,IPo_OverSub_ListingGains!$A$1:$K$317,10,FALSE)</f>
        <v>53.2</v>
      </c>
      <c r="X161">
        <f>VLOOKUP($A161,IPo_OverSub_ListingGains!$A$1:$K$317,11,FALSE)</f>
        <v>-29.07</v>
      </c>
      <c r="Y161" t="str">
        <f>VLOOKUP(A161,company_sectors!$A$1:$B$321,2,FALSE)</f>
        <v>Leather Products</v>
      </c>
    </row>
    <row r="162" spans="1:25" x14ac:dyDescent="0.25">
      <c r="A162" t="s">
        <v>170</v>
      </c>
      <c r="B162" s="1">
        <v>40078</v>
      </c>
      <c r="C162" s="1">
        <v>40087</v>
      </c>
      <c r="D162">
        <v>125</v>
      </c>
      <c r="E162" t="s">
        <v>8</v>
      </c>
      <c r="F162">
        <v>45.58</v>
      </c>
      <c r="G162">
        <v>2009</v>
      </c>
      <c r="H162">
        <f>VLOOKUP($A162,IPO_Rating_Details!$A$1:$F$387,2,FALSE)</f>
        <v>6</v>
      </c>
      <c r="I162">
        <f>VLOOKUP($A162,IPO_Rating_Details!$A$1:$F$387,3,FALSE)</f>
        <v>7</v>
      </c>
      <c r="J162">
        <f>VLOOKUP($A162,IPO_Rating_Details!$A$1:$F$387,4,FALSE)</f>
        <v>0</v>
      </c>
      <c r="K162">
        <f>VLOOKUP($A162,IPO_Rating_Details!$A$1:$F$387,5,FALSE)</f>
        <v>0</v>
      </c>
      <c r="L162">
        <f>VLOOKUP($A162,IPO_Rating_Details!$A$1:$F$387,6,FALSE)</f>
        <v>0</v>
      </c>
      <c r="M162">
        <f>VLOOKUP($A162,IPo_ListingDates!$A$1:$C$369,2,FALSE)</f>
        <v>40112</v>
      </c>
      <c r="N162">
        <f>VLOOKUP($A162,IPo_ListingDates!$A$1:$C$369,3,FALSE)</f>
        <v>1196.25</v>
      </c>
      <c r="O162">
        <f>VLOOKUP($A162,IPo_OverSub_ListingGains!$A$1:$K$317,2,FALSE)</f>
        <v>0.31</v>
      </c>
      <c r="P162">
        <f>VLOOKUP($A162,IPo_OverSub_ListingGains!$A$1:$K$317,3,FALSE)</f>
        <v>6.0528000000000004</v>
      </c>
      <c r="Q162">
        <f>VLOOKUP($A162,IPo_OverSub_ListingGains!$A$1:$K$317,4,FALSE)</f>
        <v>4.3064</v>
      </c>
      <c r="R162" t="str">
        <f>VLOOKUP($A162,IPo_OverSub_ListingGains!$A$1:$K$317,5,FALSE)</f>
        <v>NA</v>
      </c>
      <c r="S162">
        <f>VLOOKUP($A162,IPo_OverSub_ListingGains!$A$1:$K$317,6,FALSE)</f>
        <v>2.57</v>
      </c>
      <c r="T162">
        <f>VLOOKUP($A162,IPo_OverSub_ListingGains!$A$1:$K$317,7,FALSE)</f>
        <v>100</v>
      </c>
      <c r="U162">
        <f>VLOOKUP($A162,IPo_OverSub_ListingGains!$A$1:$K$317,8,FALSE)</f>
        <v>100</v>
      </c>
      <c r="V162">
        <f>VLOOKUP($A162,IPo_OverSub_ListingGains!$A$1:$K$317,9,FALSE)</f>
        <v>170</v>
      </c>
      <c r="W162">
        <f>VLOOKUP($A162,IPo_OverSub_ListingGains!$A$1:$K$317,10,FALSE)</f>
        <v>164.3</v>
      </c>
      <c r="X162">
        <f>VLOOKUP($A162,IPo_OverSub_ListingGains!$A$1:$K$317,11,FALSE)</f>
        <v>31.44</v>
      </c>
      <c r="Y162" t="str">
        <f>VLOOKUP(A162,company_sectors!$A$1:$B$321,2,FALSE)</f>
        <v>Infrastructure - General</v>
      </c>
    </row>
    <row r="163" spans="1:25" x14ac:dyDescent="0.25">
      <c r="A163" t="s">
        <v>171</v>
      </c>
      <c r="B163" s="1">
        <v>40098</v>
      </c>
      <c r="C163" s="1">
        <v>40101</v>
      </c>
      <c r="D163">
        <v>45</v>
      </c>
      <c r="E163" t="s">
        <v>8</v>
      </c>
      <c r="F163" t="s">
        <v>14</v>
      </c>
      <c r="G163">
        <v>2009</v>
      </c>
      <c r="H163">
        <f>VLOOKUP($A163,IPO_Rating_Details!$A$1:$F$387,2,FALSE)</f>
        <v>4</v>
      </c>
      <c r="I163">
        <f>VLOOKUP($A163,IPO_Rating_Details!$A$1:$F$387,3,FALSE)</f>
        <v>4</v>
      </c>
      <c r="J163">
        <f>VLOOKUP($A163,IPO_Rating_Details!$A$1:$F$387,4,FALSE)</f>
        <v>4</v>
      </c>
      <c r="K163">
        <f>VLOOKUP($A163,IPO_Rating_Details!$A$1:$F$387,5,FALSE)</f>
        <v>1</v>
      </c>
      <c r="L163">
        <f>VLOOKUP($A163,IPO_Rating_Details!$A$1:$F$387,6,FALSE)</f>
        <v>0</v>
      </c>
      <c r="M163">
        <f>VLOOKUP($A163,IPo_ListingDates!$A$1:$C$369,2,FALSE)</f>
        <v>40116</v>
      </c>
      <c r="N163">
        <f>VLOOKUP($A163,IPo_ListingDates!$A$1:$C$369,3,FALSE)</f>
        <v>9.57</v>
      </c>
      <c r="O163">
        <f>VLOOKUP($A163,IPo_OverSub_ListingGains!$A$1:$K$317,2,FALSE)</f>
        <v>40.494199999999999</v>
      </c>
      <c r="P163">
        <f>VLOOKUP($A163,IPo_OverSub_ListingGains!$A$1:$K$317,3,FALSE)</f>
        <v>5.7636000000000003</v>
      </c>
      <c r="Q163">
        <f>VLOOKUP($A163,IPo_OverSub_ListingGains!$A$1:$K$317,4,FALSE)</f>
        <v>1.0912999999999999</v>
      </c>
      <c r="R163" t="str">
        <f>VLOOKUP($A163,IPo_OverSub_ListingGains!$A$1:$K$317,5,FALSE)</f>
        <v>NA</v>
      </c>
      <c r="S163">
        <f>VLOOKUP($A163,IPo_OverSub_ListingGains!$A$1:$K$317,6,FALSE)</f>
        <v>21.84</v>
      </c>
      <c r="T163">
        <f>VLOOKUP($A163,IPo_OverSub_ListingGains!$A$1:$K$317,7,FALSE)</f>
        <v>44.95</v>
      </c>
      <c r="U163">
        <f>VLOOKUP($A163,IPo_OverSub_ListingGains!$A$1:$K$317,8,FALSE)</f>
        <v>35</v>
      </c>
      <c r="V163">
        <f>VLOOKUP($A163,IPo_OverSub_ListingGains!$A$1:$K$317,9,FALSE)</f>
        <v>45.5</v>
      </c>
      <c r="W163">
        <f>VLOOKUP($A163,IPo_OverSub_ListingGains!$A$1:$K$317,10,FALSE)</f>
        <v>39.25</v>
      </c>
      <c r="X163">
        <f>VLOOKUP($A163,IPo_OverSub_ListingGains!$A$1:$K$317,11,FALSE)</f>
        <v>-12.78</v>
      </c>
      <c r="Y163" t="str">
        <f>VLOOKUP(A163,company_sectors!$A$1:$B$321,2,FALSE)</f>
        <v>Finance - Housing</v>
      </c>
    </row>
    <row r="164" spans="1:25" x14ac:dyDescent="0.25">
      <c r="A164" t="s">
        <v>172</v>
      </c>
      <c r="B164" s="1">
        <v>40114</v>
      </c>
      <c r="C164" s="1">
        <v>40116</v>
      </c>
      <c r="D164">
        <v>195</v>
      </c>
      <c r="E164" t="s">
        <v>8</v>
      </c>
      <c r="F164">
        <v>364.46</v>
      </c>
      <c r="G164">
        <v>2009</v>
      </c>
      <c r="H164">
        <f>VLOOKUP($A164,IPO_Rating_Details!$A$1:$F$387,2,FALSE)</f>
        <v>4</v>
      </c>
      <c r="I164">
        <f>VLOOKUP($A164,IPO_Rating_Details!$A$1:$F$387,3,FALSE)</f>
        <v>5</v>
      </c>
      <c r="J164">
        <f>VLOOKUP($A164,IPO_Rating_Details!$A$1:$F$387,4,FALSE)</f>
        <v>1</v>
      </c>
      <c r="K164">
        <f>VLOOKUP($A164,IPO_Rating_Details!$A$1:$F$387,5,FALSE)</f>
        <v>0</v>
      </c>
      <c r="L164">
        <f>VLOOKUP($A164,IPO_Rating_Details!$A$1:$F$387,6,FALSE)</f>
        <v>0</v>
      </c>
      <c r="M164">
        <f>VLOOKUP($A164,IPo_ListingDates!$A$1:$C$369,2,FALSE)</f>
        <v>40141</v>
      </c>
      <c r="N164">
        <f>VLOOKUP($A164,IPo_ListingDates!$A$1:$C$369,3,FALSE)</f>
        <v>86.5</v>
      </c>
      <c r="O164">
        <f>VLOOKUP($A164,IPo_OverSub_ListingGains!$A$1:$K$317,2,FALSE)</f>
        <v>1.0004</v>
      </c>
      <c r="P164">
        <f>VLOOKUP($A164,IPo_OverSub_ListingGains!$A$1:$K$317,3,FALSE)</f>
        <v>4.1243999999999996</v>
      </c>
      <c r="Q164">
        <f>VLOOKUP($A164,IPo_OverSub_ListingGains!$A$1:$K$317,4,FALSE)</f>
        <v>9.6299999999999997E-2</v>
      </c>
      <c r="R164">
        <f>VLOOKUP($A164,IPo_OverSub_ListingGains!$A$1:$K$317,5,FALSE)</f>
        <v>0.68089999999999995</v>
      </c>
      <c r="S164">
        <f>VLOOKUP($A164,IPo_OverSub_ListingGains!$A$1:$K$317,6,FALSE)</f>
        <v>1.04</v>
      </c>
      <c r="T164">
        <f>VLOOKUP($A164,IPo_OverSub_ListingGains!$A$1:$K$317,7,FALSE)</f>
        <v>195</v>
      </c>
      <c r="U164">
        <f>VLOOKUP($A164,IPo_OverSub_ListingGains!$A$1:$K$317,8,FALSE)</f>
        <v>149.5</v>
      </c>
      <c r="V164">
        <f>VLOOKUP($A164,IPo_OverSub_ListingGains!$A$1:$K$317,9,FALSE)</f>
        <v>197</v>
      </c>
      <c r="W164">
        <f>VLOOKUP($A164,IPo_OverSub_ListingGains!$A$1:$K$317,10,FALSE)</f>
        <v>163.1</v>
      </c>
      <c r="X164">
        <f>VLOOKUP($A164,IPo_OverSub_ListingGains!$A$1:$K$317,11,FALSE)</f>
        <v>-16.36</v>
      </c>
      <c r="Y164" t="str">
        <f>VLOOKUP(A164,company_sectors!$A$1:$B$321,2,FALSE)</f>
        <v>Media &amp; Entertainment</v>
      </c>
    </row>
    <row r="165" spans="1:25" x14ac:dyDescent="0.25">
      <c r="A165" t="s">
        <v>173</v>
      </c>
      <c r="B165" s="1">
        <v>40115</v>
      </c>
      <c r="C165" s="1">
        <v>40121</v>
      </c>
      <c r="D165">
        <v>82</v>
      </c>
      <c r="E165" t="s">
        <v>8</v>
      </c>
      <c r="F165">
        <v>61.5</v>
      </c>
      <c r="G165">
        <v>2009</v>
      </c>
      <c r="H165">
        <f>VLOOKUP($A165,IPO_Rating_Details!$A$1:$F$387,2,FALSE)</f>
        <v>6</v>
      </c>
      <c r="I165">
        <f>VLOOKUP($A165,IPO_Rating_Details!$A$1:$F$387,3,FALSE)</f>
        <v>3</v>
      </c>
      <c r="J165">
        <f>VLOOKUP($A165,IPO_Rating_Details!$A$1:$F$387,4,FALSE)</f>
        <v>0</v>
      </c>
      <c r="K165">
        <f>VLOOKUP($A165,IPO_Rating_Details!$A$1:$F$387,5,FALSE)</f>
        <v>0</v>
      </c>
      <c r="L165">
        <f>VLOOKUP($A165,IPO_Rating_Details!$A$1:$F$387,6,FALSE)</f>
        <v>0</v>
      </c>
      <c r="M165">
        <f>VLOOKUP($A165,IPo_ListingDates!$A$1:$C$369,2,FALSE)</f>
        <v>40142</v>
      </c>
      <c r="N165">
        <f>VLOOKUP($A165,IPo_ListingDates!$A$1:$C$369,3,FALSE)</f>
        <v>236.9</v>
      </c>
      <c r="O165">
        <f>VLOOKUP($A165,IPo_OverSub_ListingGains!$A$1:$K$317,2,FALSE)</f>
        <v>0.60719999999999996</v>
      </c>
      <c r="P165">
        <f>VLOOKUP($A165,IPo_OverSub_ListingGains!$A$1:$K$317,3,FALSE)</f>
        <v>2.9996999999999998</v>
      </c>
      <c r="Q165">
        <f>VLOOKUP($A165,IPo_OverSub_ListingGains!$A$1:$K$317,4,FALSE)</f>
        <v>2.3578999999999999</v>
      </c>
      <c r="R165">
        <f>VLOOKUP($A165,IPo_OverSub_ListingGains!$A$1:$K$317,5,FALSE)</f>
        <v>0.501</v>
      </c>
      <c r="S165">
        <f>VLOOKUP($A165,IPo_OverSub_ListingGains!$A$1:$K$317,6,FALSE)</f>
        <v>1.56</v>
      </c>
      <c r="T165">
        <f>VLOOKUP($A165,IPo_OverSub_ListingGains!$A$1:$K$317,7,FALSE)</f>
        <v>85.55</v>
      </c>
      <c r="U165">
        <f>VLOOKUP($A165,IPo_OverSub_ListingGains!$A$1:$K$317,8,FALSE)</f>
        <v>80</v>
      </c>
      <c r="V165">
        <f>VLOOKUP($A165,IPo_OverSub_ListingGains!$A$1:$K$317,9,FALSE)</f>
        <v>90.7</v>
      </c>
      <c r="W165">
        <f>VLOOKUP($A165,IPo_OverSub_ListingGains!$A$1:$K$317,10,FALSE)</f>
        <v>83.9</v>
      </c>
      <c r="X165">
        <f>VLOOKUP($A165,IPo_OverSub_ListingGains!$A$1:$K$317,11,FALSE)</f>
        <v>2.3199999999999998</v>
      </c>
      <c r="Y165" t="str">
        <f>VLOOKUP(A165,company_sectors!$A$1:$B$321,2,FALSE)</f>
        <v>Pharmaceuticals</v>
      </c>
    </row>
    <row r="166" spans="1:25" x14ac:dyDescent="0.25">
      <c r="A166" t="s">
        <v>174</v>
      </c>
      <c r="B166" s="1">
        <v>40135</v>
      </c>
      <c r="C166" s="1">
        <v>40137</v>
      </c>
      <c r="D166">
        <v>330</v>
      </c>
      <c r="E166" t="s">
        <v>8</v>
      </c>
      <c r="F166">
        <v>610.39</v>
      </c>
      <c r="G166">
        <v>2009</v>
      </c>
      <c r="H166">
        <f>VLOOKUP($A166,IPO_Rating_Details!$A$1:$F$387,2,FALSE)</f>
        <v>3</v>
      </c>
      <c r="I166">
        <f>VLOOKUP($A166,IPO_Rating_Details!$A$1:$F$387,3,FALSE)</f>
        <v>21</v>
      </c>
      <c r="J166">
        <f>VLOOKUP($A166,IPO_Rating_Details!$A$1:$F$387,4,FALSE)</f>
        <v>7</v>
      </c>
      <c r="K166">
        <f>VLOOKUP($A166,IPO_Rating_Details!$A$1:$F$387,5,FALSE)</f>
        <v>0</v>
      </c>
      <c r="L166">
        <f>VLOOKUP($A166,IPO_Rating_Details!$A$1:$F$387,6,FALSE)</f>
        <v>0</v>
      </c>
      <c r="M166">
        <f>VLOOKUP($A166,IPo_ListingDates!$A$1:$C$369,2,FALSE)</f>
        <v>40158</v>
      </c>
      <c r="N166">
        <f>VLOOKUP($A166,IPo_ListingDates!$A$1:$C$369,3,FALSE)</f>
        <v>179.5</v>
      </c>
      <c r="O166">
        <f>VLOOKUP($A166,IPo_OverSub_ListingGains!$A$1:$K$317,2,FALSE)</f>
        <v>9.9513999999999996</v>
      </c>
      <c r="P166">
        <f>VLOOKUP($A166,IPo_OverSub_ListingGains!$A$1:$K$317,3,FALSE)</f>
        <v>10.6975</v>
      </c>
      <c r="Q166">
        <f>VLOOKUP($A166,IPo_OverSub_ListingGains!$A$1:$K$317,4,FALSE)</f>
        <v>0.98129999999999995</v>
      </c>
      <c r="R166">
        <f>VLOOKUP($A166,IPo_OverSub_ListingGains!$A$1:$K$317,5,FALSE)</f>
        <v>0.1076</v>
      </c>
      <c r="S166">
        <f>VLOOKUP($A166,IPo_OverSub_ListingGains!$A$1:$K$317,6,FALSE)</f>
        <v>6.31</v>
      </c>
      <c r="T166">
        <f>VLOOKUP($A166,IPo_OverSub_ListingGains!$A$1:$K$317,7,FALSE)</f>
        <v>304.10000000000002</v>
      </c>
      <c r="U166">
        <f>VLOOKUP($A166,IPo_OverSub_ListingGains!$A$1:$K$317,8,FALSE)</f>
        <v>304.10000000000002</v>
      </c>
      <c r="V166">
        <f>VLOOKUP($A166,IPo_OverSub_ListingGains!$A$1:$K$317,9,FALSE)</f>
        <v>433.45</v>
      </c>
      <c r="W166">
        <f>VLOOKUP($A166,IPo_OverSub_ListingGains!$A$1:$K$317,10,FALSE)</f>
        <v>426.05</v>
      </c>
      <c r="X166">
        <f>VLOOKUP($A166,IPo_OverSub_ListingGains!$A$1:$K$317,11,FALSE)</f>
        <v>29.11</v>
      </c>
      <c r="Y166" t="str">
        <f>VLOOKUP(A166,company_sectors!$A$1:$B$321,2,FALSE)</f>
        <v>Miscellaneous</v>
      </c>
    </row>
    <row r="167" spans="1:25" x14ac:dyDescent="0.25">
      <c r="A167" t="s">
        <v>175</v>
      </c>
      <c r="B167" s="1">
        <v>40144</v>
      </c>
      <c r="C167" s="1">
        <v>40148</v>
      </c>
      <c r="D167">
        <v>180</v>
      </c>
      <c r="E167" t="s">
        <v>8</v>
      </c>
      <c r="F167">
        <v>102.6</v>
      </c>
      <c r="G167">
        <v>2009</v>
      </c>
      <c r="H167">
        <f>VLOOKUP($A167,IPO_Rating_Details!$A$1:$F$387,2,FALSE)</f>
        <v>6</v>
      </c>
      <c r="I167">
        <f>VLOOKUP($A167,IPO_Rating_Details!$A$1:$F$387,3,FALSE)</f>
        <v>9</v>
      </c>
      <c r="J167">
        <f>VLOOKUP($A167,IPO_Rating_Details!$A$1:$F$387,4,FALSE)</f>
        <v>3</v>
      </c>
      <c r="K167">
        <f>VLOOKUP($A167,IPO_Rating_Details!$A$1:$F$387,5,FALSE)</f>
        <v>2</v>
      </c>
      <c r="L167">
        <f>VLOOKUP($A167,IPO_Rating_Details!$A$1:$F$387,6,FALSE)</f>
        <v>0</v>
      </c>
      <c r="M167">
        <f>VLOOKUP($A167,IPo_ListingDates!$A$1:$C$369,2,FALSE)</f>
        <v>40189</v>
      </c>
      <c r="N167">
        <f>VLOOKUP($A167,IPo_ListingDates!$A$1:$C$369,3,FALSE)</f>
        <v>130.80000000000001</v>
      </c>
      <c r="O167">
        <f>VLOOKUP($A167,IPo_OverSub_ListingGains!$A$1:$K$317,2,FALSE)</f>
        <v>3.3492999999999999</v>
      </c>
      <c r="P167">
        <f>VLOOKUP($A167,IPo_OverSub_ListingGains!$A$1:$K$317,3,FALSE)</f>
        <v>2.6459000000000001</v>
      </c>
      <c r="Q167">
        <f>VLOOKUP($A167,IPo_OverSub_ListingGains!$A$1:$K$317,4,FALSE)</f>
        <v>0.39629999999999999</v>
      </c>
      <c r="R167">
        <f>VLOOKUP($A167,IPo_OverSub_ListingGains!$A$1:$K$317,5,FALSE)</f>
        <v>0.1376</v>
      </c>
      <c r="S167">
        <f>VLOOKUP($A167,IPo_OverSub_ListingGains!$A$1:$K$317,6,FALSE)</f>
        <v>1.97</v>
      </c>
      <c r="T167">
        <f>VLOOKUP($A167,IPo_OverSub_ListingGains!$A$1:$K$317,7,FALSE)</f>
        <v>190</v>
      </c>
      <c r="U167">
        <f>VLOOKUP($A167,IPo_OverSub_ListingGains!$A$1:$K$317,8,FALSE)</f>
        <v>190</v>
      </c>
      <c r="V167">
        <f>VLOOKUP($A167,IPo_OverSub_ListingGains!$A$1:$K$317,9,FALSE)</f>
        <v>218</v>
      </c>
      <c r="W167">
        <f>VLOOKUP($A167,IPo_OverSub_ListingGains!$A$1:$K$317,10,FALSE)</f>
        <v>205.75</v>
      </c>
      <c r="X167">
        <f>VLOOKUP($A167,IPo_OverSub_ListingGains!$A$1:$K$317,11,FALSE)</f>
        <v>14.31</v>
      </c>
      <c r="Y167" t="str">
        <f>VLOOKUP(A167,company_sectors!$A$1:$B$321,2,FALSE)</f>
        <v>Construction &amp; Contracting - Civil</v>
      </c>
    </row>
    <row r="168" spans="1:25" x14ac:dyDescent="0.25">
      <c r="A168" t="s">
        <v>176</v>
      </c>
      <c r="B168" s="1">
        <v>40154</v>
      </c>
      <c r="C168" s="1">
        <v>40156</v>
      </c>
      <c r="D168">
        <v>95</v>
      </c>
      <c r="E168" t="s">
        <v>8</v>
      </c>
      <c r="F168" t="s">
        <v>14</v>
      </c>
      <c r="G168">
        <v>2009</v>
      </c>
      <c r="H168">
        <f>VLOOKUP($A168,IPO_Rating_Details!$A$1:$F$387,2,FALSE)</f>
        <v>3</v>
      </c>
      <c r="I168">
        <f>VLOOKUP($A168,IPO_Rating_Details!$A$1:$F$387,3,FALSE)</f>
        <v>13</v>
      </c>
      <c r="J168">
        <f>VLOOKUP($A168,IPO_Rating_Details!$A$1:$F$387,4,FALSE)</f>
        <v>5</v>
      </c>
      <c r="K168">
        <f>VLOOKUP($A168,IPO_Rating_Details!$A$1:$F$387,5,FALSE)</f>
        <v>2</v>
      </c>
      <c r="L168">
        <f>VLOOKUP($A168,IPO_Rating_Details!$A$1:$F$387,6,FALSE)</f>
        <v>1</v>
      </c>
      <c r="M168">
        <f>VLOOKUP($A168,IPo_ListingDates!$A$1:$C$369,2,FALSE)</f>
        <v>40182</v>
      </c>
      <c r="N168">
        <f>VLOOKUP($A168,IPo_ListingDates!$A$1:$C$369,3,FALSE)</f>
        <v>67.75</v>
      </c>
      <c r="O168">
        <f>VLOOKUP($A168,IPo_OverSub_ListingGains!$A$1:$K$317,2,FALSE)</f>
        <v>2.8845999999999998</v>
      </c>
      <c r="P168">
        <f>VLOOKUP($A168,IPo_OverSub_ListingGains!$A$1:$K$317,3,FALSE)</f>
        <v>0.151</v>
      </c>
      <c r="Q168">
        <f>VLOOKUP($A168,IPo_OverSub_ListingGains!$A$1:$K$317,4,FALSE)</f>
        <v>0.40400000000000003</v>
      </c>
      <c r="R168" t="str">
        <f>VLOOKUP($A168,IPo_OverSub_ListingGains!$A$1:$K$317,5,FALSE)</f>
        <v>NA</v>
      </c>
      <c r="S168">
        <f>VLOOKUP($A168,IPo_OverSub_ListingGains!$A$1:$K$317,6,FALSE)</f>
        <v>1.68</v>
      </c>
      <c r="T168">
        <f>VLOOKUP($A168,IPo_OverSub_ListingGains!$A$1:$K$317,7,FALSE)</f>
        <v>102</v>
      </c>
      <c r="U168">
        <f>VLOOKUP($A168,IPo_OverSub_ListingGains!$A$1:$K$317,8,FALSE)</f>
        <v>99.9</v>
      </c>
      <c r="V168">
        <f>VLOOKUP($A168,IPo_OverSub_ListingGains!$A$1:$K$317,9,FALSE)</f>
        <v>106.4</v>
      </c>
      <c r="W168">
        <f>VLOOKUP($A168,IPo_OverSub_ListingGains!$A$1:$K$317,10,FALSE)</f>
        <v>100.75</v>
      </c>
      <c r="X168">
        <f>VLOOKUP($A168,IPo_OverSub_ListingGains!$A$1:$K$317,11,FALSE)</f>
        <v>6.05</v>
      </c>
      <c r="Y168" t="str">
        <f>VLOOKUP(A168,company_sectors!$A$1:$B$321,2,FALSE)</f>
        <v>Power - Generation &amp; Distribution</v>
      </c>
    </row>
    <row r="169" spans="1:25" x14ac:dyDescent="0.25">
      <c r="A169" t="s">
        <v>177</v>
      </c>
      <c r="B169" s="1">
        <v>40156</v>
      </c>
      <c r="C169" s="1">
        <v>40158</v>
      </c>
      <c r="D169">
        <v>490</v>
      </c>
      <c r="E169" t="s">
        <v>8</v>
      </c>
      <c r="F169">
        <v>468.85</v>
      </c>
      <c r="G169">
        <v>2009</v>
      </c>
      <c r="H169">
        <f>VLOOKUP($A169,IPO_Rating_Details!$A$1:$F$387,2,FALSE)</f>
        <v>3</v>
      </c>
      <c r="I169">
        <f>VLOOKUP($A169,IPO_Rating_Details!$A$1:$F$387,3,FALSE)</f>
        <v>7</v>
      </c>
      <c r="J169">
        <f>VLOOKUP($A169,IPO_Rating_Details!$A$1:$F$387,4,FALSE)</f>
        <v>2</v>
      </c>
      <c r="K169">
        <f>VLOOKUP($A169,IPO_Rating_Details!$A$1:$F$387,5,FALSE)</f>
        <v>2</v>
      </c>
      <c r="L169">
        <f>VLOOKUP($A169,IPO_Rating_Details!$A$1:$F$387,6,FALSE)</f>
        <v>2</v>
      </c>
      <c r="M169">
        <f>VLOOKUP($A169,IPo_ListingDates!$A$1:$C$369,2,FALSE)</f>
        <v>40183</v>
      </c>
      <c r="N169">
        <f>VLOOKUP($A169,IPo_ListingDates!$A$1:$C$369,3,FALSE)</f>
        <v>322.10000000000002</v>
      </c>
      <c r="O169">
        <f>VLOOKUP($A169,IPo_OverSub_ListingGains!$A$1:$K$317,2,FALSE)</f>
        <v>7.4493999999999998</v>
      </c>
      <c r="P169">
        <f>VLOOKUP($A169,IPo_OverSub_ListingGains!$A$1:$K$317,3,FALSE)</f>
        <v>0.40899999999999997</v>
      </c>
      <c r="Q169">
        <f>VLOOKUP($A169,IPo_OverSub_ListingGains!$A$1:$K$317,4,FALSE)</f>
        <v>0.37530000000000002</v>
      </c>
      <c r="R169" t="str">
        <f>VLOOKUP($A169,IPo_OverSub_ListingGains!$A$1:$K$317,5,FALSE)</f>
        <v>NA</v>
      </c>
      <c r="S169">
        <f>VLOOKUP($A169,IPo_OverSub_ListingGains!$A$1:$K$317,6,FALSE)</f>
        <v>4</v>
      </c>
      <c r="T169">
        <f>VLOOKUP($A169,IPo_OverSub_ListingGains!$A$1:$K$317,7,FALSE)</f>
        <v>510</v>
      </c>
      <c r="U169">
        <f>VLOOKUP($A169,IPo_OverSub_ListingGains!$A$1:$K$317,8,FALSE)</f>
        <v>500</v>
      </c>
      <c r="V169">
        <f>VLOOKUP($A169,IPo_OverSub_ListingGains!$A$1:$K$317,9,FALSE)</f>
        <v>586.70000000000005</v>
      </c>
      <c r="W169">
        <f>VLOOKUP($A169,IPo_OverSub_ListingGains!$A$1:$K$317,10,FALSE)</f>
        <v>534.54999999999995</v>
      </c>
      <c r="X169">
        <f>VLOOKUP($A169,IPo_OverSub_ListingGains!$A$1:$K$317,11,FALSE)</f>
        <v>9.09</v>
      </c>
      <c r="Y169" t="str">
        <f>VLOOKUP(A169,company_sectors!$A$1:$B$321,2,FALSE)</f>
        <v>Construction &amp; Contracting - Real Estate</v>
      </c>
    </row>
    <row r="170" spans="1:25" x14ac:dyDescent="0.25">
      <c r="A170" t="s">
        <v>178</v>
      </c>
      <c r="B170" s="1">
        <v>40158</v>
      </c>
      <c r="C170" s="1">
        <v>40162</v>
      </c>
      <c r="D170">
        <v>212</v>
      </c>
      <c r="E170" t="s">
        <v>8</v>
      </c>
      <c r="F170">
        <v>384.22</v>
      </c>
      <c r="G170">
        <v>2009</v>
      </c>
      <c r="H170">
        <f>VLOOKUP($A170,IPO_Rating_Details!$A$1:$F$387,2,FALSE)</f>
        <v>3</v>
      </c>
      <c r="I170">
        <f>VLOOKUP($A170,IPO_Rating_Details!$A$1:$F$387,3,FALSE)</f>
        <v>9</v>
      </c>
      <c r="J170">
        <f>VLOOKUP($A170,IPO_Rating_Details!$A$1:$F$387,4,FALSE)</f>
        <v>2</v>
      </c>
      <c r="K170">
        <f>VLOOKUP($A170,IPO_Rating_Details!$A$1:$F$387,5,FALSE)</f>
        <v>0</v>
      </c>
      <c r="L170">
        <f>VLOOKUP($A170,IPO_Rating_Details!$A$1:$F$387,6,FALSE)</f>
        <v>0</v>
      </c>
      <c r="M170">
        <f>VLOOKUP($A170,IPo_ListingDates!$A$1:$C$369,2,FALSE)</f>
        <v>40184</v>
      </c>
      <c r="N170">
        <f>VLOOKUP($A170,IPo_ListingDates!$A$1:$C$369,3,FALSE)</f>
        <v>330</v>
      </c>
      <c r="O170">
        <f>VLOOKUP($A170,IPo_OverSub_ListingGains!$A$1:$K$317,2,FALSE)</f>
        <v>68.521699999999996</v>
      </c>
      <c r="P170">
        <f>VLOOKUP($A170,IPo_OverSub_ListingGains!$A$1:$K$317,3,FALSE)</f>
        <v>26.173200000000001</v>
      </c>
      <c r="Q170">
        <f>VLOOKUP($A170,IPo_OverSub_ListingGains!$A$1:$K$317,4,FALSE)</f>
        <v>3.4209000000000001</v>
      </c>
      <c r="R170" t="str">
        <f>VLOOKUP($A170,IPo_OverSub_ListingGains!$A$1:$K$317,5,FALSE)</f>
        <v>NA</v>
      </c>
      <c r="S170">
        <f>VLOOKUP($A170,IPo_OverSub_ListingGains!$A$1:$K$317,6,FALSE)</f>
        <v>39.54</v>
      </c>
      <c r="T170">
        <f>VLOOKUP($A170,IPo_OverSub_ListingGains!$A$1:$K$317,7,FALSE)</f>
        <v>250</v>
      </c>
      <c r="U170">
        <f>VLOOKUP($A170,IPo_OverSub_ListingGains!$A$1:$K$317,8,FALSE)</f>
        <v>235.5</v>
      </c>
      <c r="V170">
        <f>VLOOKUP($A170,IPo_OverSub_ListingGains!$A$1:$K$317,9,FALSE)</f>
        <v>274.60000000000002</v>
      </c>
      <c r="W170">
        <f>VLOOKUP($A170,IPo_OverSub_ListingGains!$A$1:$K$317,10,FALSE)</f>
        <v>265.89999999999998</v>
      </c>
      <c r="X170">
        <f>VLOOKUP($A170,IPo_OverSub_ListingGains!$A$1:$K$317,11,FALSE)</f>
        <v>25.42</v>
      </c>
      <c r="Y170" t="str">
        <f>VLOOKUP(A170,company_sectors!$A$1:$B$321,2,FALSE)</f>
        <v>Electrodes &amp; Graphite</v>
      </c>
    </row>
    <row r="171" spans="1:25" x14ac:dyDescent="0.25">
      <c r="A171" t="s">
        <v>179</v>
      </c>
      <c r="B171" s="1">
        <v>40189</v>
      </c>
      <c r="C171" s="1">
        <v>40191</v>
      </c>
      <c r="D171">
        <v>165</v>
      </c>
      <c r="E171" t="s">
        <v>8</v>
      </c>
      <c r="F171">
        <v>189.8</v>
      </c>
      <c r="G171">
        <v>2010</v>
      </c>
      <c r="H171">
        <f>VLOOKUP($A171,IPO_Rating_Details!$A$1:$F$387,2,FALSE)</f>
        <v>6</v>
      </c>
      <c r="I171">
        <f>VLOOKUP($A171,IPO_Rating_Details!$A$1:$F$387,3,FALSE)</f>
        <v>9</v>
      </c>
      <c r="J171">
        <f>VLOOKUP($A171,IPO_Rating_Details!$A$1:$F$387,4,FALSE)</f>
        <v>6</v>
      </c>
      <c r="K171">
        <f>VLOOKUP($A171,IPO_Rating_Details!$A$1:$F$387,5,FALSE)</f>
        <v>1</v>
      </c>
      <c r="L171">
        <f>VLOOKUP($A171,IPO_Rating_Details!$A$1:$F$387,6,FALSE)</f>
        <v>0</v>
      </c>
      <c r="M171">
        <f>VLOOKUP($A171,IPo_ListingDates!$A$1:$C$369,2,FALSE)</f>
        <v>40212</v>
      </c>
      <c r="N171">
        <f>VLOOKUP($A171,IPo_ListingDates!$A$1:$C$369,3,FALSE)</f>
        <v>235.4</v>
      </c>
      <c r="O171">
        <f>VLOOKUP($A171,IPo_OverSub_ListingGains!$A$1:$K$317,2,FALSE)</f>
        <v>48.4435</v>
      </c>
      <c r="P171">
        <f>VLOOKUP($A171,IPo_OverSub_ListingGains!$A$1:$K$317,3,FALSE)</f>
        <v>106.0171</v>
      </c>
      <c r="Q171">
        <f>VLOOKUP($A171,IPo_OverSub_ListingGains!$A$1:$K$317,4,FALSE)</f>
        <v>11.078099999999999</v>
      </c>
      <c r="R171" t="str">
        <f>VLOOKUP($A171,IPo_OverSub_ListingGains!$A$1:$K$317,5,FALSE)</f>
        <v>NA</v>
      </c>
      <c r="S171">
        <f>VLOOKUP($A171,IPo_OverSub_ListingGains!$A$1:$K$317,6,FALSE)</f>
        <v>43.22</v>
      </c>
      <c r="T171">
        <f>VLOOKUP($A171,IPo_OverSub_ListingGains!$A$1:$K$317,7,FALSE)</f>
        <v>178.35</v>
      </c>
      <c r="U171">
        <f>VLOOKUP($A171,IPo_OverSub_ListingGains!$A$1:$K$317,8,FALSE)</f>
        <v>178.35</v>
      </c>
      <c r="V171">
        <f>VLOOKUP($A171,IPo_OverSub_ListingGains!$A$1:$K$317,9,FALSE)</f>
        <v>205.8</v>
      </c>
      <c r="W171">
        <f>VLOOKUP($A171,IPo_OverSub_ListingGains!$A$1:$K$317,10,FALSE)</f>
        <v>191.6</v>
      </c>
      <c r="X171">
        <f>VLOOKUP($A171,IPo_OverSub_ListingGains!$A$1:$K$317,11,FALSE)</f>
        <v>16.12</v>
      </c>
      <c r="Y171" t="str">
        <f>VLOOKUP(A171,company_sectors!$A$1:$B$321,2,FALSE)</f>
        <v>Computers - Software</v>
      </c>
    </row>
    <row r="172" spans="1:25" x14ac:dyDescent="0.25">
      <c r="A172" t="s">
        <v>180</v>
      </c>
      <c r="B172" s="1">
        <v>40196</v>
      </c>
      <c r="C172" s="1">
        <v>40198</v>
      </c>
      <c r="D172">
        <v>145</v>
      </c>
      <c r="E172" t="s">
        <v>8</v>
      </c>
      <c r="F172">
        <v>328.72</v>
      </c>
      <c r="G172">
        <v>2010</v>
      </c>
      <c r="H172">
        <f>VLOOKUP($A172,IPO_Rating_Details!$A$1:$F$387,2,FALSE)</f>
        <v>4</v>
      </c>
      <c r="I172">
        <f>VLOOKUP($A172,IPO_Rating_Details!$A$1:$F$387,3,FALSE)</f>
        <v>9</v>
      </c>
      <c r="J172">
        <f>VLOOKUP($A172,IPO_Rating_Details!$A$1:$F$387,4,FALSE)</f>
        <v>5</v>
      </c>
      <c r="K172">
        <f>VLOOKUP($A172,IPO_Rating_Details!$A$1:$F$387,5,FALSE)</f>
        <v>1</v>
      </c>
      <c r="L172">
        <f>VLOOKUP($A172,IPO_Rating_Details!$A$1:$F$387,6,FALSE)</f>
        <v>0</v>
      </c>
      <c r="M172">
        <f>VLOOKUP($A172,IPo_ListingDates!$A$1:$C$369,2,FALSE)</f>
        <v>40217</v>
      </c>
      <c r="N172">
        <f>VLOOKUP($A172,IPo_ListingDates!$A$1:$C$369,3,FALSE)</f>
        <v>1178.55</v>
      </c>
      <c r="O172">
        <f>VLOOKUP($A172,IPo_OverSub_ListingGains!$A$1:$K$317,2,FALSE)</f>
        <v>59.388199999999998</v>
      </c>
      <c r="P172">
        <f>VLOOKUP($A172,IPo_OverSub_ListingGains!$A$1:$K$317,3,FALSE)</f>
        <v>51.951700000000002</v>
      </c>
      <c r="Q172">
        <f>VLOOKUP($A172,IPo_OverSub_ListingGains!$A$1:$K$317,4,FALSE)</f>
        <v>3.7854000000000001</v>
      </c>
      <c r="R172">
        <f>VLOOKUP($A172,IPo_OverSub_ListingGains!$A$1:$K$317,5,FALSE)</f>
        <v>2.5000000000000001E-3</v>
      </c>
      <c r="S172">
        <f>VLOOKUP($A172,IPo_OverSub_ListingGains!$A$1:$K$317,6,FALSE)</f>
        <v>31.11</v>
      </c>
      <c r="T172">
        <f>VLOOKUP($A172,IPo_OverSub_ListingGains!$A$1:$K$317,7,FALSE)</f>
        <v>161.6</v>
      </c>
      <c r="U172">
        <f>VLOOKUP($A172,IPo_OverSub_ListingGains!$A$1:$K$317,8,FALSE)</f>
        <v>161.6</v>
      </c>
      <c r="V172">
        <f>VLOOKUP($A172,IPo_OverSub_ListingGains!$A$1:$K$317,9,FALSE)</f>
        <v>241.95</v>
      </c>
      <c r="W172">
        <f>VLOOKUP($A172,IPo_OverSub_ListingGains!$A$1:$K$317,10,FALSE)</f>
        <v>229</v>
      </c>
      <c r="X172">
        <f>VLOOKUP($A172,IPo_OverSub_ListingGains!$A$1:$K$317,11,FALSE)</f>
        <v>57.93</v>
      </c>
      <c r="Y172" t="str">
        <f>VLOOKUP(A172,company_sectors!$A$1:$B$321,2,FALSE)</f>
        <v>Miscellaneous</v>
      </c>
    </row>
    <row r="173" spans="1:25" x14ac:dyDescent="0.25">
      <c r="A173" t="s">
        <v>181</v>
      </c>
      <c r="B173" s="1">
        <v>40203</v>
      </c>
      <c r="C173" s="1">
        <v>40211</v>
      </c>
      <c r="D173">
        <v>215</v>
      </c>
      <c r="E173" t="s">
        <v>8</v>
      </c>
      <c r="F173">
        <v>150</v>
      </c>
      <c r="G173">
        <v>2010</v>
      </c>
      <c r="H173">
        <f>VLOOKUP($A173,IPO_Rating_Details!$A$1:$F$387,2,FALSE)</f>
        <v>4</v>
      </c>
      <c r="I173">
        <f>VLOOKUP($A173,IPO_Rating_Details!$A$1:$F$387,3,FALSE)</f>
        <v>24</v>
      </c>
      <c r="J173">
        <f>VLOOKUP($A173,IPO_Rating_Details!$A$1:$F$387,4,FALSE)</f>
        <v>1</v>
      </c>
      <c r="K173">
        <f>VLOOKUP($A173,IPO_Rating_Details!$A$1:$F$387,5,FALSE)</f>
        <v>2</v>
      </c>
      <c r="L173">
        <f>VLOOKUP($A173,IPO_Rating_Details!$A$1:$F$387,6,FALSE)</f>
        <v>0</v>
      </c>
      <c r="M173">
        <f>VLOOKUP($A173,IPo_ListingDates!$A$1:$C$369,2,FALSE)</f>
        <v>40232</v>
      </c>
      <c r="N173" t="str">
        <f>VLOOKUP($A173,IPo_ListingDates!$A$1:$C$369,3,FALSE)</f>
        <v>NA</v>
      </c>
      <c r="O173">
        <f>VLOOKUP($A173,IPo_OverSub_ListingGains!$A$1:$K$317,2,FALSE)</f>
        <v>0.25829999999999997</v>
      </c>
      <c r="P173">
        <f>VLOOKUP($A173,IPo_OverSub_ListingGains!$A$1:$K$317,3,FALSE)</f>
        <v>5.0685000000000002</v>
      </c>
      <c r="Q173">
        <f>VLOOKUP($A173,IPo_OverSub_ListingGains!$A$1:$K$317,4,FALSE)</f>
        <v>3.0002</v>
      </c>
      <c r="R173" t="str">
        <f>VLOOKUP($A173,IPo_OverSub_ListingGains!$A$1:$K$317,5,FALSE)</f>
        <v>NA</v>
      </c>
      <c r="S173">
        <f>VLOOKUP($A173,IPo_OverSub_ListingGains!$A$1:$K$317,6,FALSE)</f>
        <v>1.9395</v>
      </c>
      <c r="T173">
        <f>VLOOKUP($A173,IPo_OverSub_ListingGains!$A$1:$K$317,7,FALSE)</f>
        <v>219.4</v>
      </c>
      <c r="U173">
        <f>VLOOKUP($A173,IPo_OverSub_ListingGains!$A$1:$K$317,8,FALSE)</f>
        <v>219.4</v>
      </c>
      <c r="V173">
        <f>VLOOKUP($A173,IPo_OverSub_ListingGains!$A$1:$K$317,9,FALSE)</f>
        <v>245.8</v>
      </c>
      <c r="W173">
        <f>VLOOKUP($A173,IPo_OverSub_ListingGains!$A$1:$K$317,10,FALSE)</f>
        <v>244.3</v>
      </c>
      <c r="X173">
        <f>VLOOKUP($A173,IPo_OverSub_ListingGains!$A$1:$K$317,11,FALSE)</f>
        <v>13.63</v>
      </c>
      <c r="Y173" t="e">
        <f>VLOOKUP(A173,company_sectors!$A$1:$B$321,2,FALSE)</f>
        <v>#N/A</v>
      </c>
    </row>
    <row r="174" spans="1:25" x14ac:dyDescent="0.25">
      <c r="A174" t="s">
        <v>182</v>
      </c>
      <c r="B174" s="1">
        <v>40205</v>
      </c>
      <c r="C174" s="1">
        <v>40207</v>
      </c>
      <c r="D174">
        <v>75</v>
      </c>
      <c r="E174" t="s">
        <v>8</v>
      </c>
      <c r="F174">
        <v>28.76</v>
      </c>
      <c r="G174">
        <v>2010</v>
      </c>
      <c r="H174">
        <f>VLOOKUP($A174,IPO_Rating_Details!$A$1:$F$387,2,FALSE)</f>
        <v>4</v>
      </c>
      <c r="I174">
        <f>VLOOKUP($A174,IPO_Rating_Details!$A$1:$F$387,3,FALSE)</f>
        <v>1</v>
      </c>
      <c r="J174">
        <f>VLOOKUP($A174,IPO_Rating_Details!$A$1:$F$387,4,FALSE)</f>
        <v>4</v>
      </c>
      <c r="K174">
        <f>VLOOKUP($A174,IPO_Rating_Details!$A$1:$F$387,5,FALSE)</f>
        <v>1</v>
      </c>
      <c r="L174">
        <f>VLOOKUP($A174,IPO_Rating_Details!$A$1:$F$387,6,FALSE)</f>
        <v>0</v>
      </c>
      <c r="M174">
        <f>VLOOKUP($A174,IPo_ListingDates!$A$1:$C$369,2,FALSE)</f>
        <v>40228</v>
      </c>
      <c r="N174" t="str">
        <f>VLOOKUP($A174,IPo_ListingDates!$A$1:$C$369,3,FALSE)</f>
        <v>NA</v>
      </c>
      <c r="O174">
        <f>VLOOKUP($A174,IPo_OverSub_ListingGains!$A$1:$K$317,2,FALSE)</f>
        <v>0.51939999999999997</v>
      </c>
      <c r="P174">
        <f>VLOOKUP($A174,IPo_OverSub_ListingGains!$A$1:$K$317,3,FALSE)</f>
        <v>1.5208999999999999</v>
      </c>
      <c r="Q174">
        <f>VLOOKUP($A174,IPo_OverSub_ListingGains!$A$1:$K$317,4,FALSE)</f>
        <v>2.2633000000000001</v>
      </c>
      <c r="R174">
        <f>VLOOKUP($A174,IPo_OverSub_ListingGains!$A$1:$K$317,5,FALSE)</f>
        <v>0.67010000000000003</v>
      </c>
      <c r="S174">
        <f>VLOOKUP($A174,IPo_OverSub_ListingGains!$A$1:$K$317,6,FALSE)</f>
        <v>1.117</v>
      </c>
      <c r="T174">
        <f>VLOOKUP($A174,IPo_OverSub_ListingGains!$A$1:$K$317,7,FALSE)</f>
        <v>70</v>
      </c>
      <c r="U174">
        <f>VLOOKUP($A174,IPo_OverSub_ListingGains!$A$1:$K$317,8,FALSE)</f>
        <v>70</v>
      </c>
      <c r="V174">
        <f>VLOOKUP($A174,IPo_OverSub_ListingGains!$A$1:$K$317,9,FALSE)</f>
        <v>79</v>
      </c>
      <c r="W174">
        <f>VLOOKUP($A174,IPo_OverSub_ListingGains!$A$1:$K$317,10,FALSE)</f>
        <v>71.099999999999994</v>
      </c>
      <c r="X174">
        <f>VLOOKUP($A174,IPo_OverSub_ListingGains!$A$1:$K$317,11,FALSE)</f>
        <v>-5.2</v>
      </c>
      <c r="Y174" t="e">
        <f>VLOOKUP(A174,company_sectors!$A$1:$B$321,2,FALSE)</f>
        <v>#N/A</v>
      </c>
    </row>
    <row r="175" spans="1:25" x14ac:dyDescent="0.25">
      <c r="A175" t="s">
        <v>183</v>
      </c>
      <c r="B175" s="1">
        <v>40205</v>
      </c>
      <c r="C175" s="1">
        <v>40207</v>
      </c>
      <c r="D175">
        <v>75</v>
      </c>
      <c r="E175" t="s">
        <v>8</v>
      </c>
      <c r="F175">
        <v>56.25</v>
      </c>
      <c r="G175">
        <v>2010</v>
      </c>
      <c r="H175">
        <f>VLOOKUP($A175,IPO_Rating_Details!$A$1:$F$387,2,FALSE)</f>
        <v>6</v>
      </c>
      <c r="I175">
        <f>VLOOKUP($A175,IPO_Rating_Details!$A$1:$F$387,3,FALSE)</f>
        <v>17</v>
      </c>
      <c r="J175">
        <f>VLOOKUP($A175,IPO_Rating_Details!$A$1:$F$387,4,FALSE)</f>
        <v>1</v>
      </c>
      <c r="K175">
        <f>VLOOKUP($A175,IPO_Rating_Details!$A$1:$F$387,5,FALSE)</f>
        <v>1</v>
      </c>
      <c r="L175">
        <f>VLOOKUP($A175,IPO_Rating_Details!$A$1:$F$387,6,FALSE)</f>
        <v>1</v>
      </c>
      <c r="M175">
        <f>VLOOKUP($A175,IPo_ListingDates!$A$1:$C$369,2,FALSE)</f>
        <v>40224</v>
      </c>
      <c r="N175">
        <f>VLOOKUP($A175,IPo_ListingDates!$A$1:$C$369,3,FALSE)</f>
        <v>6.53</v>
      </c>
      <c r="O175">
        <f>VLOOKUP($A175,IPo_OverSub_ListingGains!$A$1:$K$317,2,FALSE)</f>
        <v>0.98970000000000002</v>
      </c>
      <c r="P175">
        <f>VLOOKUP($A175,IPo_OverSub_ListingGains!$A$1:$K$317,3,FALSE)</f>
        <v>16.602900000000002</v>
      </c>
      <c r="Q175">
        <f>VLOOKUP($A175,IPo_OverSub_ListingGains!$A$1:$K$317,4,FALSE)</f>
        <v>6.2481</v>
      </c>
      <c r="R175" t="str">
        <f>VLOOKUP($A175,IPo_OverSub_ListingGains!$A$1:$K$317,5,FALSE)</f>
        <v>NA</v>
      </c>
      <c r="S175">
        <f>VLOOKUP($A175,IPo_OverSub_ListingGains!$A$1:$K$317,6,FALSE)</f>
        <v>5.1721000000000004</v>
      </c>
      <c r="T175">
        <f>VLOOKUP($A175,IPo_OverSub_ListingGains!$A$1:$K$317,7,FALSE)</f>
        <v>88</v>
      </c>
      <c r="U175">
        <f>VLOOKUP($A175,IPo_OverSub_ListingGains!$A$1:$K$317,8,FALSE)</f>
        <v>85.8</v>
      </c>
      <c r="V175">
        <f>VLOOKUP($A175,IPo_OverSub_ListingGains!$A$1:$K$317,9,FALSE)</f>
        <v>107.25</v>
      </c>
      <c r="W175">
        <f>VLOOKUP($A175,IPo_OverSub_ListingGains!$A$1:$K$317,10,FALSE)</f>
        <v>87.85</v>
      </c>
      <c r="X175">
        <f>VLOOKUP($A175,IPo_OverSub_ListingGains!$A$1:$K$317,11,FALSE)</f>
        <v>17.13</v>
      </c>
      <c r="Y175" t="str">
        <f>VLOOKUP(A175,company_sectors!$A$1:$B$321,2,FALSE)</f>
        <v>Pharmaceuticals</v>
      </c>
    </row>
    <row r="176" spans="1:25" x14ac:dyDescent="0.25">
      <c r="A176" t="s">
        <v>184</v>
      </c>
      <c r="B176" s="1">
        <v>40205</v>
      </c>
      <c r="C176" s="1">
        <v>40207</v>
      </c>
      <c r="D176">
        <v>165</v>
      </c>
      <c r="E176" t="s">
        <v>8</v>
      </c>
      <c r="F176">
        <v>178.2</v>
      </c>
      <c r="G176">
        <v>2010</v>
      </c>
      <c r="H176">
        <f>VLOOKUP($A176,IPO_Rating_Details!$A$1:$F$387,2,FALSE)</f>
        <v>4</v>
      </c>
      <c r="I176">
        <f>VLOOKUP($A176,IPO_Rating_Details!$A$1:$F$387,3,FALSE)</f>
        <v>18</v>
      </c>
      <c r="J176">
        <f>VLOOKUP($A176,IPO_Rating_Details!$A$1:$F$387,4,FALSE)</f>
        <v>4</v>
      </c>
      <c r="K176">
        <f>VLOOKUP($A176,IPO_Rating_Details!$A$1:$F$387,5,FALSE)</f>
        <v>2</v>
      </c>
      <c r="L176">
        <f>VLOOKUP($A176,IPO_Rating_Details!$A$1:$F$387,6,FALSE)</f>
        <v>0</v>
      </c>
      <c r="M176">
        <f>VLOOKUP($A176,IPo_ListingDates!$A$1:$C$369,2,FALSE)</f>
        <v>40224</v>
      </c>
      <c r="N176">
        <f>VLOOKUP($A176,IPo_ListingDates!$A$1:$C$369,3,FALSE)</f>
        <v>29.6</v>
      </c>
      <c r="O176">
        <f>VLOOKUP($A176,IPo_OverSub_ListingGains!$A$1:$K$317,2,FALSE)</f>
        <v>1.121</v>
      </c>
      <c r="P176">
        <f>VLOOKUP($A176,IPo_OverSub_ListingGains!$A$1:$K$317,3,FALSE)</f>
        <v>3.6457999999999999</v>
      </c>
      <c r="Q176">
        <f>VLOOKUP($A176,IPo_OverSub_ListingGains!$A$1:$K$317,4,FALSE)</f>
        <v>0.62</v>
      </c>
      <c r="R176">
        <f>VLOOKUP($A176,IPo_OverSub_ListingGains!$A$1:$K$317,5,FALSE)</f>
        <v>0.53520000000000001</v>
      </c>
      <c r="S176">
        <f>VLOOKUP($A176,IPo_OverSub_ListingGains!$A$1:$K$317,6,FALSE)</f>
        <v>1.2168000000000001</v>
      </c>
      <c r="T176">
        <f>VLOOKUP($A176,IPo_OverSub_ListingGains!$A$1:$K$317,7,FALSE)</f>
        <v>170</v>
      </c>
      <c r="U176">
        <f>VLOOKUP($A176,IPo_OverSub_ListingGains!$A$1:$K$317,8,FALSE)</f>
        <v>144</v>
      </c>
      <c r="V176">
        <f>VLOOKUP($A176,IPo_OverSub_ListingGains!$A$1:$K$317,9,FALSE)</f>
        <v>173.45</v>
      </c>
      <c r="W176">
        <f>VLOOKUP($A176,IPo_OverSub_ListingGains!$A$1:$K$317,10,FALSE)</f>
        <v>147.19999999999999</v>
      </c>
      <c r="X176">
        <f>VLOOKUP($A176,IPo_OverSub_ListingGains!$A$1:$K$317,11,FALSE)</f>
        <v>-10.79</v>
      </c>
      <c r="Y176" t="str">
        <f>VLOOKUP(A176,company_sectors!$A$1:$B$321,2,FALSE)</f>
        <v>Construction &amp; Contracting - Real Estate</v>
      </c>
    </row>
    <row r="177" spans="1:25" x14ac:dyDescent="0.25">
      <c r="A177" t="s">
        <v>185</v>
      </c>
      <c r="B177" s="1">
        <v>40207</v>
      </c>
      <c r="C177" s="1">
        <v>40211</v>
      </c>
      <c r="D177">
        <v>468</v>
      </c>
      <c r="E177" t="s">
        <v>8</v>
      </c>
      <c r="F177" t="s">
        <v>14</v>
      </c>
      <c r="G177">
        <v>2010</v>
      </c>
      <c r="H177">
        <f>VLOOKUP($A177,IPO_Rating_Details!$A$1:$F$387,2,FALSE)</f>
        <v>6</v>
      </c>
      <c r="I177">
        <f>VLOOKUP($A177,IPO_Rating_Details!$A$1:$F$387,3,FALSE)</f>
        <v>10</v>
      </c>
      <c r="J177">
        <f>VLOOKUP($A177,IPO_Rating_Details!$A$1:$F$387,4,FALSE)</f>
        <v>3</v>
      </c>
      <c r="K177">
        <f>VLOOKUP($A177,IPO_Rating_Details!$A$1:$F$387,5,FALSE)</f>
        <v>2</v>
      </c>
      <c r="L177">
        <f>VLOOKUP($A177,IPO_Rating_Details!$A$1:$F$387,6,FALSE)</f>
        <v>0</v>
      </c>
      <c r="M177">
        <f>VLOOKUP($A177,IPo_ListingDates!$A$1:$C$369,2,FALSE)</f>
        <v>40233</v>
      </c>
      <c r="N177">
        <f>VLOOKUP($A177,IPo_ListingDates!$A$1:$C$369,3,FALSE)</f>
        <v>48.5</v>
      </c>
      <c r="O177">
        <f>VLOOKUP($A177,IPo_OverSub_ListingGains!$A$1:$K$317,2,FALSE)</f>
        <v>4.4679000000000002</v>
      </c>
      <c r="P177">
        <f>VLOOKUP($A177,IPo_OverSub_ListingGains!$A$1:$K$317,3,FALSE)</f>
        <v>4.2460000000000004</v>
      </c>
      <c r="Q177">
        <f>VLOOKUP($A177,IPo_OverSub_ListingGains!$A$1:$K$317,4,FALSE)</f>
        <v>0.36580000000000001</v>
      </c>
      <c r="R177" t="str">
        <f>VLOOKUP($A177,IPo_OverSub_ListingGains!$A$1:$K$317,5,FALSE)</f>
        <v>NA</v>
      </c>
      <c r="S177">
        <f>VLOOKUP($A177,IPo_OverSub_ListingGains!$A$1:$K$317,6,FALSE)</f>
        <v>2.9523999999999999</v>
      </c>
      <c r="T177">
        <f>VLOOKUP($A177,IPo_OverSub_ListingGains!$A$1:$K$317,7,FALSE)</f>
        <v>430</v>
      </c>
      <c r="U177">
        <f>VLOOKUP($A177,IPo_OverSub_ListingGains!$A$1:$K$317,8,FALSE)</f>
        <v>412.5</v>
      </c>
      <c r="V177">
        <f>VLOOKUP($A177,IPo_OverSub_ListingGains!$A$1:$K$317,9,FALSE)</f>
        <v>466.2</v>
      </c>
      <c r="W177">
        <f>VLOOKUP($A177,IPo_OverSub_ListingGains!$A$1:$K$317,10,FALSE)</f>
        <v>455.4</v>
      </c>
      <c r="X177">
        <f>VLOOKUP($A177,IPo_OverSub_ListingGains!$A$1:$K$317,11,FALSE)</f>
        <v>-2.69</v>
      </c>
      <c r="Y177" t="str">
        <f>VLOOKUP(A177,company_sectors!$A$1:$B$321,2,FALSE)</f>
        <v>Electrodes &amp; Graphite</v>
      </c>
    </row>
    <row r="178" spans="1:25" x14ac:dyDescent="0.25">
      <c r="A178" t="s">
        <v>186</v>
      </c>
      <c r="B178" s="1">
        <v>40210</v>
      </c>
      <c r="C178" s="1">
        <v>40212</v>
      </c>
      <c r="D178">
        <v>45</v>
      </c>
      <c r="E178" t="s">
        <v>8</v>
      </c>
      <c r="F178">
        <v>38.96</v>
      </c>
      <c r="G178">
        <v>2010</v>
      </c>
      <c r="H178">
        <f>VLOOKUP($A178,IPO_Rating_Details!$A$1:$F$387,2,FALSE)</f>
        <v>6</v>
      </c>
      <c r="I178">
        <f>VLOOKUP($A178,IPO_Rating_Details!$A$1:$F$387,3,FALSE)</f>
        <v>1</v>
      </c>
      <c r="J178">
        <f>VLOOKUP($A178,IPO_Rating_Details!$A$1:$F$387,4,FALSE)</f>
        <v>2</v>
      </c>
      <c r="K178">
        <f>VLOOKUP($A178,IPO_Rating_Details!$A$1:$F$387,5,FALSE)</f>
        <v>0</v>
      </c>
      <c r="L178">
        <f>VLOOKUP($A178,IPO_Rating_Details!$A$1:$F$387,6,FALSE)</f>
        <v>0</v>
      </c>
      <c r="M178">
        <f>VLOOKUP($A178,IPo_ListingDates!$A$1:$C$369,2,FALSE)</f>
        <v>40233</v>
      </c>
      <c r="N178">
        <f>VLOOKUP($A178,IPo_ListingDates!$A$1:$C$369,3,FALSE)</f>
        <v>105.95</v>
      </c>
      <c r="O178">
        <f>VLOOKUP($A178,IPo_OverSub_ListingGains!$A$1:$K$317,2,FALSE)</f>
        <v>0.4284</v>
      </c>
      <c r="P178">
        <f>VLOOKUP($A178,IPo_OverSub_ListingGains!$A$1:$K$317,3,FALSE)</f>
        <v>5.5533000000000001</v>
      </c>
      <c r="Q178">
        <f>VLOOKUP($A178,IPo_OverSub_ListingGains!$A$1:$K$317,4,FALSE)</f>
        <v>0.45950000000000002</v>
      </c>
      <c r="R178">
        <f>VLOOKUP($A178,IPo_OverSub_ListingGains!$A$1:$K$317,5,FALSE)</f>
        <v>6.0000000000000001E-3</v>
      </c>
      <c r="S178">
        <f>VLOOKUP($A178,IPo_OverSub_ListingGains!$A$1:$K$317,6,FALSE)</f>
        <v>1.2</v>
      </c>
      <c r="T178">
        <f>VLOOKUP($A178,IPo_OverSub_ListingGains!$A$1:$K$317,7,FALSE)</f>
        <v>45.5</v>
      </c>
      <c r="U178">
        <f>VLOOKUP($A178,IPo_OverSub_ListingGains!$A$1:$K$317,8,FALSE)</f>
        <v>26.5</v>
      </c>
      <c r="V178">
        <f>VLOOKUP($A178,IPo_OverSub_ListingGains!$A$1:$K$317,9,FALSE)</f>
        <v>48.35</v>
      </c>
      <c r="W178">
        <f>VLOOKUP($A178,IPo_OverSub_ListingGains!$A$1:$K$317,10,FALSE)</f>
        <v>28.65</v>
      </c>
      <c r="X178">
        <f>VLOOKUP($A178,IPo_OverSub_ListingGains!$A$1:$K$317,11,FALSE)</f>
        <v>-36.33</v>
      </c>
      <c r="Y178" t="str">
        <f>VLOOKUP(A178,company_sectors!$A$1:$B$321,2,FALSE)</f>
        <v>Packaging</v>
      </c>
    </row>
    <row r="179" spans="1:25" x14ac:dyDescent="0.25">
      <c r="A179" t="s">
        <v>187</v>
      </c>
      <c r="B179" s="1">
        <v>40217</v>
      </c>
      <c r="C179" s="1">
        <v>40220</v>
      </c>
      <c r="D179">
        <v>450</v>
      </c>
      <c r="E179" t="s">
        <v>8</v>
      </c>
      <c r="F179">
        <v>103</v>
      </c>
      <c r="G179">
        <v>2010</v>
      </c>
      <c r="H179">
        <f>VLOOKUP($A179,IPO_Rating_Details!$A$1:$F$387,2,FALSE)</f>
        <v>6</v>
      </c>
      <c r="I179">
        <f>VLOOKUP($A179,IPO_Rating_Details!$A$1:$F$387,3,FALSE)</f>
        <v>9</v>
      </c>
      <c r="J179">
        <f>VLOOKUP($A179,IPO_Rating_Details!$A$1:$F$387,4,FALSE)</f>
        <v>1</v>
      </c>
      <c r="K179">
        <f>VLOOKUP($A179,IPO_Rating_Details!$A$1:$F$387,5,FALSE)</f>
        <v>0</v>
      </c>
      <c r="L179">
        <f>VLOOKUP($A179,IPO_Rating_Details!$A$1:$F$387,6,FALSE)</f>
        <v>0</v>
      </c>
      <c r="M179">
        <f>VLOOKUP($A179,IPo_ListingDates!$A$1:$C$369,2,FALSE)</f>
        <v>40240</v>
      </c>
      <c r="N179">
        <f>VLOOKUP($A179,IPo_ListingDates!$A$1:$C$369,3,FALSE)</f>
        <v>41.1</v>
      </c>
      <c r="O179">
        <f>VLOOKUP($A179,IPo_OverSub_ListingGains!$A$1:$K$317,2,FALSE)</f>
        <v>49.344200000000001</v>
      </c>
      <c r="P179">
        <f>VLOOKUP($A179,IPo_OverSub_ListingGains!$A$1:$K$317,3,FALSE)</f>
        <v>124.5287</v>
      </c>
      <c r="Q179">
        <f>VLOOKUP($A179,IPo_OverSub_ListingGains!$A$1:$K$317,4,FALSE)</f>
        <v>18.5487</v>
      </c>
      <c r="R179" t="str">
        <f>VLOOKUP($A179,IPo_OverSub_ListingGains!$A$1:$K$317,5,FALSE)</f>
        <v>NA</v>
      </c>
      <c r="S179">
        <f>VLOOKUP($A179,IPo_OverSub_ListingGains!$A$1:$K$317,6,FALSE)</f>
        <v>47.62</v>
      </c>
      <c r="T179">
        <f>VLOOKUP($A179,IPo_OverSub_ListingGains!$A$1:$K$317,7,FALSE)</f>
        <v>640</v>
      </c>
      <c r="U179">
        <f>VLOOKUP($A179,IPo_OverSub_ListingGains!$A$1:$K$317,8,FALSE)</f>
        <v>640</v>
      </c>
      <c r="V179">
        <f>VLOOKUP($A179,IPo_OverSub_ListingGains!$A$1:$K$317,9,FALSE)</f>
        <v>754.7</v>
      </c>
      <c r="W179">
        <f>VLOOKUP($A179,IPo_OverSub_ListingGains!$A$1:$K$317,10,FALSE)</f>
        <v>736.3</v>
      </c>
      <c r="X179">
        <f>VLOOKUP($A179,IPo_OverSub_ListingGains!$A$1:$K$317,11,FALSE)</f>
        <v>63.62</v>
      </c>
      <c r="Y179" t="str">
        <f>VLOOKUP(A179,company_sectors!$A$1:$B$321,2,FALSE)</f>
        <v>Construction &amp; Contracting - Civil</v>
      </c>
    </row>
    <row r="180" spans="1:25" x14ac:dyDescent="0.25">
      <c r="A180" t="s">
        <v>188</v>
      </c>
      <c r="B180" s="1">
        <v>40218</v>
      </c>
      <c r="C180" s="1">
        <v>40220</v>
      </c>
      <c r="D180">
        <v>240</v>
      </c>
      <c r="E180" t="s">
        <v>8</v>
      </c>
      <c r="F180">
        <v>666</v>
      </c>
      <c r="G180">
        <v>2010</v>
      </c>
      <c r="H180">
        <f>VLOOKUP($A180,IPO_Rating_Details!$A$1:$F$387,2,FALSE)</f>
        <v>4</v>
      </c>
      <c r="I180">
        <f>VLOOKUP($A180,IPO_Rating_Details!$A$1:$F$387,3,FALSE)</f>
        <v>5</v>
      </c>
      <c r="J180">
        <f>VLOOKUP($A180,IPO_Rating_Details!$A$1:$F$387,4,FALSE)</f>
        <v>0</v>
      </c>
      <c r="K180">
        <f>VLOOKUP($A180,IPO_Rating_Details!$A$1:$F$387,5,FALSE)</f>
        <v>0</v>
      </c>
      <c r="L180">
        <f>VLOOKUP($A180,IPO_Rating_Details!$A$1:$F$387,6,FALSE)</f>
        <v>0</v>
      </c>
      <c r="M180">
        <f>VLOOKUP($A180,IPo_ListingDates!$A$1:$C$369,2,FALSE)</f>
        <v>40234</v>
      </c>
      <c r="N180">
        <f>VLOOKUP($A180,IPo_ListingDates!$A$1:$C$369,3,FALSE)</f>
        <v>36.450000000000003</v>
      </c>
      <c r="O180">
        <f>VLOOKUP($A180,IPo_OverSub_ListingGains!$A$1:$K$317,2,FALSE)</f>
        <v>1.4340999999999999</v>
      </c>
      <c r="P180">
        <f>VLOOKUP($A180,IPo_OverSub_ListingGains!$A$1:$K$317,3,FALSE)</f>
        <v>4.2868000000000004</v>
      </c>
      <c r="Q180">
        <f>VLOOKUP($A180,IPo_OverSub_ListingGains!$A$1:$K$317,4,FALSE)</f>
        <v>0.27539999999999998</v>
      </c>
      <c r="R180" t="str">
        <f>VLOOKUP($A180,IPo_OverSub_ListingGains!$A$1:$K$317,5,FALSE)</f>
        <v>NA</v>
      </c>
      <c r="S180">
        <f>VLOOKUP($A180,IPo_OverSub_ListingGains!$A$1:$K$317,6,FALSE)</f>
        <v>1.36</v>
      </c>
      <c r="T180">
        <f>VLOOKUP($A180,IPo_OverSub_ListingGains!$A$1:$K$317,7,FALSE)</f>
        <v>246</v>
      </c>
      <c r="U180">
        <f>VLOOKUP($A180,IPo_OverSub_ListingGains!$A$1:$K$317,8,FALSE)</f>
        <v>206.2</v>
      </c>
      <c r="V180">
        <f>VLOOKUP($A180,IPo_OverSub_ListingGains!$A$1:$K$317,9,FALSE)</f>
        <v>246</v>
      </c>
      <c r="W180">
        <f>VLOOKUP($A180,IPo_OverSub_ListingGains!$A$1:$K$317,10,FALSE)</f>
        <v>207.8</v>
      </c>
      <c r="X180">
        <f>VLOOKUP($A180,IPo_OverSub_ListingGains!$A$1:$K$317,11,FALSE)</f>
        <v>-13.42</v>
      </c>
      <c r="Y180" t="str">
        <f>VLOOKUP(A180,company_sectors!$A$1:$B$321,2,FALSE)</f>
        <v>Media &amp; Entertainment</v>
      </c>
    </row>
    <row r="181" spans="1:25" x14ac:dyDescent="0.25">
      <c r="A181" t="s">
        <v>189</v>
      </c>
      <c r="B181" s="1">
        <v>40225</v>
      </c>
      <c r="C181" s="1">
        <v>40228</v>
      </c>
      <c r="D181">
        <v>90</v>
      </c>
      <c r="E181" t="s">
        <v>8</v>
      </c>
      <c r="F181">
        <v>45</v>
      </c>
      <c r="G181">
        <v>2010</v>
      </c>
      <c r="H181">
        <f>VLOOKUP($A181,IPO_Rating_Details!$A$1:$F$387,2,FALSE)</f>
        <v>6</v>
      </c>
      <c r="I181">
        <f>VLOOKUP($A181,IPO_Rating_Details!$A$1:$F$387,3,FALSE)</f>
        <v>1</v>
      </c>
      <c r="J181">
        <f>VLOOKUP($A181,IPO_Rating_Details!$A$1:$F$387,4,FALSE)</f>
        <v>0</v>
      </c>
      <c r="K181">
        <f>VLOOKUP($A181,IPO_Rating_Details!$A$1:$F$387,5,FALSE)</f>
        <v>2</v>
      </c>
      <c r="L181">
        <f>VLOOKUP($A181,IPO_Rating_Details!$A$1:$F$387,6,FALSE)</f>
        <v>0</v>
      </c>
      <c r="M181">
        <f>VLOOKUP($A181,IPo_ListingDates!$A$1:$C$369,2,FALSE)</f>
        <v>40247</v>
      </c>
      <c r="N181">
        <f>VLOOKUP($A181,IPo_ListingDates!$A$1:$C$369,3,FALSE)</f>
        <v>36.35</v>
      </c>
      <c r="O181">
        <f>VLOOKUP($A181,IPo_OverSub_ListingGains!$A$1:$K$317,2,FALSE)</f>
        <v>1.0204</v>
      </c>
      <c r="P181">
        <f>VLOOKUP($A181,IPo_OverSub_ListingGains!$A$1:$K$317,3,FALSE)</f>
        <v>30.496200000000002</v>
      </c>
      <c r="Q181">
        <f>VLOOKUP($A181,IPo_OverSub_ListingGains!$A$1:$K$317,4,FALSE)</f>
        <v>7.2632000000000003</v>
      </c>
      <c r="R181">
        <f>VLOOKUP($A181,IPo_OverSub_ListingGains!$A$1:$K$317,5,FALSE)</f>
        <v>0.31430000000000002</v>
      </c>
      <c r="S181">
        <f>VLOOKUP($A181,IPo_OverSub_ListingGains!$A$1:$K$317,6,FALSE)</f>
        <v>7.4805000000000001</v>
      </c>
      <c r="T181">
        <f>VLOOKUP($A181,IPo_OverSub_ListingGains!$A$1:$K$317,7,FALSE)</f>
        <v>101.5</v>
      </c>
      <c r="U181">
        <f>VLOOKUP($A181,IPo_OverSub_ListingGains!$A$1:$K$317,8,FALSE)</f>
        <v>101.5</v>
      </c>
      <c r="V181">
        <f>VLOOKUP($A181,IPo_OverSub_ListingGains!$A$1:$K$317,9,FALSE)</f>
        <v>140.69999999999999</v>
      </c>
      <c r="W181">
        <f>VLOOKUP($A181,IPo_OverSub_ListingGains!$A$1:$K$317,10,FALSE)</f>
        <v>137.25</v>
      </c>
      <c r="X181">
        <f>VLOOKUP($A181,IPo_OverSub_ListingGains!$A$1:$K$317,11,FALSE)</f>
        <v>52.5</v>
      </c>
      <c r="Y181" t="str">
        <f>VLOOKUP(A181,company_sectors!$A$1:$B$321,2,FALSE)</f>
        <v>Plastics</v>
      </c>
    </row>
    <row r="182" spans="1:25" x14ac:dyDescent="0.25">
      <c r="A182" t="s">
        <v>190</v>
      </c>
      <c r="B182" s="1">
        <v>40227</v>
      </c>
      <c r="C182" s="1">
        <v>40231</v>
      </c>
      <c r="D182">
        <v>252</v>
      </c>
      <c r="E182" t="s">
        <v>8</v>
      </c>
      <c r="F182">
        <v>141.75</v>
      </c>
      <c r="G182">
        <v>2010</v>
      </c>
      <c r="H182">
        <f>VLOOKUP($A182,IPO_Rating_Details!$A$1:$F$387,2,FALSE)</f>
        <v>4</v>
      </c>
      <c r="I182">
        <f>VLOOKUP($A182,IPO_Rating_Details!$A$1:$F$387,3,FALSE)</f>
        <v>9</v>
      </c>
      <c r="J182">
        <f>VLOOKUP($A182,IPO_Rating_Details!$A$1:$F$387,4,FALSE)</f>
        <v>5</v>
      </c>
      <c r="K182">
        <f>VLOOKUP($A182,IPO_Rating_Details!$A$1:$F$387,5,FALSE)</f>
        <v>1</v>
      </c>
      <c r="L182">
        <f>VLOOKUP($A182,IPO_Rating_Details!$A$1:$F$387,6,FALSE)</f>
        <v>0</v>
      </c>
      <c r="M182">
        <f>VLOOKUP($A182,IPo_ListingDates!$A$1:$C$369,2,FALSE)</f>
        <v>40248</v>
      </c>
      <c r="N182">
        <f>VLOOKUP($A182,IPo_ListingDates!$A$1:$C$369,3,FALSE)</f>
        <v>39.4</v>
      </c>
      <c r="O182">
        <f>VLOOKUP($A182,IPo_OverSub_ListingGains!$A$1:$K$317,2,FALSE)</f>
        <v>96.061700000000002</v>
      </c>
      <c r="P182">
        <f>VLOOKUP($A182,IPo_OverSub_ListingGains!$A$1:$K$317,3,FALSE)</f>
        <v>104.5701</v>
      </c>
      <c r="Q182">
        <f>VLOOKUP($A182,IPo_OverSub_ListingGains!$A$1:$K$317,4,FALSE)</f>
        <v>10.2613</v>
      </c>
      <c r="R182">
        <f>VLOOKUP($A182,IPo_OverSub_ListingGains!$A$1:$K$317,5,FALSE)</f>
        <v>5.4999999999999997E-3</v>
      </c>
      <c r="S182">
        <f>VLOOKUP($A182,IPo_OverSub_ListingGains!$A$1:$K$317,6,FALSE)</f>
        <v>62.529699999999998</v>
      </c>
      <c r="T182">
        <f>VLOOKUP($A182,IPo_OverSub_ListingGains!$A$1:$K$317,7,FALSE)</f>
        <v>335</v>
      </c>
      <c r="U182">
        <f>VLOOKUP($A182,IPo_OverSub_ListingGains!$A$1:$K$317,8,FALSE)</f>
        <v>335</v>
      </c>
      <c r="V182">
        <f>VLOOKUP($A182,IPo_OverSub_ListingGains!$A$1:$K$317,9,FALSE)</f>
        <v>374.9</v>
      </c>
      <c r="W182">
        <f>VLOOKUP($A182,IPo_OverSub_ListingGains!$A$1:$K$317,10,FALSE)</f>
        <v>348.25</v>
      </c>
      <c r="X182">
        <f>VLOOKUP($A182,IPo_OverSub_ListingGains!$A$1:$K$317,11,FALSE)</f>
        <v>38.19</v>
      </c>
      <c r="Y182" t="str">
        <f>VLOOKUP(A182,company_sectors!$A$1:$B$321,2,FALSE)</f>
        <v>Construction &amp; Contracting - Civil</v>
      </c>
    </row>
    <row r="183" spans="1:25" x14ac:dyDescent="0.25">
      <c r="A183" t="s">
        <v>191</v>
      </c>
      <c r="B183" s="1">
        <v>40232</v>
      </c>
      <c r="C183" s="1">
        <v>40234</v>
      </c>
      <c r="D183">
        <v>66</v>
      </c>
      <c r="E183" t="s">
        <v>8</v>
      </c>
      <c r="F183">
        <v>324.98</v>
      </c>
      <c r="G183">
        <v>2010</v>
      </c>
      <c r="H183">
        <f>VLOOKUP($A183,IPO_Rating_Details!$A$1:$F$387,2,FALSE)</f>
        <v>4</v>
      </c>
      <c r="I183">
        <f>VLOOKUP($A183,IPO_Rating_Details!$A$1:$F$387,3,FALSE)</f>
        <v>12</v>
      </c>
      <c r="J183">
        <f>VLOOKUP($A183,IPO_Rating_Details!$A$1:$F$387,4,FALSE)</f>
        <v>3</v>
      </c>
      <c r="K183">
        <f>VLOOKUP($A183,IPO_Rating_Details!$A$1:$F$387,5,FALSE)</f>
        <v>0</v>
      </c>
      <c r="L183">
        <f>VLOOKUP($A183,IPO_Rating_Details!$A$1:$F$387,6,FALSE)</f>
        <v>0</v>
      </c>
      <c r="M183">
        <f>VLOOKUP($A183,IPo_ListingDates!$A$1:$C$369,2,FALSE)</f>
        <v>40255</v>
      </c>
      <c r="N183">
        <f>VLOOKUP($A183,IPo_ListingDates!$A$1:$C$369,3,FALSE)</f>
        <v>19</v>
      </c>
      <c r="O183">
        <f>VLOOKUP($A183,IPo_OverSub_ListingGains!$A$1:$K$317,2,FALSE)</f>
        <v>47.0824</v>
      </c>
      <c r="P183">
        <f>VLOOKUP($A183,IPo_OverSub_ListingGains!$A$1:$K$317,3,FALSE)</f>
        <v>39.152500000000003</v>
      </c>
      <c r="Q183">
        <f>VLOOKUP($A183,IPo_OverSub_ListingGains!$A$1:$K$317,4,FALSE)</f>
        <v>9.8038000000000007</v>
      </c>
      <c r="R183">
        <f>VLOOKUP($A183,IPo_OverSub_ListingGains!$A$1:$K$317,5,FALSE)</f>
        <v>0.53010000000000002</v>
      </c>
      <c r="S183">
        <f>VLOOKUP($A183,IPo_OverSub_ListingGains!$A$1:$K$317,6,FALSE)</f>
        <v>33.377000000000002</v>
      </c>
      <c r="T183">
        <f>VLOOKUP($A183,IPo_OverSub_ListingGains!$A$1:$K$317,7,FALSE)</f>
        <v>77</v>
      </c>
      <c r="U183">
        <f>VLOOKUP($A183,IPo_OverSub_ListingGains!$A$1:$K$317,8,FALSE)</f>
        <v>68.099999999999994</v>
      </c>
      <c r="V183">
        <f>VLOOKUP($A183,IPo_OverSub_ListingGains!$A$1:$K$317,9,FALSE)</f>
        <v>77</v>
      </c>
      <c r="W183">
        <f>VLOOKUP($A183,IPo_OverSub_ListingGains!$A$1:$K$317,10,FALSE)</f>
        <v>68.8</v>
      </c>
      <c r="X183">
        <f>VLOOKUP($A183,IPo_OverSub_ListingGains!$A$1:$K$317,11,FALSE)</f>
        <v>4.24</v>
      </c>
      <c r="Y183" t="str">
        <f>VLOOKUP(A183,company_sectors!$A$1:$B$321,2,FALSE)</f>
        <v>Banks - Public Sector</v>
      </c>
    </row>
    <row r="184" spans="1:25" x14ac:dyDescent="0.25">
      <c r="A184" t="s">
        <v>192</v>
      </c>
      <c r="B184" s="1">
        <v>40245</v>
      </c>
      <c r="C184" s="1">
        <v>40247</v>
      </c>
      <c r="D184">
        <v>80</v>
      </c>
      <c r="E184" t="s">
        <v>8</v>
      </c>
      <c r="F184">
        <v>128.16</v>
      </c>
      <c r="G184">
        <v>2010</v>
      </c>
      <c r="H184">
        <f>VLOOKUP($A184,IPO_Rating_Details!$A$1:$F$387,2,FALSE)</f>
        <v>4</v>
      </c>
      <c r="I184">
        <f>VLOOKUP($A184,IPO_Rating_Details!$A$1:$F$387,3,FALSE)</f>
        <v>5</v>
      </c>
      <c r="J184">
        <f>VLOOKUP($A184,IPO_Rating_Details!$A$1:$F$387,4,FALSE)</f>
        <v>0</v>
      </c>
      <c r="K184">
        <f>VLOOKUP($A184,IPO_Rating_Details!$A$1:$F$387,5,FALSE)</f>
        <v>0</v>
      </c>
      <c r="L184">
        <f>VLOOKUP($A184,IPO_Rating_Details!$A$1:$F$387,6,FALSE)</f>
        <v>0</v>
      </c>
      <c r="M184">
        <f>VLOOKUP($A184,IPo_ListingDates!$A$1:$C$369,2,FALSE)</f>
        <v>40266</v>
      </c>
      <c r="N184">
        <f>VLOOKUP($A184,IPo_ListingDates!$A$1:$C$369,3,FALSE)</f>
        <v>23.15</v>
      </c>
      <c r="O184">
        <f>VLOOKUP($A184,IPo_OverSub_ListingGains!$A$1:$K$317,2,FALSE)</f>
        <v>93.860500000000002</v>
      </c>
      <c r="P184">
        <f>VLOOKUP($A184,IPo_OverSub_ListingGains!$A$1:$K$317,3,FALSE)</f>
        <v>272.88080000000002</v>
      </c>
      <c r="Q184">
        <f>VLOOKUP($A184,IPo_OverSub_ListingGains!$A$1:$K$317,4,FALSE)</f>
        <v>19.4468</v>
      </c>
      <c r="R184">
        <f>VLOOKUP($A184,IPo_OverSub_ListingGains!$A$1:$K$317,5,FALSE)</f>
        <v>0.36359999999999998</v>
      </c>
      <c r="S184">
        <f>VLOOKUP($A184,IPo_OverSub_ListingGains!$A$1:$K$317,6,FALSE)</f>
        <v>86.3279</v>
      </c>
      <c r="T184">
        <f>VLOOKUP($A184,IPo_OverSub_ListingGains!$A$1:$K$317,7,FALSE)</f>
        <v>135</v>
      </c>
      <c r="U184">
        <f>VLOOKUP($A184,IPo_OverSub_ListingGains!$A$1:$K$317,8,FALSE)</f>
        <v>106.55</v>
      </c>
      <c r="V184">
        <f>VLOOKUP($A184,IPo_OverSub_ListingGains!$A$1:$K$317,9,FALSE)</f>
        <v>140</v>
      </c>
      <c r="W184">
        <f>VLOOKUP($A184,IPo_OverSub_ListingGains!$A$1:$K$317,10,FALSE)</f>
        <v>108.55</v>
      </c>
      <c r="X184">
        <f>VLOOKUP($A184,IPo_OverSub_ListingGains!$A$1:$K$317,11,FALSE)</f>
        <v>35.69</v>
      </c>
      <c r="Y184" t="str">
        <f>VLOOKUP(A184,company_sectors!$A$1:$B$321,2,FALSE)</f>
        <v>Media &amp; Entertainment</v>
      </c>
    </row>
    <row r="185" spans="1:25" x14ac:dyDescent="0.25">
      <c r="A185" t="s">
        <v>193</v>
      </c>
      <c r="B185" s="1">
        <v>40248</v>
      </c>
      <c r="C185" s="1">
        <v>40252</v>
      </c>
      <c r="D185">
        <v>110</v>
      </c>
      <c r="E185" t="s">
        <v>8</v>
      </c>
      <c r="F185">
        <v>116.6</v>
      </c>
      <c r="G185">
        <v>2010</v>
      </c>
      <c r="H185">
        <f>VLOOKUP($A185,IPO_Rating_Details!$A$1:$F$387,2,FALSE)</f>
        <v>6</v>
      </c>
      <c r="I185">
        <f>VLOOKUP($A185,IPO_Rating_Details!$A$1:$F$387,3,FALSE)</f>
        <v>24</v>
      </c>
      <c r="J185">
        <f>VLOOKUP($A185,IPO_Rating_Details!$A$1:$F$387,4,FALSE)</f>
        <v>0</v>
      </c>
      <c r="K185">
        <f>VLOOKUP($A185,IPO_Rating_Details!$A$1:$F$387,5,FALSE)</f>
        <v>0</v>
      </c>
      <c r="L185">
        <f>VLOOKUP($A185,IPO_Rating_Details!$A$1:$F$387,6,FALSE)</f>
        <v>0</v>
      </c>
      <c r="M185">
        <f>VLOOKUP($A185,IPo_ListingDates!$A$1:$C$369,2,FALSE)</f>
        <v>40273</v>
      </c>
      <c r="N185" t="str">
        <f>VLOOKUP($A185,IPo_ListingDates!$A$1:$C$369,3,FALSE)</f>
        <v>NA</v>
      </c>
      <c r="O185">
        <f>VLOOKUP($A185,IPo_OverSub_ListingGains!$A$1:$K$317,2,FALSE)</f>
        <v>8.5739999999999998</v>
      </c>
      <c r="P185">
        <f>VLOOKUP($A185,IPo_OverSub_ListingGains!$A$1:$K$317,3,FALSE)</f>
        <v>45.3523</v>
      </c>
      <c r="Q185">
        <f>VLOOKUP($A185,IPo_OverSub_ListingGains!$A$1:$K$317,4,FALSE)</f>
        <v>10.526199999999999</v>
      </c>
      <c r="R185">
        <f>VLOOKUP($A185,IPo_OverSub_ListingGains!$A$1:$K$317,5,FALSE)</f>
        <v>8.7400000000000005E-2</v>
      </c>
      <c r="S185">
        <f>VLOOKUP($A185,IPo_OverSub_ListingGains!$A$1:$K$317,6,FALSE)</f>
        <v>14.081300000000001</v>
      </c>
      <c r="T185">
        <f>VLOOKUP($A185,IPo_OverSub_ListingGains!$A$1:$K$317,7,FALSE)</f>
        <v>120</v>
      </c>
      <c r="U185">
        <f>VLOOKUP($A185,IPo_OverSub_ListingGains!$A$1:$K$317,8,FALSE)</f>
        <v>102.3</v>
      </c>
      <c r="V185">
        <f>VLOOKUP($A185,IPo_OverSub_ListingGains!$A$1:$K$317,9,FALSE)</f>
        <v>123</v>
      </c>
      <c r="W185">
        <f>VLOOKUP($A185,IPo_OverSub_ListingGains!$A$1:$K$317,10,FALSE)</f>
        <v>107.15</v>
      </c>
      <c r="X185">
        <f>VLOOKUP($A185,IPo_OverSub_ListingGains!$A$1:$K$317,11,FALSE)</f>
        <v>-2.59</v>
      </c>
      <c r="Y185" t="e">
        <f>VLOOKUP(A185,company_sectors!$A$1:$B$321,2,FALSE)</f>
        <v>#N/A</v>
      </c>
    </row>
    <row r="186" spans="1:25" x14ac:dyDescent="0.25">
      <c r="A186" t="s">
        <v>194</v>
      </c>
      <c r="B186" s="1">
        <v>40248</v>
      </c>
      <c r="C186" s="1">
        <v>40252</v>
      </c>
      <c r="D186">
        <v>258</v>
      </c>
      <c r="E186" t="s">
        <v>8</v>
      </c>
      <c r="F186">
        <v>700</v>
      </c>
      <c r="G186">
        <v>2010</v>
      </c>
      <c r="H186">
        <f>VLOOKUP($A186,IPO_Rating_Details!$A$1:$F$387,2,FALSE)</f>
        <v>3</v>
      </c>
      <c r="I186">
        <f>VLOOKUP($A186,IPO_Rating_Details!$A$1:$F$387,3,FALSE)</f>
        <v>21</v>
      </c>
      <c r="J186">
        <f>VLOOKUP($A186,IPO_Rating_Details!$A$1:$F$387,4,FALSE)</f>
        <v>4</v>
      </c>
      <c r="K186">
        <f>VLOOKUP($A186,IPO_Rating_Details!$A$1:$F$387,5,FALSE)</f>
        <v>0</v>
      </c>
      <c r="L186">
        <f>VLOOKUP($A186,IPO_Rating_Details!$A$1:$F$387,6,FALSE)</f>
        <v>0</v>
      </c>
      <c r="M186">
        <f>VLOOKUP($A186,IPo_ListingDates!$A$1:$C$369,2,FALSE)</f>
        <v>40267</v>
      </c>
      <c r="N186">
        <f>VLOOKUP($A186,IPo_ListingDates!$A$1:$C$369,3,FALSE)</f>
        <v>71.400000000000006</v>
      </c>
      <c r="O186">
        <f>VLOOKUP($A186,IPo_OverSub_ListingGains!$A$1:$K$317,2,FALSE)</f>
        <v>52.607700000000001</v>
      </c>
      <c r="P186">
        <f>VLOOKUP($A186,IPo_OverSub_ListingGains!$A$1:$K$317,3,FALSE)</f>
        <v>39.394300000000001</v>
      </c>
      <c r="Q186">
        <f>VLOOKUP($A186,IPo_OverSub_ListingGains!$A$1:$K$317,4,FALSE)</f>
        <v>4.5636000000000001</v>
      </c>
      <c r="R186" t="str">
        <f>VLOOKUP($A186,IPo_OverSub_ListingGains!$A$1:$K$317,5,FALSE)</f>
        <v>NA</v>
      </c>
      <c r="S186">
        <f>VLOOKUP($A186,IPo_OverSub_ListingGains!$A$1:$K$317,6,FALSE)</f>
        <v>33.419199999999996</v>
      </c>
      <c r="T186">
        <f>VLOOKUP($A186,IPo_OverSub_ListingGains!$A$1:$K$317,7,FALSE)</f>
        <v>287</v>
      </c>
      <c r="U186">
        <f>VLOOKUP($A186,IPo_OverSub_ListingGains!$A$1:$K$317,8,FALSE)</f>
        <v>270.10000000000002</v>
      </c>
      <c r="V186">
        <f>VLOOKUP($A186,IPo_OverSub_ListingGains!$A$1:$K$317,9,FALSE)</f>
        <v>295</v>
      </c>
      <c r="W186">
        <f>VLOOKUP($A186,IPo_OverSub_ListingGains!$A$1:$K$317,10,FALSE)</f>
        <v>273.75</v>
      </c>
      <c r="X186">
        <f>VLOOKUP($A186,IPo_OverSub_ListingGains!$A$1:$K$317,11,FALSE)</f>
        <v>6.1</v>
      </c>
      <c r="Y186" t="str">
        <f>VLOOKUP(A186,company_sectors!$A$1:$B$321,2,FALSE)</f>
        <v>Computers - Software Medium &amp; Small</v>
      </c>
    </row>
    <row r="187" spans="1:25" x14ac:dyDescent="0.25">
      <c r="A187" t="s">
        <v>195</v>
      </c>
      <c r="B187" s="1">
        <v>40254</v>
      </c>
      <c r="C187" s="1">
        <v>40256</v>
      </c>
      <c r="D187">
        <v>310</v>
      </c>
      <c r="E187" t="s">
        <v>8</v>
      </c>
      <c r="F187">
        <v>168.01</v>
      </c>
      <c r="G187">
        <v>2010</v>
      </c>
      <c r="H187">
        <f>VLOOKUP($A187,IPO_Rating_Details!$A$1:$F$387,2,FALSE)</f>
        <v>3</v>
      </c>
      <c r="I187">
        <f>VLOOKUP($A187,IPO_Rating_Details!$A$1:$F$387,3,FALSE)</f>
        <v>13</v>
      </c>
      <c r="J187">
        <f>VLOOKUP($A187,IPO_Rating_Details!$A$1:$F$387,4,FALSE)</f>
        <v>0</v>
      </c>
      <c r="K187">
        <f>VLOOKUP($A187,IPO_Rating_Details!$A$1:$F$387,5,FALSE)</f>
        <v>0</v>
      </c>
      <c r="L187">
        <f>VLOOKUP($A187,IPO_Rating_Details!$A$1:$F$387,6,FALSE)</f>
        <v>0</v>
      </c>
      <c r="M187">
        <f>VLOOKUP($A187,IPo_ListingDates!$A$1:$C$369,2,FALSE)</f>
        <v>40274</v>
      </c>
      <c r="N187">
        <f>VLOOKUP($A187,IPo_ListingDates!$A$1:$C$369,3,FALSE)</f>
        <v>736.95</v>
      </c>
      <c r="O187">
        <f>VLOOKUP($A187,IPo_OverSub_ListingGains!$A$1:$K$317,2,FALSE)</f>
        <v>144.42760000000001</v>
      </c>
      <c r="P187">
        <f>VLOOKUP($A187,IPo_OverSub_ListingGains!$A$1:$K$317,3,FALSE)</f>
        <v>107.7328</v>
      </c>
      <c r="Q187">
        <f>VLOOKUP($A187,IPo_OverSub_ListingGains!$A$1:$K$317,4,FALSE)</f>
        <v>21.6889</v>
      </c>
      <c r="R187">
        <f>VLOOKUP($A187,IPo_OverSub_ListingGains!$A$1:$K$317,5,FALSE)</f>
        <v>0.60960000000000003</v>
      </c>
      <c r="S187">
        <f>VLOOKUP($A187,IPo_OverSub_ListingGains!$A$1:$K$317,6,FALSE)</f>
        <v>93.6</v>
      </c>
      <c r="T187">
        <f>VLOOKUP($A187,IPo_OverSub_ListingGains!$A$1:$K$317,7,FALSE)</f>
        <v>400</v>
      </c>
      <c r="U187">
        <f>VLOOKUP($A187,IPo_OverSub_ListingGains!$A$1:$K$317,8,FALSE)</f>
        <v>386</v>
      </c>
      <c r="V187">
        <f>VLOOKUP($A187,IPo_OverSub_ListingGains!$A$1:$K$317,9,FALSE)</f>
        <v>448</v>
      </c>
      <c r="W187">
        <f>VLOOKUP($A187,IPo_OverSub_ListingGains!$A$1:$K$317,10,FALSE)</f>
        <v>408</v>
      </c>
      <c r="X187">
        <f>VLOOKUP($A187,IPo_OverSub_ListingGains!$A$1:$K$317,11,FALSE)</f>
        <v>31.61</v>
      </c>
      <c r="Y187" t="str">
        <f>VLOOKUP(A187,company_sectors!$A$1:$B$321,2,FALSE)</f>
        <v>Computers - Software</v>
      </c>
    </row>
    <row r="188" spans="1:25" x14ac:dyDescent="0.25">
      <c r="A188" t="s">
        <v>196</v>
      </c>
      <c r="B188" s="1">
        <v>40256</v>
      </c>
      <c r="C188" s="1">
        <v>40260</v>
      </c>
      <c r="D188">
        <v>260</v>
      </c>
      <c r="E188" t="s">
        <v>8</v>
      </c>
      <c r="F188">
        <v>371.02</v>
      </c>
      <c r="G188">
        <v>2010</v>
      </c>
      <c r="H188">
        <f>VLOOKUP($A188,IPO_Rating_Details!$A$1:$F$387,2,FALSE)</f>
        <v>4</v>
      </c>
      <c r="I188">
        <f>VLOOKUP($A188,IPO_Rating_Details!$A$1:$F$387,3,FALSE)</f>
        <v>7</v>
      </c>
      <c r="J188">
        <f>VLOOKUP($A188,IPO_Rating_Details!$A$1:$F$387,4,FALSE)</f>
        <v>3</v>
      </c>
      <c r="K188">
        <f>VLOOKUP($A188,IPO_Rating_Details!$A$1:$F$387,5,FALSE)</f>
        <v>0</v>
      </c>
      <c r="L188">
        <f>VLOOKUP($A188,IPO_Rating_Details!$A$1:$F$387,6,FALSE)</f>
        <v>1</v>
      </c>
      <c r="M188">
        <f>VLOOKUP($A188,IPo_ListingDates!$A$1:$C$369,2,FALSE)</f>
        <v>40277</v>
      </c>
      <c r="N188">
        <f>VLOOKUP($A188,IPo_ListingDates!$A$1:$C$369,3,FALSE)</f>
        <v>6.92</v>
      </c>
      <c r="O188">
        <f>VLOOKUP($A188,IPo_OverSub_ListingGains!$A$1:$K$317,2,FALSE)</f>
        <v>1.3818999999999999</v>
      </c>
      <c r="P188">
        <f>VLOOKUP($A188,IPo_OverSub_ListingGains!$A$1:$K$317,3,FALSE)</f>
        <v>6.1264000000000003</v>
      </c>
      <c r="Q188">
        <f>VLOOKUP($A188,IPo_OverSub_ListingGains!$A$1:$K$317,4,FALSE)</f>
        <v>1.39</v>
      </c>
      <c r="R188" t="str">
        <f>VLOOKUP($A188,IPo_OverSub_ListingGains!$A$1:$K$317,5,FALSE)</f>
        <v>NA</v>
      </c>
      <c r="S188">
        <f>VLOOKUP($A188,IPo_OverSub_ListingGains!$A$1:$K$317,6,FALSE)</f>
        <v>1.96</v>
      </c>
      <c r="T188">
        <f>VLOOKUP($A188,IPo_OverSub_ListingGains!$A$1:$K$317,7,FALSE)</f>
        <v>258.85000000000002</v>
      </c>
      <c r="U188">
        <f>VLOOKUP($A188,IPo_OverSub_ListingGains!$A$1:$K$317,8,FALSE)</f>
        <v>160.65</v>
      </c>
      <c r="V188">
        <f>VLOOKUP($A188,IPo_OverSub_ListingGains!$A$1:$K$317,9,FALSE)</f>
        <v>258.85000000000002</v>
      </c>
      <c r="W188">
        <f>VLOOKUP($A188,IPo_OverSub_ListingGains!$A$1:$K$317,10,FALSE)</f>
        <v>163.25</v>
      </c>
      <c r="X188">
        <f>VLOOKUP($A188,IPo_OverSub_ListingGains!$A$1:$K$317,11,FALSE)</f>
        <v>-37.21</v>
      </c>
      <c r="Y188" t="str">
        <f>VLOOKUP(A188,company_sectors!$A$1:$B$321,2,FALSE)</f>
        <v>Diamond Cutting &amp; Jewellery &amp; Precious Metals</v>
      </c>
    </row>
    <row r="189" spans="1:25" x14ac:dyDescent="0.25">
      <c r="A189" t="s">
        <v>197</v>
      </c>
      <c r="B189" s="1">
        <v>40260</v>
      </c>
      <c r="C189" s="1">
        <v>40263</v>
      </c>
      <c r="D189">
        <v>135</v>
      </c>
      <c r="E189" t="s">
        <v>8</v>
      </c>
      <c r="F189">
        <v>126.51</v>
      </c>
      <c r="G189">
        <v>2010</v>
      </c>
      <c r="H189">
        <f>VLOOKUP($A189,IPO_Rating_Details!$A$1:$F$387,2,FALSE)</f>
        <v>6</v>
      </c>
      <c r="I189">
        <f>VLOOKUP($A189,IPO_Rating_Details!$A$1:$F$387,3,FALSE)</f>
        <v>3</v>
      </c>
      <c r="J189">
        <f>VLOOKUP($A189,IPO_Rating_Details!$A$1:$F$387,4,FALSE)</f>
        <v>0</v>
      </c>
      <c r="K189">
        <f>VLOOKUP($A189,IPO_Rating_Details!$A$1:$F$387,5,FALSE)</f>
        <v>1</v>
      </c>
      <c r="L189">
        <f>VLOOKUP($A189,IPO_Rating_Details!$A$1:$F$387,6,FALSE)</f>
        <v>0</v>
      </c>
      <c r="M189">
        <f>VLOOKUP($A189,IPo_ListingDates!$A$1:$C$369,2,FALSE)</f>
        <v>40284</v>
      </c>
      <c r="N189">
        <f>VLOOKUP($A189,IPo_ListingDates!$A$1:$C$369,3,FALSE)</f>
        <v>1.29</v>
      </c>
      <c r="O189">
        <f>VLOOKUP($A189,IPo_OverSub_ListingGains!$A$1:$K$317,2,FALSE)</f>
        <v>0.78039999999999998</v>
      </c>
      <c r="P189">
        <f>VLOOKUP($A189,IPo_OverSub_ListingGains!$A$1:$K$317,3,FALSE)</f>
        <v>2.9954999999999998</v>
      </c>
      <c r="Q189">
        <f>VLOOKUP($A189,IPo_OverSub_ListingGains!$A$1:$K$317,4,FALSE)</f>
        <v>0.66290000000000004</v>
      </c>
      <c r="R189" t="str">
        <f>VLOOKUP($A189,IPo_OverSub_ListingGains!$A$1:$K$317,5,FALSE)</f>
        <v>NA</v>
      </c>
      <c r="S189">
        <f>VLOOKUP($A189,IPo_OverSub_ListingGains!$A$1:$K$317,6,FALSE)</f>
        <v>1.07</v>
      </c>
      <c r="T189">
        <f>VLOOKUP($A189,IPo_OverSub_ListingGains!$A$1:$K$317,7,FALSE)</f>
        <v>130</v>
      </c>
      <c r="U189">
        <f>VLOOKUP($A189,IPo_OverSub_ListingGains!$A$1:$K$317,8,FALSE)</f>
        <v>92.35</v>
      </c>
      <c r="V189">
        <f>VLOOKUP($A189,IPo_OverSub_ListingGains!$A$1:$K$317,9,FALSE)</f>
        <v>141.35</v>
      </c>
      <c r="W189">
        <f>VLOOKUP($A189,IPo_OverSub_ListingGains!$A$1:$K$317,10,FALSE)</f>
        <v>127.85</v>
      </c>
      <c r="X189">
        <f>VLOOKUP($A189,IPo_OverSub_ListingGains!$A$1:$K$317,11,FALSE)</f>
        <v>-5.3</v>
      </c>
      <c r="Y189" t="str">
        <f>VLOOKUP(A189,company_sectors!$A$1:$B$321,2,FALSE)</f>
        <v>Diamond Cutting &amp; Jewellery &amp; Precious Metals</v>
      </c>
    </row>
    <row r="190" spans="1:25" x14ac:dyDescent="0.25">
      <c r="A190" t="s">
        <v>198</v>
      </c>
      <c r="B190" s="1">
        <v>40260</v>
      </c>
      <c r="C190" s="1">
        <v>40263</v>
      </c>
      <c r="D190">
        <v>145</v>
      </c>
      <c r="E190" t="s">
        <v>8</v>
      </c>
      <c r="F190">
        <v>53.65</v>
      </c>
      <c r="G190">
        <v>2010</v>
      </c>
      <c r="H190">
        <f>VLOOKUP($A190,IPO_Rating_Details!$A$1:$F$387,2,FALSE)</f>
        <v>4</v>
      </c>
      <c r="I190">
        <f>VLOOKUP($A190,IPO_Rating_Details!$A$1:$F$387,3,FALSE)</f>
        <v>8</v>
      </c>
      <c r="J190">
        <f>VLOOKUP($A190,IPO_Rating_Details!$A$1:$F$387,4,FALSE)</f>
        <v>0</v>
      </c>
      <c r="K190">
        <f>VLOOKUP($A190,IPO_Rating_Details!$A$1:$F$387,5,FALSE)</f>
        <v>2</v>
      </c>
      <c r="L190">
        <f>VLOOKUP($A190,IPO_Rating_Details!$A$1:$F$387,6,FALSE)</f>
        <v>0</v>
      </c>
      <c r="M190">
        <f>VLOOKUP($A190,IPo_ListingDates!$A$1:$C$369,2,FALSE)</f>
        <v>40280</v>
      </c>
      <c r="N190">
        <f>VLOOKUP($A190,IPo_ListingDates!$A$1:$C$369,3,FALSE)</f>
        <v>382.4</v>
      </c>
      <c r="O190">
        <f>VLOOKUP($A190,IPo_OverSub_ListingGains!$A$1:$K$317,2,FALSE)</f>
        <v>21.967300000000002</v>
      </c>
      <c r="P190">
        <f>VLOOKUP($A190,IPo_OverSub_ListingGains!$A$1:$K$317,3,FALSE)</f>
        <v>21.604800000000001</v>
      </c>
      <c r="Q190">
        <f>VLOOKUP($A190,IPo_OverSub_ListingGains!$A$1:$K$317,4,FALSE)</f>
        <v>13.507999999999999</v>
      </c>
      <c r="R190" t="str">
        <f>VLOOKUP($A190,IPo_OverSub_ListingGains!$A$1:$K$317,5,FALSE)</f>
        <v>NA</v>
      </c>
      <c r="S190">
        <f>VLOOKUP($A190,IPo_OverSub_ListingGains!$A$1:$K$317,6,FALSE)</f>
        <v>18.95</v>
      </c>
      <c r="T190">
        <f>VLOOKUP($A190,IPo_OverSub_ListingGains!$A$1:$K$317,7,FALSE)</f>
        <v>140</v>
      </c>
      <c r="U190">
        <f>VLOOKUP($A190,IPo_OverSub_ListingGains!$A$1:$K$317,8,FALSE)</f>
        <v>123.3</v>
      </c>
      <c r="V190">
        <f>VLOOKUP($A190,IPo_OverSub_ListingGains!$A$1:$K$317,9,FALSE)</f>
        <v>167.15</v>
      </c>
      <c r="W190">
        <f>VLOOKUP($A190,IPo_OverSub_ListingGains!$A$1:$K$317,10,FALSE)</f>
        <v>159.35</v>
      </c>
      <c r="X190">
        <f>VLOOKUP($A190,IPo_OverSub_ListingGains!$A$1:$K$317,11,FALSE)</f>
        <v>9.9</v>
      </c>
      <c r="Y190" t="str">
        <f>VLOOKUP(A190,company_sectors!$A$1:$B$321,2,FALSE)</f>
        <v>Miscellaneous</v>
      </c>
    </row>
    <row r="191" spans="1:25" x14ac:dyDescent="0.25">
      <c r="A191" t="s">
        <v>199</v>
      </c>
      <c r="B191" s="1">
        <v>40289</v>
      </c>
      <c r="C191" s="1">
        <v>40291</v>
      </c>
      <c r="D191">
        <v>128</v>
      </c>
      <c r="E191" t="s">
        <v>8</v>
      </c>
      <c r="F191">
        <v>77.44</v>
      </c>
      <c r="G191">
        <v>2010</v>
      </c>
      <c r="H191">
        <f>VLOOKUP($A191,IPO_Rating_Details!$A$1:$F$387,2,FALSE)</f>
        <v>4</v>
      </c>
      <c r="I191">
        <f>VLOOKUP($A191,IPO_Rating_Details!$A$1:$F$387,3,FALSE)</f>
        <v>9</v>
      </c>
      <c r="J191">
        <f>VLOOKUP($A191,IPO_Rating_Details!$A$1:$F$387,4,FALSE)</f>
        <v>2</v>
      </c>
      <c r="K191">
        <f>VLOOKUP($A191,IPO_Rating_Details!$A$1:$F$387,5,FALSE)</f>
        <v>0</v>
      </c>
      <c r="L191">
        <f>VLOOKUP($A191,IPO_Rating_Details!$A$1:$F$387,6,FALSE)</f>
        <v>0</v>
      </c>
      <c r="M191">
        <f>VLOOKUP($A191,IPo_ListingDates!$A$1:$C$369,2,FALSE)</f>
        <v>40308</v>
      </c>
      <c r="N191">
        <f>VLOOKUP($A191,IPo_ListingDates!$A$1:$C$369,3,FALSE)</f>
        <v>200.1</v>
      </c>
      <c r="O191">
        <f>VLOOKUP($A191,IPo_OverSub_ListingGains!$A$1:$K$317,2,FALSE)</f>
        <v>35.428199999999997</v>
      </c>
      <c r="P191">
        <f>VLOOKUP($A191,IPo_OverSub_ListingGains!$A$1:$K$317,3,FALSE)</f>
        <v>51.4754</v>
      </c>
      <c r="Q191">
        <f>VLOOKUP($A191,IPo_OverSub_ListingGains!$A$1:$K$317,4,FALSE)</f>
        <v>8.4330999999999996</v>
      </c>
      <c r="R191" t="str">
        <f>VLOOKUP($A191,IPo_OverSub_ListingGains!$A$1:$K$317,5,FALSE)</f>
        <v>NA</v>
      </c>
      <c r="S191">
        <f>VLOOKUP($A191,IPo_OverSub_ListingGains!$A$1:$K$317,6,FALSE)</f>
        <v>28.39</v>
      </c>
      <c r="T191">
        <f>VLOOKUP($A191,IPo_OverSub_ListingGains!$A$1:$K$317,7,FALSE)</f>
        <v>138</v>
      </c>
      <c r="U191">
        <f>VLOOKUP($A191,IPo_OverSub_ListingGains!$A$1:$K$317,8,FALSE)</f>
        <v>132</v>
      </c>
      <c r="V191">
        <f>VLOOKUP($A191,IPo_OverSub_ListingGains!$A$1:$K$317,9,FALSE)</f>
        <v>167.7</v>
      </c>
      <c r="W191">
        <f>VLOOKUP($A191,IPo_OverSub_ListingGains!$A$1:$K$317,10,FALSE)</f>
        <v>162.6</v>
      </c>
      <c r="X191">
        <f>VLOOKUP($A191,IPo_OverSub_ListingGains!$A$1:$K$317,11,FALSE)</f>
        <v>27.03</v>
      </c>
      <c r="Y191" t="str">
        <f>VLOOKUP(A191,company_sectors!$A$1:$B$321,2,FALSE)</f>
        <v>Engineering</v>
      </c>
    </row>
    <row r="192" spans="1:25" x14ac:dyDescent="0.25">
      <c r="A192" t="s">
        <v>200</v>
      </c>
      <c r="B192" s="1">
        <v>40291</v>
      </c>
      <c r="C192" s="1">
        <v>40295</v>
      </c>
      <c r="D192">
        <v>54</v>
      </c>
      <c r="E192" t="s">
        <v>8</v>
      </c>
      <c r="F192">
        <v>405</v>
      </c>
      <c r="G192">
        <v>2010</v>
      </c>
      <c r="H192">
        <f>VLOOKUP($A192,IPO_Rating_Details!$A$1:$F$387,2,FALSE)</f>
        <v>6</v>
      </c>
      <c r="I192">
        <f>VLOOKUP($A192,IPO_Rating_Details!$A$1:$F$387,3,FALSE)</f>
        <v>18</v>
      </c>
      <c r="J192">
        <f>VLOOKUP($A192,IPO_Rating_Details!$A$1:$F$387,4,FALSE)</f>
        <v>0</v>
      </c>
      <c r="K192">
        <f>VLOOKUP($A192,IPO_Rating_Details!$A$1:$F$387,5,FALSE)</f>
        <v>0</v>
      </c>
      <c r="L192">
        <f>VLOOKUP($A192,IPO_Rating_Details!$A$1:$F$387,6,FALSE)</f>
        <v>0</v>
      </c>
      <c r="M192">
        <f>VLOOKUP($A192,IPo_ListingDates!$A$1:$C$369,2,FALSE)</f>
        <v>40311</v>
      </c>
      <c r="N192">
        <f>VLOOKUP($A192,IPo_ListingDates!$A$1:$C$369,3,FALSE)</f>
        <v>13.51</v>
      </c>
      <c r="O192">
        <f>VLOOKUP($A192,IPo_OverSub_ListingGains!$A$1:$K$317,2,FALSE)</f>
        <v>2.5427</v>
      </c>
      <c r="P192">
        <f>VLOOKUP($A192,IPo_OverSub_ListingGains!$A$1:$K$317,3,FALSE)</f>
        <v>0.22370000000000001</v>
      </c>
      <c r="Q192">
        <f>VLOOKUP($A192,IPo_OverSub_ListingGains!$A$1:$K$317,4,FALSE)</f>
        <v>0.16039999999999999</v>
      </c>
      <c r="R192" t="str">
        <f>VLOOKUP($A192,IPo_OverSub_ListingGains!$A$1:$K$317,5,FALSE)</f>
        <v>NA</v>
      </c>
      <c r="S192">
        <f>VLOOKUP($A192,IPo_OverSub_ListingGains!$A$1:$K$317,6,FALSE)</f>
        <v>1.1599999999999999</v>
      </c>
      <c r="T192">
        <f>VLOOKUP($A192,IPo_OverSub_ListingGains!$A$1:$K$317,7,FALSE)</f>
        <v>50</v>
      </c>
      <c r="U192">
        <f>VLOOKUP($A192,IPo_OverSub_ListingGains!$A$1:$K$317,8,FALSE)</f>
        <v>48.05</v>
      </c>
      <c r="V192">
        <f>VLOOKUP($A192,IPo_OverSub_ListingGains!$A$1:$K$317,9,FALSE)</f>
        <v>55</v>
      </c>
      <c r="W192">
        <f>VLOOKUP($A192,IPo_OverSub_ListingGains!$A$1:$K$317,10,FALSE)</f>
        <v>50.95</v>
      </c>
      <c r="X192">
        <f>VLOOKUP($A192,IPo_OverSub_ListingGains!$A$1:$K$317,11,FALSE)</f>
        <v>-5.65</v>
      </c>
      <c r="Y192" t="str">
        <f>VLOOKUP(A192,company_sectors!$A$1:$B$321,2,FALSE)</f>
        <v>Construction &amp; Contracting - Real Estate</v>
      </c>
    </row>
    <row r="193" spans="1:25" x14ac:dyDescent="0.25">
      <c r="A193" t="s">
        <v>201</v>
      </c>
      <c r="B193" s="1">
        <v>40294</v>
      </c>
      <c r="C193" s="1">
        <v>40296</v>
      </c>
      <c r="D193">
        <v>75</v>
      </c>
      <c r="E193" t="s">
        <v>8</v>
      </c>
      <c r="F193">
        <v>63.75</v>
      </c>
      <c r="G193">
        <v>2010</v>
      </c>
      <c r="H193">
        <f>VLOOKUP($A193,IPO_Rating_Details!$A$1:$F$387,2,FALSE)</f>
        <v>5</v>
      </c>
      <c r="I193">
        <f>VLOOKUP($A193,IPO_Rating_Details!$A$1:$F$387,3,FALSE)</f>
        <v>22</v>
      </c>
      <c r="J193">
        <f>VLOOKUP($A193,IPO_Rating_Details!$A$1:$F$387,4,FALSE)</f>
        <v>0</v>
      </c>
      <c r="K193">
        <f>VLOOKUP($A193,IPO_Rating_Details!$A$1:$F$387,5,FALSE)</f>
        <v>1</v>
      </c>
      <c r="L193">
        <f>VLOOKUP($A193,IPO_Rating_Details!$A$1:$F$387,6,FALSE)</f>
        <v>0</v>
      </c>
      <c r="M193">
        <f>VLOOKUP($A193,IPo_ListingDates!$A$1:$C$369,2,FALSE)</f>
        <v>40316</v>
      </c>
      <c r="N193">
        <f>VLOOKUP($A193,IPo_ListingDates!$A$1:$C$369,3,FALSE)</f>
        <v>5.34</v>
      </c>
      <c r="O193">
        <f>VLOOKUP($A193,IPo_OverSub_ListingGains!$A$1:$K$317,2,FALSE)</f>
        <v>3.1399999999999997E-2</v>
      </c>
      <c r="P193">
        <f>VLOOKUP($A193,IPo_OverSub_ListingGains!$A$1:$K$317,3,FALSE)</f>
        <v>5.0751999999999997</v>
      </c>
      <c r="Q193">
        <f>VLOOKUP($A193,IPo_OverSub_ListingGains!$A$1:$K$317,4,FALSE)</f>
        <v>2.7383999999999999</v>
      </c>
      <c r="R193" t="str">
        <f>VLOOKUP($A193,IPo_OverSub_ListingGains!$A$1:$K$317,5,FALSE)</f>
        <v>NA</v>
      </c>
      <c r="S193">
        <f>VLOOKUP($A193,IPo_OverSub_ListingGains!$A$1:$K$317,6,FALSE)</f>
        <v>1.74</v>
      </c>
      <c r="T193">
        <f>VLOOKUP($A193,IPo_OverSub_ListingGains!$A$1:$K$317,7,FALSE)</f>
        <v>75</v>
      </c>
      <c r="U193">
        <f>VLOOKUP($A193,IPo_OverSub_ListingGains!$A$1:$K$317,8,FALSE)</f>
        <v>54.1</v>
      </c>
      <c r="V193">
        <f>VLOOKUP($A193,IPo_OverSub_ListingGains!$A$1:$K$317,9,FALSE)</f>
        <v>97.5</v>
      </c>
      <c r="W193">
        <f>VLOOKUP($A193,IPo_OverSub_ListingGains!$A$1:$K$317,10,FALSE)</f>
        <v>56.9</v>
      </c>
      <c r="X193">
        <f>VLOOKUP($A193,IPo_OverSub_ListingGains!$A$1:$K$317,11,FALSE)</f>
        <v>-24.13</v>
      </c>
      <c r="Y193" t="str">
        <f>VLOOKUP(A193,company_sectors!$A$1:$B$321,2,FALSE)</f>
        <v>Power - Transmission &amp; Equipment</v>
      </c>
    </row>
    <row r="194" spans="1:25" x14ac:dyDescent="0.25">
      <c r="A194" t="s">
        <v>202</v>
      </c>
      <c r="B194" s="1">
        <v>40295</v>
      </c>
      <c r="C194" s="1">
        <v>40297</v>
      </c>
      <c r="D194">
        <v>130</v>
      </c>
      <c r="E194" t="s">
        <v>8</v>
      </c>
      <c r="F194">
        <v>107.9</v>
      </c>
      <c r="G194">
        <v>2010</v>
      </c>
      <c r="H194">
        <f>VLOOKUP($A194,IPO_Rating_Details!$A$1:$F$387,2,FALSE)</f>
        <v>4</v>
      </c>
      <c r="I194">
        <f>VLOOKUP($A194,IPO_Rating_Details!$A$1:$F$387,3,FALSE)</f>
        <v>24</v>
      </c>
      <c r="J194">
        <f>VLOOKUP($A194,IPO_Rating_Details!$A$1:$F$387,4,FALSE)</f>
        <v>1</v>
      </c>
      <c r="K194">
        <f>VLOOKUP($A194,IPO_Rating_Details!$A$1:$F$387,5,FALSE)</f>
        <v>0</v>
      </c>
      <c r="L194">
        <f>VLOOKUP($A194,IPO_Rating_Details!$A$1:$F$387,6,FALSE)</f>
        <v>0</v>
      </c>
      <c r="M194">
        <f>VLOOKUP($A194,IPo_ListingDates!$A$1:$C$369,2,FALSE)</f>
        <v>40317</v>
      </c>
      <c r="N194">
        <f>VLOOKUP($A194,IPo_ListingDates!$A$1:$C$369,3,FALSE)</f>
        <v>319</v>
      </c>
      <c r="O194">
        <f>VLOOKUP($A194,IPo_OverSub_ListingGains!$A$1:$K$317,2,FALSE)</f>
        <v>7.9747000000000003</v>
      </c>
      <c r="P194">
        <f>VLOOKUP($A194,IPo_OverSub_ListingGains!$A$1:$K$317,3,FALSE)</f>
        <v>10.518700000000001</v>
      </c>
      <c r="Q194">
        <f>VLOOKUP($A194,IPo_OverSub_ListingGains!$A$1:$K$317,4,FALSE)</f>
        <v>2.8069000000000002</v>
      </c>
      <c r="R194" t="str">
        <f>VLOOKUP($A194,IPo_OverSub_ListingGains!$A$1:$K$317,5,FALSE)</f>
        <v>NA</v>
      </c>
      <c r="S194">
        <f>VLOOKUP($A194,IPo_OverSub_ListingGains!$A$1:$K$317,6,FALSE)</f>
        <v>6.32</v>
      </c>
      <c r="T194">
        <f>VLOOKUP($A194,IPo_OverSub_ListingGains!$A$1:$K$317,7,FALSE)</f>
        <v>132.69999999999999</v>
      </c>
      <c r="U194">
        <f>VLOOKUP($A194,IPo_OverSub_ListingGains!$A$1:$K$317,8,FALSE)</f>
        <v>130</v>
      </c>
      <c r="V194">
        <f>VLOOKUP($A194,IPo_OverSub_ListingGains!$A$1:$K$317,9,FALSE)</f>
        <v>139.15</v>
      </c>
      <c r="W194">
        <f>VLOOKUP($A194,IPo_OverSub_ListingGains!$A$1:$K$317,10,FALSE)</f>
        <v>133.65</v>
      </c>
      <c r="X194">
        <f>VLOOKUP($A194,IPo_OverSub_ListingGains!$A$1:$K$317,11,FALSE)</f>
        <v>2.81</v>
      </c>
      <c r="Y194" t="str">
        <f>VLOOKUP(A194,company_sectors!$A$1:$B$321,2,FALSE)</f>
        <v>Textiles - General</v>
      </c>
    </row>
    <row r="195" spans="1:25" x14ac:dyDescent="0.25">
      <c r="A195" t="s">
        <v>203</v>
      </c>
      <c r="B195" s="1">
        <v>40296</v>
      </c>
      <c r="C195" s="1">
        <v>40298</v>
      </c>
      <c r="D195">
        <v>0</v>
      </c>
      <c r="E195" t="s">
        <v>8</v>
      </c>
      <c r="F195" t="s">
        <v>14</v>
      </c>
      <c r="G195">
        <v>2010</v>
      </c>
      <c r="H195">
        <f>VLOOKUP($A195,IPO_Rating_Details!$A$1:$F$387,2,FALSE)</f>
        <v>6</v>
      </c>
      <c r="I195">
        <f>VLOOKUP($A195,IPO_Rating_Details!$A$1:$F$387,3,FALSE)</f>
        <v>24</v>
      </c>
      <c r="J195">
        <f>VLOOKUP($A195,IPO_Rating_Details!$A$1:$F$387,4,FALSE)</f>
        <v>0</v>
      </c>
      <c r="K195">
        <f>VLOOKUP($A195,IPO_Rating_Details!$A$1:$F$387,5,FALSE)</f>
        <v>1</v>
      </c>
      <c r="L195">
        <f>VLOOKUP($A195,IPO_Rating_Details!$A$1:$F$387,6,FALSE)</f>
        <v>0</v>
      </c>
      <c r="M195" t="e">
        <f>VLOOKUP($A195,IPo_ListingDates!$A$1:$C$369,2,FALSE)</f>
        <v>#N/A</v>
      </c>
      <c r="N195" t="e">
        <f>VLOOKUP($A195,IPo_ListingDates!$A$1:$C$369,3,FALSE)</f>
        <v>#N/A</v>
      </c>
      <c r="O195" t="e">
        <f>VLOOKUP($A195,IPo_OverSub_ListingGains!$A$1:$K$317,2,FALSE)</f>
        <v>#N/A</v>
      </c>
      <c r="P195" t="e">
        <f>VLOOKUP($A195,IPo_OverSub_ListingGains!$A$1:$K$317,3,FALSE)</f>
        <v>#N/A</v>
      </c>
      <c r="Q195" t="e">
        <f>VLOOKUP($A195,IPo_OverSub_ListingGains!$A$1:$K$317,4,FALSE)</f>
        <v>#N/A</v>
      </c>
      <c r="R195" t="e">
        <f>VLOOKUP($A195,IPo_OverSub_ListingGains!$A$1:$K$317,5,FALSE)</f>
        <v>#N/A</v>
      </c>
      <c r="S195" t="e">
        <f>VLOOKUP($A195,IPo_OverSub_ListingGains!$A$1:$K$317,6,FALSE)</f>
        <v>#N/A</v>
      </c>
      <c r="T195" t="e">
        <f>VLOOKUP($A195,IPo_OverSub_ListingGains!$A$1:$K$317,7,FALSE)</f>
        <v>#N/A</v>
      </c>
      <c r="U195" t="e">
        <f>VLOOKUP($A195,IPo_OverSub_ListingGains!$A$1:$K$317,8,FALSE)</f>
        <v>#N/A</v>
      </c>
      <c r="V195" t="e">
        <f>VLOOKUP($A195,IPo_OverSub_ListingGains!$A$1:$K$317,9,FALSE)</f>
        <v>#N/A</v>
      </c>
      <c r="W195" t="e">
        <f>VLOOKUP($A195,IPo_OverSub_ListingGains!$A$1:$K$317,10,FALSE)</f>
        <v>#N/A</v>
      </c>
      <c r="X195" t="e">
        <f>VLOOKUP($A195,IPo_OverSub_ListingGains!$A$1:$K$317,11,FALSE)</f>
        <v>#N/A</v>
      </c>
      <c r="Y195" t="e">
        <f>VLOOKUP(A195,company_sectors!$A$1:$B$321,2,FALSE)</f>
        <v>#N/A</v>
      </c>
    </row>
    <row r="196" spans="1:25" x14ac:dyDescent="0.25">
      <c r="A196" t="s">
        <v>204</v>
      </c>
      <c r="B196" s="1">
        <v>40297</v>
      </c>
      <c r="C196" s="1">
        <v>40302</v>
      </c>
      <c r="D196">
        <v>102</v>
      </c>
      <c r="E196" t="s">
        <v>8</v>
      </c>
      <c r="F196" t="s">
        <v>14</v>
      </c>
      <c r="G196">
        <v>2010</v>
      </c>
      <c r="H196">
        <f>VLOOKUP($A196,IPO_Rating_Details!$A$1:$F$387,2,FALSE)</f>
        <v>4</v>
      </c>
      <c r="I196">
        <f>VLOOKUP($A196,IPO_Rating_Details!$A$1:$F$387,3,FALSE)</f>
        <v>9</v>
      </c>
      <c r="J196">
        <f>VLOOKUP($A196,IPO_Rating_Details!$A$1:$F$387,4,FALSE)</f>
        <v>4</v>
      </c>
      <c r="K196">
        <f>VLOOKUP($A196,IPO_Rating_Details!$A$1:$F$387,5,FALSE)</f>
        <v>2</v>
      </c>
      <c r="L196">
        <f>VLOOKUP($A196,IPO_Rating_Details!$A$1:$F$387,6,FALSE)</f>
        <v>1</v>
      </c>
      <c r="M196">
        <f>VLOOKUP($A196,IPo_ListingDates!$A$1:$C$369,2,FALSE)</f>
        <v>40319</v>
      </c>
      <c r="N196">
        <f>VLOOKUP($A196,IPo_ListingDates!$A$1:$C$369,3,FALSE)</f>
        <v>6.46</v>
      </c>
      <c r="O196">
        <f>VLOOKUP($A196,IPo_OverSub_ListingGains!$A$1:$K$317,2,FALSE)</f>
        <v>1.7709999999999999</v>
      </c>
      <c r="P196">
        <f>VLOOKUP($A196,IPo_OverSub_ListingGains!$A$1:$K$317,3,FALSE)</f>
        <v>1.1544000000000001</v>
      </c>
      <c r="Q196">
        <f>VLOOKUP($A196,IPo_OverSub_ListingGains!$A$1:$K$317,4,FALSE)</f>
        <v>0.61129999999999995</v>
      </c>
      <c r="R196" t="str">
        <f>VLOOKUP($A196,IPo_OverSub_ListingGains!$A$1:$K$317,5,FALSE)</f>
        <v>NA</v>
      </c>
      <c r="S196">
        <f>VLOOKUP($A196,IPo_OverSub_ListingGains!$A$1:$K$317,6,FALSE)</f>
        <v>1.24</v>
      </c>
      <c r="T196">
        <f>VLOOKUP($A196,IPo_OverSub_ListingGains!$A$1:$K$317,7,FALSE)</f>
        <v>93</v>
      </c>
      <c r="U196">
        <f>VLOOKUP($A196,IPo_OverSub_ListingGains!$A$1:$K$317,8,FALSE)</f>
        <v>90</v>
      </c>
      <c r="V196">
        <f>VLOOKUP($A196,IPo_OverSub_ListingGains!$A$1:$K$317,9,FALSE)</f>
        <v>98.5</v>
      </c>
      <c r="W196">
        <f>VLOOKUP($A196,IPo_OverSub_ListingGains!$A$1:$K$317,10,FALSE)</f>
        <v>91.3</v>
      </c>
      <c r="X196">
        <f>VLOOKUP($A196,IPo_OverSub_ListingGains!$A$1:$K$317,11,FALSE)</f>
        <v>-10.49</v>
      </c>
      <c r="Y196" t="str">
        <f>VLOOKUP(A196,company_sectors!$A$1:$B$321,2,FALSE)</f>
        <v>Infrastructure - General</v>
      </c>
    </row>
    <row r="197" spans="1:25" x14ac:dyDescent="0.25">
      <c r="A197" t="s">
        <v>205</v>
      </c>
      <c r="B197" s="1">
        <v>40297</v>
      </c>
      <c r="C197" s="1">
        <v>40301</v>
      </c>
      <c r="D197">
        <v>26</v>
      </c>
      <c r="E197" t="s">
        <v>8</v>
      </c>
      <c r="F197" t="s">
        <v>14</v>
      </c>
      <c r="G197">
        <v>2010</v>
      </c>
      <c r="H197">
        <f>VLOOKUP($A197,IPO_Rating_Details!$A$1:$F$387,2,FALSE)</f>
        <v>3</v>
      </c>
      <c r="I197">
        <f>VLOOKUP($A197,IPO_Rating_Details!$A$1:$F$387,3,FALSE)</f>
        <v>20</v>
      </c>
      <c r="J197">
        <f>VLOOKUP($A197,IPO_Rating_Details!$A$1:$F$387,4,FALSE)</f>
        <v>11</v>
      </c>
      <c r="K197">
        <f>VLOOKUP($A197,IPO_Rating_Details!$A$1:$F$387,5,FALSE)</f>
        <v>0</v>
      </c>
      <c r="L197">
        <f>VLOOKUP($A197,IPO_Rating_Details!$A$1:$F$387,6,FALSE)</f>
        <v>0</v>
      </c>
      <c r="M197">
        <f>VLOOKUP($A197,IPo_ListingDates!$A$1:$C$369,2,FALSE)</f>
        <v>40318</v>
      </c>
      <c r="N197">
        <f>VLOOKUP($A197,IPo_ListingDates!$A$1:$C$369,3,FALSE)</f>
        <v>27.8</v>
      </c>
      <c r="O197">
        <f>VLOOKUP($A197,IPo_OverSub_ListingGains!$A$1:$K$317,2,FALSE)</f>
        <v>9.0265000000000004</v>
      </c>
      <c r="P197">
        <f>VLOOKUP($A197,IPo_OverSub_ListingGains!$A$1:$K$317,3,FALSE)</f>
        <v>3.3873000000000002</v>
      </c>
      <c r="Q197">
        <f>VLOOKUP($A197,IPo_OverSub_ListingGains!$A$1:$K$317,4,FALSE)</f>
        <v>3.1160000000000001</v>
      </c>
      <c r="R197">
        <f>VLOOKUP($A197,IPo_OverSub_ListingGains!$A$1:$K$317,5,FALSE)</f>
        <v>0.24629999999999999</v>
      </c>
      <c r="S197">
        <f>VLOOKUP($A197,IPo_OverSub_ListingGains!$A$1:$K$317,6,FALSE)</f>
        <v>6.64</v>
      </c>
      <c r="T197">
        <f>VLOOKUP($A197,IPo_OverSub_ListingGains!$A$1:$K$317,7,FALSE)</f>
        <v>28</v>
      </c>
      <c r="U197">
        <f>VLOOKUP($A197,IPo_OverSub_ListingGains!$A$1:$K$317,8,FALSE)</f>
        <v>24.15</v>
      </c>
      <c r="V197">
        <f>VLOOKUP($A197,IPo_OverSub_ListingGains!$A$1:$K$317,9,FALSE)</f>
        <v>28</v>
      </c>
      <c r="W197">
        <f>VLOOKUP($A197,IPo_OverSub_ListingGains!$A$1:$K$317,10,FALSE)</f>
        <v>25.05</v>
      </c>
      <c r="X197">
        <f>VLOOKUP($A197,IPo_OverSub_ListingGains!$A$1:$K$317,11,FALSE)</f>
        <v>-3.65</v>
      </c>
      <c r="Y197" t="str">
        <f>VLOOKUP(A197,company_sectors!$A$1:$B$321,2,FALSE)</f>
        <v>Power - Generation &amp; Distribution</v>
      </c>
    </row>
    <row r="198" spans="1:25" x14ac:dyDescent="0.25">
      <c r="A198" t="s">
        <v>206</v>
      </c>
      <c r="B198" s="1">
        <v>40336</v>
      </c>
      <c r="C198" s="1">
        <v>40338</v>
      </c>
      <c r="D198" t="s">
        <v>14</v>
      </c>
      <c r="E198" t="s">
        <v>8</v>
      </c>
      <c r="F198" t="s">
        <v>14</v>
      </c>
      <c r="G198">
        <v>2010</v>
      </c>
      <c r="H198">
        <f>VLOOKUP($A198,IPO_Rating_Details!$A$1:$F$387,2,FALSE)</f>
        <v>6</v>
      </c>
      <c r="I198">
        <f>VLOOKUP($A198,IPO_Rating_Details!$A$1:$F$387,3,FALSE)</f>
        <v>1</v>
      </c>
      <c r="J198">
        <f>VLOOKUP($A198,IPO_Rating_Details!$A$1:$F$387,4,FALSE)</f>
        <v>0</v>
      </c>
      <c r="K198">
        <f>VLOOKUP($A198,IPO_Rating_Details!$A$1:$F$387,5,FALSE)</f>
        <v>1</v>
      </c>
      <c r="L198">
        <f>VLOOKUP($A198,IPO_Rating_Details!$A$1:$F$387,6,FALSE)</f>
        <v>0</v>
      </c>
      <c r="M198" t="e">
        <f>VLOOKUP($A198,IPo_ListingDates!$A$1:$C$369,2,FALSE)</f>
        <v>#N/A</v>
      </c>
      <c r="N198" t="e">
        <f>VLOOKUP($A198,IPo_ListingDates!$A$1:$C$369,3,FALSE)</f>
        <v>#N/A</v>
      </c>
      <c r="O198" t="e">
        <f>VLOOKUP($A198,IPo_OverSub_ListingGains!$A$1:$K$317,2,FALSE)</f>
        <v>#N/A</v>
      </c>
      <c r="P198" t="e">
        <f>VLOOKUP($A198,IPo_OverSub_ListingGains!$A$1:$K$317,3,FALSE)</f>
        <v>#N/A</v>
      </c>
      <c r="Q198" t="e">
        <f>VLOOKUP($A198,IPo_OverSub_ListingGains!$A$1:$K$317,4,FALSE)</f>
        <v>#N/A</v>
      </c>
      <c r="R198" t="e">
        <f>VLOOKUP($A198,IPo_OverSub_ListingGains!$A$1:$K$317,5,FALSE)</f>
        <v>#N/A</v>
      </c>
      <c r="S198" t="e">
        <f>VLOOKUP($A198,IPo_OverSub_ListingGains!$A$1:$K$317,6,FALSE)</f>
        <v>#N/A</v>
      </c>
      <c r="T198" t="e">
        <f>VLOOKUP($A198,IPo_OverSub_ListingGains!$A$1:$K$317,7,FALSE)</f>
        <v>#N/A</v>
      </c>
      <c r="U198" t="e">
        <f>VLOOKUP($A198,IPo_OverSub_ListingGains!$A$1:$K$317,8,FALSE)</f>
        <v>#N/A</v>
      </c>
      <c r="V198" t="e">
        <f>VLOOKUP($A198,IPo_OverSub_ListingGains!$A$1:$K$317,9,FALSE)</f>
        <v>#N/A</v>
      </c>
      <c r="W198" t="e">
        <f>VLOOKUP($A198,IPo_OverSub_ListingGains!$A$1:$K$317,10,FALSE)</f>
        <v>#N/A</v>
      </c>
      <c r="X198" t="e">
        <f>VLOOKUP($A198,IPo_OverSub_ListingGains!$A$1:$K$317,11,FALSE)</f>
        <v>#N/A</v>
      </c>
      <c r="Y198" t="e">
        <f>VLOOKUP(A198,company_sectors!$A$1:$B$321,2,FALSE)</f>
        <v>#N/A</v>
      </c>
    </row>
    <row r="199" spans="1:25" x14ac:dyDescent="0.25">
      <c r="A199" t="s">
        <v>207</v>
      </c>
      <c r="B199" s="1">
        <v>40343</v>
      </c>
      <c r="C199" s="1">
        <v>40346</v>
      </c>
      <c r="D199">
        <v>75</v>
      </c>
      <c r="E199" t="s">
        <v>8</v>
      </c>
      <c r="F199">
        <v>200</v>
      </c>
      <c r="G199">
        <v>2010</v>
      </c>
      <c r="H199">
        <f>VLOOKUP($A199,IPO_Rating_Details!$A$1:$F$387,2,FALSE)</f>
        <v>6</v>
      </c>
      <c r="I199">
        <f>VLOOKUP($A199,IPO_Rating_Details!$A$1:$F$387,3,FALSE)</f>
        <v>3</v>
      </c>
      <c r="J199">
        <f>VLOOKUP($A199,IPO_Rating_Details!$A$1:$F$387,4,FALSE)</f>
        <v>0</v>
      </c>
      <c r="K199">
        <f>VLOOKUP($A199,IPO_Rating_Details!$A$1:$F$387,5,FALSE)</f>
        <v>2</v>
      </c>
      <c r="L199">
        <f>VLOOKUP($A199,IPO_Rating_Details!$A$1:$F$387,6,FALSE)</f>
        <v>0</v>
      </c>
      <c r="M199">
        <f>VLOOKUP($A199,IPo_ListingDates!$A$1:$C$369,2,FALSE)</f>
        <v>40360</v>
      </c>
      <c r="N199">
        <f>VLOOKUP($A199,IPo_ListingDates!$A$1:$C$369,3,FALSE)</f>
        <v>4.5599999999999996</v>
      </c>
      <c r="O199">
        <f>VLOOKUP($A199,IPo_OverSub_ListingGains!$A$1:$K$317,2,FALSE)</f>
        <v>1.48</v>
      </c>
      <c r="P199">
        <f>VLOOKUP($A199,IPo_OverSub_ListingGains!$A$1:$K$317,3,FALSE)</f>
        <v>1.2</v>
      </c>
      <c r="Q199">
        <f>VLOOKUP($A199,IPo_OverSub_ListingGains!$A$1:$K$317,4,FALSE)</f>
        <v>0.4</v>
      </c>
      <c r="R199">
        <f>VLOOKUP($A199,IPo_OverSub_ListingGains!$A$1:$K$317,5,FALSE)</f>
        <v>0.11</v>
      </c>
      <c r="S199">
        <f>VLOOKUP($A199,IPo_OverSub_ListingGains!$A$1:$K$317,6,FALSE)</f>
        <v>1.04</v>
      </c>
      <c r="T199">
        <f>VLOOKUP($A199,IPo_OverSub_ListingGains!$A$1:$K$317,7,FALSE)</f>
        <v>76</v>
      </c>
      <c r="U199">
        <f>VLOOKUP($A199,IPo_OverSub_ListingGains!$A$1:$K$317,8,FALSE)</f>
        <v>63</v>
      </c>
      <c r="V199">
        <f>VLOOKUP($A199,IPo_OverSub_ListingGains!$A$1:$K$317,9,FALSE)</f>
        <v>79</v>
      </c>
      <c r="W199">
        <f>VLOOKUP($A199,IPo_OverSub_ListingGains!$A$1:$K$317,10,FALSE)</f>
        <v>64.8</v>
      </c>
      <c r="X199">
        <f>VLOOKUP($A199,IPo_OverSub_ListingGains!$A$1:$K$317,11,FALSE)</f>
        <v>-13.6</v>
      </c>
      <c r="Y199" t="str">
        <f>VLOOKUP(A199,company_sectors!$A$1:$B$321,2,FALSE)</f>
        <v>Pharmaceuticals</v>
      </c>
    </row>
    <row r="200" spans="1:25" x14ac:dyDescent="0.25">
      <c r="A200" t="s">
        <v>208</v>
      </c>
      <c r="B200" s="1">
        <v>40353</v>
      </c>
      <c r="C200" s="1">
        <v>40357</v>
      </c>
      <c r="D200">
        <v>118</v>
      </c>
      <c r="E200" t="s">
        <v>8</v>
      </c>
      <c r="F200">
        <v>53.1</v>
      </c>
      <c r="G200">
        <v>2010</v>
      </c>
      <c r="H200">
        <f>VLOOKUP($A200,IPO_Rating_Details!$A$1:$F$387,2,FALSE)</f>
        <v>6</v>
      </c>
      <c r="I200">
        <f>VLOOKUP($A200,IPO_Rating_Details!$A$1:$F$387,3,FALSE)</f>
        <v>10</v>
      </c>
      <c r="J200">
        <f>VLOOKUP($A200,IPO_Rating_Details!$A$1:$F$387,4,FALSE)</f>
        <v>0</v>
      </c>
      <c r="K200">
        <f>VLOOKUP($A200,IPO_Rating_Details!$A$1:$F$387,5,FALSE)</f>
        <v>1</v>
      </c>
      <c r="L200">
        <f>VLOOKUP($A200,IPO_Rating_Details!$A$1:$F$387,6,FALSE)</f>
        <v>0</v>
      </c>
      <c r="M200">
        <f>VLOOKUP($A200,IPo_ListingDates!$A$1:$C$369,2,FALSE)</f>
        <v>40387</v>
      </c>
      <c r="N200">
        <f>VLOOKUP($A200,IPo_ListingDates!$A$1:$C$369,3,FALSE)</f>
        <v>3</v>
      </c>
      <c r="O200">
        <f>VLOOKUP($A200,IPo_OverSub_ListingGains!$A$1:$K$317,2,FALSE)</f>
        <v>0.01</v>
      </c>
      <c r="P200">
        <f>VLOOKUP($A200,IPo_OverSub_ListingGains!$A$1:$K$317,3,FALSE)</f>
        <v>12.46</v>
      </c>
      <c r="Q200">
        <f>VLOOKUP($A200,IPo_OverSub_ListingGains!$A$1:$K$317,4,FALSE)</f>
        <v>7.41</v>
      </c>
      <c r="R200" t="str">
        <f>VLOOKUP($A200,IPo_OverSub_ListingGains!$A$1:$K$317,5,FALSE)</f>
        <v>NA</v>
      </c>
      <c r="S200">
        <f>VLOOKUP($A200,IPo_OverSub_ListingGains!$A$1:$K$317,6,FALSE)</f>
        <v>4.47</v>
      </c>
      <c r="T200">
        <f>VLOOKUP($A200,IPo_OverSub_ListingGains!$A$1:$K$317,7,FALSE)</f>
        <v>127.7</v>
      </c>
      <c r="U200">
        <f>VLOOKUP($A200,IPo_OverSub_ListingGains!$A$1:$K$317,8,FALSE)</f>
        <v>123.5</v>
      </c>
      <c r="V200">
        <f>VLOOKUP($A200,IPo_OverSub_ListingGains!$A$1:$K$317,9,FALSE)</f>
        <v>225</v>
      </c>
      <c r="W200">
        <f>VLOOKUP($A200,IPo_OverSub_ListingGains!$A$1:$K$317,10,FALSE)</f>
        <v>199.1</v>
      </c>
      <c r="X200">
        <f>VLOOKUP($A200,IPo_OverSub_ListingGains!$A$1:$K$317,11,FALSE)</f>
        <v>68.73</v>
      </c>
      <c r="Y200" t="str">
        <f>VLOOKUP(A200,company_sectors!$A$1:$B$321,2,FALSE)</f>
        <v>Pharmaceuticals</v>
      </c>
    </row>
    <row r="201" spans="1:25" x14ac:dyDescent="0.25">
      <c r="A201" t="s">
        <v>209</v>
      </c>
      <c r="B201" s="1">
        <v>40358</v>
      </c>
      <c r="C201" s="1">
        <v>40361</v>
      </c>
      <c r="D201">
        <v>240</v>
      </c>
      <c r="E201" t="s">
        <v>8</v>
      </c>
      <c r="F201">
        <v>71.66</v>
      </c>
      <c r="G201">
        <v>2010</v>
      </c>
      <c r="H201">
        <f>VLOOKUP($A201,IPO_Rating_Details!$A$1:$F$387,2,FALSE)</f>
        <v>4</v>
      </c>
      <c r="I201">
        <f>VLOOKUP($A201,IPO_Rating_Details!$A$1:$F$387,3,FALSE)</f>
        <v>9</v>
      </c>
      <c r="J201">
        <f>VLOOKUP($A201,IPO_Rating_Details!$A$1:$F$387,4,FALSE)</f>
        <v>4</v>
      </c>
      <c r="K201">
        <f>VLOOKUP($A201,IPO_Rating_Details!$A$1:$F$387,5,FALSE)</f>
        <v>0</v>
      </c>
      <c r="L201">
        <f>VLOOKUP($A201,IPO_Rating_Details!$A$1:$F$387,6,FALSE)</f>
        <v>0</v>
      </c>
      <c r="M201">
        <f>VLOOKUP($A201,IPo_ListingDates!$A$1:$C$369,2,FALSE)</f>
        <v>40375</v>
      </c>
      <c r="N201">
        <f>VLOOKUP($A201,IPo_ListingDates!$A$1:$C$369,3,FALSE)</f>
        <v>141</v>
      </c>
      <c r="O201">
        <f>VLOOKUP($A201,IPo_OverSub_ListingGains!$A$1:$K$317,2,FALSE)</f>
        <v>4.28</v>
      </c>
      <c r="P201">
        <f>VLOOKUP($A201,IPo_OverSub_ListingGains!$A$1:$K$317,3,FALSE)</f>
        <v>48.85</v>
      </c>
      <c r="Q201">
        <f>VLOOKUP($A201,IPo_OverSub_ListingGains!$A$1:$K$317,4,FALSE)</f>
        <v>10.029999999999999</v>
      </c>
      <c r="R201">
        <f>VLOOKUP($A201,IPo_OverSub_ListingGains!$A$1:$K$317,5,FALSE)</f>
        <v>1.1000000000000001</v>
      </c>
      <c r="S201">
        <f>VLOOKUP($A201,IPo_OverSub_ListingGains!$A$1:$K$317,6,FALSE)</f>
        <v>12.78</v>
      </c>
      <c r="T201">
        <f>VLOOKUP($A201,IPo_OverSub_ListingGains!$A$1:$K$317,7,FALSE)</f>
        <v>265</v>
      </c>
      <c r="U201">
        <f>VLOOKUP($A201,IPo_OverSub_ListingGains!$A$1:$K$317,8,FALSE)</f>
        <v>265</v>
      </c>
      <c r="V201">
        <f>VLOOKUP($A201,IPo_OverSub_ListingGains!$A$1:$K$317,9,FALSE)</f>
        <v>307</v>
      </c>
      <c r="W201">
        <f>VLOOKUP($A201,IPo_OverSub_ListingGains!$A$1:$K$317,10,FALSE)</f>
        <v>295.64999999999998</v>
      </c>
      <c r="X201">
        <f>VLOOKUP($A201,IPo_OverSub_ListingGains!$A$1:$K$317,11,FALSE)</f>
        <v>23.19</v>
      </c>
      <c r="Y201" t="str">
        <f>VLOOKUP(A201,company_sectors!$A$1:$B$321,2,FALSE)</f>
        <v>Engineering</v>
      </c>
    </row>
    <row r="202" spans="1:25" x14ac:dyDescent="0.25">
      <c r="A202" t="s">
        <v>210</v>
      </c>
      <c r="B202" s="1">
        <v>40364</v>
      </c>
      <c r="C202" s="1">
        <v>40366</v>
      </c>
      <c r="D202">
        <v>166</v>
      </c>
      <c r="E202" t="s">
        <v>8</v>
      </c>
      <c r="F202">
        <v>270</v>
      </c>
      <c r="G202">
        <v>2010</v>
      </c>
      <c r="H202">
        <f>VLOOKUP($A202,IPO_Rating_Details!$A$1:$F$387,2,FALSE)</f>
        <v>3</v>
      </c>
      <c r="I202">
        <f>VLOOKUP($A202,IPO_Rating_Details!$A$1:$F$387,3,FALSE)</f>
        <v>19</v>
      </c>
      <c r="J202">
        <f>VLOOKUP($A202,IPO_Rating_Details!$A$1:$F$387,4,FALSE)</f>
        <v>3</v>
      </c>
      <c r="K202">
        <f>VLOOKUP($A202,IPO_Rating_Details!$A$1:$F$387,5,FALSE)</f>
        <v>0</v>
      </c>
      <c r="L202">
        <f>VLOOKUP($A202,IPO_Rating_Details!$A$1:$F$387,6,FALSE)</f>
        <v>0</v>
      </c>
      <c r="M202">
        <f>VLOOKUP($A202,IPo_ListingDates!$A$1:$C$369,2,FALSE)</f>
        <v>40380</v>
      </c>
      <c r="N202">
        <f>VLOOKUP($A202,IPo_ListingDates!$A$1:$C$369,3,FALSE)</f>
        <v>271.7</v>
      </c>
      <c r="O202">
        <f>VLOOKUP($A202,IPo_OverSub_ListingGains!$A$1:$K$317,2,FALSE)</f>
        <v>8.98</v>
      </c>
      <c r="P202">
        <f>VLOOKUP($A202,IPo_OverSub_ListingGains!$A$1:$K$317,3,FALSE)</f>
        <v>3.39</v>
      </c>
      <c r="Q202">
        <f>VLOOKUP($A202,IPo_OverSub_ListingGains!$A$1:$K$317,4,FALSE)</f>
        <v>1</v>
      </c>
      <c r="R202" t="str">
        <f>VLOOKUP($A202,IPo_OverSub_ListingGains!$A$1:$K$317,5,FALSE)</f>
        <v>NA</v>
      </c>
      <c r="S202">
        <f>VLOOKUP($A202,IPo_OverSub_ListingGains!$A$1:$K$317,6,FALSE)</f>
        <v>5.43</v>
      </c>
      <c r="T202">
        <f>VLOOKUP($A202,IPo_OverSub_ListingGains!$A$1:$K$317,7,FALSE)</f>
        <v>170</v>
      </c>
      <c r="U202">
        <f>VLOOKUP($A202,IPo_OverSub_ListingGains!$A$1:$K$317,8,FALSE)</f>
        <v>170</v>
      </c>
      <c r="V202">
        <f>VLOOKUP($A202,IPo_OverSub_ListingGains!$A$1:$K$317,9,FALSE)</f>
        <v>191.9</v>
      </c>
      <c r="W202">
        <f>VLOOKUP($A202,IPo_OverSub_ListingGains!$A$1:$K$317,10,FALSE)</f>
        <v>189.2</v>
      </c>
      <c r="X202">
        <f>VLOOKUP($A202,IPo_OverSub_ListingGains!$A$1:$K$317,11,FALSE)</f>
        <v>13.98</v>
      </c>
      <c r="Y202" t="str">
        <f>VLOOKUP(A202,company_sectors!$A$1:$B$321,2,FALSE)</f>
        <v>Media &amp; Entertainment</v>
      </c>
    </row>
    <row r="203" spans="1:25" x14ac:dyDescent="0.25">
      <c r="A203" t="s">
        <v>211</v>
      </c>
      <c r="B203" s="1">
        <v>40378</v>
      </c>
      <c r="C203" s="1">
        <v>40380</v>
      </c>
      <c r="D203">
        <v>133</v>
      </c>
      <c r="E203" t="s">
        <v>8</v>
      </c>
      <c r="F203">
        <v>59.85</v>
      </c>
      <c r="G203">
        <v>2010</v>
      </c>
      <c r="H203">
        <f>VLOOKUP($A203,IPO_Rating_Details!$A$1:$F$387,2,FALSE)</f>
        <v>6</v>
      </c>
      <c r="I203">
        <f>VLOOKUP($A203,IPO_Rating_Details!$A$1:$F$387,3,FALSE)</f>
        <v>16</v>
      </c>
      <c r="J203">
        <f>VLOOKUP($A203,IPO_Rating_Details!$A$1:$F$387,4,FALSE)</f>
        <v>0</v>
      </c>
      <c r="K203">
        <f>VLOOKUP($A203,IPO_Rating_Details!$A$1:$F$387,5,FALSE)</f>
        <v>1</v>
      </c>
      <c r="L203">
        <f>VLOOKUP($A203,IPO_Rating_Details!$A$1:$F$387,6,FALSE)</f>
        <v>0</v>
      </c>
      <c r="M203">
        <f>VLOOKUP($A203,IPo_ListingDates!$A$1:$C$369,2,FALSE)</f>
        <v>40394</v>
      </c>
      <c r="N203" t="str">
        <f>VLOOKUP($A203,IPo_ListingDates!$A$1:$C$369,3,FALSE)</f>
        <v>NA</v>
      </c>
      <c r="O203">
        <f>VLOOKUP($A203,IPo_OverSub_ListingGains!$A$1:$K$317,2,FALSE)</f>
        <v>1.86</v>
      </c>
      <c r="P203">
        <f>VLOOKUP($A203,IPo_OverSub_ListingGains!$A$1:$K$317,3,FALSE)</f>
        <v>48.41</v>
      </c>
      <c r="Q203">
        <f>VLOOKUP($A203,IPo_OverSub_ListingGains!$A$1:$K$317,4,FALSE)</f>
        <v>13.51</v>
      </c>
      <c r="R203" t="str">
        <f>VLOOKUP($A203,IPo_OverSub_ListingGains!$A$1:$K$317,5,FALSE)</f>
        <v>NA</v>
      </c>
      <c r="S203">
        <f>VLOOKUP($A203,IPo_OverSub_ListingGains!$A$1:$K$317,6,FALSE)</f>
        <v>12.92</v>
      </c>
      <c r="T203">
        <f>VLOOKUP($A203,IPo_OverSub_ListingGains!$A$1:$K$317,7,FALSE)</f>
        <v>159.4</v>
      </c>
      <c r="U203">
        <f>VLOOKUP($A203,IPo_OverSub_ListingGains!$A$1:$K$317,8,FALSE)</f>
        <v>150</v>
      </c>
      <c r="V203">
        <f>VLOOKUP($A203,IPo_OverSub_ListingGains!$A$1:$K$317,9,FALSE)</f>
        <v>174.9</v>
      </c>
      <c r="W203">
        <f>VLOOKUP($A203,IPo_OverSub_ListingGains!$A$1:$K$317,10,FALSE)</f>
        <v>163.05000000000001</v>
      </c>
      <c r="X203">
        <f>VLOOKUP($A203,IPo_OverSub_ListingGains!$A$1:$K$317,11,FALSE)</f>
        <v>22.59</v>
      </c>
      <c r="Y203" t="e">
        <f>VLOOKUP(A203,company_sectors!$A$1:$B$321,2,FALSE)</f>
        <v>#N/A</v>
      </c>
    </row>
    <row r="204" spans="1:25" x14ac:dyDescent="0.25">
      <c r="A204" t="s">
        <v>212</v>
      </c>
      <c r="B204" s="1">
        <v>40387</v>
      </c>
      <c r="C204" s="1">
        <v>40392</v>
      </c>
      <c r="D204">
        <v>985</v>
      </c>
      <c r="E204" t="s">
        <v>8</v>
      </c>
      <c r="F204" t="s">
        <v>14</v>
      </c>
      <c r="G204">
        <v>2010</v>
      </c>
      <c r="H204">
        <f>VLOOKUP($A204,IPO_Rating_Details!$A$1:$F$387,2,FALSE)</f>
        <v>3</v>
      </c>
      <c r="I204">
        <f>VLOOKUP($A204,IPO_Rating_Details!$A$1:$F$387,3,FALSE)</f>
        <v>9</v>
      </c>
      <c r="J204">
        <f>VLOOKUP($A204,IPO_Rating_Details!$A$1:$F$387,4,FALSE)</f>
        <v>6</v>
      </c>
      <c r="K204">
        <f>VLOOKUP($A204,IPO_Rating_Details!$A$1:$F$387,5,FALSE)</f>
        <v>0</v>
      </c>
      <c r="L204">
        <f>VLOOKUP($A204,IPO_Rating_Details!$A$1:$F$387,6,FALSE)</f>
        <v>0</v>
      </c>
      <c r="M204">
        <f>VLOOKUP($A204,IPo_ListingDates!$A$1:$C$369,2,FALSE)</f>
        <v>40406</v>
      </c>
      <c r="N204">
        <f>VLOOKUP($A204,IPo_ListingDates!$A$1:$C$369,3,FALSE)</f>
        <v>597.65</v>
      </c>
      <c r="O204">
        <f>VLOOKUP($A204,IPo_OverSub_ListingGains!$A$1:$K$317,2,FALSE)</f>
        <v>20.38</v>
      </c>
      <c r="P204">
        <f>VLOOKUP($A204,IPo_OverSub_ListingGains!$A$1:$K$317,3,FALSE)</f>
        <v>18.260000000000002</v>
      </c>
      <c r="Q204">
        <f>VLOOKUP($A204,IPo_OverSub_ListingGains!$A$1:$K$317,4,FALSE)</f>
        <v>2.81</v>
      </c>
      <c r="R204" t="str">
        <f>VLOOKUP($A204,IPo_OverSub_ListingGains!$A$1:$K$317,5,FALSE)</f>
        <v>NA</v>
      </c>
      <c r="S204">
        <f>VLOOKUP($A204,IPo_OverSub_ListingGains!$A$1:$K$317,6,FALSE)</f>
        <v>13.69</v>
      </c>
      <c r="T204">
        <f>VLOOKUP($A204,IPo_OverSub_ListingGains!$A$1:$K$317,7,FALSE)</f>
        <v>1036</v>
      </c>
      <c r="U204">
        <f>VLOOKUP($A204,IPo_OverSub_ListingGains!$A$1:$K$317,8,FALSE)</f>
        <v>1036</v>
      </c>
      <c r="V204">
        <f>VLOOKUP($A204,IPo_OverSub_ListingGains!$A$1:$K$317,9,FALSE)</f>
        <v>1159.9000000000001</v>
      </c>
      <c r="W204">
        <f>VLOOKUP($A204,IPo_OverSub_ListingGains!$A$1:$K$317,10,FALSE)</f>
        <v>1088.58</v>
      </c>
      <c r="X204">
        <f>VLOOKUP($A204,IPo_OverSub_ListingGains!$A$1:$K$317,11,FALSE)</f>
        <v>10.52</v>
      </c>
      <c r="Y204" t="str">
        <f>VLOOKUP(A204,company_sectors!$A$1:$B$321,2,FALSE)</f>
        <v>Finance - General</v>
      </c>
    </row>
    <row r="205" spans="1:25" x14ac:dyDescent="0.25">
      <c r="A205" t="s">
        <v>213</v>
      </c>
      <c r="B205" s="1">
        <v>40392</v>
      </c>
      <c r="C205" s="1">
        <v>40395</v>
      </c>
      <c r="D205">
        <v>660</v>
      </c>
      <c r="E205" t="s">
        <v>8</v>
      </c>
      <c r="F205">
        <v>297</v>
      </c>
      <c r="G205">
        <v>2010</v>
      </c>
      <c r="H205">
        <f>VLOOKUP($A205,IPO_Rating_Details!$A$1:$F$387,2,FALSE)</f>
        <v>3</v>
      </c>
      <c r="I205">
        <f>VLOOKUP($A205,IPO_Rating_Details!$A$1:$F$387,3,FALSE)</f>
        <v>21</v>
      </c>
      <c r="J205">
        <f>VLOOKUP($A205,IPO_Rating_Details!$A$1:$F$387,4,FALSE)</f>
        <v>1</v>
      </c>
      <c r="K205">
        <f>VLOOKUP($A205,IPO_Rating_Details!$A$1:$F$387,5,FALSE)</f>
        <v>1</v>
      </c>
      <c r="L205">
        <f>VLOOKUP($A205,IPO_Rating_Details!$A$1:$F$387,6,FALSE)</f>
        <v>0</v>
      </c>
      <c r="M205">
        <f>VLOOKUP($A205,IPo_ListingDates!$A$1:$C$369,2,FALSE)</f>
        <v>40408</v>
      </c>
      <c r="N205">
        <f>VLOOKUP($A205,IPo_ListingDates!$A$1:$C$369,3,FALSE)</f>
        <v>391.3</v>
      </c>
      <c r="O205">
        <f>VLOOKUP($A205,IPo_OverSub_ListingGains!$A$1:$K$317,2,FALSE)</f>
        <v>20.190000000000001</v>
      </c>
      <c r="P205">
        <f>VLOOKUP($A205,IPo_OverSub_ListingGains!$A$1:$K$317,3,FALSE)</f>
        <v>53.49</v>
      </c>
      <c r="Q205">
        <f>VLOOKUP($A205,IPo_OverSub_ListingGains!$A$1:$K$317,4,FALSE)</f>
        <v>6.62</v>
      </c>
      <c r="R205" t="str">
        <f>VLOOKUP($A205,IPo_OverSub_ListingGains!$A$1:$K$317,5,FALSE)</f>
        <v>NA</v>
      </c>
      <c r="S205">
        <f>VLOOKUP($A205,IPo_OverSub_ListingGains!$A$1:$K$317,6,FALSE)</f>
        <v>19.29</v>
      </c>
      <c r="T205">
        <f>VLOOKUP($A205,IPo_OverSub_ListingGains!$A$1:$K$317,7,FALSE)</f>
        <v>730</v>
      </c>
      <c r="U205">
        <f>VLOOKUP($A205,IPo_OverSub_ListingGains!$A$1:$K$317,8,FALSE)</f>
        <v>730</v>
      </c>
      <c r="V205">
        <f>VLOOKUP($A205,IPo_OverSub_ListingGains!$A$1:$K$317,9,FALSE)</f>
        <v>812</v>
      </c>
      <c r="W205">
        <f>VLOOKUP($A205,IPo_OverSub_ListingGains!$A$1:$K$317,10,FALSE)</f>
        <v>758.25</v>
      </c>
      <c r="X205">
        <f>VLOOKUP($A205,IPo_OverSub_ListingGains!$A$1:$K$317,11,FALSE)</f>
        <v>14.89</v>
      </c>
      <c r="Y205" t="str">
        <f>VLOOKUP(A205,company_sectors!$A$1:$B$321,2,FALSE)</f>
        <v>Personal Care</v>
      </c>
    </row>
    <row r="206" spans="1:25" x14ac:dyDescent="0.25">
      <c r="A206" t="s">
        <v>214</v>
      </c>
      <c r="B206" s="1">
        <v>40395</v>
      </c>
      <c r="C206" s="1">
        <v>40400</v>
      </c>
      <c r="D206">
        <v>110</v>
      </c>
      <c r="E206" t="s">
        <v>8</v>
      </c>
      <c r="F206">
        <v>68.75</v>
      </c>
      <c r="G206">
        <v>2010</v>
      </c>
      <c r="H206">
        <f>VLOOKUP($A206,IPO_Rating_Details!$A$1:$F$387,2,FALSE)</f>
        <v>6</v>
      </c>
      <c r="I206">
        <f>VLOOKUP($A206,IPO_Rating_Details!$A$1:$F$387,3,FALSE)</f>
        <v>10</v>
      </c>
      <c r="J206">
        <f>VLOOKUP($A206,IPO_Rating_Details!$A$1:$F$387,4,FALSE)</f>
        <v>2</v>
      </c>
      <c r="K206">
        <f>VLOOKUP($A206,IPO_Rating_Details!$A$1:$F$387,5,FALSE)</f>
        <v>0</v>
      </c>
      <c r="L206">
        <f>VLOOKUP($A206,IPO_Rating_Details!$A$1:$F$387,6,FALSE)</f>
        <v>0</v>
      </c>
      <c r="M206">
        <f>VLOOKUP($A206,IPo_ListingDates!$A$1:$C$369,2,FALSE)</f>
        <v>40415</v>
      </c>
      <c r="N206">
        <f>VLOOKUP($A206,IPo_ListingDates!$A$1:$C$369,3,FALSE)</f>
        <v>5.03</v>
      </c>
      <c r="O206">
        <f>VLOOKUP($A206,IPo_OverSub_ListingGains!$A$1:$K$317,2,FALSE)</f>
        <v>1.27</v>
      </c>
      <c r="P206">
        <f>VLOOKUP($A206,IPo_OverSub_ListingGains!$A$1:$K$317,3,FALSE)</f>
        <v>10.91</v>
      </c>
      <c r="Q206">
        <f>VLOOKUP($A206,IPo_OverSub_ListingGains!$A$1:$K$317,4,FALSE)</f>
        <v>6.62</v>
      </c>
      <c r="R206">
        <f>VLOOKUP($A206,IPo_OverSub_ListingGains!$A$1:$K$317,5,FALSE)</f>
        <v>1.02</v>
      </c>
      <c r="S206">
        <f>VLOOKUP($A206,IPo_OverSub_ListingGains!$A$1:$K$317,6,FALSE)</f>
        <v>4.53</v>
      </c>
      <c r="T206">
        <f>VLOOKUP($A206,IPo_OverSub_ListingGains!$A$1:$K$317,7,FALSE)</f>
        <v>118.55</v>
      </c>
      <c r="U206">
        <f>VLOOKUP($A206,IPo_OverSub_ListingGains!$A$1:$K$317,8,FALSE)</f>
        <v>117</v>
      </c>
      <c r="V206">
        <f>VLOOKUP($A206,IPo_OverSub_ListingGains!$A$1:$K$317,9,FALSE)</f>
        <v>201.9</v>
      </c>
      <c r="W206">
        <f>VLOOKUP($A206,IPo_OverSub_ListingGains!$A$1:$K$317,10,FALSE)</f>
        <v>187.95</v>
      </c>
      <c r="X206">
        <f>VLOOKUP($A206,IPo_OverSub_ListingGains!$A$1:$K$317,11,FALSE)</f>
        <v>70.86</v>
      </c>
      <c r="Y206" t="str">
        <f>VLOOKUP(A206,company_sectors!$A$1:$B$321,2,FALSE)</f>
        <v>Steel - Tubes &amp; Pipes</v>
      </c>
    </row>
    <row r="207" spans="1:25" x14ac:dyDescent="0.25">
      <c r="A207" t="s">
        <v>215</v>
      </c>
      <c r="B207" s="1">
        <v>40413</v>
      </c>
      <c r="C207" s="1">
        <v>40416</v>
      </c>
      <c r="D207">
        <v>46</v>
      </c>
      <c r="E207" t="s">
        <v>8</v>
      </c>
      <c r="F207">
        <v>500</v>
      </c>
      <c r="G207">
        <v>2010</v>
      </c>
      <c r="H207">
        <f>VLOOKUP($A207,IPO_Rating_Details!$A$1:$F$387,2,FALSE)</f>
        <v>3</v>
      </c>
      <c r="I207">
        <f>VLOOKUP($A207,IPO_Rating_Details!$A$1:$F$387,3,FALSE)</f>
        <v>19</v>
      </c>
      <c r="J207">
        <f>VLOOKUP($A207,IPO_Rating_Details!$A$1:$F$387,4,FALSE)</f>
        <v>5</v>
      </c>
      <c r="K207">
        <f>VLOOKUP($A207,IPO_Rating_Details!$A$1:$F$387,5,FALSE)</f>
        <v>2</v>
      </c>
      <c r="L207">
        <f>VLOOKUP($A207,IPO_Rating_Details!$A$1:$F$387,6,FALSE)</f>
        <v>0</v>
      </c>
      <c r="M207">
        <f>VLOOKUP($A207,IPo_ListingDates!$A$1:$C$369,2,FALSE)</f>
        <v>40430</v>
      </c>
      <c r="N207">
        <f>VLOOKUP($A207,IPo_ListingDates!$A$1:$C$369,3,FALSE)</f>
        <v>159.94999999999999</v>
      </c>
      <c r="O207">
        <f>VLOOKUP($A207,IPo_OverSub_ListingGains!$A$1:$K$317,2,FALSE)</f>
        <v>13.2</v>
      </c>
      <c r="P207">
        <f>VLOOKUP($A207,IPo_OverSub_ListingGains!$A$1:$K$317,3,FALSE)</f>
        <v>85.7</v>
      </c>
      <c r="Q207">
        <f>VLOOKUP($A207,IPo_OverSub_ListingGains!$A$1:$K$317,4,FALSE)</f>
        <v>9.15</v>
      </c>
      <c r="R207">
        <f>VLOOKUP($A207,IPo_OverSub_ListingGains!$A$1:$K$317,5,FALSE)</f>
        <v>0.09</v>
      </c>
      <c r="S207">
        <f>VLOOKUP($A207,IPo_OverSub_ListingGains!$A$1:$K$317,6,FALSE)</f>
        <v>19.940000000000001</v>
      </c>
      <c r="T207">
        <f>VLOOKUP($A207,IPo_OverSub_ListingGains!$A$1:$K$317,7,FALSE)</f>
        <v>56.25</v>
      </c>
      <c r="U207">
        <f>VLOOKUP($A207,IPo_OverSub_ListingGains!$A$1:$K$317,8,FALSE)</f>
        <v>51.9</v>
      </c>
      <c r="V207">
        <f>VLOOKUP($A207,IPo_OverSub_ListingGains!$A$1:$K$317,9,FALSE)</f>
        <v>58.4</v>
      </c>
      <c r="W207">
        <f>VLOOKUP($A207,IPo_OverSub_ListingGains!$A$1:$K$317,10,FALSE)</f>
        <v>54.05</v>
      </c>
      <c r="X207">
        <f>VLOOKUP($A207,IPo_OverSub_ListingGains!$A$1:$K$317,11,FALSE)</f>
        <v>17.5</v>
      </c>
      <c r="Y207" t="str">
        <f>VLOOKUP(A207,company_sectors!$A$1:$B$321,2,FALSE)</f>
        <v>Shipping</v>
      </c>
    </row>
    <row r="208" spans="1:25" x14ac:dyDescent="0.25">
      <c r="A208" t="s">
        <v>216</v>
      </c>
      <c r="B208" s="1">
        <v>40434</v>
      </c>
      <c r="C208" s="1">
        <v>40436</v>
      </c>
      <c r="D208">
        <v>29</v>
      </c>
      <c r="E208" t="s">
        <v>8</v>
      </c>
      <c r="F208">
        <v>357</v>
      </c>
      <c r="G208">
        <v>2010</v>
      </c>
      <c r="H208">
        <f>VLOOKUP($A208,IPO_Rating_Details!$A$1:$F$387,2,FALSE)</f>
        <v>4</v>
      </c>
      <c r="I208">
        <f>VLOOKUP($A208,IPO_Rating_Details!$A$1:$F$387,3,FALSE)</f>
        <v>5</v>
      </c>
      <c r="J208">
        <f>VLOOKUP($A208,IPO_Rating_Details!$A$1:$F$387,4,FALSE)</f>
        <v>1</v>
      </c>
      <c r="K208">
        <f>VLOOKUP($A208,IPO_Rating_Details!$A$1:$F$387,5,FALSE)</f>
        <v>1</v>
      </c>
      <c r="L208">
        <f>VLOOKUP($A208,IPO_Rating_Details!$A$1:$F$387,6,FALSE)</f>
        <v>0</v>
      </c>
      <c r="M208">
        <f>VLOOKUP($A208,IPo_ListingDates!$A$1:$C$369,2,FALSE)</f>
        <v>40450</v>
      </c>
      <c r="N208">
        <f>VLOOKUP($A208,IPo_ListingDates!$A$1:$C$369,3,FALSE)</f>
        <v>7.76</v>
      </c>
      <c r="O208">
        <f>VLOOKUP($A208,IPo_OverSub_ListingGains!$A$1:$K$317,2,FALSE)</f>
        <v>1.44</v>
      </c>
      <c r="P208">
        <f>VLOOKUP($A208,IPo_OverSub_ListingGains!$A$1:$K$317,3,FALSE)</f>
        <v>1.3</v>
      </c>
      <c r="Q208">
        <f>VLOOKUP($A208,IPo_OverSub_ListingGains!$A$1:$K$317,4,FALSE)</f>
        <v>1.81</v>
      </c>
      <c r="R208" t="str">
        <f>VLOOKUP($A208,IPo_OverSub_ListingGains!$A$1:$K$317,5,FALSE)</f>
        <v>NA</v>
      </c>
      <c r="S208">
        <f>VLOOKUP($A208,IPo_OverSub_ListingGains!$A$1:$K$317,6,FALSE)</f>
        <v>1.55</v>
      </c>
      <c r="T208">
        <f>VLOOKUP($A208,IPo_OverSub_ListingGains!$A$1:$K$317,7,FALSE)</f>
        <v>29.75</v>
      </c>
      <c r="U208">
        <f>VLOOKUP($A208,IPo_OverSub_ListingGains!$A$1:$K$317,8,FALSE)</f>
        <v>22.8</v>
      </c>
      <c r="V208">
        <f>VLOOKUP($A208,IPo_OverSub_ListingGains!$A$1:$K$317,9,FALSE)</f>
        <v>29.9</v>
      </c>
      <c r="W208">
        <f>VLOOKUP($A208,IPo_OverSub_ListingGains!$A$1:$K$317,10,FALSE)</f>
        <v>23.7</v>
      </c>
      <c r="X208">
        <f>VLOOKUP($A208,IPo_OverSub_ListingGains!$A$1:$K$317,11,FALSE)</f>
        <v>-18.28</v>
      </c>
      <c r="Y208" t="str">
        <f>VLOOKUP(A208,company_sectors!$A$1:$B$321,2,FALSE)</f>
        <v>Miscellaneous</v>
      </c>
    </row>
    <row r="209" spans="1:25" x14ac:dyDescent="0.25">
      <c r="A209" t="s">
        <v>217</v>
      </c>
      <c r="B209" s="1">
        <v>40437</v>
      </c>
      <c r="C209" s="1">
        <v>40442</v>
      </c>
      <c r="D209">
        <v>310</v>
      </c>
      <c r="E209" t="s">
        <v>8</v>
      </c>
      <c r="F209">
        <v>115</v>
      </c>
      <c r="G209">
        <v>2010</v>
      </c>
      <c r="H209">
        <f>VLOOKUP($A209,IPO_Rating_Details!$A$1:$F$387,2,FALSE)</f>
        <v>4</v>
      </c>
      <c r="I209">
        <f>VLOOKUP($A209,IPO_Rating_Details!$A$1:$F$387,3,FALSE)</f>
        <v>1</v>
      </c>
      <c r="J209">
        <f>VLOOKUP($A209,IPO_Rating_Details!$A$1:$F$387,4,FALSE)</f>
        <v>3</v>
      </c>
      <c r="K209">
        <f>VLOOKUP($A209,IPO_Rating_Details!$A$1:$F$387,5,FALSE)</f>
        <v>0</v>
      </c>
      <c r="L209">
        <f>VLOOKUP($A209,IPO_Rating_Details!$A$1:$F$387,6,FALSE)</f>
        <v>0</v>
      </c>
      <c r="M209">
        <f>VLOOKUP($A209,IPo_ListingDates!$A$1:$C$369,2,FALSE)</f>
        <v>40457</v>
      </c>
      <c r="N209">
        <f>VLOOKUP($A209,IPo_ListingDates!$A$1:$C$369,3,FALSE)</f>
        <v>114.2</v>
      </c>
      <c r="O209">
        <f>VLOOKUP($A209,IPo_OverSub_ListingGains!$A$1:$K$317,2,FALSE)</f>
        <v>47.45</v>
      </c>
      <c r="P209">
        <f>VLOOKUP($A209,IPo_OverSub_ListingGains!$A$1:$K$317,3,FALSE)</f>
        <v>101.93</v>
      </c>
      <c r="Q209">
        <f>VLOOKUP($A209,IPo_OverSub_ListingGains!$A$1:$K$317,4,FALSE)</f>
        <v>31.74</v>
      </c>
      <c r="R209">
        <f>VLOOKUP($A209,IPo_OverSub_ListingGains!$A$1:$K$317,5,FALSE)</f>
        <v>1.07</v>
      </c>
      <c r="S209">
        <f>VLOOKUP($A209,IPo_OverSub_ListingGains!$A$1:$K$317,6,FALSE)</f>
        <v>47.39</v>
      </c>
      <c r="T209">
        <f>VLOOKUP($A209,IPo_OverSub_ListingGains!$A$1:$K$317,7,FALSE)</f>
        <v>461</v>
      </c>
      <c r="U209">
        <f>VLOOKUP($A209,IPo_OverSub_ListingGains!$A$1:$K$317,8,FALSE)</f>
        <v>450</v>
      </c>
      <c r="V209">
        <f>VLOOKUP($A209,IPo_OverSub_ListingGains!$A$1:$K$317,9,FALSE)</f>
        <v>674</v>
      </c>
      <c r="W209">
        <f>VLOOKUP($A209,IPo_OverSub_ListingGains!$A$1:$K$317,10,FALSE)</f>
        <v>632.35</v>
      </c>
      <c r="X209">
        <f>VLOOKUP($A209,IPo_OverSub_ListingGains!$A$1:$K$317,11,FALSE)</f>
        <v>103.98</v>
      </c>
      <c r="Y209" t="str">
        <f>VLOOKUP(A209,company_sectors!$A$1:$B$321,2,FALSE)</f>
        <v>Computers - Software - Training</v>
      </c>
    </row>
    <row r="210" spans="1:25" x14ac:dyDescent="0.25">
      <c r="A210" t="s">
        <v>218</v>
      </c>
      <c r="B210" s="1">
        <v>40438</v>
      </c>
      <c r="C210" s="1">
        <v>40442</v>
      </c>
      <c r="D210">
        <v>175</v>
      </c>
      <c r="E210" t="s">
        <v>8</v>
      </c>
      <c r="F210">
        <v>350</v>
      </c>
      <c r="G210">
        <v>2010</v>
      </c>
      <c r="H210">
        <f>VLOOKUP($A210,IPO_Rating_Details!$A$1:$F$387,2,FALSE)</f>
        <v>3</v>
      </c>
      <c r="I210">
        <f>VLOOKUP($A210,IPO_Rating_Details!$A$1:$F$387,3,FALSE)</f>
        <v>13</v>
      </c>
      <c r="J210">
        <f>VLOOKUP($A210,IPO_Rating_Details!$A$1:$F$387,4,FALSE)</f>
        <v>3</v>
      </c>
      <c r="K210">
        <f>VLOOKUP($A210,IPO_Rating_Details!$A$1:$F$387,5,FALSE)</f>
        <v>0</v>
      </c>
      <c r="L210">
        <f>VLOOKUP($A210,IPO_Rating_Details!$A$1:$F$387,6,FALSE)</f>
        <v>0</v>
      </c>
      <c r="M210">
        <f>VLOOKUP($A210,IPo_ListingDates!$A$1:$C$369,2,FALSE)</f>
        <v>40457</v>
      </c>
      <c r="N210">
        <f>VLOOKUP($A210,IPo_ListingDates!$A$1:$C$369,3,FALSE)</f>
        <v>207.85</v>
      </c>
      <c r="O210">
        <f>VLOOKUP($A210,IPo_OverSub_ListingGains!$A$1:$K$317,2,FALSE)</f>
        <v>25.79</v>
      </c>
      <c r="P210">
        <f>VLOOKUP($A210,IPo_OverSub_ListingGains!$A$1:$K$317,3,FALSE)</f>
        <v>73.400000000000006</v>
      </c>
      <c r="Q210">
        <f>VLOOKUP($A210,IPo_OverSub_ListingGains!$A$1:$K$317,4,FALSE)</f>
        <v>11.95</v>
      </c>
      <c r="R210" t="str">
        <f>VLOOKUP($A210,IPo_OverSub_ListingGains!$A$1:$K$317,5,FALSE)</f>
        <v>NA</v>
      </c>
      <c r="S210">
        <f>VLOOKUP($A210,IPo_OverSub_ListingGains!$A$1:$K$317,6,FALSE)</f>
        <v>26.51</v>
      </c>
      <c r="T210">
        <f>VLOOKUP($A210,IPo_OverSub_ListingGains!$A$1:$K$317,7,FALSE)</f>
        <v>213.35</v>
      </c>
      <c r="U210">
        <f>VLOOKUP($A210,IPo_OverSub_ListingGains!$A$1:$K$317,8,FALSE)</f>
        <v>178.6</v>
      </c>
      <c r="V210">
        <f>VLOOKUP($A210,IPo_OverSub_ListingGains!$A$1:$K$317,9,FALSE)</f>
        <v>217.7</v>
      </c>
      <c r="W210">
        <f>VLOOKUP($A210,IPo_OverSub_ListingGains!$A$1:$K$317,10,FALSE)</f>
        <v>190.05</v>
      </c>
      <c r="X210">
        <f>VLOOKUP($A210,IPo_OverSub_ListingGains!$A$1:$K$317,11,FALSE)</f>
        <v>8.6</v>
      </c>
      <c r="Y210" t="str">
        <f>VLOOKUP(A210,company_sectors!$A$1:$B$321,2,FALSE)</f>
        <v>Finance - General</v>
      </c>
    </row>
    <row r="211" spans="1:25" x14ac:dyDescent="0.25">
      <c r="A211" t="s">
        <v>219</v>
      </c>
      <c r="B211" s="1">
        <v>40438</v>
      </c>
      <c r="C211" s="1">
        <v>40442</v>
      </c>
      <c r="D211">
        <v>118</v>
      </c>
      <c r="E211" t="s">
        <v>8</v>
      </c>
      <c r="F211">
        <v>147.5</v>
      </c>
      <c r="G211">
        <v>2010</v>
      </c>
      <c r="H211">
        <f>VLOOKUP($A211,IPO_Rating_Details!$A$1:$F$387,2,FALSE)</f>
        <v>6</v>
      </c>
      <c r="I211">
        <f>VLOOKUP($A211,IPO_Rating_Details!$A$1:$F$387,3,FALSE)</f>
        <v>3</v>
      </c>
      <c r="J211">
        <f>VLOOKUP($A211,IPO_Rating_Details!$A$1:$F$387,4,FALSE)</f>
        <v>0</v>
      </c>
      <c r="K211">
        <f>VLOOKUP($A211,IPO_Rating_Details!$A$1:$F$387,5,FALSE)</f>
        <v>1</v>
      </c>
      <c r="L211">
        <f>VLOOKUP($A211,IPO_Rating_Details!$A$1:$F$387,6,FALSE)</f>
        <v>0</v>
      </c>
      <c r="M211">
        <f>VLOOKUP($A211,IPo_ListingDates!$A$1:$C$369,2,FALSE)</f>
        <v>40456</v>
      </c>
      <c r="N211">
        <f>VLOOKUP($A211,IPo_ListingDates!$A$1:$C$369,3,FALSE)</f>
        <v>73.099999999999994</v>
      </c>
      <c r="O211">
        <f>VLOOKUP($A211,IPo_OverSub_ListingGains!$A$1:$K$317,2,FALSE)</f>
        <v>5.91</v>
      </c>
      <c r="P211">
        <f>VLOOKUP($A211,IPo_OverSub_ListingGains!$A$1:$K$317,3,FALSE)</f>
        <v>35.880000000000003</v>
      </c>
      <c r="Q211">
        <f>VLOOKUP($A211,IPo_OverSub_ListingGains!$A$1:$K$317,4,FALSE)</f>
        <v>11.04</v>
      </c>
      <c r="R211" t="str">
        <f>VLOOKUP($A211,IPo_OverSub_ListingGains!$A$1:$K$317,5,FALSE)</f>
        <v>NA</v>
      </c>
      <c r="S211">
        <f>VLOOKUP($A211,IPo_OverSub_ListingGains!$A$1:$K$317,6,FALSE)</f>
        <v>12.2</v>
      </c>
      <c r="T211">
        <f>VLOOKUP($A211,IPo_OverSub_ListingGains!$A$1:$K$317,7,FALSE)</f>
        <v>135.1</v>
      </c>
      <c r="U211">
        <f>VLOOKUP($A211,IPo_OverSub_ListingGains!$A$1:$K$317,8,FALSE)</f>
        <v>108.3</v>
      </c>
      <c r="V211">
        <f>VLOOKUP($A211,IPo_OverSub_ListingGains!$A$1:$K$317,9,FALSE)</f>
        <v>141</v>
      </c>
      <c r="W211">
        <f>VLOOKUP($A211,IPo_OverSub_ListingGains!$A$1:$K$317,10,FALSE)</f>
        <v>110.9</v>
      </c>
      <c r="X211">
        <f>VLOOKUP($A211,IPo_OverSub_ListingGains!$A$1:$K$317,11,FALSE)</f>
        <v>-6.02</v>
      </c>
      <c r="Y211" t="str">
        <f>VLOOKUP(A211,company_sectors!$A$1:$B$321,2,FALSE)</f>
        <v>Finance - General</v>
      </c>
    </row>
    <row r="212" spans="1:25" x14ac:dyDescent="0.25">
      <c r="A212" t="s">
        <v>220</v>
      </c>
      <c r="B212" s="1">
        <v>40442</v>
      </c>
      <c r="C212" s="1">
        <v>40445</v>
      </c>
      <c r="D212">
        <v>11</v>
      </c>
      <c r="E212" t="s">
        <v>8</v>
      </c>
      <c r="F212">
        <v>248.07</v>
      </c>
      <c r="G212">
        <v>2010</v>
      </c>
      <c r="H212">
        <f>VLOOKUP($A212,IPO_Rating_Details!$A$1:$F$387,2,FALSE)</f>
        <v>4</v>
      </c>
      <c r="I212">
        <f>VLOOKUP($A212,IPO_Rating_Details!$A$1:$F$387,3,FALSE)</f>
        <v>5</v>
      </c>
      <c r="J212">
        <f>VLOOKUP($A212,IPO_Rating_Details!$A$1:$F$387,4,FALSE)</f>
        <v>1</v>
      </c>
      <c r="K212">
        <f>VLOOKUP($A212,IPO_Rating_Details!$A$1:$F$387,5,FALSE)</f>
        <v>0</v>
      </c>
      <c r="L212">
        <f>VLOOKUP($A212,IPO_Rating_Details!$A$1:$F$387,6,FALSE)</f>
        <v>0</v>
      </c>
      <c r="M212">
        <f>VLOOKUP($A212,IPo_ListingDates!$A$1:$C$369,2,FALSE)</f>
        <v>40459</v>
      </c>
      <c r="N212">
        <f>VLOOKUP($A212,IPo_ListingDates!$A$1:$C$369,3,FALSE)</f>
        <v>3.22</v>
      </c>
      <c r="O212">
        <f>VLOOKUP($A212,IPo_OverSub_ListingGains!$A$1:$K$317,2,FALSE)</f>
        <v>5.86</v>
      </c>
      <c r="P212">
        <f>VLOOKUP($A212,IPo_OverSub_ListingGains!$A$1:$K$317,3,FALSE)</f>
        <v>28.58</v>
      </c>
      <c r="Q212">
        <f>VLOOKUP($A212,IPo_OverSub_ListingGains!$A$1:$K$317,4,FALSE)</f>
        <v>6.19</v>
      </c>
      <c r="R212" t="str">
        <f>VLOOKUP($A212,IPo_OverSub_ListingGains!$A$1:$K$317,5,FALSE)</f>
        <v>NA</v>
      </c>
      <c r="S212">
        <f>VLOOKUP($A212,IPo_OverSub_ListingGains!$A$1:$K$317,6,FALSE)</f>
        <v>8.23</v>
      </c>
      <c r="T212">
        <f>VLOOKUP($A212,IPo_OverSub_ListingGains!$A$1:$K$317,7,FALSE)</f>
        <v>12.35</v>
      </c>
      <c r="U212">
        <f>VLOOKUP($A212,IPo_OverSub_ListingGains!$A$1:$K$317,8,FALSE)</f>
        <v>9.35</v>
      </c>
      <c r="V212">
        <f>VLOOKUP($A212,IPo_OverSub_ListingGains!$A$1:$K$317,9,FALSE)</f>
        <v>12.35</v>
      </c>
      <c r="W212">
        <f>VLOOKUP($A212,IPo_OverSub_ListingGains!$A$1:$K$317,10,FALSE)</f>
        <v>11.25</v>
      </c>
      <c r="X212">
        <f>VLOOKUP($A212,IPo_OverSub_ListingGains!$A$1:$K$317,11,FALSE)</f>
        <v>2.27</v>
      </c>
      <c r="Y212" t="str">
        <f>VLOOKUP(A212,company_sectors!$A$1:$B$321,2,FALSE)</f>
        <v>Castings &amp; Forgings</v>
      </c>
    </row>
    <row r="213" spans="1:25" x14ac:dyDescent="0.25">
      <c r="A213" t="s">
        <v>221</v>
      </c>
      <c r="B213" s="1">
        <v>40442</v>
      </c>
      <c r="C213" s="1">
        <v>40444</v>
      </c>
      <c r="D213">
        <v>450</v>
      </c>
      <c r="E213" t="s">
        <v>8</v>
      </c>
      <c r="F213">
        <v>530</v>
      </c>
      <c r="G213">
        <v>2010</v>
      </c>
      <c r="H213">
        <f>VLOOKUP($A213,IPO_Rating_Details!$A$1:$F$387,2,FALSE)</f>
        <v>4</v>
      </c>
      <c r="I213">
        <f>VLOOKUP($A213,IPO_Rating_Details!$A$1:$F$387,3,FALSE)</f>
        <v>19</v>
      </c>
      <c r="J213">
        <f>VLOOKUP($A213,IPO_Rating_Details!$A$1:$F$387,4,FALSE)</f>
        <v>3</v>
      </c>
      <c r="K213">
        <f>VLOOKUP($A213,IPO_Rating_Details!$A$1:$F$387,5,FALSE)</f>
        <v>0</v>
      </c>
      <c r="L213">
        <f>VLOOKUP($A213,IPO_Rating_Details!$A$1:$F$387,6,FALSE)</f>
        <v>0</v>
      </c>
      <c r="M213">
        <f>VLOOKUP($A213,IPo_ListingDates!$A$1:$C$369,2,FALSE)</f>
        <v>40459</v>
      </c>
      <c r="N213">
        <f>VLOOKUP($A213,IPo_ListingDates!$A$1:$C$369,3,FALSE)</f>
        <v>60.9</v>
      </c>
      <c r="O213">
        <f>VLOOKUP($A213,IPo_OverSub_ListingGains!$A$1:$K$317,2,FALSE)</f>
        <v>4.5199999999999996</v>
      </c>
      <c r="P213">
        <f>VLOOKUP($A213,IPo_OverSub_ListingGains!$A$1:$K$317,3,FALSE)</f>
        <v>1.45</v>
      </c>
      <c r="Q213">
        <f>VLOOKUP($A213,IPo_OverSub_ListingGains!$A$1:$K$317,4,FALSE)</f>
        <v>0.99</v>
      </c>
      <c r="R213" t="str">
        <f>VLOOKUP($A213,IPo_OverSub_ListingGains!$A$1:$K$317,5,FALSE)</f>
        <v>NA</v>
      </c>
      <c r="S213">
        <f>VLOOKUP($A213,IPo_OverSub_ListingGains!$A$1:$K$317,6,FALSE)</f>
        <v>2.89</v>
      </c>
      <c r="T213">
        <f>VLOOKUP($A213,IPo_OverSub_ListingGains!$A$1:$K$317,7,FALSE)</f>
        <v>450</v>
      </c>
      <c r="U213">
        <f>VLOOKUP($A213,IPo_OverSub_ListingGains!$A$1:$K$317,8,FALSE)</f>
        <v>345.05</v>
      </c>
      <c r="V213">
        <f>VLOOKUP($A213,IPo_OverSub_ListingGains!$A$1:$K$317,9,FALSE)</f>
        <v>460</v>
      </c>
      <c r="W213">
        <f>VLOOKUP($A213,IPo_OverSub_ListingGains!$A$1:$K$317,10,FALSE)</f>
        <v>387.35</v>
      </c>
      <c r="X213">
        <f>VLOOKUP($A213,IPo_OverSub_ListingGains!$A$1:$K$317,11,FALSE)</f>
        <v>-13.92</v>
      </c>
      <c r="Y213" t="str">
        <f>VLOOKUP(A213,company_sectors!$A$1:$B$321,2,FALSE)</f>
        <v>Construction &amp; Contracting - Civil</v>
      </c>
    </row>
    <row r="214" spans="1:25" x14ac:dyDescent="0.25">
      <c r="A214" t="s">
        <v>222</v>
      </c>
      <c r="B214" s="1">
        <v>40442</v>
      </c>
      <c r="C214" s="1">
        <v>40445</v>
      </c>
      <c r="D214">
        <v>47</v>
      </c>
      <c r="E214" t="s">
        <v>8</v>
      </c>
      <c r="F214">
        <v>900</v>
      </c>
      <c r="G214">
        <v>2010</v>
      </c>
      <c r="H214">
        <f>VLOOKUP($A214,IPO_Rating_Details!$A$1:$F$387,2,FALSE)</f>
        <v>3</v>
      </c>
      <c r="I214">
        <f>VLOOKUP($A214,IPO_Rating_Details!$A$1:$F$387,3,FALSE)</f>
        <v>5</v>
      </c>
      <c r="J214">
        <f>VLOOKUP($A214,IPO_Rating_Details!$A$1:$F$387,4,FALSE)</f>
        <v>2</v>
      </c>
      <c r="K214">
        <f>VLOOKUP($A214,IPO_Rating_Details!$A$1:$F$387,5,FALSE)</f>
        <v>0</v>
      </c>
      <c r="L214">
        <f>VLOOKUP($A214,IPO_Rating_Details!$A$1:$F$387,6,FALSE)</f>
        <v>1</v>
      </c>
      <c r="M214">
        <f>VLOOKUP($A214,IPo_ListingDates!$A$1:$C$369,2,FALSE)</f>
        <v>40459</v>
      </c>
      <c r="N214">
        <f>VLOOKUP($A214,IPo_ListingDates!$A$1:$C$369,3,FALSE)</f>
        <v>11.09</v>
      </c>
      <c r="O214">
        <f>VLOOKUP($A214,IPo_OverSub_ListingGains!$A$1:$K$317,2,FALSE)</f>
        <v>2.09</v>
      </c>
      <c r="P214">
        <f>VLOOKUP($A214,IPo_OverSub_ListingGains!$A$1:$K$317,3,FALSE)</f>
        <v>0.64</v>
      </c>
      <c r="Q214">
        <f>VLOOKUP($A214,IPo_OverSub_ListingGains!$A$1:$K$317,4,FALSE)</f>
        <v>0.18</v>
      </c>
      <c r="R214" t="str">
        <f>VLOOKUP($A214,IPo_OverSub_ListingGains!$A$1:$K$317,5,FALSE)</f>
        <v>NA</v>
      </c>
      <c r="S214">
        <f>VLOOKUP($A214,IPo_OverSub_ListingGains!$A$1:$K$317,6,FALSE)</f>
        <v>1.07</v>
      </c>
      <c r="T214">
        <f>VLOOKUP($A214,IPo_OverSub_ListingGains!$A$1:$K$317,7,FALSE)</f>
        <v>45.7</v>
      </c>
      <c r="U214">
        <f>VLOOKUP($A214,IPo_OverSub_ListingGains!$A$1:$K$317,8,FALSE)</f>
        <v>38.299999999999997</v>
      </c>
      <c r="V214">
        <f>VLOOKUP($A214,IPo_OverSub_ListingGains!$A$1:$K$317,9,FALSE)</f>
        <v>46.6</v>
      </c>
      <c r="W214">
        <f>VLOOKUP($A214,IPo_OverSub_ListingGains!$A$1:$K$317,10,FALSE)</f>
        <v>44.9</v>
      </c>
      <c r="X214">
        <f>VLOOKUP($A214,IPo_OverSub_ListingGains!$A$1:$K$317,11,FALSE)</f>
        <v>-4.47</v>
      </c>
      <c r="Y214" t="str">
        <f>VLOOKUP(A214,company_sectors!$A$1:$B$321,2,FALSE)</f>
        <v>Power - Generation &amp; Distribution</v>
      </c>
    </row>
    <row r="215" spans="1:25" x14ac:dyDescent="0.25">
      <c r="A215" t="s">
        <v>223</v>
      </c>
      <c r="B215" s="1">
        <v>40443</v>
      </c>
      <c r="C215" s="1">
        <v>40448</v>
      </c>
      <c r="D215">
        <v>135</v>
      </c>
      <c r="E215" t="s">
        <v>8</v>
      </c>
      <c r="F215">
        <v>105</v>
      </c>
      <c r="G215">
        <v>2010</v>
      </c>
      <c r="H215">
        <f>VLOOKUP($A215,IPO_Rating_Details!$A$1:$F$387,2,FALSE)</f>
        <v>6</v>
      </c>
      <c r="I215">
        <f>VLOOKUP($A215,IPO_Rating_Details!$A$1:$F$387,3,FALSE)</f>
        <v>7</v>
      </c>
      <c r="J215">
        <f>VLOOKUP($A215,IPO_Rating_Details!$A$1:$F$387,4,FALSE)</f>
        <v>1</v>
      </c>
      <c r="K215">
        <f>VLOOKUP($A215,IPO_Rating_Details!$A$1:$F$387,5,FALSE)</f>
        <v>0</v>
      </c>
      <c r="L215">
        <f>VLOOKUP($A215,IPO_Rating_Details!$A$1:$F$387,6,FALSE)</f>
        <v>0</v>
      </c>
      <c r="M215">
        <f>VLOOKUP($A215,IPo_ListingDates!$A$1:$C$369,2,FALSE)</f>
        <v>40463</v>
      </c>
      <c r="N215">
        <f>VLOOKUP($A215,IPo_ListingDates!$A$1:$C$369,3,FALSE)</f>
        <v>71.599999999999994</v>
      </c>
      <c r="O215">
        <f>VLOOKUP($A215,IPo_OverSub_ListingGains!$A$1:$K$317,2,FALSE)</f>
        <v>1.71</v>
      </c>
      <c r="P215">
        <f>VLOOKUP($A215,IPo_OverSub_ListingGains!$A$1:$K$317,3,FALSE)</f>
        <v>3.83</v>
      </c>
      <c r="Q215">
        <f>VLOOKUP($A215,IPo_OverSub_ListingGains!$A$1:$K$317,4,FALSE)</f>
        <v>2.63</v>
      </c>
      <c r="R215" t="str">
        <f>VLOOKUP($A215,IPo_OverSub_ListingGains!$A$1:$K$317,5,FALSE)</f>
        <v>NA</v>
      </c>
      <c r="S215">
        <f>VLOOKUP($A215,IPo_OverSub_ListingGains!$A$1:$K$317,6,FALSE)</f>
        <v>2.35</v>
      </c>
      <c r="T215">
        <f>VLOOKUP($A215,IPo_OverSub_ListingGains!$A$1:$K$317,7,FALSE)</f>
        <v>133.80000000000001</v>
      </c>
      <c r="U215">
        <f>VLOOKUP($A215,IPo_OverSub_ListingGains!$A$1:$K$317,8,FALSE)</f>
        <v>102.1</v>
      </c>
      <c r="V215">
        <f>VLOOKUP($A215,IPo_OverSub_ListingGains!$A$1:$K$317,9,FALSE)</f>
        <v>133.80000000000001</v>
      </c>
      <c r="W215">
        <f>VLOOKUP($A215,IPo_OverSub_ListingGains!$A$1:$K$317,10,FALSE)</f>
        <v>104.75</v>
      </c>
      <c r="X215">
        <f>VLOOKUP($A215,IPo_OverSub_ListingGains!$A$1:$K$317,11,FALSE)</f>
        <v>-22.41</v>
      </c>
      <c r="Y215" t="str">
        <f>VLOOKUP(A215,company_sectors!$A$1:$B$321,2,FALSE)</f>
        <v>Retail</v>
      </c>
    </row>
    <row r="216" spans="1:25" x14ac:dyDescent="0.25">
      <c r="A216" t="s">
        <v>224</v>
      </c>
      <c r="B216" s="1">
        <v>40443</v>
      </c>
      <c r="C216" s="1">
        <v>40445</v>
      </c>
      <c r="D216">
        <v>50</v>
      </c>
      <c r="E216" t="s">
        <v>13</v>
      </c>
      <c r="F216">
        <v>40.5</v>
      </c>
      <c r="G216">
        <v>2010</v>
      </c>
      <c r="H216">
        <f>VLOOKUP($A216,IPO_Rating_Details!$A$1:$F$387,2,FALSE)</f>
        <v>1</v>
      </c>
      <c r="I216">
        <f>VLOOKUP($A216,IPO_Rating_Details!$A$1:$F$387,3,FALSE)</f>
        <v>1</v>
      </c>
      <c r="J216">
        <f>VLOOKUP($A216,IPO_Rating_Details!$A$1:$F$387,4,FALSE)</f>
        <v>0</v>
      </c>
      <c r="K216">
        <f>VLOOKUP($A216,IPO_Rating_Details!$A$1:$F$387,5,FALSE)</f>
        <v>1</v>
      </c>
      <c r="L216">
        <f>VLOOKUP($A216,IPO_Rating_Details!$A$1:$F$387,6,FALSE)</f>
        <v>0</v>
      </c>
      <c r="M216">
        <f>VLOOKUP($A216,IPo_ListingDates!$A$1:$C$369,2,FALSE)</f>
        <v>40462</v>
      </c>
      <c r="N216">
        <f>VLOOKUP($A216,IPo_ListingDates!$A$1:$C$369,3,FALSE)</f>
        <v>595.25</v>
      </c>
      <c r="O216">
        <f>VLOOKUP($A216,IPo_OverSub_ListingGains!$A$1:$K$317,2,FALSE)</f>
        <v>0</v>
      </c>
      <c r="P216">
        <f>VLOOKUP($A216,IPo_OverSub_ListingGains!$A$1:$K$317,3,FALSE)</f>
        <v>0</v>
      </c>
      <c r="Q216">
        <f>VLOOKUP($A216,IPo_OverSub_ListingGains!$A$1:$K$317,4,FALSE)</f>
        <v>0</v>
      </c>
      <c r="R216">
        <f>VLOOKUP($A216,IPo_OverSub_ListingGains!$A$1:$K$317,5,FALSE)</f>
        <v>0</v>
      </c>
      <c r="S216">
        <f>VLOOKUP($A216,IPo_OverSub_ListingGains!$A$1:$K$317,6,FALSE)</f>
        <v>0</v>
      </c>
      <c r="T216">
        <f>VLOOKUP($A216,IPo_OverSub_ListingGains!$A$1:$K$317,7,FALSE)</f>
        <v>48.9</v>
      </c>
      <c r="U216">
        <f>VLOOKUP($A216,IPo_OverSub_ListingGains!$A$1:$K$317,8,FALSE)</f>
        <v>48.8</v>
      </c>
      <c r="V216">
        <f>VLOOKUP($A216,IPo_OverSub_ListingGains!$A$1:$K$317,9,FALSE)</f>
        <v>87.4</v>
      </c>
      <c r="W216">
        <f>VLOOKUP($A216,IPo_OverSub_ListingGains!$A$1:$K$317,10,FALSE)</f>
        <v>81.599999999999994</v>
      </c>
      <c r="X216">
        <f>VLOOKUP($A216,IPo_OverSub_ListingGains!$A$1:$K$317,11,FALSE)</f>
        <v>63.2</v>
      </c>
      <c r="Y216" t="str">
        <f>VLOOKUP(A216,company_sectors!$A$1:$B$321,2,FALSE)</f>
        <v>Steel - Sponge Iron</v>
      </c>
    </row>
    <row r="217" spans="1:25" x14ac:dyDescent="0.25">
      <c r="A217" t="s">
        <v>225</v>
      </c>
      <c r="B217" s="1">
        <v>40443</v>
      </c>
      <c r="C217" s="1">
        <v>40448</v>
      </c>
      <c r="D217" t="s">
        <v>14</v>
      </c>
      <c r="E217" t="s">
        <v>8</v>
      </c>
      <c r="F217">
        <v>125</v>
      </c>
      <c r="G217">
        <v>2010</v>
      </c>
      <c r="H217">
        <f>VLOOKUP($A217,IPO_Rating_Details!$A$1:$F$387,2,FALSE)</f>
        <v>3</v>
      </c>
      <c r="I217">
        <f>VLOOKUP($A217,IPO_Rating_Details!$A$1:$F$387,3,FALSE)</f>
        <v>13</v>
      </c>
      <c r="J217">
        <f>VLOOKUP($A217,IPO_Rating_Details!$A$1:$F$387,4,FALSE)</f>
        <v>1</v>
      </c>
      <c r="K217">
        <f>VLOOKUP($A217,IPO_Rating_Details!$A$1:$F$387,5,FALSE)</f>
        <v>0</v>
      </c>
      <c r="L217">
        <f>VLOOKUP($A217,IPO_Rating_Details!$A$1:$F$387,6,FALSE)</f>
        <v>0</v>
      </c>
      <c r="M217">
        <f>VLOOKUP($A217,IPo_ListingDates!$A$1:$C$369,2,FALSE)</f>
        <v>40464</v>
      </c>
      <c r="N217">
        <f>VLOOKUP($A217,IPo_ListingDates!$A$1:$C$369,3,FALSE)</f>
        <v>593.95000000000005</v>
      </c>
      <c r="O217">
        <f>VLOOKUP($A217,IPo_OverSub_ListingGains!$A$1:$K$317,2,FALSE)</f>
        <v>36.130000000000003</v>
      </c>
      <c r="P217">
        <f>VLOOKUP($A217,IPo_OverSub_ListingGains!$A$1:$K$317,3,FALSE)</f>
        <v>100.98</v>
      </c>
      <c r="Q217">
        <f>VLOOKUP($A217,IPo_OverSub_ListingGains!$A$1:$K$317,4,FALSE)</f>
        <v>8.5500000000000007</v>
      </c>
      <c r="R217" t="str">
        <f>VLOOKUP($A217,IPo_OverSub_ListingGains!$A$1:$K$317,5,FALSE)</f>
        <v>NA</v>
      </c>
      <c r="S217">
        <f>VLOOKUP($A217,IPo_OverSub_ListingGains!$A$1:$K$317,6,FALSE)</f>
        <v>36.22</v>
      </c>
      <c r="T217">
        <f>VLOOKUP($A217,IPo_OverSub_ListingGains!$A$1:$K$317,7,FALSE)</f>
        <v>1655</v>
      </c>
      <c r="U217">
        <f>VLOOKUP($A217,IPo_OverSub_ListingGains!$A$1:$K$317,8,FALSE)</f>
        <v>1651.1</v>
      </c>
      <c r="V217">
        <f>VLOOKUP($A217,IPo_OverSub_ListingGains!$A$1:$K$317,9,FALSE)</f>
        <v>1806.6</v>
      </c>
      <c r="W217">
        <f>VLOOKUP($A217,IPo_OverSub_ListingGains!$A$1:$K$317,10,FALSE)</f>
        <v>1709.4</v>
      </c>
      <c r="X217">
        <f>VLOOKUP($A217,IPo_OverSub_ListingGains!$A$1:$K$317,11,FALSE)</f>
        <v>30.49</v>
      </c>
      <c r="Y217" t="str">
        <f>VLOOKUP(A217,company_sectors!$A$1:$B$321,2,FALSE)</f>
        <v>Infrastructure - General</v>
      </c>
    </row>
    <row r="218" spans="1:25" x14ac:dyDescent="0.25">
      <c r="A218" t="s">
        <v>226</v>
      </c>
      <c r="B218" s="1">
        <v>40444</v>
      </c>
      <c r="C218" s="1">
        <v>40449</v>
      </c>
      <c r="D218">
        <v>355</v>
      </c>
      <c r="E218" t="s">
        <v>8</v>
      </c>
      <c r="F218">
        <v>267.91000000000003</v>
      </c>
      <c r="G218">
        <v>2010</v>
      </c>
      <c r="H218">
        <f>VLOOKUP($A218,IPO_Rating_Details!$A$1:$F$387,2,FALSE)</f>
        <v>3</v>
      </c>
      <c r="I218">
        <f>VLOOKUP($A218,IPO_Rating_Details!$A$1:$F$387,3,FALSE)</f>
        <v>12</v>
      </c>
      <c r="J218">
        <f>VLOOKUP($A218,IPO_Rating_Details!$A$1:$F$387,4,FALSE)</f>
        <v>0</v>
      </c>
      <c r="K218">
        <f>VLOOKUP($A218,IPO_Rating_Details!$A$1:$F$387,5,FALSE)</f>
        <v>0</v>
      </c>
      <c r="L218">
        <f>VLOOKUP($A218,IPO_Rating_Details!$A$1:$F$387,6,FALSE)</f>
        <v>0</v>
      </c>
      <c r="M218">
        <f>VLOOKUP($A218,IPo_ListingDates!$A$1:$C$369,2,FALSE)</f>
        <v>40463</v>
      </c>
      <c r="N218" t="str">
        <f>VLOOKUP($A218,IPo_ListingDates!$A$1:$C$369,3,FALSE)</f>
        <v>NA</v>
      </c>
      <c r="O218">
        <f>VLOOKUP($A218,IPo_OverSub_ListingGains!$A$1:$K$317,2,FALSE)</f>
        <v>27.99</v>
      </c>
      <c r="P218">
        <f>VLOOKUP($A218,IPo_OverSub_ListingGains!$A$1:$K$317,3,FALSE)</f>
        <v>62.48</v>
      </c>
      <c r="Q218">
        <f>VLOOKUP($A218,IPo_OverSub_ListingGains!$A$1:$K$317,4,FALSE)</f>
        <v>9.07</v>
      </c>
      <c r="R218">
        <f>VLOOKUP($A218,IPo_OverSub_ListingGains!$A$1:$K$317,5,FALSE)</f>
        <v>0.35</v>
      </c>
      <c r="S218">
        <f>VLOOKUP($A218,IPo_OverSub_ListingGains!$A$1:$K$317,6,FALSE)</f>
        <v>24.47</v>
      </c>
      <c r="T218">
        <f>VLOOKUP($A218,IPo_OverSub_ListingGains!$A$1:$K$317,7,FALSE)</f>
        <v>399.4</v>
      </c>
      <c r="U218">
        <f>VLOOKUP($A218,IPo_OverSub_ListingGains!$A$1:$K$317,8,FALSE)</f>
        <v>398</v>
      </c>
      <c r="V218">
        <f>VLOOKUP($A218,IPo_OverSub_ListingGains!$A$1:$K$317,9,FALSE)</f>
        <v>454.25</v>
      </c>
      <c r="W218">
        <f>VLOOKUP($A218,IPo_OverSub_ListingGains!$A$1:$K$317,10,FALSE)</f>
        <v>407.85</v>
      </c>
      <c r="X218">
        <f>VLOOKUP($A218,IPo_OverSub_ListingGains!$A$1:$K$317,11,FALSE)</f>
        <v>14.89</v>
      </c>
      <c r="Y218" t="e">
        <f>VLOOKUP(A218,company_sectors!$A$1:$B$321,2,FALSE)</f>
        <v>#N/A</v>
      </c>
    </row>
    <row r="219" spans="1:25" x14ac:dyDescent="0.25">
      <c r="A219" t="s">
        <v>227</v>
      </c>
      <c r="B219" s="1">
        <v>40445</v>
      </c>
      <c r="C219" s="1">
        <v>40449</v>
      </c>
      <c r="D219">
        <v>324</v>
      </c>
      <c r="E219" t="s">
        <v>8</v>
      </c>
      <c r="F219">
        <v>225</v>
      </c>
      <c r="G219">
        <v>2010</v>
      </c>
      <c r="H219">
        <f>VLOOKUP($A219,IPO_Rating_Details!$A$1:$F$387,2,FALSE)</f>
        <v>3</v>
      </c>
      <c r="I219">
        <f>VLOOKUP($A219,IPO_Rating_Details!$A$1:$F$387,3,FALSE)</f>
        <v>9</v>
      </c>
      <c r="J219">
        <f>VLOOKUP($A219,IPO_Rating_Details!$A$1:$F$387,4,FALSE)</f>
        <v>0</v>
      </c>
      <c r="K219">
        <f>VLOOKUP($A219,IPO_Rating_Details!$A$1:$F$387,5,FALSE)</f>
        <v>0</v>
      </c>
      <c r="L219">
        <f>VLOOKUP($A219,IPO_Rating_Details!$A$1:$F$387,6,FALSE)</f>
        <v>0</v>
      </c>
      <c r="M219">
        <f>VLOOKUP($A219,IPo_ListingDates!$A$1:$C$369,2,FALSE)</f>
        <v>40465</v>
      </c>
      <c r="N219">
        <f>VLOOKUP($A219,IPo_ListingDates!$A$1:$C$369,3,FALSE)</f>
        <v>138.75</v>
      </c>
      <c r="O219">
        <f>VLOOKUP($A219,IPo_OverSub_ListingGains!$A$1:$K$317,2,FALSE)</f>
        <v>25.52</v>
      </c>
      <c r="P219">
        <f>VLOOKUP($A219,IPo_OverSub_ListingGains!$A$1:$K$317,3,FALSE)</f>
        <v>13.91</v>
      </c>
      <c r="Q219">
        <f>VLOOKUP($A219,IPo_OverSub_ListingGains!$A$1:$K$317,4,FALSE)</f>
        <v>3.46</v>
      </c>
      <c r="R219">
        <f>VLOOKUP($A219,IPo_OverSub_ListingGains!$A$1:$K$317,5,FALSE)</f>
        <v>1.21</v>
      </c>
      <c r="S219">
        <f>VLOOKUP($A219,IPo_OverSub_ListingGains!$A$1:$K$317,6,FALSE)</f>
        <v>15.94</v>
      </c>
      <c r="T219">
        <f>VLOOKUP($A219,IPo_OverSub_ListingGains!$A$1:$K$317,7,FALSE)</f>
        <v>333.55</v>
      </c>
      <c r="U219">
        <f>VLOOKUP($A219,IPo_OverSub_ListingGains!$A$1:$K$317,8,FALSE)</f>
        <v>312.64999999999998</v>
      </c>
      <c r="V219">
        <f>VLOOKUP($A219,IPo_OverSub_ListingGains!$A$1:$K$317,9,FALSE)</f>
        <v>362.3</v>
      </c>
      <c r="W219">
        <f>VLOOKUP($A219,IPo_OverSub_ListingGains!$A$1:$K$317,10,FALSE)</f>
        <v>333.35</v>
      </c>
      <c r="X219">
        <f>VLOOKUP($A219,IPo_OverSub_ListingGains!$A$1:$K$317,11,FALSE)</f>
        <v>2.89</v>
      </c>
      <c r="Y219" t="str">
        <f>VLOOKUP(A219,company_sectors!$A$1:$B$321,2,FALSE)</f>
        <v>Construction &amp; Contracting - Civil</v>
      </c>
    </row>
    <row r="220" spans="1:25" x14ac:dyDescent="0.25">
      <c r="A220" t="s">
        <v>228</v>
      </c>
      <c r="B220" s="1">
        <v>40448</v>
      </c>
      <c r="C220" s="1">
        <v>40450</v>
      </c>
      <c r="D220">
        <v>100</v>
      </c>
      <c r="E220" t="s">
        <v>8</v>
      </c>
      <c r="F220">
        <v>50.2</v>
      </c>
      <c r="G220">
        <v>2010</v>
      </c>
      <c r="H220">
        <f>VLOOKUP($A220,IPO_Rating_Details!$A$1:$F$387,2,FALSE)</f>
        <v>5</v>
      </c>
      <c r="I220">
        <f>VLOOKUP($A220,IPO_Rating_Details!$A$1:$F$387,3,FALSE)</f>
        <v>22</v>
      </c>
      <c r="J220">
        <f>VLOOKUP($A220,IPO_Rating_Details!$A$1:$F$387,4,FALSE)</f>
        <v>0</v>
      </c>
      <c r="K220">
        <f>VLOOKUP($A220,IPO_Rating_Details!$A$1:$F$387,5,FALSE)</f>
        <v>0</v>
      </c>
      <c r="L220">
        <f>VLOOKUP($A220,IPO_Rating_Details!$A$1:$F$387,6,FALSE)</f>
        <v>0</v>
      </c>
      <c r="M220">
        <f>VLOOKUP($A220,IPo_ListingDates!$A$1:$C$369,2,FALSE)</f>
        <v>40465</v>
      </c>
      <c r="N220" t="str">
        <f>VLOOKUP($A220,IPo_ListingDates!$A$1:$C$369,3,FALSE)</f>
        <v>NA</v>
      </c>
      <c r="O220">
        <f>VLOOKUP($A220,IPo_OverSub_ListingGains!$A$1:$K$317,2,FALSE)</f>
        <v>1.66</v>
      </c>
      <c r="P220">
        <f>VLOOKUP($A220,IPo_OverSub_ListingGains!$A$1:$K$317,3,FALSE)</f>
        <v>40.94</v>
      </c>
      <c r="Q220">
        <f>VLOOKUP($A220,IPo_OverSub_ListingGains!$A$1:$K$317,4,FALSE)</f>
        <v>7.45</v>
      </c>
      <c r="R220" t="str">
        <f>VLOOKUP($A220,IPo_OverSub_ListingGains!$A$1:$K$317,5,FALSE)</f>
        <v>NA</v>
      </c>
      <c r="S220">
        <f>VLOOKUP($A220,IPo_OverSub_ListingGains!$A$1:$K$317,6,FALSE)</f>
        <v>9.58</v>
      </c>
      <c r="T220">
        <f>VLOOKUP($A220,IPo_OverSub_ListingGains!$A$1:$K$317,7,FALSE)</f>
        <v>120</v>
      </c>
      <c r="U220">
        <f>VLOOKUP($A220,IPo_OverSub_ListingGains!$A$1:$K$317,8,FALSE)</f>
        <v>105.05</v>
      </c>
      <c r="V220">
        <f>VLOOKUP($A220,IPo_OverSub_ListingGains!$A$1:$K$317,9,FALSE)</f>
        <v>126.15</v>
      </c>
      <c r="W220">
        <f>VLOOKUP($A220,IPo_OverSub_ListingGains!$A$1:$K$317,10,FALSE)</f>
        <v>106</v>
      </c>
      <c r="X220">
        <f>VLOOKUP($A220,IPo_OverSub_ListingGains!$A$1:$K$317,11,FALSE)</f>
        <v>6</v>
      </c>
      <c r="Y220" t="e">
        <f>VLOOKUP(A220,company_sectors!$A$1:$B$321,2,FALSE)</f>
        <v>#N/A</v>
      </c>
    </row>
    <row r="221" spans="1:25" x14ac:dyDescent="0.25">
      <c r="A221" t="s">
        <v>229</v>
      </c>
      <c r="B221" s="1">
        <v>40449</v>
      </c>
      <c r="C221" s="1">
        <v>40452</v>
      </c>
      <c r="D221">
        <v>102</v>
      </c>
      <c r="E221" t="s">
        <v>8</v>
      </c>
      <c r="F221">
        <v>91.8</v>
      </c>
      <c r="G221">
        <v>2010</v>
      </c>
      <c r="H221">
        <f>VLOOKUP($A221,IPO_Rating_Details!$A$1:$F$387,2,FALSE)</f>
        <v>6</v>
      </c>
      <c r="I221">
        <f>VLOOKUP($A221,IPO_Rating_Details!$A$1:$F$387,3,FALSE)</f>
        <v>10</v>
      </c>
      <c r="J221">
        <f>VLOOKUP($A221,IPO_Rating_Details!$A$1:$F$387,4,FALSE)</f>
        <v>0</v>
      </c>
      <c r="K221">
        <f>VLOOKUP($A221,IPO_Rating_Details!$A$1:$F$387,5,FALSE)</f>
        <v>0</v>
      </c>
      <c r="L221">
        <f>VLOOKUP($A221,IPO_Rating_Details!$A$1:$F$387,6,FALSE)</f>
        <v>0</v>
      </c>
      <c r="M221">
        <f>VLOOKUP($A221,IPo_ListingDates!$A$1:$C$369,2,FALSE)</f>
        <v>40465</v>
      </c>
      <c r="N221">
        <f>VLOOKUP($A221,IPo_ListingDates!$A$1:$C$369,3,FALSE)</f>
        <v>13.05</v>
      </c>
      <c r="O221">
        <f>VLOOKUP($A221,IPo_OverSub_ListingGains!$A$1:$K$317,2,FALSE)</f>
        <v>0.67</v>
      </c>
      <c r="P221">
        <f>VLOOKUP($A221,IPo_OverSub_ListingGains!$A$1:$K$317,3,FALSE)</f>
        <v>29.19</v>
      </c>
      <c r="Q221">
        <f>VLOOKUP($A221,IPo_OverSub_ListingGains!$A$1:$K$317,4,FALSE)</f>
        <v>8.51</v>
      </c>
      <c r="R221" t="str">
        <f>VLOOKUP($A221,IPo_OverSub_ListingGains!$A$1:$K$317,5,FALSE)</f>
        <v>NA</v>
      </c>
      <c r="S221">
        <f>VLOOKUP($A221,IPo_OverSub_ListingGains!$A$1:$K$317,6,FALSE)</f>
        <v>7.69</v>
      </c>
      <c r="T221">
        <f>VLOOKUP($A221,IPo_OverSub_ListingGains!$A$1:$K$317,7,FALSE)</f>
        <v>114.4</v>
      </c>
      <c r="U221">
        <f>VLOOKUP($A221,IPo_OverSub_ListingGains!$A$1:$K$317,8,FALSE)</f>
        <v>98</v>
      </c>
      <c r="V221">
        <f>VLOOKUP($A221,IPo_OverSub_ListingGains!$A$1:$K$317,9,FALSE)</f>
        <v>205</v>
      </c>
      <c r="W221">
        <f>VLOOKUP($A221,IPo_OverSub_ListingGains!$A$1:$K$317,10,FALSE)</f>
        <v>180.8</v>
      </c>
      <c r="X221">
        <f>VLOOKUP($A221,IPo_OverSub_ListingGains!$A$1:$K$317,11,FALSE)</f>
        <v>77.25</v>
      </c>
      <c r="Y221" t="str">
        <f>VLOOKUP(A221,company_sectors!$A$1:$B$321,2,FALSE)</f>
        <v>Steel - Medium &amp; Small</v>
      </c>
    </row>
    <row r="222" spans="1:25" x14ac:dyDescent="0.25">
      <c r="A222" t="s">
        <v>230</v>
      </c>
      <c r="B222" s="1">
        <v>40451</v>
      </c>
      <c r="C222" s="1">
        <v>40456</v>
      </c>
      <c r="D222">
        <v>127</v>
      </c>
      <c r="E222" t="s">
        <v>8</v>
      </c>
      <c r="F222">
        <v>153</v>
      </c>
      <c r="G222">
        <v>2010</v>
      </c>
      <c r="H222">
        <f>VLOOKUP($A222,IPO_Rating_Details!$A$1:$F$387,2,FALSE)</f>
        <v>6</v>
      </c>
      <c r="I222">
        <f>VLOOKUP($A222,IPO_Rating_Details!$A$1:$F$387,3,FALSE)</f>
        <v>10</v>
      </c>
      <c r="J222">
        <f>VLOOKUP($A222,IPO_Rating_Details!$A$1:$F$387,4,FALSE)</f>
        <v>1</v>
      </c>
      <c r="K222">
        <f>VLOOKUP($A222,IPO_Rating_Details!$A$1:$F$387,5,FALSE)</f>
        <v>0</v>
      </c>
      <c r="L222">
        <f>VLOOKUP($A222,IPO_Rating_Details!$A$1:$F$387,6,FALSE)</f>
        <v>0</v>
      </c>
      <c r="M222">
        <f>VLOOKUP($A222,IPo_ListingDates!$A$1:$C$369,2,FALSE)</f>
        <v>40469</v>
      </c>
      <c r="N222">
        <f>VLOOKUP($A222,IPo_ListingDates!$A$1:$C$369,3,FALSE)</f>
        <v>17.7</v>
      </c>
      <c r="O222">
        <f>VLOOKUP($A222,IPo_OverSub_ListingGains!$A$1:$K$317,2,FALSE)</f>
        <v>3.68</v>
      </c>
      <c r="P222">
        <f>VLOOKUP($A222,IPo_OverSub_ListingGains!$A$1:$K$317,3,FALSE)</f>
        <v>0.34</v>
      </c>
      <c r="Q222">
        <f>VLOOKUP($A222,IPo_OverSub_ListingGains!$A$1:$K$317,4,FALSE)</f>
        <v>0.38</v>
      </c>
      <c r="R222" t="str">
        <f>VLOOKUP($A222,IPo_OverSub_ListingGains!$A$1:$K$317,5,FALSE)</f>
        <v>NA</v>
      </c>
      <c r="S222">
        <f>VLOOKUP($A222,IPo_OverSub_ListingGains!$A$1:$K$317,6,FALSE)</f>
        <v>2.0699999999999998</v>
      </c>
      <c r="T222">
        <f>VLOOKUP($A222,IPo_OverSub_ListingGains!$A$1:$K$317,7,FALSE)</f>
        <v>122.8</v>
      </c>
      <c r="U222">
        <f>VLOOKUP($A222,IPo_OverSub_ListingGains!$A$1:$K$317,8,FALSE)</f>
        <v>106.3</v>
      </c>
      <c r="V222">
        <f>VLOOKUP($A222,IPo_OverSub_ListingGains!$A$1:$K$317,9,FALSE)</f>
        <v>144.80000000000001</v>
      </c>
      <c r="W222">
        <f>VLOOKUP($A222,IPo_OverSub_ListingGains!$A$1:$K$317,10,FALSE)</f>
        <v>112.25</v>
      </c>
      <c r="X222">
        <f>VLOOKUP($A222,IPo_OverSub_ListingGains!$A$1:$K$317,11,FALSE)</f>
        <v>-11.61</v>
      </c>
      <c r="Y222" t="str">
        <f>VLOOKUP(A222,company_sectors!$A$1:$B$321,2,FALSE)</f>
        <v>Engineering</v>
      </c>
    </row>
    <row r="223" spans="1:25" x14ac:dyDescent="0.25">
      <c r="A223" t="s">
        <v>231</v>
      </c>
      <c r="B223" s="1">
        <v>40457</v>
      </c>
      <c r="C223" s="1">
        <v>40464</v>
      </c>
      <c r="D223">
        <v>248</v>
      </c>
      <c r="E223" t="s">
        <v>8</v>
      </c>
      <c r="F223">
        <v>190.45</v>
      </c>
      <c r="G223">
        <v>2010</v>
      </c>
      <c r="H223">
        <f>VLOOKUP($A223,IPO_Rating_Details!$A$1:$F$387,2,FALSE)</f>
        <v>6</v>
      </c>
      <c r="I223">
        <f>VLOOKUP($A223,IPO_Rating_Details!$A$1:$F$387,3,FALSE)</f>
        <v>10</v>
      </c>
      <c r="J223">
        <f>VLOOKUP($A223,IPO_Rating_Details!$A$1:$F$387,4,FALSE)</f>
        <v>0</v>
      </c>
      <c r="K223">
        <f>VLOOKUP($A223,IPO_Rating_Details!$A$1:$F$387,5,FALSE)</f>
        <v>0</v>
      </c>
      <c r="L223">
        <f>VLOOKUP($A223,IPO_Rating_Details!$A$1:$F$387,6,FALSE)</f>
        <v>0</v>
      </c>
      <c r="M223">
        <f>VLOOKUP($A223,IPo_ListingDates!$A$1:$C$369,2,FALSE)</f>
        <v>40478</v>
      </c>
      <c r="N223" t="str">
        <f>VLOOKUP($A223,IPo_ListingDates!$A$1:$C$369,3,FALSE)</f>
        <v>NA</v>
      </c>
      <c r="O223">
        <f>VLOOKUP($A223,IPo_OverSub_ListingGains!$A$1:$K$317,2,FALSE)</f>
        <v>0.52</v>
      </c>
      <c r="P223">
        <f>VLOOKUP($A223,IPo_OverSub_ListingGains!$A$1:$K$317,3,FALSE)</f>
        <v>3.16</v>
      </c>
      <c r="Q223">
        <f>VLOOKUP($A223,IPo_OverSub_ListingGains!$A$1:$K$317,4,FALSE)</f>
        <v>1.04</v>
      </c>
      <c r="R223" t="str">
        <f>VLOOKUP($A223,IPo_OverSub_ListingGains!$A$1:$K$317,5,FALSE)</f>
        <v>NA</v>
      </c>
      <c r="S223">
        <f>VLOOKUP($A223,IPo_OverSub_ListingGains!$A$1:$K$317,6,FALSE)</f>
        <v>1.1000000000000001</v>
      </c>
      <c r="T223">
        <f>VLOOKUP($A223,IPo_OverSub_ListingGains!$A$1:$K$317,7,FALSE)</f>
        <v>251</v>
      </c>
      <c r="U223">
        <f>VLOOKUP($A223,IPo_OverSub_ListingGains!$A$1:$K$317,8,FALSE)</f>
        <v>247.8</v>
      </c>
      <c r="V223">
        <f>VLOOKUP($A223,IPo_OverSub_ListingGains!$A$1:$K$317,9,FALSE)</f>
        <v>399</v>
      </c>
      <c r="W223">
        <f>VLOOKUP($A223,IPo_OverSub_ListingGains!$A$1:$K$317,10,FALSE)</f>
        <v>378.5</v>
      </c>
      <c r="X223">
        <f>VLOOKUP($A223,IPo_OverSub_ListingGains!$A$1:$K$317,11,FALSE)</f>
        <v>52.62</v>
      </c>
      <c r="Y223" t="e">
        <f>VLOOKUP(A223,company_sectors!$A$1:$B$321,2,FALSE)</f>
        <v>#N/A</v>
      </c>
    </row>
    <row r="224" spans="1:25" x14ac:dyDescent="0.25">
      <c r="A224" t="s">
        <v>232</v>
      </c>
      <c r="B224" s="1">
        <v>40457</v>
      </c>
      <c r="C224" s="1">
        <v>40459</v>
      </c>
      <c r="D224">
        <v>260</v>
      </c>
      <c r="E224" t="s">
        <v>8</v>
      </c>
      <c r="F224" t="s">
        <v>14</v>
      </c>
      <c r="G224">
        <v>2010</v>
      </c>
      <c r="H224">
        <f>VLOOKUP($A224,IPO_Rating_Details!$A$1:$F$387,2,FALSE)</f>
        <v>3</v>
      </c>
      <c r="I224">
        <f>VLOOKUP($A224,IPO_Rating_Details!$A$1:$F$387,3,FALSE)</f>
        <v>7</v>
      </c>
      <c r="J224">
        <f>VLOOKUP($A224,IPO_Rating_Details!$A$1:$F$387,4,FALSE)</f>
        <v>0</v>
      </c>
      <c r="K224">
        <f>VLOOKUP($A224,IPO_Rating_Details!$A$1:$F$387,5,FALSE)</f>
        <v>0</v>
      </c>
      <c r="L224">
        <f>VLOOKUP($A224,IPO_Rating_Details!$A$1:$F$387,6,FALSE)</f>
        <v>0</v>
      </c>
      <c r="M224">
        <f>VLOOKUP($A224,IPo_ListingDates!$A$1:$C$369,2,FALSE)</f>
        <v>40471</v>
      </c>
      <c r="N224">
        <f>VLOOKUP($A224,IPo_ListingDates!$A$1:$C$369,3,FALSE)</f>
        <v>277.35000000000002</v>
      </c>
      <c r="O224">
        <f>VLOOKUP($A224,IPo_OverSub_ListingGains!$A$1:$K$317,2,FALSE)</f>
        <v>22.15</v>
      </c>
      <c r="P224">
        <f>VLOOKUP($A224,IPo_OverSub_ListingGains!$A$1:$K$317,3,FALSE)</f>
        <v>3.61</v>
      </c>
      <c r="Q224">
        <f>VLOOKUP($A224,IPo_OverSub_ListingGains!$A$1:$K$317,4,FALSE)</f>
        <v>0.94</v>
      </c>
      <c r="R224" t="str">
        <f>VLOOKUP($A224,IPo_OverSub_ListingGains!$A$1:$K$317,5,FALSE)</f>
        <v>NA</v>
      </c>
      <c r="S224">
        <f>VLOOKUP($A224,IPo_OverSub_ListingGains!$A$1:$K$317,6,FALSE)</f>
        <v>12.13</v>
      </c>
      <c r="T224">
        <f>VLOOKUP($A224,IPo_OverSub_ListingGains!$A$1:$K$317,7,FALSE)</f>
        <v>280</v>
      </c>
      <c r="U224">
        <f>VLOOKUP($A224,IPo_OverSub_ListingGains!$A$1:$K$317,8,FALSE)</f>
        <v>269.8</v>
      </c>
      <c r="V224">
        <f>VLOOKUP($A224,IPo_OverSub_ListingGains!$A$1:$K$317,9,FALSE)</f>
        <v>299</v>
      </c>
      <c r="W224">
        <f>VLOOKUP($A224,IPo_OverSub_ListingGains!$A$1:$K$317,10,FALSE)</f>
        <v>282.95</v>
      </c>
      <c r="X224">
        <f>VLOOKUP($A224,IPo_OverSub_ListingGains!$A$1:$K$317,11,FALSE)</f>
        <v>8.83</v>
      </c>
      <c r="Y224" t="str">
        <f>VLOOKUP(A224,company_sectors!$A$1:$B$321,2,FALSE)</f>
        <v>Construction &amp; Contracting - Real Estate</v>
      </c>
    </row>
    <row r="225" spans="1:25" x14ac:dyDescent="0.25">
      <c r="A225" t="s">
        <v>233</v>
      </c>
      <c r="B225" s="1">
        <v>40463</v>
      </c>
      <c r="C225" s="1">
        <v>40465</v>
      </c>
      <c r="D225">
        <v>183</v>
      </c>
      <c r="E225" t="s">
        <v>8</v>
      </c>
      <c r="F225" t="s">
        <v>14</v>
      </c>
      <c r="G225">
        <v>2010</v>
      </c>
      <c r="H225">
        <f>VLOOKUP($A225,IPO_Rating_Details!$A$1:$F$387,2,FALSE)</f>
        <v>4</v>
      </c>
      <c r="I225">
        <f>VLOOKUP($A225,IPO_Rating_Details!$A$1:$F$387,3,FALSE)</f>
        <v>10</v>
      </c>
      <c r="J225">
        <f>VLOOKUP($A225,IPO_Rating_Details!$A$1:$F$387,4,FALSE)</f>
        <v>0</v>
      </c>
      <c r="K225">
        <f>VLOOKUP($A225,IPO_Rating_Details!$A$1:$F$387,5,FALSE)</f>
        <v>0</v>
      </c>
      <c r="L225">
        <f>VLOOKUP($A225,IPO_Rating_Details!$A$1:$F$387,6,FALSE)</f>
        <v>0</v>
      </c>
      <c r="M225">
        <f>VLOOKUP($A225,IPo_ListingDates!$A$1:$C$369,2,FALSE)</f>
        <v>40478</v>
      </c>
      <c r="N225">
        <f>VLOOKUP($A225,IPo_ListingDates!$A$1:$C$369,3,FALSE)</f>
        <v>172.3</v>
      </c>
      <c r="O225">
        <f>VLOOKUP($A225,IPo_OverSub_ListingGains!$A$1:$K$317,2,FALSE)</f>
        <v>4.32</v>
      </c>
      <c r="P225">
        <f>VLOOKUP($A225,IPo_OverSub_ListingGains!$A$1:$K$317,3,FALSE)</f>
        <v>0.24</v>
      </c>
      <c r="Q225">
        <f>VLOOKUP($A225,IPo_OverSub_ListingGains!$A$1:$K$317,4,FALSE)</f>
        <v>0.08</v>
      </c>
      <c r="R225">
        <f>VLOOKUP($A225,IPo_OverSub_ListingGains!$A$1:$K$317,5,FALSE)</f>
        <v>0.24</v>
      </c>
      <c r="S225">
        <f>VLOOKUP($A225,IPo_OverSub_ListingGains!$A$1:$K$317,6,FALSE)</f>
        <v>2.2599999999999998</v>
      </c>
      <c r="T225">
        <f>VLOOKUP($A225,IPo_OverSub_ListingGains!$A$1:$K$317,7,FALSE)</f>
        <v>190</v>
      </c>
      <c r="U225">
        <f>VLOOKUP($A225,IPo_OverSub_ListingGains!$A$1:$K$317,8,FALSE)</f>
        <v>190</v>
      </c>
      <c r="V225">
        <f>VLOOKUP($A225,IPo_OverSub_ListingGains!$A$1:$K$317,9,FALSE)</f>
        <v>209</v>
      </c>
      <c r="W225">
        <f>VLOOKUP($A225,IPo_OverSub_ListingGains!$A$1:$K$317,10,FALSE)</f>
        <v>192.55</v>
      </c>
      <c r="X225">
        <f>VLOOKUP($A225,IPo_OverSub_ListingGains!$A$1:$K$317,11,FALSE)</f>
        <v>5.22</v>
      </c>
      <c r="Y225" t="str">
        <f>VLOOKUP(A225,company_sectors!$A$1:$B$321,2,FALSE)</f>
        <v>Construction &amp; Contracting - Real Estate</v>
      </c>
    </row>
    <row r="226" spans="1:25" x14ac:dyDescent="0.25">
      <c r="A226" t="s">
        <v>234</v>
      </c>
      <c r="B226" s="1">
        <v>40464</v>
      </c>
      <c r="C226" s="1">
        <v>40466</v>
      </c>
      <c r="D226">
        <v>71</v>
      </c>
      <c r="E226" t="s">
        <v>8</v>
      </c>
      <c r="F226">
        <v>54.67</v>
      </c>
      <c r="G226">
        <v>2010</v>
      </c>
      <c r="H226">
        <f>VLOOKUP($A226,IPO_Rating_Details!$A$1:$F$387,2,FALSE)</f>
        <v>6</v>
      </c>
      <c r="I226">
        <f>VLOOKUP($A226,IPO_Rating_Details!$A$1:$F$387,3,FALSE)</f>
        <v>1</v>
      </c>
      <c r="J226">
        <f>VLOOKUP($A226,IPO_Rating_Details!$A$1:$F$387,4,FALSE)</f>
        <v>0</v>
      </c>
      <c r="K226">
        <f>VLOOKUP($A226,IPO_Rating_Details!$A$1:$F$387,5,FALSE)</f>
        <v>0</v>
      </c>
      <c r="L226">
        <f>VLOOKUP($A226,IPO_Rating_Details!$A$1:$F$387,6,FALSE)</f>
        <v>0</v>
      </c>
      <c r="M226">
        <f>VLOOKUP($A226,IPo_ListingDates!$A$1:$C$369,2,FALSE)</f>
        <v>40478</v>
      </c>
      <c r="N226">
        <f>VLOOKUP($A226,IPo_ListingDates!$A$1:$C$369,3,FALSE)</f>
        <v>43.7</v>
      </c>
      <c r="O226">
        <f>VLOOKUP($A226,IPo_OverSub_ListingGains!$A$1:$K$317,2,FALSE)</f>
        <v>1.54</v>
      </c>
      <c r="P226">
        <f>VLOOKUP($A226,IPo_OverSub_ListingGains!$A$1:$K$317,3,FALSE)</f>
        <v>33.44</v>
      </c>
      <c r="Q226">
        <f>VLOOKUP($A226,IPo_OverSub_ListingGains!$A$1:$K$317,4,FALSE)</f>
        <v>8</v>
      </c>
      <c r="R226" t="str">
        <f>VLOOKUP($A226,IPo_OverSub_ListingGains!$A$1:$K$317,5,FALSE)</f>
        <v>NA</v>
      </c>
      <c r="S226">
        <f>VLOOKUP($A226,IPo_OverSub_ListingGains!$A$1:$K$317,6,FALSE)</f>
        <v>8.59</v>
      </c>
      <c r="T226">
        <f>VLOOKUP($A226,IPo_OverSub_ListingGains!$A$1:$K$317,7,FALSE)</f>
        <v>76.599999999999994</v>
      </c>
      <c r="U226">
        <f>VLOOKUP($A226,IPo_OverSub_ListingGains!$A$1:$K$317,8,FALSE)</f>
        <v>76.599999999999994</v>
      </c>
      <c r="V226">
        <f>VLOOKUP($A226,IPo_OverSub_ListingGains!$A$1:$K$317,9,FALSE)</f>
        <v>112.7</v>
      </c>
      <c r="W226">
        <f>VLOOKUP($A226,IPo_OverSub_ListingGains!$A$1:$K$317,10,FALSE)</f>
        <v>81.55</v>
      </c>
      <c r="X226">
        <f>VLOOKUP($A226,IPo_OverSub_ListingGains!$A$1:$K$317,11,FALSE)</f>
        <v>14.86</v>
      </c>
      <c r="Y226" t="str">
        <f>VLOOKUP(A226,company_sectors!$A$1:$B$321,2,FALSE)</f>
        <v>Steel - Sponge Iron</v>
      </c>
    </row>
    <row r="227" spans="1:25" x14ac:dyDescent="0.25">
      <c r="A227" t="s">
        <v>235</v>
      </c>
      <c r="B227" s="1">
        <v>40469</v>
      </c>
      <c r="C227" s="1">
        <v>40472</v>
      </c>
      <c r="D227">
        <v>245</v>
      </c>
      <c r="E227" t="s">
        <v>8</v>
      </c>
      <c r="F227" t="s">
        <v>14</v>
      </c>
      <c r="G227">
        <v>2010</v>
      </c>
      <c r="H227">
        <f>VLOOKUP($A227,IPO_Rating_Details!$A$1:$F$387,2,FALSE)</f>
        <v>7</v>
      </c>
      <c r="I227">
        <f>VLOOKUP($A227,IPO_Rating_Details!$A$1:$F$387,3,FALSE)</f>
        <v>14</v>
      </c>
      <c r="J227">
        <f>VLOOKUP($A227,IPO_Rating_Details!$A$1:$F$387,4,FALSE)</f>
        <v>7</v>
      </c>
      <c r="K227">
        <f>VLOOKUP($A227,IPO_Rating_Details!$A$1:$F$387,5,FALSE)</f>
        <v>0</v>
      </c>
      <c r="L227">
        <f>VLOOKUP($A227,IPO_Rating_Details!$A$1:$F$387,6,FALSE)</f>
        <v>0</v>
      </c>
      <c r="M227">
        <f>VLOOKUP($A227,IPo_ListingDates!$A$1:$C$369,2,FALSE)</f>
        <v>40486</v>
      </c>
      <c r="N227">
        <f>VLOOKUP($A227,IPo_ListingDates!$A$1:$C$369,3,FALSE)</f>
        <v>283.95</v>
      </c>
      <c r="O227">
        <f>VLOOKUP($A227,IPo_OverSub_ListingGains!$A$1:$K$317,2,FALSE)</f>
        <v>24.7</v>
      </c>
      <c r="P227">
        <f>VLOOKUP($A227,IPo_OverSub_ListingGains!$A$1:$K$317,3,FALSE)</f>
        <v>25.4</v>
      </c>
      <c r="Q227">
        <f>VLOOKUP($A227,IPo_OverSub_ListingGains!$A$1:$K$317,4,FALSE)</f>
        <v>2.31</v>
      </c>
      <c r="R227">
        <f>VLOOKUP($A227,IPo_OverSub_ListingGains!$A$1:$K$317,5,FALSE)</f>
        <v>0.1</v>
      </c>
      <c r="S227">
        <f>VLOOKUP($A227,IPo_OverSub_ListingGains!$A$1:$K$317,6,FALSE)</f>
        <v>15.28</v>
      </c>
      <c r="T227">
        <f>VLOOKUP($A227,IPo_OverSub_ListingGains!$A$1:$K$317,7,FALSE)</f>
        <v>287.75</v>
      </c>
      <c r="U227">
        <f>VLOOKUP($A227,IPo_OverSub_ListingGains!$A$1:$K$317,8,FALSE)</f>
        <v>287.45</v>
      </c>
      <c r="V227">
        <f>VLOOKUP($A227,IPo_OverSub_ListingGains!$A$1:$K$317,9,FALSE)</f>
        <v>344.75</v>
      </c>
      <c r="W227">
        <f>VLOOKUP($A227,IPo_OverSub_ListingGains!$A$1:$K$317,10,FALSE)</f>
        <v>342.35</v>
      </c>
      <c r="X227">
        <f>VLOOKUP($A227,IPo_OverSub_ListingGains!$A$1:$K$317,11,FALSE)</f>
        <v>39.729999999999997</v>
      </c>
      <c r="Y227" t="str">
        <f>VLOOKUP(A227,company_sectors!$A$1:$B$321,2,FALSE)</f>
        <v>Mining &amp; Minerals</v>
      </c>
    </row>
    <row r="228" spans="1:25" x14ac:dyDescent="0.25">
      <c r="A228" t="s">
        <v>236</v>
      </c>
      <c r="B228" s="1">
        <v>40483</v>
      </c>
      <c r="C228" s="1">
        <v>40485</v>
      </c>
      <c r="D228">
        <v>125</v>
      </c>
      <c r="E228" t="s">
        <v>8</v>
      </c>
      <c r="F228">
        <v>45</v>
      </c>
      <c r="G228">
        <v>2010</v>
      </c>
      <c r="H228">
        <f>VLOOKUP($A228,IPO_Rating_Details!$A$1:$F$387,2,FALSE)</f>
        <v>4</v>
      </c>
      <c r="I228">
        <f>VLOOKUP($A228,IPO_Rating_Details!$A$1:$F$387,3,FALSE)</f>
        <v>1</v>
      </c>
      <c r="J228">
        <f>VLOOKUP($A228,IPO_Rating_Details!$A$1:$F$387,4,FALSE)</f>
        <v>1</v>
      </c>
      <c r="K228">
        <f>VLOOKUP($A228,IPO_Rating_Details!$A$1:$F$387,5,FALSE)</f>
        <v>0</v>
      </c>
      <c r="L228">
        <f>VLOOKUP($A228,IPO_Rating_Details!$A$1:$F$387,6,FALSE)</f>
        <v>0</v>
      </c>
      <c r="M228">
        <f>VLOOKUP($A228,IPo_ListingDates!$A$1:$C$369,2,FALSE)</f>
        <v>40498</v>
      </c>
      <c r="N228">
        <f>VLOOKUP($A228,IPo_ListingDates!$A$1:$C$369,3,FALSE)</f>
        <v>23.9</v>
      </c>
      <c r="O228">
        <f>VLOOKUP($A228,IPo_OverSub_ListingGains!$A$1:$K$317,2,FALSE)</f>
        <v>6.04</v>
      </c>
      <c r="P228">
        <f>VLOOKUP($A228,IPo_OverSub_ListingGains!$A$1:$K$317,3,FALSE)</f>
        <v>182.52</v>
      </c>
      <c r="Q228">
        <f>VLOOKUP($A228,IPo_OverSub_ListingGains!$A$1:$K$317,4,FALSE)</f>
        <v>37.340000000000003</v>
      </c>
      <c r="R228">
        <f>VLOOKUP($A228,IPo_OverSub_ListingGains!$A$1:$K$317,5,FALSE)</f>
        <v>1.17</v>
      </c>
      <c r="S228">
        <f>VLOOKUP($A228,IPo_OverSub_ListingGains!$A$1:$K$317,6,FALSE)</f>
        <v>42.88</v>
      </c>
      <c r="T228">
        <f>VLOOKUP($A228,IPo_OverSub_ListingGains!$A$1:$K$317,7,FALSE)</f>
        <v>218.75</v>
      </c>
      <c r="U228">
        <f>VLOOKUP($A228,IPo_OverSub_ListingGains!$A$1:$K$317,8,FALSE)</f>
        <v>205</v>
      </c>
      <c r="V228">
        <f>VLOOKUP($A228,IPo_OverSub_ListingGains!$A$1:$K$317,9,FALSE)</f>
        <v>255</v>
      </c>
      <c r="W228">
        <f>VLOOKUP($A228,IPo_OverSub_ListingGains!$A$1:$K$317,10,FALSE)</f>
        <v>210.4</v>
      </c>
      <c r="X228">
        <f>VLOOKUP($A228,IPo_OverSub_ListingGains!$A$1:$K$317,11,FALSE)</f>
        <v>68.319999999999993</v>
      </c>
      <c r="Y228" t="str">
        <f>VLOOKUP(A228,company_sectors!$A$1:$B$321,2,FALSE)</f>
        <v>Miscellaneous</v>
      </c>
    </row>
    <row r="229" spans="1:25" x14ac:dyDescent="0.25">
      <c r="A229" t="s">
        <v>237</v>
      </c>
      <c r="B229" s="1">
        <v>40500</v>
      </c>
      <c r="C229" s="1">
        <v>40504</v>
      </c>
      <c r="D229">
        <v>75</v>
      </c>
      <c r="E229" t="s">
        <v>8</v>
      </c>
      <c r="F229">
        <v>48.75</v>
      </c>
      <c r="G229">
        <v>2010</v>
      </c>
      <c r="H229">
        <f>VLOOKUP($A229,IPO_Rating_Details!$A$1:$F$387,2,FALSE)</f>
        <v>6</v>
      </c>
      <c r="I229">
        <f>VLOOKUP($A229,IPO_Rating_Details!$A$1:$F$387,3,FALSE)</f>
        <v>1</v>
      </c>
      <c r="J229">
        <f>VLOOKUP($A229,IPO_Rating_Details!$A$1:$F$387,4,FALSE)</f>
        <v>0</v>
      </c>
      <c r="K229">
        <f>VLOOKUP($A229,IPO_Rating_Details!$A$1:$F$387,5,FALSE)</f>
        <v>1</v>
      </c>
      <c r="L229">
        <f>VLOOKUP($A229,IPO_Rating_Details!$A$1:$F$387,6,FALSE)</f>
        <v>0</v>
      </c>
      <c r="M229">
        <f>VLOOKUP($A229,IPo_ListingDates!$A$1:$C$369,2,FALSE)</f>
        <v>40518</v>
      </c>
      <c r="N229">
        <f>VLOOKUP($A229,IPo_ListingDates!$A$1:$C$369,3,FALSE)</f>
        <v>156.9</v>
      </c>
      <c r="O229">
        <f>VLOOKUP($A229,IPo_OverSub_ListingGains!$A$1:$K$317,2,FALSE)</f>
        <v>0.16</v>
      </c>
      <c r="P229">
        <f>VLOOKUP($A229,IPo_OverSub_ListingGains!$A$1:$K$317,3,FALSE)</f>
        <v>7.27</v>
      </c>
      <c r="Q229">
        <f>VLOOKUP($A229,IPo_OverSub_ListingGains!$A$1:$K$317,4,FALSE)</f>
        <v>5.6</v>
      </c>
      <c r="R229">
        <f>VLOOKUP($A229,IPo_OverSub_ListingGains!$A$1:$K$317,5,FALSE)</f>
        <v>0.43</v>
      </c>
      <c r="S229">
        <f>VLOOKUP($A229,IPo_OverSub_ListingGains!$A$1:$K$317,6,FALSE)</f>
        <v>2.97</v>
      </c>
      <c r="T229">
        <f>VLOOKUP($A229,IPo_OverSub_ListingGains!$A$1:$K$317,7,FALSE)</f>
        <v>75</v>
      </c>
      <c r="U229">
        <f>VLOOKUP($A229,IPo_OverSub_ListingGains!$A$1:$K$317,8,FALSE)</f>
        <v>67.349999999999994</v>
      </c>
      <c r="V229">
        <f>VLOOKUP($A229,IPo_OverSub_ListingGains!$A$1:$K$317,9,FALSE)</f>
        <v>80.400000000000006</v>
      </c>
      <c r="W229">
        <f>VLOOKUP($A229,IPo_OverSub_ListingGains!$A$1:$K$317,10,FALSE)</f>
        <v>68.95</v>
      </c>
      <c r="X229">
        <f>VLOOKUP($A229,IPo_OverSub_ListingGains!$A$1:$K$317,11,FALSE)</f>
        <v>-8.07</v>
      </c>
      <c r="Y229" t="str">
        <f>VLOOKUP(A229,company_sectors!$A$1:$B$321,2,FALSE)</f>
        <v>Construction &amp; Contracting - Civil</v>
      </c>
    </row>
    <row r="230" spans="1:25" x14ac:dyDescent="0.25">
      <c r="A230" t="s">
        <v>238</v>
      </c>
      <c r="B230" s="1">
        <v>40506</v>
      </c>
      <c r="C230" s="1">
        <v>40514</v>
      </c>
      <c r="D230">
        <v>228</v>
      </c>
      <c r="E230" t="s">
        <v>8</v>
      </c>
      <c r="F230">
        <v>300</v>
      </c>
      <c r="G230">
        <v>2010</v>
      </c>
      <c r="H230">
        <f>VLOOKUP($A230,IPO_Rating_Details!$A$1:$F$387,2,FALSE)</f>
        <v>4</v>
      </c>
      <c r="I230">
        <f>VLOOKUP($A230,IPO_Rating_Details!$A$1:$F$387,3,FALSE)</f>
        <v>9</v>
      </c>
      <c r="J230">
        <f>VLOOKUP($A230,IPO_Rating_Details!$A$1:$F$387,4,FALSE)</f>
        <v>5</v>
      </c>
      <c r="K230">
        <f>VLOOKUP($A230,IPO_Rating_Details!$A$1:$F$387,5,FALSE)</f>
        <v>0</v>
      </c>
      <c r="L230">
        <f>VLOOKUP($A230,IPO_Rating_Details!$A$1:$F$387,6,FALSE)</f>
        <v>0</v>
      </c>
      <c r="M230">
        <f>VLOOKUP($A230,IPo_ListingDates!$A$1:$C$369,2,FALSE)</f>
        <v>40532</v>
      </c>
      <c r="N230">
        <f>VLOOKUP($A230,IPo_ListingDates!$A$1:$C$369,3,FALSE)</f>
        <v>158.1</v>
      </c>
      <c r="O230">
        <f>VLOOKUP($A230,IPo_OverSub_ListingGains!$A$1:$K$317,2,FALSE)</f>
        <v>1.31</v>
      </c>
      <c r="P230">
        <f>VLOOKUP($A230,IPo_OverSub_ListingGains!$A$1:$K$317,3,FALSE)</f>
        <v>2.0299999999999998</v>
      </c>
      <c r="Q230">
        <f>VLOOKUP($A230,IPo_OverSub_ListingGains!$A$1:$K$317,4,FALSE)</f>
        <v>1.6</v>
      </c>
      <c r="R230" t="str">
        <f>VLOOKUP($A230,IPo_OverSub_ListingGains!$A$1:$K$317,5,FALSE)</f>
        <v>NA</v>
      </c>
      <c r="S230">
        <f>VLOOKUP($A230,IPo_OverSub_ListingGains!$A$1:$K$317,6,FALSE)</f>
        <v>1.5</v>
      </c>
      <c r="T230">
        <f>VLOOKUP($A230,IPo_OverSub_ListingGains!$A$1:$K$317,7,FALSE)</f>
        <v>224.4</v>
      </c>
      <c r="U230">
        <f>VLOOKUP($A230,IPo_OverSub_ListingGains!$A$1:$K$317,8,FALSE)</f>
        <v>198.1</v>
      </c>
      <c r="V230">
        <f>VLOOKUP($A230,IPo_OverSub_ListingGains!$A$1:$K$317,9,FALSE)</f>
        <v>227.9</v>
      </c>
      <c r="W230">
        <f>VLOOKUP($A230,IPo_OverSub_ListingGains!$A$1:$K$317,10,FALSE)</f>
        <v>205.85</v>
      </c>
      <c r="X230">
        <f>VLOOKUP($A230,IPo_OverSub_ListingGains!$A$1:$K$317,11,FALSE)</f>
        <v>-9.7100000000000009</v>
      </c>
      <c r="Y230" t="str">
        <f>VLOOKUP(A230,company_sectors!$A$1:$B$321,2,FALSE)</f>
        <v>Pharmaceuticals</v>
      </c>
    </row>
    <row r="231" spans="1:25" x14ac:dyDescent="0.25">
      <c r="A231" t="s">
        <v>239</v>
      </c>
      <c r="B231" s="1">
        <v>40508</v>
      </c>
      <c r="C231" s="1">
        <v>40513</v>
      </c>
      <c r="D231">
        <v>375</v>
      </c>
      <c r="E231" t="s">
        <v>8</v>
      </c>
      <c r="F231" t="s">
        <v>14</v>
      </c>
      <c r="G231">
        <v>2010</v>
      </c>
      <c r="H231">
        <f>VLOOKUP($A231,IPO_Rating_Details!$A$1:$F$387,2,FALSE)</f>
        <v>7</v>
      </c>
      <c r="I231">
        <f>VLOOKUP($A231,IPO_Rating_Details!$A$1:$F$387,3,FALSE)</f>
        <v>15</v>
      </c>
      <c r="J231">
        <f>VLOOKUP($A231,IPO_Rating_Details!$A$1:$F$387,4,FALSE)</f>
        <v>10</v>
      </c>
      <c r="K231">
        <f>VLOOKUP($A231,IPO_Rating_Details!$A$1:$F$387,5,FALSE)</f>
        <v>0</v>
      </c>
      <c r="L231">
        <f>VLOOKUP($A231,IPO_Rating_Details!$A$1:$F$387,6,FALSE)</f>
        <v>0</v>
      </c>
      <c r="M231">
        <f>VLOOKUP($A231,IPo_ListingDates!$A$1:$C$369,2,FALSE)</f>
        <v>40527</v>
      </c>
      <c r="N231">
        <f>VLOOKUP($A231,IPo_ListingDates!$A$1:$C$369,3,FALSE)</f>
        <v>236.95</v>
      </c>
      <c r="O231">
        <f>VLOOKUP($A231,IPo_OverSub_ListingGains!$A$1:$K$317,2,FALSE)</f>
        <v>49.16</v>
      </c>
      <c r="P231">
        <f>VLOOKUP($A231,IPo_OverSub_ListingGains!$A$1:$K$317,3,FALSE)</f>
        <v>143.30000000000001</v>
      </c>
      <c r="Q231">
        <f>VLOOKUP($A231,IPo_OverSub_ListingGains!$A$1:$K$317,4,FALSE)</f>
        <v>32.86</v>
      </c>
      <c r="R231">
        <f>VLOOKUP($A231,IPo_OverSub_ListingGains!$A$1:$K$317,5,FALSE)</f>
        <v>0.56999999999999995</v>
      </c>
      <c r="S231">
        <f>VLOOKUP($A231,IPo_OverSub_ListingGains!$A$1:$K$317,6,FALSE)</f>
        <v>56.43</v>
      </c>
      <c r="T231">
        <f>VLOOKUP($A231,IPo_OverSub_ListingGains!$A$1:$K$317,7,FALSE)</f>
        <v>551</v>
      </c>
      <c r="U231">
        <f>VLOOKUP($A231,IPo_OverSub_ListingGains!$A$1:$K$317,8,FALSE)</f>
        <v>458.5</v>
      </c>
      <c r="V231">
        <f>VLOOKUP($A231,IPo_OverSub_ListingGains!$A$1:$K$317,9,FALSE)</f>
        <v>591.04999999999995</v>
      </c>
      <c r="W231">
        <f>VLOOKUP($A231,IPo_OverSub_ListingGains!$A$1:$K$317,10,FALSE)</f>
        <v>466.5</v>
      </c>
      <c r="X231">
        <f>VLOOKUP($A231,IPo_OverSub_ListingGains!$A$1:$K$317,11,FALSE)</f>
        <v>24.4</v>
      </c>
      <c r="Y231" t="str">
        <f>VLOOKUP(A231,company_sectors!$A$1:$B$321,2,FALSE)</f>
        <v>Mining &amp; Minerals</v>
      </c>
    </row>
    <row r="232" spans="1:25" x14ac:dyDescent="0.25">
      <c r="A232" t="s">
        <v>240</v>
      </c>
      <c r="B232" s="1">
        <v>40520</v>
      </c>
      <c r="C232" s="1">
        <v>40522</v>
      </c>
      <c r="D232">
        <v>64</v>
      </c>
      <c r="E232" t="s">
        <v>8</v>
      </c>
      <c r="F232">
        <v>73.599999999999994</v>
      </c>
      <c r="G232">
        <v>2010</v>
      </c>
      <c r="H232">
        <f>VLOOKUP($A232,IPO_Rating_Details!$A$1:$F$387,2,FALSE)</f>
        <v>6</v>
      </c>
      <c r="I232">
        <f>VLOOKUP($A232,IPO_Rating_Details!$A$1:$F$387,3,FALSE)</f>
        <v>16</v>
      </c>
      <c r="J232">
        <f>VLOOKUP($A232,IPO_Rating_Details!$A$1:$F$387,4,FALSE)</f>
        <v>0</v>
      </c>
      <c r="K232">
        <f>VLOOKUP($A232,IPO_Rating_Details!$A$1:$F$387,5,FALSE)</f>
        <v>1</v>
      </c>
      <c r="L232">
        <f>VLOOKUP($A232,IPO_Rating_Details!$A$1:$F$387,6,FALSE)</f>
        <v>0</v>
      </c>
      <c r="M232">
        <f>VLOOKUP($A232,IPo_ListingDates!$A$1:$C$369,2,FALSE)</f>
        <v>40539</v>
      </c>
      <c r="N232">
        <f>VLOOKUP($A232,IPo_ListingDates!$A$1:$C$369,3,FALSE)</f>
        <v>10.36</v>
      </c>
      <c r="O232">
        <f>VLOOKUP($A232,IPo_OverSub_ListingGains!$A$1:$K$317,2,FALSE)</f>
        <v>0.15</v>
      </c>
      <c r="P232">
        <f>VLOOKUP($A232,IPo_OverSub_ListingGains!$A$1:$K$317,3,FALSE)</f>
        <v>7.31</v>
      </c>
      <c r="Q232">
        <f>VLOOKUP($A232,IPo_OverSub_ListingGains!$A$1:$K$317,4,FALSE)</f>
        <v>3.01</v>
      </c>
      <c r="R232" t="str">
        <f>VLOOKUP($A232,IPo_OverSub_ListingGains!$A$1:$K$317,5,FALSE)</f>
        <v>NA</v>
      </c>
      <c r="S232">
        <f>VLOOKUP($A232,IPo_OverSub_ListingGains!$A$1:$K$317,6,FALSE)</f>
        <v>2.2200000000000002</v>
      </c>
      <c r="T232">
        <f>VLOOKUP($A232,IPo_OverSub_ListingGains!$A$1:$K$317,7,FALSE)</f>
        <v>64</v>
      </c>
      <c r="U232">
        <f>VLOOKUP($A232,IPo_OverSub_ListingGains!$A$1:$K$317,8,FALSE)</f>
        <v>64</v>
      </c>
      <c r="V232">
        <f>VLOOKUP($A232,IPo_OverSub_ListingGains!$A$1:$K$317,9,FALSE)</f>
        <v>90.3</v>
      </c>
      <c r="W232">
        <f>VLOOKUP($A232,IPo_OverSub_ListingGains!$A$1:$K$317,10,FALSE)</f>
        <v>80.05</v>
      </c>
      <c r="X232">
        <f>VLOOKUP($A232,IPo_OverSub_ListingGains!$A$1:$K$317,11,FALSE)</f>
        <v>25.08</v>
      </c>
      <c r="Y232" t="str">
        <f>VLOOKUP(A232,company_sectors!$A$1:$B$321,2,FALSE)</f>
        <v>Breweries &amp; Distilleries</v>
      </c>
    </row>
    <row r="233" spans="1:25" x14ac:dyDescent="0.25">
      <c r="A233" t="s">
        <v>241</v>
      </c>
      <c r="B233" s="1">
        <v>40520</v>
      </c>
      <c r="C233" s="1">
        <v>40522</v>
      </c>
      <c r="D233">
        <v>400</v>
      </c>
      <c r="E233" t="s">
        <v>8</v>
      </c>
      <c r="F233">
        <v>675</v>
      </c>
      <c r="G233">
        <v>2010</v>
      </c>
      <c r="H233">
        <f>VLOOKUP($A233,IPO_Rating_Details!$A$1:$F$387,2,FALSE)</f>
        <v>3</v>
      </c>
      <c r="I233">
        <f>VLOOKUP($A233,IPO_Rating_Details!$A$1:$F$387,3,FALSE)</f>
        <v>3</v>
      </c>
      <c r="J233">
        <f>VLOOKUP($A233,IPO_Rating_Details!$A$1:$F$387,4,FALSE)</f>
        <v>1</v>
      </c>
      <c r="K233">
        <f>VLOOKUP($A233,IPO_Rating_Details!$A$1:$F$387,5,FALSE)</f>
        <v>2</v>
      </c>
      <c r="L233">
        <f>VLOOKUP($A233,IPO_Rating_Details!$A$1:$F$387,6,FALSE)</f>
        <v>0</v>
      </c>
      <c r="M233">
        <f>VLOOKUP($A233,IPo_ListingDates!$A$1:$C$369,2,FALSE)</f>
        <v>40535</v>
      </c>
      <c r="N233">
        <f>VLOOKUP($A233,IPo_ListingDates!$A$1:$C$369,3,FALSE)</f>
        <v>24.05</v>
      </c>
      <c r="O233">
        <f>VLOOKUP($A233,IPo_OverSub_ListingGains!$A$1:$K$317,2,FALSE)</f>
        <v>0.68</v>
      </c>
      <c r="P233">
        <f>VLOOKUP($A233,IPo_OverSub_ListingGains!$A$1:$K$317,3,FALSE)</f>
        <v>3.12</v>
      </c>
      <c r="Q233">
        <f>VLOOKUP($A233,IPo_OverSub_ListingGains!$A$1:$K$317,4,FALSE)</f>
        <v>0.33</v>
      </c>
      <c r="R233">
        <f>VLOOKUP($A233,IPo_OverSub_ListingGains!$A$1:$K$317,5,FALSE)</f>
        <v>0.32</v>
      </c>
      <c r="S233">
        <f>VLOOKUP($A233,IPo_OverSub_ListingGains!$A$1:$K$317,6,FALSE)</f>
        <v>0.96</v>
      </c>
      <c r="T233">
        <f>VLOOKUP($A233,IPo_OverSub_ListingGains!$A$1:$K$317,7,FALSE)</f>
        <v>390</v>
      </c>
      <c r="U233">
        <f>VLOOKUP($A233,IPo_OverSub_ListingGains!$A$1:$K$317,8,FALSE)</f>
        <v>318.64999999999998</v>
      </c>
      <c r="V233">
        <f>VLOOKUP($A233,IPo_OverSub_ListingGains!$A$1:$K$317,9,FALSE)</f>
        <v>398.9</v>
      </c>
      <c r="W233">
        <f>VLOOKUP($A233,IPo_OverSub_ListingGains!$A$1:$K$317,10,FALSE)</f>
        <v>328.9</v>
      </c>
      <c r="X233">
        <f>VLOOKUP($A233,IPo_OverSub_ListingGains!$A$1:$K$317,11,FALSE)</f>
        <v>-17.78</v>
      </c>
      <c r="Y233" t="str">
        <f>VLOOKUP(A233,company_sectors!$A$1:$B$321,2,FALSE)</f>
        <v>Power - Transmission &amp; Equipment</v>
      </c>
    </row>
    <row r="234" spans="1:25" x14ac:dyDescent="0.25">
      <c r="A234" t="s">
        <v>242</v>
      </c>
      <c r="B234" s="1">
        <v>40525</v>
      </c>
      <c r="C234" s="1">
        <v>40528</v>
      </c>
      <c r="D234">
        <v>120</v>
      </c>
      <c r="E234" t="s">
        <v>8</v>
      </c>
      <c r="F234">
        <v>470.82</v>
      </c>
      <c r="G234">
        <v>2010</v>
      </c>
      <c r="H234">
        <f>VLOOKUP($A234,IPO_Rating_Details!$A$1:$F$387,2,FALSE)</f>
        <v>3</v>
      </c>
      <c r="I234">
        <f>VLOOKUP($A234,IPO_Rating_Details!$A$1:$F$387,3,FALSE)</f>
        <v>19</v>
      </c>
      <c r="J234">
        <f>VLOOKUP($A234,IPO_Rating_Details!$A$1:$F$387,4,FALSE)</f>
        <v>7</v>
      </c>
      <c r="K234">
        <f>VLOOKUP($A234,IPO_Rating_Details!$A$1:$F$387,5,FALSE)</f>
        <v>0</v>
      </c>
      <c r="L234">
        <f>VLOOKUP($A234,IPO_Rating_Details!$A$1:$F$387,6,FALSE)</f>
        <v>0</v>
      </c>
      <c r="M234">
        <f>VLOOKUP($A234,IPo_ListingDates!$A$1:$C$369,2,FALSE)</f>
        <v>40542</v>
      </c>
      <c r="N234">
        <f>VLOOKUP($A234,IPo_ListingDates!$A$1:$C$369,3,FALSE)</f>
        <v>38.35</v>
      </c>
      <c r="O234">
        <f>VLOOKUP($A234,IPo_OverSub_ListingGains!$A$1:$K$317,2,FALSE)</f>
        <v>49.8</v>
      </c>
      <c r="P234">
        <f>VLOOKUP($A234,IPo_OverSub_ListingGains!$A$1:$K$317,3,FALSE)</f>
        <v>85.84</v>
      </c>
      <c r="Q234">
        <f>VLOOKUP($A234,IPo_OverSub_ListingGains!$A$1:$K$317,4,FALSE)</f>
        <v>44.45</v>
      </c>
      <c r="R234">
        <f>VLOOKUP($A234,IPo_OverSub_ListingGains!$A$1:$K$317,5,FALSE)</f>
        <v>1.61</v>
      </c>
      <c r="S234">
        <f>VLOOKUP($A234,IPo_OverSub_ListingGains!$A$1:$K$317,6,FALSE)</f>
        <v>50.75</v>
      </c>
      <c r="T234">
        <f>VLOOKUP($A234,IPo_OverSub_ListingGains!$A$1:$K$317,7,FALSE)</f>
        <v>146.1</v>
      </c>
      <c r="U234">
        <f>VLOOKUP($A234,IPo_OverSub_ListingGains!$A$1:$K$317,8,FALSE)</f>
        <v>126.2</v>
      </c>
      <c r="V234">
        <f>VLOOKUP($A234,IPo_OverSub_ListingGains!$A$1:$K$317,9,FALSE)</f>
        <v>149.69999999999999</v>
      </c>
      <c r="W234">
        <f>VLOOKUP($A234,IPo_OverSub_ListingGains!$A$1:$K$317,10,FALSE)</f>
        <v>127.05</v>
      </c>
      <c r="X234">
        <f>VLOOKUP($A234,IPo_OverSub_ListingGains!$A$1:$K$317,11,FALSE)</f>
        <v>5.88</v>
      </c>
      <c r="Y234" t="str">
        <f>VLOOKUP(A234,company_sectors!$A$1:$B$321,2,FALSE)</f>
        <v>Banks - Public Sector</v>
      </c>
    </row>
    <row r="235" spans="1:25" x14ac:dyDescent="0.25">
      <c r="A235" t="s">
        <v>243</v>
      </c>
      <c r="B235" s="1">
        <v>40539</v>
      </c>
      <c r="C235" s="1">
        <v>40541</v>
      </c>
      <c r="D235">
        <v>30</v>
      </c>
      <c r="E235" t="s">
        <v>13</v>
      </c>
      <c r="F235">
        <v>36</v>
      </c>
      <c r="G235">
        <v>2010</v>
      </c>
      <c r="H235">
        <f>VLOOKUP($A235,IPO_Rating_Details!$A$1:$F$387,2,FALSE)</f>
        <v>6</v>
      </c>
      <c r="I235">
        <f>VLOOKUP($A235,IPO_Rating_Details!$A$1:$F$387,3,FALSE)</f>
        <v>1</v>
      </c>
      <c r="J235">
        <f>VLOOKUP($A235,IPO_Rating_Details!$A$1:$F$387,4,FALSE)</f>
        <v>0</v>
      </c>
      <c r="K235">
        <f>VLOOKUP($A235,IPO_Rating_Details!$A$1:$F$387,5,FALSE)</f>
        <v>1</v>
      </c>
      <c r="L235">
        <f>VLOOKUP($A235,IPO_Rating_Details!$A$1:$F$387,6,FALSE)</f>
        <v>0</v>
      </c>
      <c r="M235">
        <f>VLOOKUP($A235,IPo_ListingDates!$A$1:$C$369,2,FALSE)</f>
        <v>40555</v>
      </c>
      <c r="N235">
        <f>VLOOKUP($A235,IPo_ListingDates!$A$1:$C$369,3,FALSE)</f>
        <v>1.26</v>
      </c>
      <c r="O235">
        <f>VLOOKUP($A235,IPo_OverSub_ListingGains!$A$1:$K$317,2,FALSE)</f>
        <v>0</v>
      </c>
      <c r="P235">
        <f>VLOOKUP($A235,IPo_OverSub_ListingGains!$A$1:$K$317,3,FALSE)</f>
        <v>0</v>
      </c>
      <c r="Q235">
        <f>VLOOKUP($A235,IPo_OverSub_ListingGains!$A$1:$K$317,4,FALSE)</f>
        <v>0</v>
      </c>
      <c r="R235">
        <f>VLOOKUP($A235,IPo_OverSub_ListingGains!$A$1:$K$317,5,FALSE)</f>
        <v>0</v>
      </c>
      <c r="S235">
        <f>VLOOKUP($A235,IPo_OverSub_ListingGains!$A$1:$K$317,6,FALSE)</f>
        <v>0</v>
      </c>
      <c r="T235">
        <f>VLOOKUP($A235,IPo_OverSub_ListingGains!$A$1:$K$317,7,FALSE)</f>
        <v>32.5</v>
      </c>
      <c r="U235">
        <f>VLOOKUP($A235,IPo_OverSub_ListingGains!$A$1:$K$317,8,FALSE)</f>
        <v>30.7</v>
      </c>
      <c r="V235">
        <f>VLOOKUP($A235,IPo_OverSub_ListingGains!$A$1:$K$317,9,FALSE)</f>
        <v>69</v>
      </c>
      <c r="W235">
        <f>VLOOKUP($A235,IPo_OverSub_ListingGains!$A$1:$K$317,10,FALSE)</f>
        <v>47.5</v>
      </c>
      <c r="X235">
        <f>VLOOKUP($A235,IPo_OverSub_ListingGains!$A$1:$K$317,11,FALSE)</f>
        <v>58.33</v>
      </c>
      <c r="Y235" t="str">
        <f>VLOOKUP(A235,company_sectors!$A$1:$B$321,2,FALSE)</f>
        <v>Textiles - Manmade</v>
      </c>
    </row>
    <row r="236" spans="1:25" x14ac:dyDescent="0.25">
      <c r="A236" t="s">
        <v>244</v>
      </c>
      <c r="B236" s="1">
        <v>40543</v>
      </c>
      <c r="C236" s="1">
        <v>40549</v>
      </c>
      <c r="D236">
        <v>110</v>
      </c>
      <c r="E236" t="s">
        <v>8</v>
      </c>
      <c r="F236">
        <v>165</v>
      </c>
      <c r="G236">
        <v>2010</v>
      </c>
      <c r="H236">
        <f>VLOOKUP($A236,IPO_Rating_Details!$A$1:$F$387,2,FALSE)</f>
        <v>6</v>
      </c>
      <c r="I236">
        <f>VLOOKUP($A236,IPO_Rating_Details!$A$1:$F$387,3,FALSE)</f>
        <v>3</v>
      </c>
      <c r="J236">
        <f>VLOOKUP($A236,IPO_Rating_Details!$A$1:$F$387,4,FALSE)</f>
        <v>0</v>
      </c>
      <c r="K236">
        <f>VLOOKUP($A236,IPO_Rating_Details!$A$1:$F$387,5,FALSE)</f>
        <v>1</v>
      </c>
      <c r="L236">
        <f>VLOOKUP($A236,IPO_Rating_Details!$A$1:$F$387,6,FALSE)</f>
        <v>0</v>
      </c>
      <c r="M236">
        <f>VLOOKUP($A236,IPo_ListingDates!$A$1:$C$369,2,FALSE)</f>
        <v>40563</v>
      </c>
      <c r="N236" t="str">
        <f>VLOOKUP($A236,IPo_ListingDates!$A$1:$C$369,3,FALSE)</f>
        <v>NA</v>
      </c>
      <c r="O236">
        <f>VLOOKUP($A236,IPo_OverSub_ListingGains!$A$1:$K$317,2,FALSE)</f>
        <v>1.02</v>
      </c>
      <c r="P236">
        <f>VLOOKUP($A236,IPo_OverSub_ListingGains!$A$1:$K$317,3,FALSE)</f>
        <v>3.92</v>
      </c>
      <c r="Q236">
        <f>VLOOKUP($A236,IPo_OverSub_ListingGains!$A$1:$K$317,4,FALSE)</f>
        <v>4.82</v>
      </c>
      <c r="R236" t="str">
        <f>VLOOKUP($A236,IPo_OverSub_ListingGains!$A$1:$K$317,5,FALSE)</f>
        <v>NA</v>
      </c>
      <c r="S236">
        <f>VLOOKUP($A236,IPo_OverSub_ListingGains!$A$1:$K$317,6,FALSE)</f>
        <v>2.78</v>
      </c>
      <c r="T236">
        <f>VLOOKUP($A236,IPo_OverSub_ListingGains!$A$1:$K$317,7,FALSE)</f>
        <v>111</v>
      </c>
      <c r="U236">
        <f>VLOOKUP($A236,IPo_OverSub_ListingGains!$A$1:$K$317,8,FALSE)</f>
        <v>110</v>
      </c>
      <c r="V236">
        <f>VLOOKUP($A236,IPo_OverSub_ListingGains!$A$1:$K$317,9,FALSE)</f>
        <v>120.9</v>
      </c>
      <c r="W236">
        <f>VLOOKUP($A236,IPo_OverSub_ListingGains!$A$1:$K$317,10,FALSE)</f>
        <v>110.85</v>
      </c>
      <c r="X236">
        <f>VLOOKUP($A236,IPo_OverSub_ListingGains!$A$1:$K$317,11,FALSE)</f>
        <v>0.77</v>
      </c>
      <c r="Y236" t="e">
        <f>VLOOKUP(A236,company_sectors!$A$1:$B$321,2,FALSE)</f>
        <v>#N/A</v>
      </c>
    </row>
    <row r="237" spans="1:25" x14ac:dyDescent="0.25">
      <c r="A237" t="s">
        <v>245</v>
      </c>
      <c r="B237" s="1">
        <v>40553</v>
      </c>
      <c r="C237" s="1">
        <v>40555</v>
      </c>
      <c r="D237">
        <v>70</v>
      </c>
      <c r="E237" t="s">
        <v>8</v>
      </c>
      <c r="F237">
        <v>60</v>
      </c>
      <c r="G237">
        <v>2011</v>
      </c>
      <c r="H237">
        <f>VLOOKUP($A237,IPO_Rating_Details!$A$1:$F$387,2,FALSE)</f>
        <v>5</v>
      </c>
      <c r="I237">
        <f>VLOOKUP($A237,IPO_Rating_Details!$A$1:$F$387,3,FALSE)</f>
        <v>22</v>
      </c>
      <c r="J237">
        <f>VLOOKUP($A237,IPO_Rating_Details!$A$1:$F$387,4,FALSE)</f>
        <v>0</v>
      </c>
      <c r="K237">
        <f>VLOOKUP($A237,IPO_Rating_Details!$A$1:$F$387,5,FALSE)</f>
        <v>2</v>
      </c>
      <c r="L237">
        <f>VLOOKUP($A237,IPO_Rating_Details!$A$1:$F$387,6,FALSE)</f>
        <v>0</v>
      </c>
      <c r="M237">
        <f>VLOOKUP($A237,IPo_ListingDates!$A$1:$C$369,2,FALSE)</f>
        <v>40570</v>
      </c>
      <c r="N237" t="str">
        <f>VLOOKUP($A237,IPo_ListingDates!$A$1:$C$369,3,FALSE)</f>
        <v>NA</v>
      </c>
      <c r="O237">
        <f>VLOOKUP($A237,IPo_OverSub_ListingGains!$A$1:$K$317,2,FALSE)</f>
        <v>0.35</v>
      </c>
      <c r="P237">
        <f>VLOOKUP($A237,IPo_OverSub_ListingGains!$A$1:$K$317,3,FALSE)</f>
        <v>4.68</v>
      </c>
      <c r="Q237">
        <f>VLOOKUP($A237,IPo_OverSub_ListingGains!$A$1:$K$317,4,FALSE)</f>
        <v>9.01</v>
      </c>
      <c r="R237" t="str">
        <f>VLOOKUP($A237,IPo_OverSub_ListingGains!$A$1:$K$317,5,FALSE)</f>
        <v>NA</v>
      </c>
      <c r="S237">
        <f>VLOOKUP($A237,IPo_OverSub_ListingGains!$A$1:$K$317,6,FALSE)</f>
        <v>4.03</v>
      </c>
      <c r="T237">
        <f>VLOOKUP($A237,IPo_OverSub_ListingGains!$A$1:$K$317,7,FALSE)</f>
        <v>73</v>
      </c>
      <c r="U237">
        <f>VLOOKUP($A237,IPo_OverSub_ListingGains!$A$1:$K$317,8,FALSE)</f>
        <v>55</v>
      </c>
      <c r="V237">
        <f>VLOOKUP($A237,IPo_OverSub_ListingGains!$A$1:$K$317,9,FALSE)</f>
        <v>76.5</v>
      </c>
      <c r="W237">
        <f>VLOOKUP($A237,IPo_OverSub_ListingGains!$A$1:$K$317,10,FALSE)</f>
        <v>58.05</v>
      </c>
      <c r="X237">
        <f>VLOOKUP($A237,IPo_OverSub_ListingGains!$A$1:$K$317,11,FALSE)</f>
        <v>-17.07</v>
      </c>
      <c r="Y237" t="e">
        <f>VLOOKUP(A237,company_sectors!$A$1:$B$321,2,FALSE)</f>
        <v>#N/A</v>
      </c>
    </row>
    <row r="238" spans="1:25" x14ac:dyDescent="0.25">
      <c r="A238" t="s">
        <v>246</v>
      </c>
      <c r="B238" s="1">
        <v>40567</v>
      </c>
      <c r="C238" s="1">
        <v>40570</v>
      </c>
      <c r="D238">
        <v>98</v>
      </c>
      <c r="E238" t="s">
        <v>8</v>
      </c>
      <c r="F238">
        <v>79.38</v>
      </c>
      <c r="G238">
        <v>2011</v>
      </c>
      <c r="H238">
        <f>VLOOKUP($A238,IPO_Rating_Details!$A$1:$F$387,2,FALSE)</f>
        <v>4</v>
      </c>
      <c r="I238">
        <f>VLOOKUP($A238,IPO_Rating_Details!$A$1:$F$387,3,FALSE)</f>
        <v>3</v>
      </c>
      <c r="J238">
        <f>VLOOKUP($A238,IPO_Rating_Details!$A$1:$F$387,4,FALSE)</f>
        <v>0</v>
      </c>
      <c r="K238">
        <f>VLOOKUP($A238,IPO_Rating_Details!$A$1:$F$387,5,FALSE)</f>
        <v>1</v>
      </c>
      <c r="L238">
        <f>VLOOKUP($A238,IPO_Rating_Details!$A$1:$F$387,6,FALSE)</f>
        <v>0</v>
      </c>
      <c r="M238">
        <f>VLOOKUP($A238,IPo_ListingDates!$A$1:$C$369,2,FALSE)</f>
        <v>40584</v>
      </c>
      <c r="N238">
        <f>VLOOKUP($A238,IPo_ListingDates!$A$1:$C$369,3,FALSE)</f>
        <v>182.7</v>
      </c>
      <c r="O238">
        <f>VLOOKUP($A238,IPo_OverSub_ListingGains!$A$1:$K$317,2,FALSE)</f>
        <v>0.82</v>
      </c>
      <c r="P238">
        <f>VLOOKUP($A238,IPo_OverSub_ListingGains!$A$1:$K$317,3,FALSE)</f>
        <v>5.27</v>
      </c>
      <c r="Q238">
        <f>VLOOKUP($A238,IPo_OverSub_ListingGains!$A$1:$K$317,4,FALSE)</f>
        <v>9.9</v>
      </c>
      <c r="R238" t="str">
        <f>VLOOKUP($A238,IPo_OverSub_ListingGains!$A$1:$K$317,5,FALSE)</f>
        <v>NA</v>
      </c>
      <c r="S238">
        <f>VLOOKUP($A238,IPo_OverSub_ListingGains!$A$1:$K$317,6,FALSE)</f>
        <v>4.67</v>
      </c>
      <c r="T238">
        <f>VLOOKUP($A238,IPo_OverSub_ListingGains!$A$1:$K$317,7,FALSE)</f>
        <v>95</v>
      </c>
      <c r="U238">
        <f>VLOOKUP($A238,IPo_OverSub_ListingGains!$A$1:$K$317,8,FALSE)</f>
        <v>42.5</v>
      </c>
      <c r="V238">
        <f>VLOOKUP($A238,IPo_OverSub_ListingGains!$A$1:$K$317,9,FALSE)</f>
        <v>101</v>
      </c>
      <c r="W238">
        <f>VLOOKUP($A238,IPo_OverSub_ListingGains!$A$1:$K$317,10,FALSE)</f>
        <v>46.2</v>
      </c>
      <c r="X238">
        <f>VLOOKUP($A238,IPo_OverSub_ListingGains!$A$1:$K$317,11,FALSE)</f>
        <v>-52.86</v>
      </c>
      <c r="Y238" t="str">
        <f>VLOOKUP(A238,company_sectors!$A$1:$B$321,2,FALSE)</f>
        <v>Chemicals</v>
      </c>
    </row>
    <row r="239" spans="1:25" x14ac:dyDescent="0.25">
      <c r="A239" t="s">
        <v>247</v>
      </c>
      <c r="B239" s="1">
        <v>40595</v>
      </c>
      <c r="C239" s="1">
        <v>40598</v>
      </c>
      <c r="D239">
        <v>77</v>
      </c>
      <c r="E239" t="s">
        <v>8</v>
      </c>
      <c r="F239">
        <v>69.98</v>
      </c>
      <c r="G239">
        <v>2011</v>
      </c>
      <c r="H239">
        <f>VLOOKUP($A239,IPO_Rating_Details!$A$1:$F$387,2,FALSE)</f>
        <v>5</v>
      </c>
      <c r="I239">
        <f>VLOOKUP($A239,IPO_Rating_Details!$A$1:$F$387,3,FALSE)</f>
        <v>16</v>
      </c>
      <c r="J239">
        <f>VLOOKUP($A239,IPO_Rating_Details!$A$1:$F$387,4,FALSE)</f>
        <v>0</v>
      </c>
      <c r="K239">
        <f>VLOOKUP($A239,IPO_Rating_Details!$A$1:$F$387,5,FALSE)</f>
        <v>1</v>
      </c>
      <c r="L239">
        <f>VLOOKUP($A239,IPO_Rating_Details!$A$1:$F$387,6,FALSE)</f>
        <v>0</v>
      </c>
      <c r="M239">
        <f>VLOOKUP($A239,IPo_ListingDates!$A$1:$C$369,2,FALSE)</f>
        <v>40613</v>
      </c>
      <c r="N239">
        <f>VLOOKUP($A239,IPo_ListingDates!$A$1:$C$369,3,FALSE)</f>
        <v>3</v>
      </c>
      <c r="O239">
        <f>VLOOKUP($A239,IPo_OverSub_ListingGains!$A$1:$K$317,2,FALSE)</f>
        <v>0.17</v>
      </c>
      <c r="P239">
        <f>VLOOKUP($A239,IPo_OverSub_ListingGains!$A$1:$K$317,3,FALSE)</f>
        <v>4.47</v>
      </c>
      <c r="Q239">
        <f>VLOOKUP($A239,IPo_OverSub_ListingGains!$A$1:$K$317,4,FALSE)</f>
        <v>2.27</v>
      </c>
      <c r="R239" t="str">
        <f>VLOOKUP($A239,IPo_OverSub_ListingGains!$A$1:$K$317,5,FALSE)</f>
        <v>NA</v>
      </c>
      <c r="S239">
        <f>VLOOKUP($A239,IPo_OverSub_ListingGains!$A$1:$K$317,6,FALSE)</f>
        <v>1.55</v>
      </c>
      <c r="T239">
        <f>VLOOKUP($A239,IPo_OverSub_ListingGains!$A$1:$K$317,7,FALSE)</f>
        <v>74</v>
      </c>
      <c r="U239">
        <f>VLOOKUP($A239,IPo_OverSub_ListingGains!$A$1:$K$317,8,FALSE)</f>
        <v>74</v>
      </c>
      <c r="V239">
        <f>VLOOKUP($A239,IPo_OverSub_ListingGains!$A$1:$K$317,9,FALSE)</f>
        <v>117.7</v>
      </c>
      <c r="W239">
        <f>VLOOKUP($A239,IPo_OverSub_ListingGains!$A$1:$K$317,10,FALSE)</f>
        <v>113.1</v>
      </c>
      <c r="X239">
        <f>VLOOKUP($A239,IPo_OverSub_ListingGains!$A$1:$K$317,11,FALSE)</f>
        <v>46.88</v>
      </c>
      <c r="Y239" t="str">
        <f>VLOOKUP(A239,company_sectors!$A$1:$B$321,2,FALSE)</f>
        <v>Auto Ancillaries</v>
      </c>
    </row>
    <row r="240" spans="1:25" x14ac:dyDescent="0.25">
      <c r="A240" t="s">
        <v>248</v>
      </c>
      <c r="B240" s="1">
        <v>40595</v>
      </c>
      <c r="C240" s="1">
        <v>40598</v>
      </c>
      <c r="D240">
        <v>90</v>
      </c>
      <c r="E240" t="s">
        <v>8</v>
      </c>
      <c r="F240">
        <v>170</v>
      </c>
      <c r="G240">
        <v>2011</v>
      </c>
      <c r="H240">
        <f>VLOOKUP($A240,IPO_Rating_Details!$A$1:$F$387,2,FALSE)</f>
        <v>4</v>
      </c>
      <c r="I240">
        <f>VLOOKUP($A240,IPO_Rating_Details!$A$1:$F$387,3,FALSE)</f>
        <v>3</v>
      </c>
      <c r="J240">
        <f>VLOOKUP($A240,IPO_Rating_Details!$A$1:$F$387,4,FALSE)</f>
        <v>0</v>
      </c>
      <c r="K240">
        <f>VLOOKUP($A240,IPO_Rating_Details!$A$1:$F$387,5,FALSE)</f>
        <v>0</v>
      </c>
      <c r="L240">
        <f>VLOOKUP($A240,IPO_Rating_Details!$A$1:$F$387,6,FALSE)</f>
        <v>0</v>
      </c>
      <c r="M240">
        <f>VLOOKUP($A240,IPo_ListingDates!$A$1:$C$369,2,FALSE)</f>
        <v>40612</v>
      </c>
      <c r="N240">
        <f>VLOOKUP($A240,IPo_ListingDates!$A$1:$C$369,3,FALSE)</f>
        <v>2.8</v>
      </c>
      <c r="O240">
        <f>VLOOKUP($A240,IPo_OverSub_ListingGains!$A$1:$K$317,2,FALSE)</f>
        <v>1.1200000000000001</v>
      </c>
      <c r="P240">
        <f>VLOOKUP($A240,IPo_OverSub_ListingGains!$A$1:$K$317,3,FALSE)</f>
        <v>2</v>
      </c>
      <c r="Q240">
        <f>VLOOKUP($A240,IPo_OverSub_ListingGains!$A$1:$K$317,4,FALSE)</f>
        <v>1.21</v>
      </c>
      <c r="R240" t="str">
        <f>VLOOKUP($A240,IPo_OverSub_ListingGains!$A$1:$K$317,5,FALSE)</f>
        <v>NA</v>
      </c>
      <c r="S240">
        <f>VLOOKUP($A240,IPo_OverSub_ListingGains!$A$1:$K$317,6,FALSE)</f>
        <v>1.28</v>
      </c>
      <c r="T240">
        <f>VLOOKUP($A240,IPo_OverSub_ListingGains!$A$1:$K$317,7,FALSE)</f>
        <v>130</v>
      </c>
      <c r="U240">
        <f>VLOOKUP($A240,IPo_OverSub_ListingGains!$A$1:$K$317,8,FALSE)</f>
        <v>89</v>
      </c>
      <c r="V240">
        <f>VLOOKUP($A240,IPo_OverSub_ListingGains!$A$1:$K$317,9,FALSE)</f>
        <v>150</v>
      </c>
      <c r="W240">
        <f>VLOOKUP($A240,IPo_OverSub_ListingGains!$A$1:$K$317,10,FALSE)</f>
        <v>98.45</v>
      </c>
      <c r="X240">
        <f>VLOOKUP($A240,IPo_OverSub_ListingGains!$A$1:$K$317,11,FALSE)</f>
        <v>9.39</v>
      </c>
      <c r="Y240" t="str">
        <f>VLOOKUP(A240,company_sectors!$A$1:$B$321,2,FALSE)</f>
        <v>Computers - Software</v>
      </c>
    </row>
    <row r="241" spans="1:25" x14ac:dyDescent="0.25">
      <c r="A241" t="s">
        <v>249</v>
      </c>
      <c r="B241" s="1">
        <v>40597</v>
      </c>
      <c r="C241" s="1">
        <v>40599</v>
      </c>
      <c r="D241">
        <v>70</v>
      </c>
      <c r="E241" t="s">
        <v>8</v>
      </c>
      <c r="F241">
        <v>29.48</v>
      </c>
      <c r="G241">
        <v>2011</v>
      </c>
      <c r="H241">
        <f>VLOOKUP($A241,IPO_Rating_Details!$A$1:$F$387,2,FALSE)</f>
        <v>6</v>
      </c>
      <c r="I241">
        <f>VLOOKUP($A241,IPO_Rating_Details!$A$1:$F$387,3,FALSE)</f>
        <v>1</v>
      </c>
      <c r="J241">
        <f>VLOOKUP($A241,IPO_Rating_Details!$A$1:$F$387,4,FALSE)</f>
        <v>0</v>
      </c>
      <c r="K241">
        <f>VLOOKUP($A241,IPO_Rating_Details!$A$1:$F$387,5,FALSE)</f>
        <v>1</v>
      </c>
      <c r="L241">
        <f>VLOOKUP($A241,IPO_Rating_Details!$A$1:$F$387,6,FALSE)</f>
        <v>0</v>
      </c>
      <c r="M241">
        <f>VLOOKUP($A241,IPo_ListingDates!$A$1:$C$369,2,FALSE)</f>
        <v>40613</v>
      </c>
      <c r="N241">
        <f>VLOOKUP($A241,IPo_ListingDates!$A$1:$C$369,3,FALSE)</f>
        <v>31.15</v>
      </c>
      <c r="O241">
        <f>VLOOKUP($A241,IPo_OverSub_ListingGains!$A$1:$K$317,2,FALSE)</f>
        <v>0</v>
      </c>
      <c r="P241">
        <f>VLOOKUP($A241,IPo_OverSub_ListingGains!$A$1:$K$317,3,FALSE)</f>
        <v>0.22</v>
      </c>
      <c r="Q241">
        <f>VLOOKUP($A241,IPo_OverSub_ListingGains!$A$1:$K$317,4,FALSE)</f>
        <v>4.38</v>
      </c>
      <c r="R241" t="str">
        <f>VLOOKUP($A241,IPo_OverSub_ListingGains!$A$1:$K$317,5,FALSE)</f>
        <v>NA</v>
      </c>
      <c r="S241">
        <f>VLOOKUP($A241,IPo_OverSub_ListingGains!$A$1:$K$317,6,FALSE)</f>
        <v>1.57</v>
      </c>
      <c r="T241">
        <f>VLOOKUP($A241,IPo_OverSub_ListingGains!$A$1:$K$317,7,FALSE)</f>
        <v>80</v>
      </c>
      <c r="U241">
        <f>VLOOKUP($A241,IPo_OverSub_ListingGains!$A$1:$K$317,8,FALSE)</f>
        <v>74.099999999999994</v>
      </c>
      <c r="V241">
        <f>VLOOKUP($A241,IPo_OverSub_ListingGains!$A$1:$K$317,9,FALSE)</f>
        <v>157.9</v>
      </c>
      <c r="W241">
        <f>VLOOKUP($A241,IPo_OverSub_ListingGains!$A$1:$K$317,10,FALSE)</f>
        <v>140.9</v>
      </c>
      <c r="X241">
        <f>VLOOKUP($A241,IPo_OverSub_ListingGains!$A$1:$K$317,11,FALSE)</f>
        <v>101.29</v>
      </c>
      <c r="Y241" t="str">
        <f>VLOOKUP(A241,company_sectors!$A$1:$B$321,2,FALSE)</f>
        <v>Chemicals</v>
      </c>
    </row>
    <row r="242" spans="1:25" x14ac:dyDescent="0.25">
      <c r="A242" t="s">
        <v>250</v>
      </c>
      <c r="B242" s="1">
        <v>40610</v>
      </c>
      <c r="C242" s="1">
        <v>40613</v>
      </c>
      <c r="D242">
        <v>205</v>
      </c>
      <c r="E242" t="s">
        <v>8</v>
      </c>
      <c r="F242">
        <v>93.28</v>
      </c>
      <c r="G242">
        <v>2011</v>
      </c>
      <c r="H242">
        <f>VLOOKUP($A242,IPO_Rating_Details!$A$1:$F$387,2,FALSE)</f>
        <v>4</v>
      </c>
      <c r="I242">
        <f>VLOOKUP($A242,IPO_Rating_Details!$A$1:$F$387,3,FALSE)</f>
        <v>5</v>
      </c>
      <c r="J242">
        <f>VLOOKUP($A242,IPO_Rating_Details!$A$1:$F$387,4,FALSE)</f>
        <v>6</v>
      </c>
      <c r="K242">
        <f>VLOOKUP($A242,IPO_Rating_Details!$A$1:$F$387,5,FALSE)</f>
        <v>1</v>
      </c>
      <c r="L242">
        <f>VLOOKUP($A242,IPO_Rating_Details!$A$1:$F$387,6,FALSE)</f>
        <v>1</v>
      </c>
      <c r="M242">
        <f>VLOOKUP($A242,IPo_ListingDates!$A$1:$C$369,2,FALSE)</f>
        <v>40626</v>
      </c>
      <c r="N242">
        <f>VLOOKUP($A242,IPo_ListingDates!$A$1:$C$369,3,FALSE)</f>
        <v>248</v>
      </c>
      <c r="O242">
        <f>VLOOKUP($A242,IPo_OverSub_ListingGains!$A$1:$K$317,2,FALSE)</f>
        <v>21.87</v>
      </c>
      <c r="P242">
        <f>VLOOKUP($A242,IPo_OverSub_ListingGains!$A$1:$K$317,3,FALSE)</f>
        <v>99.87</v>
      </c>
      <c r="Q242">
        <f>VLOOKUP($A242,IPo_OverSub_ListingGains!$A$1:$K$317,4,FALSE)</f>
        <v>20.84</v>
      </c>
      <c r="R242" t="str">
        <f>VLOOKUP($A242,IPo_OverSub_ListingGains!$A$1:$K$317,5,FALSE)</f>
        <v>NA</v>
      </c>
      <c r="S242">
        <f>VLOOKUP($A242,IPo_OverSub_ListingGains!$A$1:$K$317,6,FALSE)</f>
        <v>35.21</v>
      </c>
      <c r="T242">
        <f>VLOOKUP($A242,IPo_OverSub_ListingGains!$A$1:$K$317,7,FALSE)</f>
        <v>261.5</v>
      </c>
      <c r="U242">
        <f>VLOOKUP($A242,IPo_OverSub_ListingGains!$A$1:$K$317,8,FALSE)</f>
        <v>241.4</v>
      </c>
      <c r="V242">
        <f>VLOOKUP($A242,IPo_OverSub_ListingGains!$A$1:$K$317,9,FALSE)</f>
        <v>278.95</v>
      </c>
      <c r="W242">
        <f>VLOOKUP($A242,IPo_OverSub_ListingGains!$A$1:$K$317,10,FALSE)</f>
        <v>249.2</v>
      </c>
      <c r="X242">
        <f>VLOOKUP($A242,IPo_OverSub_ListingGains!$A$1:$K$317,11,FALSE)</f>
        <v>21.56</v>
      </c>
      <c r="Y242" t="str">
        <f>VLOOKUP(A242,company_sectors!$A$1:$B$321,2,FALSE)</f>
        <v>Textiles - Readymade Apparels</v>
      </c>
    </row>
    <row r="243" spans="1:25" x14ac:dyDescent="0.25">
      <c r="A243" t="s">
        <v>251</v>
      </c>
      <c r="B243" s="1">
        <v>40618</v>
      </c>
      <c r="C243" s="1">
        <v>40620</v>
      </c>
      <c r="D243">
        <v>28</v>
      </c>
      <c r="E243" t="s">
        <v>8</v>
      </c>
      <c r="F243">
        <v>438.76</v>
      </c>
      <c r="G243">
        <v>2011</v>
      </c>
      <c r="H243">
        <f>VLOOKUP($A243,IPO_Rating_Details!$A$1:$F$387,2,FALSE)</f>
        <v>3</v>
      </c>
      <c r="I243">
        <f>VLOOKUP($A243,IPO_Rating_Details!$A$1:$F$387,3,FALSE)</f>
        <v>20</v>
      </c>
      <c r="J243">
        <f>VLOOKUP($A243,IPO_Rating_Details!$A$1:$F$387,4,FALSE)</f>
        <v>5</v>
      </c>
      <c r="K243">
        <f>VLOOKUP($A243,IPO_Rating_Details!$A$1:$F$387,5,FALSE)</f>
        <v>1</v>
      </c>
      <c r="L243">
        <f>VLOOKUP($A243,IPO_Rating_Details!$A$1:$F$387,6,FALSE)</f>
        <v>0</v>
      </c>
      <c r="M243">
        <f>VLOOKUP($A243,IPo_ListingDates!$A$1:$C$369,2,FALSE)</f>
        <v>40632</v>
      </c>
      <c r="N243">
        <f>VLOOKUP($A243,IPo_ListingDates!$A$1:$C$369,3,FALSE)</f>
        <v>40</v>
      </c>
      <c r="O243">
        <f>VLOOKUP($A243,IPo_OverSub_ListingGains!$A$1:$K$317,2,FALSE)</f>
        <v>2.85</v>
      </c>
      <c r="P243">
        <f>VLOOKUP($A243,IPo_OverSub_ListingGains!$A$1:$K$317,3,FALSE)</f>
        <v>0.22</v>
      </c>
      <c r="Q243">
        <f>VLOOKUP($A243,IPo_OverSub_ListingGains!$A$1:$K$317,4,FALSE)</f>
        <v>1.18</v>
      </c>
      <c r="R243" t="str">
        <f>VLOOKUP($A243,IPo_OverSub_ListingGains!$A$1:$K$317,5,FALSE)</f>
        <v>NA</v>
      </c>
      <c r="S243">
        <f>VLOOKUP($A243,IPo_OverSub_ListingGains!$A$1:$K$317,6,FALSE)</f>
        <v>1.7</v>
      </c>
      <c r="T243">
        <f>VLOOKUP($A243,IPo_OverSub_ListingGains!$A$1:$K$317,7,FALSE)</f>
        <v>28</v>
      </c>
      <c r="U243">
        <f>VLOOKUP($A243,IPo_OverSub_ListingGains!$A$1:$K$317,8,FALSE)</f>
        <v>23.5</v>
      </c>
      <c r="V243">
        <f>VLOOKUP($A243,IPo_OverSub_ListingGains!$A$1:$K$317,9,FALSE)</f>
        <v>28</v>
      </c>
      <c r="W243">
        <f>VLOOKUP($A243,IPo_OverSub_ListingGains!$A$1:$K$317,10,FALSE)</f>
        <v>24.9</v>
      </c>
      <c r="X243">
        <f>VLOOKUP($A243,IPo_OverSub_ListingGains!$A$1:$K$317,11,FALSE)</f>
        <v>-11.07</v>
      </c>
      <c r="Y243" t="str">
        <f>VLOOKUP(A243,company_sectors!$A$1:$B$321,2,FALSE)</f>
        <v>Finance - Term Lending Institutions</v>
      </c>
    </row>
    <row r="244" spans="1:25" x14ac:dyDescent="0.25">
      <c r="A244" t="s">
        <v>252</v>
      </c>
      <c r="B244" s="1">
        <v>40624</v>
      </c>
      <c r="C244" s="1">
        <v>40627</v>
      </c>
      <c r="D244">
        <v>69</v>
      </c>
      <c r="E244" t="s">
        <v>8</v>
      </c>
      <c r="F244">
        <v>55.88</v>
      </c>
      <c r="G244">
        <v>2011</v>
      </c>
      <c r="H244">
        <f>VLOOKUP($A244,IPO_Rating_Details!$A$1:$F$387,2,FALSE)</f>
        <v>5</v>
      </c>
      <c r="I244">
        <f>VLOOKUP($A244,IPO_Rating_Details!$A$1:$F$387,3,FALSE)</f>
        <v>1</v>
      </c>
      <c r="J244">
        <f>VLOOKUP($A244,IPO_Rating_Details!$A$1:$F$387,4,FALSE)</f>
        <v>0</v>
      </c>
      <c r="K244">
        <f>VLOOKUP($A244,IPO_Rating_Details!$A$1:$F$387,5,FALSE)</f>
        <v>1</v>
      </c>
      <c r="L244">
        <f>VLOOKUP($A244,IPO_Rating_Details!$A$1:$F$387,6,FALSE)</f>
        <v>0</v>
      </c>
      <c r="M244">
        <f>VLOOKUP($A244,IPo_ListingDates!$A$1:$C$369,2,FALSE)</f>
        <v>40641</v>
      </c>
      <c r="N244">
        <f>VLOOKUP($A244,IPo_ListingDates!$A$1:$C$369,3,FALSE)</f>
        <v>83.8</v>
      </c>
      <c r="O244">
        <f>VLOOKUP($A244,IPo_OverSub_ListingGains!$A$1:$K$317,2,FALSE)</f>
        <v>1.04</v>
      </c>
      <c r="P244">
        <f>VLOOKUP($A244,IPo_OverSub_ListingGains!$A$1:$K$317,3,FALSE)</f>
        <v>6.39</v>
      </c>
      <c r="Q244">
        <f>VLOOKUP($A244,IPo_OverSub_ListingGains!$A$1:$K$317,4,FALSE)</f>
        <v>5.74</v>
      </c>
      <c r="R244" t="str">
        <f>VLOOKUP($A244,IPo_OverSub_ListingGains!$A$1:$K$317,5,FALSE)</f>
        <v>NA</v>
      </c>
      <c r="S244">
        <f>VLOOKUP($A244,IPo_OverSub_ListingGains!$A$1:$K$317,6,FALSE)</f>
        <v>3.48</v>
      </c>
      <c r="T244">
        <f>VLOOKUP($A244,IPo_OverSub_ListingGains!$A$1:$K$317,7,FALSE)</f>
        <v>78.349999999999994</v>
      </c>
      <c r="U244">
        <f>VLOOKUP($A244,IPo_OverSub_ListingGains!$A$1:$K$317,8,FALSE)</f>
        <v>45.45</v>
      </c>
      <c r="V244">
        <f>VLOOKUP($A244,IPo_OverSub_ListingGains!$A$1:$K$317,9,FALSE)</f>
        <v>84.65</v>
      </c>
      <c r="W244">
        <f>VLOOKUP($A244,IPo_OverSub_ListingGains!$A$1:$K$317,10,FALSE)</f>
        <v>47.6</v>
      </c>
      <c r="X244">
        <f>VLOOKUP($A244,IPo_OverSub_ListingGains!$A$1:$K$317,11,FALSE)</f>
        <v>-31.01</v>
      </c>
      <c r="Y244" t="str">
        <f>VLOOKUP(A244,company_sectors!$A$1:$B$321,2,FALSE)</f>
        <v>Cables - Telephone</v>
      </c>
    </row>
    <row r="245" spans="1:25" x14ac:dyDescent="0.25">
      <c r="A245" t="s">
        <v>253</v>
      </c>
      <c r="B245" s="1">
        <v>40651</v>
      </c>
      <c r="C245" s="1">
        <v>40654</v>
      </c>
      <c r="D245">
        <v>175</v>
      </c>
      <c r="E245" t="s">
        <v>8</v>
      </c>
      <c r="F245">
        <v>901.25</v>
      </c>
      <c r="G245">
        <v>2011</v>
      </c>
      <c r="H245">
        <f>VLOOKUP($A245,IPO_Rating_Details!$A$1:$F$387,2,FALSE)</f>
        <v>3</v>
      </c>
      <c r="I245">
        <f>VLOOKUP($A245,IPO_Rating_Details!$A$1:$F$387,3,FALSE)</f>
        <v>19</v>
      </c>
      <c r="J245">
        <f>VLOOKUP($A245,IPO_Rating_Details!$A$1:$F$387,4,FALSE)</f>
        <v>9</v>
      </c>
      <c r="K245">
        <f>VLOOKUP($A245,IPO_Rating_Details!$A$1:$F$387,5,FALSE)</f>
        <v>0</v>
      </c>
      <c r="L245">
        <f>VLOOKUP($A245,IPO_Rating_Details!$A$1:$F$387,6,FALSE)</f>
        <v>0</v>
      </c>
      <c r="M245">
        <f>VLOOKUP($A245,IPo_ListingDates!$A$1:$C$369,2,FALSE)</f>
        <v>40669</v>
      </c>
      <c r="N245">
        <f>VLOOKUP($A245,IPo_ListingDates!$A$1:$C$369,3,FALSE)</f>
        <v>202.95</v>
      </c>
      <c r="O245">
        <f>VLOOKUP($A245,IPo_OverSub_ListingGains!$A$1:$K$317,2,FALSE)</f>
        <v>25.01</v>
      </c>
      <c r="P245">
        <f>VLOOKUP($A245,IPo_OverSub_ListingGains!$A$1:$K$317,3,FALSE)</f>
        <v>60.94</v>
      </c>
      <c r="Q245">
        <f>VLOOKUP($A245,IPo_OverSub_ListingGains!$A$1:$K$317,4,FALSE)</f>
        <v>8.5</v>
      </c>
      <c r="R245" t="str">
        <f>VLOOKUP($A245,IPo_OverSub_ListingGains!$A$1:$K$317,5,FALSE)</f>
        <v>NA</v>
      </c>
      <c r="S245">
        <f>VLOOKUP($A245,IPo_OverSub_ListingGains!$A$1:$K$317,6,FALSE)</f>
        <v>24.55</v>
      </c>
      <c r="T245">
        <f>VLOOKUP($A245,IPo_OverSub_ListingGains!$A$1:$K$317,7,FALSE)</f>
        <v>180</v>
      </c>
      <c r="U245">
        <f>VLOOKUP($A245,IPo_OverSub_ListingGains!$A$1:$K$317,8,FALSE)</f>
        <v>161.5</v>
      </c>
      <c r="V245">
        <f>VLOOKUP($A245,IPo_OverSub_ListingGains!$A$1:$K$317,9,FALSE)</f>
        <v>198</v>
      </c>
      <c r="W245">
        <f>VLOOKUP($A245,IPo_OverSub_ListingGains!$A$1:$K$317,10,FALSE)</f>
        <v>176.25</v>
      </c>
      <c r="X245">
        <f>VLOOKUP($A245,IPo_OverSub_ListingGains!$A$1:$K$317,11,FALSE)</f>
        <v>0.71</v>
      </c>
      <c r="Y245" t="str">
        <f>VLOOKUP(A245,company_sectors!$A$1:$B$321,2,FALSE)</f>
        <v>Finance - Investments</v>
      </c>
    </row>
    <row r="246" spans="1:25" x14ac:dyDescent="0.25">
      <c r="A246" t="s">
        <v>254</v>
      </c>
      <c r="B246" s="1">
        <v>40653</v>
      </c>
      <c r="C246" s="1">
        <v>40658</v>
      </c>
      <c r="D246">
        <v>35</v>
      </c>
      <c r="E246" t="s">
        <v>8</v>
      </c>
      <c r="F246">
        <v>45.83</v>
      </c>
      <c r="G246">
        <v>2011</v>
      </c>
      <c r="H246">
        <f>VLOOKUP($A246,IPO_Rating_Details!$A$1:$F$387,2,FALSE)</f>
        <v>6</v>
      </c>
      <c r="I246">
        <f>VLOOKUP($A246,IPO_Rating_Details!$A$1:$F$387,3,FALSE)</f>
        <v>22</v>
      </c>
      <c r="J246">
        <f>VLOOKUP($A246,IPO_Rating_Details!$A$1:$F$387,4,FALSE)</f>
        <v>0</v>
      </c>
      <c r="K246">
        <f>VLOOKUP($A246,IPO_Rating_Details!$A$1:$F$387,5,FALSE)</f>
        <v>1</v>
      </c>
      <c r="L246">
        <f>VLOOKUP($A246,IPO_Rating_Details!$A$1:$F$387,6,FALSE)</f>
        <v>0</v>
      </c>
      <c r="M246">
        <f>VLOOKUP($A246,IPo_ListingDates!$A$1:$C$369,2,FALSE)</f>
        <v>40672</v>
      </c>
      <c r="N246">
        <f>VLOOKUP($A246,IPo_ListingDates!$A$1:$C$369,3,FALSE)</f>
        <v>1.05</v>
      </c>
      <c r="O246">
        <f>VLOOKUP($A246,IPo_OverSub_ListingGains!$A$1:$K$317,2,FALSE)</f>
        <v>0.33</v>
      </c>
      <c r="P246">
        <f>VLOOKUP($A246,IPo_OverSub_ListingGains!$A$1:$K$317,3,FALSE)</f>
        <v>3.28</v>
      </c>
      <c r="Q246">
        <f>VLOOKUP($A246,IPo_OverSub_ListingGains!$A$1:$K$317,4,FALSE)</f>
        <v>9.31</v>
      </c>
      <c r="R246" t="str">
        <f>VLOOKUP($A246,IPo_OverSub_ListingGains!$A$1:$K$317,5,FALSE)</f>
        <v>NA</v>
      </c>
      <c r="S246">
        <f>VLOOKUP($A246,IPo_OverSub_ListingGains!$A$1:$K$317,6,FALSE)</f>
        <v>3.92</v>
      </c>
      <c r="T246">
        <f>VLOOKUP($A246,IPo_OverSub_ListingGains!$A$1:$K$317,7,FALSE)</f>
        <v>35</v>
      </c>
      <c r="U246">
        <f>VLOOKUP($A246,IPo_OverSub_ListingGains!$A$1:$K$317,8,FALSE)</f>
        <v>24.6</v>
      </c>
      <c r="V246">
        <f>VLOOKUP($A246,IPo_OverSub_ListingGains!$A$1:$K$317,9,FALSE)</f>
        <v>37.5</v>
      </c>
      <c r="W246">
        <f>VLOOKUP($A246,IPo_OverSub_ListingGains!$A$1:$K$317,10,FALSE)</f>
        <v>26.65</v>
      </c>
      <c r="X246">
        <f>VLOOKUP($A246,IPo_OverSub_ListingGains!$A$1:$K$317,11,FALSE)</f>
        <v>-23.86</v>
      </c>
      <c r="Y246" t="str">
        <f>VLOOKUP(A246,company_sectors!$A$1:$B$321,2,FALSE)</f>
        <v>Packaging</v>
      </c>
    </row>
    <row r="247" spans="1:25" x14ac:dyDescent="0.25">
      <c r="A247" t="s">
        <v>255</v>
      </c>
      <c r="B247" s="1">
        <v>40658</v>
      </c>
      <c r="C247" s="1">
        <v>40661</v>
      </c>
      <c r="D247">
        <v>10</v>
      </c>
      <c r="E247" t="s">
        <v>8</v>
      </c>
      <c r="F247">
        <v>750</v>
      </c>
      <c r="G247">
        <v>2011</v>
      </c>
      <c r="H247">
        <f>VLOOKUP($A247,IPO_Rating_Details!$A$1:$F$387,2,FALSE)</f>
        <v>4</v>
      </c>
      <c r="I247">
        <f>VLOOKUP($A247,IPO_Rating_Details!$A$1:$F$387,3,FALSE)</f>
        <v>19</v>
      </c>
      <c r="J247">
        <f>VLOOKUP($A247,IPO_Rating_Details!$A$1:$F$387,4,FALSE)</f>
        <v>7</v>
      </c>
      <c r="K247">
        <f>VLOOKUP($A247,IPO_Rating_Details!$A$1:$F$387,5,FALSE)</f>
        <v>2</v>
      </c>
      <c r="L247">
        <f>VLOOKUP($A247,IPO_Rating_Details!$A$1:$F$387,6,FALSE)</f>
        <v>0</v>
      </c>
      <c r="M247">
        <f>VLOOKUP($A247,IPo_ListingDates!$A$1:$C$369,2,FALSE)</f>
        <v>40673</v>
      </c>
      <c r="N247">
        <f>VLOOKUP($A247,IPo_ListingDates!$A$1:$C$369,3,FALSE)</f>
        <v>21.3</v>
      </c>
      <c r="O247">
        <f>VLOOKUP($A247,IPo_OverSub_ListingGains!$A$1:$K$317,2,FALSE)</f>
        <v>0.26</v>
      </c>
      <c r="P247">
        <f>VLOOKUP($A247,IPo_OverSub_ListingGains!$A$1:$K$317,3,FALSE)</f>
        <v>7.81</v>
      </c>
      <c r="Q247">
        <f>VLOOKUP($A247,IPo_OverSub_ListingGains!$A$1:$K$317,4,FALSE)</f>
        <v>0.61</v>
      </c>
      <c r="R247" t="str">
        <f>VLOOKUP($A247,IPo_OverSub_ListingGains!$A$1:$K$317,5,FALSE)</f>
        <v>NA</v>
      </c>
      <c r="S247">
        <f>VLOOKUP($A247,IPo_OverSub_ListingGains!$A$1:$K$317,6,FALSE)</f>
        <v>1.52</v>
      </c>
      <c r="T247">
        <f>VLOOKUP($A247,IPo_OverSub_ListingGains!$A$1:$K$317,7,FALSE)</f>
        <v>9.5</v>
      </c>
      <c r="U247">
        <f>VLOOKUP($A247,IPo_OverSub_ListingGains!$A$1:$K$317,8,FALSE)</f>
        <v>7.95</v>
      </c>
      <c r="V247">
        <f>VLOOKUP($A247,IPo_OverSub_ListingGains!$A$1:$K$317,9,FALSE)</f>
        <v>9.5</v>
      </c>
      <c r="W247">
        <f>VLOOKUP($A247,IPo_OverSub_ListingGains!$A$1:$K$317,10,FALSE)</f>
        <v>8.3000000000000007</v>
      </c>
      <c r="X247">
        <f>VLOOKUP($A247,IPo_OverSub_ListingGains!$A$1:$K$317,11,FALSE)</f>
        <v>-17</v>
      </c>
      <c r="Y247" t="str">
        <f>VLOOKUP(A247,company_sectors!$A$1:$B$321,2,FALSE)</f>
        <v>Retail</v>
      </c>
    </row>
    <row r="248" spans="1:25" x14ac:dyDescent="0.25">
      <c r="A248" t="s">
        <v>256</v>
      </c>
      <c r="B248" s="1">
        <v>40659</v>
      </c>
      <c r="C248" s="1">
        <v>40662</v>
      </c>
      <c r="D248">
        <v>117</v>
      </c>
      <c r="E248" t="s">
        <v>8</v>
      </c>
      <c r="F248">
        <v>219.58</v>
      </c>
      <c r="G248">
        <v>2011</v>
      </c>
      <c r="H248">
        <f>VLOOKUP($A248,IPO_Rating_Details!$A$1:$F$387,2,FALSE)</f>
        <v>4</v>
      </c>
      <c r="I248">
        <f>VLOOKUP($A248,IPO_Rating_Details!$A$1:$F$387,3,FALSE)</f>
        <v>3</v>
      </c>
      <c r="J248">
        <f>VLOOKUP($A248,IPO_Rating_Details!$A$1:$F$387,4,FALSE)</f>
        <v>4</v>
      </c>
      <c r="K248">
        <f>VLOOKUP($A248,IPO_Rating_Details!$A$1:$F$387,5,FALSE)</f>
        <v>1</v>
      </c>
      <c r="L248">
        <f>VLOOKUP($A248,IPO_Rating_Details!$A$1:$F$387,6,FALSE)</f>
        <v>0</v>
      </c>
      <c r="M248">
        <f>VLOOKUP($A248,IPo_ListingDates!$A$1:$C$369,2,FALSE)</f>
        <v>40676</v>
      </c>
      <c r="N248" t="str">
        <f>VLOOKUP($A248,IPo_ListingDates!$A$1:$C$369,3,FALSE)</f>
        <v>NA</v>
      </c>
      <c r="O248">
        <f>VLOOKUP($A248,IPo_OverSub_ListingGains!$A$1:$K$317,2,FALSE)</f>
        <v>0.85</v>
      </c>
      <c r="P248">
        <f>VLOOKUP($A248,IPo_OverSub_ListingGains!$A$1:$K$317,3,FALSE)</f>
        <v>1.94</v>
      </c>
      <c r="Q248">
        <f>VLOOKUP($A248,IPo_OverSub_ListingGains!$A$1:$K$317,4,FALSE)</f>
        <v>1.48</v>
      </c>
      <c r="R248" t="str">
        <f>VLOOKUP($A248,IPo_OverSub_ListingGains!$A$1:$K$317,5,FALSE)</f>
        <v>NA</v>
      </c>
      <c r="S248">
        <f>VLOOKUP($A248,IPo_OverSub_ListingGains!$A$1:$K$317,6,FALSE)</f>
        <v>1.24</v>
      </c>
      <c r="T248">
        <f>VLOOKUP($A248,IPo_OverSub_ListingGains!$A$1:$K$317,7,FALSE)</f>
        <v>110</v>
      </c>
      <c r="U248">
        <f>VLOOKUP($A248,IPo_OverSub_ListingGains!$A$1:$K$317,8,FALSE)</f>
        <v>86.3</v>
      </c>
      <c r="V248">
        <f>VLOOKUP($A248,IPo_OverSub_ListingGains!$A$1:$K$317,9,FALSE)</f>
        <v>114.85</v>
      </c>
      <c r="W248">
        <f>VLOOKUP($A248,IPo_OverSub_ListingGains!$A$1:$K$317,10,FALSE)</f>
        <v>93.6</v>
      </c>
      <c r="X248">
        <f>VLOOKUP($A248,IPo_OverSub_ListingGains!$A$1:$K$317,11,FALSE)</f>
        <v>-20</v>
      </c>
      <c r="Y248" t="e">
        <f>VLOOKUP(A248,company_sectors!$A$1:$B$321,2,FALSE)</f>
        <v>#N/A</v>
      </c>
    </row>
    <row r="249" spans="1:25" x14ac:dyDescent="0.25">
      <c r="A249" t="s">
        <v>257</v>
      </c>
      <c r="B249" s="1">
        <v>40660</v>
      </c>
      <c r="C249" s="1">
        <v>40662</v>
      </c>
      <c r="D249">
        <v>29</v>
      </c>
      <c r="E249" t="s">
        <v>8</v>
      </c>
      <c r="F249">
        <v>60</v>
      </c>
      <c r="G249">
        <v>2011</v>
      </c>
      <c r="H249">
        <f>VLOOKUP($A249,IPO_Rating_Details!$A$1:$F$387,2,FALSE)</f>
        <v>6</v>
      </c>
      <c r="I249">
        <f>VLOOKUP($A249,IPO_Rating_Details!$A$1:$F$387,3,FALSE)</f>
        <v>1</v>
      </c>
      <c r="J249">
        <f>VLOOKUP($A249,IPO_Rating_Details!$A$1:$F$387,4,FALSE)</f>
        <v>0</v>
      </c>
      <c r="K249">
        <f>VLOOKUP($A249,IPO_Rating_Details!$A$1:$F$387,5,FALSE)</f>
        <v>2</v>
      </c>
      <c r="L249">
        <f>VLOOKUP($A249,IPO_Rating_Details!$A$1:$F$387,6,FALSE)</f>
        <v>0</v>
      </c>
      <c r="M249">
        <f>VLOOKUP($A249,IPo_ListingDates!$A$1:$C$369,2,FALSE)</f>
        <v>40675</v>
      </c>
      <c r="N249" t="str">
        <f>VLOOKUP($A249,IPo_ListingDates!$A$1:$C$369,3,FALSE)</f>
        <v>NA</v>
      </c>
      <c r="O249">
        <f>VLOOKUP($A249,IPo_OverSub_ListingGains!$A$1:$K$317,2,FALSE)</f>
        <v>0.34</v>
      </c>
      <c r="P249">
        <f>VLOOKUP($A249,IPo_OverSub_ListingGains!$A$1:$K$317,3,FALSE)</f>
        <v>4.21</v>
      </c>
      <c r="Q249">
        <f>VLOOKUP($A249,IPo_OverSub_ListingGains!$A$1:$K$317,4,FALSE)</f>
        <v>1.9</v>
      </c>
      <c r="R249" t="str">
        <f>VLOOKUP($A249,IPo_OverSub_ListingGains!$A$1:$K$317,5,FALSE)</f>
        <v>NA</v>
      </c>
      <c r="S249">
        <f>VLOOKUP($A249,IPo_OverSub_ListingGains!$A$1:$K$317,6,FALSE)</f>
        <v>1.47</v>
      </c>
      <c r="T249">
        <f>VLOOKUP($A249,IPo_OverSub_ListingGains!$A$1:$K$317,7,FALSE)</f>
        <v>30</v>
      </c>
      <c r="U249">
        <f>VLOOKUP($A249,IPo_OverSub_ListingGains!$A$1:$K$317,8,FALSE)</f>
        <v>17.3</v>
      </c>
      <c r="V249">
        <f>VLOOKUP($A249,IPo_OverSub_ListingGains!$A$1:$K$317,9,FALSE)</f>
        <v>48.75</v>
      </c>
      <c r="W249">
        <f>VLOOKUP($A249,IPo_OverSub_ListingGains!$A$1:$K$317,10,FALSE)</f>
        <v>19</v>
      </c>
      <c r="X249">
        <f>VLOOKUP($A249,IPo_OverSub_ListingGains!$A$1:$K$317,11,FALSE)</f>
        <v>-34.479999999999997</v>
      </c>
      <c r="Y249" t="e">
        <f>VLOOKUP(A249,company_sectors!$A$1:$B$321,2,FALSE)</f>
        <v>#N/A</v>
      </c>
    </row>
    <row r="250" spans="1:25" x14ac:dyDescent="0.25">
      <c r="A250" t="s">
        <v>258</v>
      </c>
      <c r="B250" s="1">
        <v>40662</v>
      </c>
      <c r="C250" s="1">
        <v>40666</v>
      </c>
      <c r="D250">
        <v>49</v>
      </c>
      <c r="E250" t="s">
        <v>8</v>
      </c>
      <c r="F250">
        <v>115.1</v>
      </c>
      <c r="G250">
        <v>2011</v>
      </c>
      <c r="H250">
        <f>VLOOKUP($A250,IPO_Rating_Details!$A$1:$F$387,2,FALSE)</f>
        <v>6</v>
      </c>
      <c r="I250">
        <f>VLOOKUP($A250,IPO_Rating_Details!$A$1:$F$387,3,FALSE)</f>
        <v>1</v>
      </c>
      <c r="J250">
        <f>VLOOKUP($A250,IPO_Rating_Details!$A$1:$F$387,4,FALSE)</f>
        <v>0</v>
      </c>
      <c r="K250">
        <f>VLOOKUP($A250,IPO_Rating_Details!$A$1:$F$387,5,FALSE)</f>
        <v>1</v>
      </c>
      <c r="L250">
        <f>VLOOKUP($A250,IPO_Rating_Details!$A$1:$F$387,6,FALSE)</f>
        <v>0</v>
      </c>
      <c r="M250">
        <f>VLOOKUP($A250,IPo_ListingDates!$A$1:$C$369,2,FALSE)</f>
        <v>40806</v>
      </c>
      <c r="N250">
        <f>VLOOKUP($A250,IPo_ListingDates!$A$1:$C$369,3,FALSE)</f>
        <v>7.35</v>
      </c>
      <c r="O250">
        <f>VLOOKUP($A250,IPo_OverSub_ListingGains!$A$1:$K$317,2,FALSE)</f>
        <v>0.16</v>
      </c>
      <c r="P250">
        <f>VLOOKUP($A250,IPo_OverSub_ListingGains!$A$1:$K$317,3,FALSE)</f>
        <v>11.29</v>
      </c>
      <c r="Q250">
        <f>VLOOKUP($A250,IPo_OverSub_ListingGains!$A$1:$K$317,4,FALSE)</f>
        <v>6.83</v>
      </c>
      <c r="R250" t="str">
        <f>VLOOKUP($A250,IPo_OverSub_ListingGains!$A$1:$K$317,5,FALSE)</f>
        <v>NA</v>
      </c>
      <c r="S250">
        <f>VLOOKUP($A250,IPo_OverSub_ListingGains!$A$1:$K$317,6,FALSE)</f>
        <v>4.16</v>
      </c>
      <c r="T250">
        <f>VLOOKUP($A250,IPo_OverSub_ListingGains!$A$1:$K$317,7,FALSE)</f>
        <v>33.450000000000003</v>
      </c>
      <c r="U250">
        <f>VLOOKUP($A250,IPo_OverSub_ListingGains!$A$1:$K$317,8,FALSE)</f>
        <v>13</v>
      </c>
      <c r="V250">
        <f>VLOOKUP($A250,IPo_OverSub_ListingGains!$A$1:$K$317,9,FALSE)</f>
        <v>35.4</v>
      </c>
      <c r="W250">
        <f>VLOOKUP($A250,IPo_OverSub_ListingGains!$A$1:$K$317,10,FALSE)</f>
        <v>17.75</v>
      </c>
      <c r="X250">
        <f>VLOOKUP($A250,IPo_OverSub_ListingGains!$A$1:$K$317,11,FALSE)</f>
        <v>-63.78</v>
      </c>
      <c r="Y250" t="str">
        <f>VLOOKUP(A250,company_sectors!$A$1:$B$321,2,FALSE)</f>
        <v>Steel - Sponge Iron</v>
      </c>
    </row>
    <row r="251" spans="1:25" x14ac:dyDescent="0.25">
      <c r="A251" t="s">
        <v>259</v>
      </c>
      <c r="B251" s="1">
        <v>40667</v>
      </c>
      <c r="C251" s="1">
        <v>40672</v>
      </c>
      <c r="D251">
        <v>85</v>
      </c>
      <c r="E251" t="s">
        <v>8</v>
      </c>
      <c r="F251">
        <v>36.9</v>
      </c>
      <c r="G251">
        <v>2011</v>
      </c>
      <c r="H251">
        <f>VLOOKUP($A251,IPO_Rating_Details!$A$1:$F$387,2,FALSE)</f>
        <v>4</v>
      </c>
      <c r="I251">
        <f>VLOOKUP($A251,IPO_Rating_Details!$A$1:$F$387,3,FALSE)</f>
        <v>1</v>
      </c>
      <c r="J251">
        <f>VLOOKUP($A251,IPO_Rating_Details!$A$1:$F$387,4,FALSE)</f>
        <v>0</v>
      </c>
      <c r="K251">
        <f>VLOOKUP($A251,IPO_Rating_Details!$A$1:$F$387,5,FALSE)</f>
        <v>1</v>
      </c>
      <c r="L251">
        <f>VLOOKUP($A251,IPO_Rating_Details!$A$1:$F$387,6,FALSE)</f>
        <v>0</v>
      </c>
      <c r="M251">
        <f>VLOOKUP($A251,IPo_ListingDates!$A$1:$C$369,2,FALSE)</f>
        <v>40686</v>
      </c>
      <c r="N251">
        <f>VLOOKUP($A251,IPo_ListingDates!$A$1:$C$369,3,FALSE)</f>
        <v>46.05</v>
      </c>
      <c r="O251">
        <f>VLOOKUP($A251,IPo_OverSub_ListingGains!$A$1:$K$317,2,FALSE)</f>
        <v>0</v>
      </c>
      <c r="P251">
        <f>VLOOKUP($A251,IPo_OverSub_ListingGains!$A$1:$K$317,3,FALSE)</f>
        <v>1.82</v>
      </c>
      <c r="Q251">
        <f>VLOOKUP($A251,IPo_OverSub_ListingGains!$A$1:$K$317,4,FALSE)</f>
        <v>2.93</v>
      </c>
      <c r="R251" t="str">
        <f>VLOOKUP($A251,IPo_OverSub_ListingGains!$A$1:$K$317,5,FALSE)</f>
        <v>NA</v>
      </c>
      <c r="S251">
        <f>VLOOKUP($A251,IPo_OverSub_ListingGains!$A$1:$K$317,6,FALSE)</f>
        <v>1.3</v>
      </c>
      <c r="T251">
        <f>VLOOKUP($A251,IPo_OverSub_ListingGains!$A$1:$K$317,7,FALSE)</f>
        <v>85</v>
      </c>
      <c r="U251">
        <f>VLOOKUP($A251,IPo_OverSub_ListingGains!$A$1:$K$317,8,FALSE)</f>
        <v>85</v>
      </c>
      <c r="V251">
        <f>VLOOKUP($A251,IPo_OverSub_ListingGains!$A$1:$K$317,9,FALSE)</f>
        <v>116.5</v>
      </c>
      <c r="W251">
        <f>VLOOKUP($A251,IPo_OverSub_ListingGains!$A$1:$K$317,10,FALSE)</f>
        <v>111.75</v>
      </c>
      <c r="X251">
        <f>VLOOKUP($A251,IPo_OverSub_ListingGains!$A$1:$K$317,11,FALSE)</f>
        <v>31.47</v>
      </c>
      <c r="Y251" t="str">
        <f>VLOOKUP(A251,company_sectors!$A$1:$B$321,2,FALSE)</f>
        <v>Castings &amp; Forgings</v>
      </c>
    </row>
    <row r="252" spans="1:25" x14ac:dyDescent="0.25">
      <c r="A252" t="s">
        <v>260</v>
      </c>
      <c r="B252" s="1">
        <v>40672</v>
      </c>
      <c r="C252" s="1">
        <v>40675</v>
      </c>
      <c r="D252">
        <v>234</v>
      </c>
      <c r="E252" t="s">
        <v>8</v>
      </c>
      <c r="F252">
        <v>117</v>
      </c>
      <c r="G252">
        <v>2011</v>
      </c>
      <c r="H252">
        <f>VLOOKUP($A252,IPO_Rating_Details!$A$1:$F$387,2,FALSE)</f>
        <v>6</v>
      </c>
      <c r="I252">
        <f>VLOOKUP($A252,IPO_Rating_Details!$A$1:$F$387,3,FALSE)</f>
        <v>17</v>
      </c>
      <c r="J252">
        <f>VLOOKUP($A252,IPO_Rating_Details!$A$1:$F$387,4,FALSE)</f>
        <v>0</v>
      </c>
      <c r="K252">
        <f>VLOOKUP($A252,IPO_Rating_Details!$A$1:$F$387,5,FALSE)</f>
        <v>0</v>
      </c>
      <c r="L252">
        <f>VLOOKUP($A252,IPO_Rating_Details!$A$1:$F$387,6,FALSE)</f>
        <v>0</v>
      </c>
      <c r="M252">
        <f>VLOOKUP($A252,IPo_ListingDates!$A$1:$C$369,2,FALSE)</f>
        <v>40690</v>
      </c>
      <c r="N252" t="str">
        <f>VLOOKUP($A252,IPo_ListingDates!$A$1:$C$369,3,FALSE)</f>
        <v>NA</v>
      </c>
      <c r="O252">
        <f>VLOOKUP($A252,IPo_OverSub_ListingGains!$A$1:$K$317,2,FALSE)</f>
        <v>0.14000000000000001</v>
      </c>
      <c r="P252">
        <f>VLOOKUP($A252,IPo_OverSub_ListingGains!$A$1:$K$317,3,FALSE)</f>
        <v>2.65</v>
      </c>
      <c r="Q252">
        <f>VLOOKUP($A252,IPo_OverSub_ListingGains!$A$1:$K$317,4,FALSE)</f>
        <v>1.84</v>
      </c>
      <c r="R252" t="str">
        <f>VLOOKUP($A252,IPo_OverSub_ListingGains!$A$1:$K$317,5,FALSE)</f>
        <v>NA</v>
      </c>
      <c r="S252">
        <f>VLOOKUP($A252,IPo_OverSub_ListingGains!$A$1:$K$317,6,FALSE)</f>
        <v>1.1100000000000001</v>
      </c>
      <c r="T252">
        <f>VLOOKUP($A252,IPo_OverSub_ListingGains!$A$1:$K$317,7,FALSE)</f>
        <v>229.45</v>
      </c>
      <c r="U252">
        <f>VLOOKUP($A252,IPo_OverSub_ListingGains!$A$1:$K$317,8,FALSE)</f>
        <v>224</v>
      </c>
      <c r="V252">
        <f>VLOOKUP($A252,IPo_OverSub_ListingGains!$A$1:$K$317,9,FALSE)</f>
        <v>324</v>
      </c>
      <c r="W252">
        <f>VLOOKUP($A252,IPo_OverSub_ListingGains!$A$1:$K$317,10,FALSE)</f>
        <v>311.25</v>
      </c>
      <c r="X252">
        <f>VLOOKUP($A252,IPo_OverSub_ListingGains!$A$1:$K$317,11,FALSE)</f>
        <v>33.01</v>
      </c>
      <c r="Y252" t="e">
        <f>VLOOKUP(A252,company_sectors!$A$1:$B$321,2,FALSE)</f>
        <v>#N/A</v>
      </c>
    </row>
    <row r="253" spans="1:25" x14ac:dyDescent="0.25">
      <c r="A253" t="s">
        <v>261</v>
      </c>
      <c r="B253" s="1">
        <v>40676</v>
      </c>
      <c r="C253" s="1">
        <v>40682</v>
      </c>
      <c r="D253">
        <v>0</v>
      </c>
      <c r="E253" t="s">
        <v>8</v>
      </c>
      <c r="F253" t="s">
        <v>14</v>
      </c>
      <c r="G253">
        <v>2011</v>
      </c>
      <c r="H253">
        <f>VLOOKUP($A253,IPO_Rating_Details!$A$1:$F$387,2,FALSE)</f>
        <v>3</v>
      </c>
      <c r="I253">
        <f>VLOOKUP($A253,IPO_Rating_Details!$A$1:$F$387,3,FALSE)</f>
        <v>5</v>
      </c>
      <c r="J253">
        <f>VLOOKUP($A253,IPO_Rating_Details!$A$1:$F$387,4,FALSE)</f>
        <v>2</v>
      </c>
      <c r="K253">
        <f>VLOOKUP($A253,IPO_Rating_Details!$A$1:$F$387,5,FALSE)</f>
        <v>0</v>
      </c>
      <c r="L253">
        <f>VLOOKUP($A253,IPO_Rating_Details!$A$1:$F$387,6,FALSE)</f>
        <v>0</v>
      </c>
      <c r="M253" t="e">
        <f>VLOOKUP($A253,IPo_ListingDates!$A$1:$C$369,2,FALSE)</f>
        <v>#N/A</v>
      </c>
      <c r="N253" t="e">
        <f>VLOOKUP($A253,IPo_ListingDates!$A$1:$C$369,3,FALSE)</f>
        <v>#N/A</v>
      </c>
      <c r="O253" t="e">
        <f>VLOOKUP($A253,IPo_OverSub_ListingGains!$A$1:$K$317,2,FALSE)</f>
        <v>#N/A</v>
      </c>
      <c r="P253" t="e">
        <f>VLOOKUP($A253,IPo_OverSub_ListingGains!$A$1:$K$317,3,FALSE)</f>
        <v>#N/A</v>
      </c>
      <c r="Q253" t="e">
        <f>VLOOKUP($A253,IPo_OverSub_ListingGains!$A$1:$K$317,4,FALSE)</f>
        <v>#N/A</v>
      </c>
      <c r="R253" t="e">
        <f>VLOOKUP($A253,IPo_OverSub_ListingGains!$A$1:$K$317,5,FALSE)</f>
        <v>#N/A</v>
      </c>
      <c r="S253" t="e">
        <f>VLOOKUP($A253,IPo_OverSub_ListingGains!$A$1:$K$317,6,FALSE)</f>
        <v>#N/A</v>
      </c>
      <c r="T253" t="e">
        <f>VLOOKUP($A253,IPo_OverSub_ListingGains!$A$1:$K$317,7,FALSE)</f>
        <v>#N/A</v>
      </c>
      <c r="U253" t="e">
        <f>VLOOKUP($A253,IPo_OverSub_ListingGains!$A$1:$K$317,8,FALSE)</f>
        <v>#N/A</v>
      </c>
      <c r="V253" t="e">
        <f>VLOOKUP($A253,IPo_OverSub_ListingGains!$A$1:$K$317,9,FALSE)</f>
        <v>#N/A</v>
      </c>
      <c r="W253" t="e">
        <f>VLOOKUP($A253,IPo_OverSub_ListingGains!$A$1:$K$317,10,FALSE)</f>
        <v>#N/A</v>
      </c>
      <c r="X253" t="e">
        <f>VLOOKUP($A253,IPo_OverSub_ListingGains!$A$1:$K$317,11,FALSE)</f>
        <v>#N/A</v>
      </c>
      <c r="Y253" t="e">
        <f>VLOOKUP(A253,company_sectors!$A$1:$B$321,2,FALSE)</f>
        <v>#N/A</v>
      </c>
    </row>
    <row r="254" spans="1:25" x14ac:dyDescent="0.25">
      <c r="A254" t="s">
        <v>262</v>
      </c>
      <c r="B254" s="1">
        <v>40693</v>
      </c>
      <c r="C254" s="1">
        <v>40696</v>
      </c>
      <c r="D254">
        <v>40</v>
      </c>
      <c r="E254" t="s">
        <v>8</v>
      </c>
      <c r="F254">
        <v>25.75</v>
      </c>
      <c r="G254">
        <v>2011</v>
      </c>
      <c r="H254">
        <f>VLOOKUP($A254,IPO_Rating_Details!$A$1:$F$387,2,FALSE)</f>
        <v>5</v>
      </c>
      <c r="I254">
        <f>VLOOKUP($A254,IPO_Rating_Details!$A$1:$F$387,3,FALSE)</f>
        <v>1</v>
      </c>
      <c r="J254">
        <f>VLOOKUP($A254,IPO_Rating_Details!$A$1:$F$387,4,FALSE)</f>
        <v>0</v>
      </c>
      <c r="K254">
        <f>VLOOKUP($A254,IPO_Rating_Details!$A$1:$F$387,5,FALSE)</f>
        <v>0</v>
      </c>
      <c r="L254">
        <f>VLOOKUP($A254,IPO_Rating_Details!$A$1:$F$387,6,FALSE)</f>
        <v>0</v>
      </c>
      <c r="M254">
        <f>VLOOKUP($A254,IPo_ListingDates!$A$1:$C$369,2,FALSE)</f>
        <v>40708</v>
      </c>
      <c r="N254">
        <f>VLOOKUP($A254,IPo_ListingDates!$A$1:$C$369,3,FALSE)</f>
        <v>18.399999999999999</v>
      </c>
      <c r="O254">
        <f>VLOOKUP($A254,IPo_OverSub_ListingGains!$A$1:$K$317,2,FALSE)</f>
        <v>0</v>
      </c>
      <c r="P254">
        <f>VLOOKUP($A254,IPo_OverSub_ListingGains!$A$1:$K$317,3,FALSE)</f>
        <v>1.1100000000000001</v>
      </c>
      <c r="Q254">
        <f>VLOOKUP($A254,IPo_OverSub_ListingGains!$A$1:$K$317,4,FALSE)</f>
        <v>3.41</v>
      </c>
      <c r="R254" t="str">
        <f>VLOOKUP($A254,IPo_OverSub_ListingGains!$A$1:$K$317,5,FALSE)</f>
        <v>NA</v>
      </c>
      <c r="S254">
        <f>VLOOKUP($A254,IPo_OverSub_ListingGains!$A$1:$K$317,6,FALSE)</f>
        <v>1.36</v>
      </c>
      <c r="T254">
        <f>VLOOKUP($A254,IPo_OverSub_ListingGains!$A$1:$K$317,7,FALSE)</f>
        <v>43.95</v>
      </c>
      <c r="U254">
        <f>VLOOKUP($A254,IPo_OverSub_ListingGains!$A$1:$K$317,8,FALSE)</f>
        <v>24</v>
      </c>
      <c r="V254">
        <f>VLOOKUP($A254,IPo_OverSub_ListingGains!$A$1:$K$317,9,FALSE)</f>
        <v>49.25</v>
      </c>
      <c r="W254">
        <f>VLOOKUP($A254,IPo_OverSub_ListingGains!$A$1:$K$317,10,FALSE)</f>
        <v>28.5</v>
      </c>
      <c r="X254">
        <f>VLOOKUP($A254,IPo_OverSub_ListingGains!$A$1:$K$317,11,FALSE)</f>
        <v>-28.75</v>
      </c>
      <c r="Y254" t="str">
        <f>VLOOKUP(A254,company_sectors!$A$1:$B$321,2,FALSE)</f>
        <v>Miscellaneous</v>
      </c>
    </row>
    <row r="255" spans="1:25" x14ac:dyDescent="0.25">
      <c r="A255" t="s">
        <v>263</v>
      </c>
      <c r="B255" s="1">
        <v>40693</v>
      </c>
      <c r="C255" s="1">
        <v>40696</v>
      </c>
      <c r="D255">
        <v>63</v>
      </c>
      <c r="E255" t="s">
        <v>8</v>
      </c>
      <c r="F255">
        <v>23.25</v>
      </c>
      <c r="G255">
        <v>2011</v>
      </c>
      <c r="H255">
        <f>VLOOKUP($A255,IPO_Rating_Details!$A$1:$F$387,2,FALSE)</f>
        <v>5</v>
      </c>
      <c r="I255">
        <f>VLOOKUP($A255,IPO_Rating_Details!$A$1:$F$387,3,FALSE)</f>
        <v>17</v>
      </c>
      <c r="J255">
        <f>VLOOKUP($A255,IPO_Rating_Details!$A$1:$F$387,4,FALSE)</f>
        <v>0</v>
      </c>
      <c r="K255">
        <f>VLOOKUP($A255,IPO_Rating_Details!$A$1:$F$387,5,FALSE)</f>
        <v>1</v>
      </c>
      <c r="L255">
        <f>VLOOKUP($A255,IPO_Rating_Details!$A$1:$F$387,6,FALSE)</f>
        <v>0</v>
      </c>
      <c r="M255">
        <f>VLOOKUP($A255,IPo_ListingDates!$A$1:$C$369,2,FALSE)</f>
        <v>40716</v>
      </c>
      <c r="N255" t="str">
        <f>VLOOKUP($A255,IPo_ListingDates!$A$1:$C$369,3,FALSE)</f>
        <v>NA</v>
      </c>
      <c r="O255">
        <f>VLOOKUP($A255,IPo_OverSub_ListingGains!$A$1:$K$317,2,FALSE)</f>
        <v>0.65</v>
      </c>
      <c r="P255">
        <f>VLOOKUP($A255,IPo_OverSub_ListingGains!$A$1:$K$317,3,FALSE)</f>
        <v>3.22</v>
      </c>
      <c r="Q255">
        <f>VLOOKUP($A255,IPo_OverSub_ListingGains!$A$1:$K$317,4,FALSE)</f>
        <v>14.22</v>
      </c>
      <c r="R255" t="str">
        <f>VLOOKUP($A255,IPo_OverSub_ListingGains!$A$1:$K$317,5,FALSE)</f>
        <v>NA</v>
      </c>
      <c r="S255">
        <f>VLOOKUP($A255,IPo_OverSub_ListingGains!$A$1:$K$317,6,FALSE)</f>
        <v>5.78</v>
      </c>
      <c r="T255">
        <f>VLOOKUP($A255,IPo_OverSub_ListingGains!$A$1:$K$317,7,FALSE)</f>
        <v>72</v>
      </c>
      <c r="U255">
        <f>VLOOKUP($A255,IPo_OverSub_ListingGains!$A$1:$K$317,8,FALSE)</f>
        <v>72</v>
      </c>
      <c r="V255">
        <f>VLOOKUP($A255,IPo_OverSub_ListingGains!$A$1:$K$317,9,FALSE)</f>
        <v>94.5</v>
      </c>
      <c r="W255">
        <f>VLOOKUP($A255,IPo_OverSub_ListingGains!$A$1:$K$317,10,FALSE)</f>
        <v>91.2</v>
      </c>
      <c r="X255">
        <f>VLOOKUP($A255,IPo_OverSub_ListingGains!$A$1:$K$317,11,FALSE)</f>
        <v>44.76</v>
      </c>
      <c r="Y255" t="e">
        <f>VLOOKUP(A255,company_sectors!$A$1:$B$321,2,FALSE)</f>
        <v>#N/A</v>
      </c>
    </row>
    <row r="256" spans="1:25" x14ac:dyDescent="0.25">
      <c r="A256" t="s">
        <v>264</v>
      </c>
      <c r="B256" s="1">
        <v>40714</v>
      </c>
      <c r="C256" s="1">
        <v>40717</v>
      </c>
      <c r="D256">
        <v>10</v>
      </c>
      <c r="E256" t="s">
        <v>8</v>
      </c>
      <c r="F256">
        <v>65.180000000000007</v>
      </c>
      <c r="G256">
        <v>2011</v>
      </c>
      <c r="H256">
        <f>VLOOKUP($A256,IPO_Rating_Details!$A$1:$F$387,2,FALSE)</f>
        <v>6</v>
      </c>
      <c r="I256">
        <f>VLOOKUP($A256,IPO_Rating_Details!$A$1:$F$387,3,FALSE)</f>
        <v>10</v>
      </c>
      <c r="J256">
        <f>VLOOKUP($A256,IPO_Rating_Details!$A$1:$F$387,4,FALSE)</f>
        <v>0</v>
      </c>
      <c r="K256">
        <f>VLOOKUP($A256,IPO_Rating_Details!$A$1:$F$387,5,FALSE)</f>
        <v>2</v>
      </c>
      <c r="L256">
        <f>VLOOKUP($A256,IPO_Rating_Details!$A$1:$F$387,6,FALSE)</f>
        <v>0</v>
      </c>
      <c r="M256">
        <f>VLOOKUP($A256,IPo_ListingDates!$A$1:$C$369,2,FALSE)</f>
        <v>40731</v>
      </c>
      <c r="N256" t="str">
        <f>VLOOKUP($A256,IPo_ListingDates!$A$1:$C$369,3,FALSE)</f>
        <v>NA</v>
      </c>
      <c r="O256">
        <f>VLOOKUP($A256,IPo_OverSub_ListingGains!$A$1:$K$317,2,FALSE)</f>
        <v>1.04</v>
      </c>
      <c r="P256">
        <f>VLOOKUP($A256,IPo_OverSub_ListingGains!$A$1:$K$317,3,FALSE)</f>
        <v>0.17</v>
      </c>
      <c r="Q256">
        <f>VLOOKUP($A256,IPo_OverSub_ListingGains!$A$1:$K$317,4,FALSE)</f>
        <v>1.82</v>
      </c>
      <c r="R256" t="str">
        <f>VLOOKUP($A256,IPo_OverSub_ListingGains!$A$1:$K$317,5,FALSE)</f>
        <v>NA</v>
      </c>
      <c r="S256">
        <f>VLOOKUP($A256,IPo_OverSub_ListingGains!$A$1:$K$317,6,FALSE)</f>
        <v>1.18</v>
      </c>
      <c r="T256">
        <f>VLOOKUP($A256,IPo_OverSub_ListingGains!$A$1:$K$317,7,FALSE)</f>
        <v>10.1</v>
      </c>
      <c r="U256">
        <f>VLOOKUP($A256,IPo_OverSub_ListingGains!$A$1:$K$317,8,FALSE)</f>
        <v>10.1</v>
      </c>
      <c r="V256">
        <f>VLOOKUP($A256,IPo_OverSub_ListingGains!$A$1:$K$317,9,FALSE)</f>
        <v>30.7</v>
      </c>
      <c r="W256">
        <f>VLOOKUP($A256,IPo_OverSub_ListingGains!$A$1:$K$317,10,FALSE)</f>
        <v>25.35</v>
      </c>
      <c r="X256">
        <f>VLOOKUP($A256,IPo_OverSub_ListingGains!$A$1:$K$317,11,FALSE)</f>
        <v>153.5</v>
      </c>
      <c r="Y256" t="e">
        <f>VLOOKUP(A256,company_sectors!$A$1:$B$321,2,FALSE)</f>
        <v>#N/A</v>
      </c>
    </row>
    <row r="257" spans="1:25" x14ac:dyDescent="0.25">
      <c r="A257" t="s">
        <v>265</v>
      </c>
      <c r="B257" s="1">
        <v>40714</v>
      </c>
      <c r="C257" s="1">
        <v>40717</v>
      </c>
      <c r="D257">
        <v>72</v>
      </c>
      <c r="E257" t="s">
        <v>8</v>
      </c>
      <c r="F257">
        <v>40.64</v>
      </c>
      <c r="G257">
        <v>2011</v>
      </c>
      <c r="H257">
        <f>VLOOKUP($A257,IPO_Rating_Details!$A$1:$F$387,2,FALSE)</f>
        <v>6</v>
      </c>
      <c r="I257">
        <f>VLOOKUP($A257,IPO_Rating_Details!$A$1:$F$387,3,FALSE)</f>
        <v>1</v>
      </c>
      <c r="J257">
        <f>VLOOKUP($A257,IPO_Rating_Details!$A$1:$F$387,4,FALSE)</f>
        <v>0</v>
      </c>
      <c r="K257">
        <f>VLOOKUP($A257,IPO_Rating_Details!$A$1:$F$387,5,FALSE)</f>
        <v>1</v>
      </c>
      <c r="L257">
        <f>VLOOKUP($A257,IPO_Rating_Details!$A$1:$F$387,6,FALSE)</f>
        <v>0</v>
      </c>
      <c r="M257">
        <f>VLOOKUP($A257,IPo_ListingDates!$A$1:$C$369,2,FALSE)</f>
        <v>40731</v>
      </c>
      <c r="N257">
        <f>VLOOKUP($A257,IPo_ListingDates!$A$1:$C$369,3,FALSE)</f>
        <v>322.39999999999998</v>
      </c>
      <c r="O257">
        <f>VLOOKUP($A257,IPo_OverSub_ListingGains!$A$1:$K$317,2,FALSE)</f>
        <v>0.23</v>
      </c>
      <c r="P257">
        <f>VLOOKUP($A257,IPo_OverSub_ListingGains!$A$1:$K$317,3,FALSE)</f>
        <v>1.35</v>
      </c>
      <c r="Q257">
        <f>VLOOKUP($A257,IPo_OverSub_ListingGains!$A$1:$K$317,4,FALSE)</f>
        <v>6.57</v>
      </c>
      <c r="R257" t="str">
        <f>VLOOKUP($A257,IPo_OverSub_ListingGains!$A$1:$K$317,5,FALSE)</f>
        <v>NA</v>
      </c>
      <c r="S257">
        <f>VLOOKUP($A257,IPo_OverSub_ListingGains!$A$1:$K$317,6,FALSE)</f>
        <v>2.62</v>
      </c>
      <c r="T257">
        <f>VLOOKUP($A257,IPo_OverSub_ListingGains!$A$1:$K$317,7,FALSE)</f>
        <v>81.25</v>
      </c>
      <c r="U257">
        <f>VLOOKUP($A257,IPo_OverSub_ListingGains!$A$1:$K$317,8,FALSE)</f>
        <v>75</v>
      </c>
      <c r="V257">
        <f>VLOOKUP($A257,IPo_OverSub_ListingGains!$A$1:$K$317,9,FALSE)</f>
        <v>124.05</v>
      </c>
      <c r="W257">
        <f>VLOOKUP($A257,IPo_OverSub_ListingGains!$A$1:$K$317,10,FALSE)</f>
        <v>119.65</v>
      </c>
      <c r="X257">
        <f>VLOOKUP($A257,IPo_OverSub_ListingGains!$A$1:$K$317,11,FALSE)</f>
        <v>66.180000000000007</v>
      </c>
      <c r="Y257" t="str">
        <f>VLOOKUP(A257,company_sectors!$A$1:$B$321,2,FALSE)</f>
        <v>Miscellaneous</v>
      </c>
    </row>
    <row r="258" spans="1:25" x14ac:dyDescent="0.25">
      <c r="A258" t="s">
        <v>266</v>
      </c>
      <c r="B258" s="1">
        <v>40721</v>
      </c>
      <c r="C258" s="1">
        <v>40723</v>
      </c>
      <c r="D258">
        <v>108</v>
      </c>
      <c r="E258" t="s">
        <v>8</v>
      </c>
      <c r="F258">
        <v>34.75</v>
      </c>
      <c r="G258">
        <v>2011</v>
      </c>
      <c r="H258">
        <f>VLOOKUP($A258,IPO_Rating_Details!$A$1:$F$387,2,FALSE)</f>
        <v>6</v>
      </c>
      <c r="I258">
        <f>VLOOKUP($A258,IPO_Rating_Details!$A$1:$F$387,3,FALSE)</f>
        <v>1</v>
      </c>
      <c r="J258">
        <f>VLOOKUP($A258,IPO_Rating_Details!$A$1:$F$387,4,FALSE)</f>
        <v>0</v>
      </c>
      <c r="K258">
        <f>VLOOKUP($A258,IPO_Rating_Details!$A$1:$F$387,5,FALSE)</f>
        <v>1</v>
      </c>
      <c r="L258">
        <f>VLOOKUP($A258,IPO_Rating_Details!$A$1:$F$387,6,FALSE)</f>
        <v>0</v>
      </c>
      <c r="M258">
        <f>VLOOKUP($A258,IPo_ListingDates!$A$1:$C$369,2,FALSE)</f>
        <v>40737</v>
      </c>
      <c r="N258">
        <f>VLOOKUP($A258,IPo_ListingDates!$A$1:$C$369,3,FALSE)</f>
        <v>86.5</v>
      </c>
      <c r="O258">
        <f>VLOOKUP($A258,IPo_OverSub_ListingGains!$A$1:$K$317,2,FALSE)</f>
        <v>0.03</v>
      </c>
      <c r="P258">
        <f>VLOOKUP($A258,IPo_OverSub_ListingGains!$A$1:$K$317,3,FALSE)</f>
        <v>1.37</v>
      </c>
      <c r="Q258">
        <f>VLOOKUP($A258,IPo_OverSub_ListingGains!$A$1:$K$317,4,FALSE)</f>
        <v>4.18</v>
      </c>
      <c r="R258" t="str">
        <f>VLOOKUP($A258,IPo_OverSub_ListingGains!$A$1:$K$317,5,FALSE)</f>
        <v>NA</v>
      </c>
      <c r="S258">
        <f>VLOOKUP($A258,IPo_OverSub_ListingGains!$A$1:$K$317,6,FALSE)</f>
        <v>1.68</v>
      </c>
      <c r="T258">
        <f>VLOOKUP($A258,IPo_OverSub_ListingGains!$A$1:$K$317,7,FALSE)</f>
        <v>115</v>
      </c>
      <c r="U258">
        <f>VLOOKUP($A258,IPo_OverSub_ListingGains!$A$1:$K$317,8,FALSE)</f>
        <v>62.3</v>
      </c>
      <c r="V258">
        <f>VLOOKUP($A258,IPo_OverSub_ListingGains!$A$1:$K$317,9,FALSE)</f>
        <v>117.75</v>
      </c>
      <c r="W258">
        <f>VLOOKUP($A258,IPo_OverSub_ListingGains!$A$1:$K$317,10,FALSE)</f>
        <v>66.45</v>
      </c>
      <c r="X258">
        <f>VLOOKUP($A258,IPo_OverSub_ListingGains!$A$1:$K$317,11,FALSE)</f>
        <v>-38.47</v>
      </c>
      <c r="Y258" t="str">
        <f>VLOOKUP(A258,company_sectors!$A$1:$B$321,2,FALSE)</f>
        <v>Construction &amp; Contracting - Real Estate</v>
      </c>
    </row>
    <row r="259" spans="1:25" x14ac:dyDescent="0.25">
      <c r="A259" t="s">
        <v>267</v>
      </c>
      <c r="B259" s="1">
        <v>40735</v>
      </c>
      <c r="C259" s="1">
        <v>40738</v>
      </c>
      <c r="D259">
        <v>82</v>
      </c>
      <c r="E259" t="s">
        <v>8</v>
      </c>
      <c r="F259">
        <v>55.1</v>
      </c>
      <c r="G259">
        <v>2011</v>
      </c>
      <c r="H259">
        <f>VLOOKUP($A259,IPO_Rating_Details!$A$1:$F$387,2,FALSE)</f>
        <v>6</v>
      </c>
      <c r="I259">
        <f>VLOOKUP($A259,IPO_Rating_Details!$A$1:$F$387,3,FALSE)</f>
        <v>16</v>
      </c>
      <c r="J259">
        <f>VLOOKUP($A259,IPO_Rating_Details!$A$1:$F$387,4,FALSE)</f>
        <v>0</v>
      </c>
      <c r="K259">
        <f>VLOOKUP($A259,IPO_Rating_Details!$A$1:$F$387,5,FALSE)</f>
        <v>1</v>
      </c>
      <c r="L259">
        <f>VLOOKUP($A259,IPO_Rating_Details!$A$1:$F$387,6,FALSE)</f>
        <v>0</v>
      </c>
      <c r="M259">
        <f>VLOOKUP($A259,IPo_ListingDates!$A$1:$C$369,2,FALSE)</f>
        <v>40752</v>
      </c>
      <c r="N259">
        <f>VLOOKUP($A259,IPo_ListingDates!$A$1:$C$369,3,FALSE)</f>
        <v>5.8</v>
      </c>
      <c r="O259">
        <f>VLOOKUP($A259,IPo_OverSub_ListingGains!$A$1:$K$317,2,FALSE)</f>
        <v>0</v>
      </c>
      <c r="P259">
        <f>VLOOKUP($A259,IPo_OverSub_ListingGains!$A$1:$K$317,3,FALSE)</f>
        <v>1.94</v>
      </c>
      <c r="Q259">
        <f>VLOOKUP($A259,IPo_OverSub_ListingGains!$A$1:$K$317,4,FALSE)</f>
        <v>5.0599999999999996</v>
      </c>
      <c r="R259" t="str">
        <f>VLOOKUP($A259,IPo_OverSub_ListingGains!$A$1:$K$317,5,FALSE)</f>
        <v>NA</v>
      </c>
      <c r="S259">
        <f>VLOOKUP($A259,IPo_OverSub_ListingGains!$A$1:$K$317,6,FALSE)</f>
        <v>2.06</v>
      </c>
      <c r="T259">
        <f>VLOOKUP($A259,IPo_OverSub_ListingGains!$A$1:$K$317,7,FALSE)</f>
        <v>84</v>
      </c>
      <c r="U259">
        <f>VLOOKUP($A259,IPo_OverSub_ListingGains!$A$1:$K$317,8,FALSE)</f>
        <v>27.15</v>
      </c>
      <c r="V259">
        <f>VLOOKUP($A259,IPo_OverSub_ListingGains!$A$1:$K$317,9,FALSE)</f>
        <v>84</v>
      </c>
      <c r="W259">
        <f>VLOOKUP($A259,IPo_OverSub_ListingGains!$A$1:$K$317,10,FALSE)</f>
        <v>30.95</v>
      </c>
      <c r="X259">
        <f>VLOOKUP($A259,IPo_OverSub_ListingGains!$A$1:$K$317,11,FALSE)</f>
        <v>-62.26</v>
      </c>
      <c r="Y259" t="str">
        <f>VLOOKUP(A259,company_sectors!$A$1:$B$321,2,FALSE)</f>
        <v>Miscellaneous</v>
      </c>
    </row>
    <row r="260" spans="1:25" x14ac:dyDescent="0.25">
      <c r="A260" t="s">
        <v>268</v>
      </c>
      <c r="B260" s="1">
        <v>40744</v>
      </c>
      <c r="C260" s="1">
        <v>40746</v>
      </c>
      <c r="D260">
        <v>117</v>
      </c>
      <c r="E260" t="s">
        <v>8</v>
      </c>
      <c r="F260">
        <v>81.900000000000006</v>
      </c>
      <c r="G260">
        <v>2011</v>
      </c>
      <c r="H260">
        <f>VLOOKUP($A260,IPO_Rating_Details!$A$1:$F$387,2,FALSE)</f>
        <v>6</v>
      </c>
      <c r="I260">
        <f>VLOOKUP($A260,IPO_Rating_Details!$A$1:$F$387,3,FALSE)</f>
        <v>23</v>
      </c>
      <c r="J260">
        <f>VLOOKUP($A260,IPO_Rating_Details!$A$1:$F$387,4,FALSE)</f>
        <v>1</v>
      </c>
      <c r="K260">
        <f>VLOOKUP($A260,IPO_Rating_Details!$A$1:$F$387,5,FALSE)</f>
        <v>1</v>
      </c>
      <c r="L260">
        <f>VLOOKUP($A260,IPO_Rating_Details!$A$1:$F$387,6,FALSE)</f>
        <v>0</v>
      </c>
      <c r="M260">
        <f>VLOOKUP($A260,IPo_ListingDates!$A$1:$C$369,2,FALSE)</f>
        <v>40759</v>
      </c>
      <c r="N260">
        <f>VLOOKUP($A260,IPo_ListingDates!$A$1:$C$369,3,FALSE)</f>
        <v>17.07</v>
      </c>
      <c r="O260">
        <f>VLOOKUP($A260,IPo_OverSub_ListingGains!$A$1:$K$317,2,FALSE)</f>
        <v>0.25</v>
      </c>
      <c r="P260">
        <f>VLOOKUP($A260,IPo_OverSub_ListingGains!$A$1:$K$317,3,FALSE)</f>
        <v>9.49</v>
      </c>
      <c r="Q260">
        <f>VLOOKUP($A260,IPo_OverSub_ListingGains!$A$1:$K$317,4,FALSE)</f>
        <v>8.66</v>
      </c>
      <c r="R260" t="str">
        <f>VLOOKUP($A260,IPo_OverSub_ListingGains!$A$1:$K$317,5,FALSE)</f>
        <v>NA</v>
      </c>
      <c r="S260">
        <f>VLOOKUP($A260,IPo_OverSub_ListingGains!$A$1:$K$317,6,FALSE)</f>
        <v>4.58</v>
      </c>
      <c r="T260">
        <f>VLOOKUP($A260,IPo_OverSub_ListingGains!$A$1:$K$317,7,FALSE)</f>
        <v>119</v>
      </c>
      <c r="U260">
        <f>VLOOKUP($A260,IPo_OverSub_ListingGains!$A$1:$K$317,8,FALSE)</f>
        <v>91.55</v>
      </c>
      <c r="V260">
        <f>VLOOKUP($A260,IPo_OverSub_ListingGains!$A$1:$K$317,9,FALSE)</f>
        <v>225</v>
      </c>
      <c r="W260">
        <f>VLOOKUP($A260,IPo_OverSub_ListingGains!$A$1:$K$317,10,FALSE)</f>
        <v>207.95</v>
      </c>
      <c r="X260">
        <f>VLOOKUP($A260,IPo_OverSub_ListingGains!$A$1:$K$317,11,FALSE)</f>
        <v>77.739999999999995</v>
      </c>
      <c r="Y260" t="str">
        <f>VLOOKUP(A260,company_sectors!$A$1:$B$321,2,FALSE)</f>
        <v>Finance - Investments</v>
      </c>
    </row>
    <row r="261" spans="1:25" x14ac:dyDescent="0.25">
      <c r="A261" t="s">
        <v>269</v>
      </c>
      <c r="B261" s="1">
        <v>40751</v>
      </c>
      <c r="C261" s="1">
        <v>40753</v>
      </c>
      <c r="D261">
        <v>52</v>
      </c>
      <c r="E261" t="s">
        <v>8</v>
      </c>
      <c r="F261" t="s">
        <v>14</v>
      </c>
      <c r="G261">
        <v>2011</v>
      </c>
      <c r="H261">
        <f>VLOOKUP($A261,IPO_Rating_Details!$A$1:$F$387,2,FALSE)</f>
        <v>7</v>
      </c>
      <c r="I261">
        <f>VLOOKUP($A261,IPO_Rating_Details!$A$1:$F$387,3,FALSE)</f>
        <v>14</v>
      </c>
      <c r="J261">
        <f>VLOOKUP($A261,IPO_Rating_Details!$A$1:$F$387,4,FALSE)</f>
        <v>7</v>
      </c>
      <c r="K261">
        <f>VLOOKUP($A261,IPO_Rating_Details!$A$1:$F$387,5,FALSE)</f>
        <v>0</v>
      </c>
      <c r="L261">
        <f>VLOOKUP($A261,IPO_Rating_Details!$A$1:$F$387,6,FALSE)</f>
        <v>0</v>
      </c>
      <c r="M261">
        <f>VLOOKUP($A261,IPo_ListingDates!$A$1:$C$369,2,FALSE)</f>
        <v>40767</v>
      </c>
      <c r="N261">
        <f>VLOOKUP($A261,IPo_ListingDates!$A$1:$C$369,3,FALSE)</f>
        <v>74.099999999999994</v>
      </c>
      <c r="O261">
        <f>VLOOKUP($A261,IPo_OverSub_ListingGains!$A$1:$K$317,2,FALSE)</f>
        <v>1.93</v>
      </c>
      <c r="P261">
        <f>VLOOKUP($A261,IPo_OverSub_ListingGains!$A$1:$K$317,3,FALSE)</f>
        <v>6.18</v>
      </c>
      <c r="Q261">
        <f>VLOOKUP($A261,IPo_OverSub_ListingGains!$A$1:$K$317,4,FALSE)</f>
        <v>9.61</v>
      </c>
      <c r="R261">
        <f>VLOOKUP($A261,IPo_OverSub_ListingGains!$A$1:$K$317,5,FALSE)</f>
        <v>1.53</v>
      </c>
      <c r="S261">
        <f>VLOOKUP($A261,IPo_OverSub_ListingGains!$A$1:$K$317,6,FALSE)</f>
        <v>5.34</v>
      </c>
      <c r="T261">
        <f>VLOOKUP($A261,IPo_OverSub_ListingGains!$A$1:$K$317,7,FALSE)</f>
        <v>51</v>
      </c>
      <c r="U261">
        <f>VLOOKUP($A261,IPo_OverSub_ListingGains!$A$1:$K$317,8,FALSE)</f>
        <v>49.5</v>
      </c>
      <c r="V261">
        <f>VLOOKUP($A261,IPo_OverSub_ListingGains!$A$1:$K$317,9,FALSE)</f>
        <v>52.5</v>
      </c>
      <c r="W261">
        <f>VLOOKUP($A261,IPo_OverSub_ListingGains!$A$1:$K$317,10,FALSE)</f>
        <v>49.95</v>
      </c>
      <c r="X261">
        <f>VLOOKUP($A261,IPo_OverSub_ListingGains!$A$1:$K$317,11,FALSE)</f>
        <v>-3.94</v>
      </c>
      <c r="Y261" t="str">
        <f>VLOOKUP(A261,company_sectors!$A$1:$B$321,2,FALSE)</f>
        <v>Finance - Investments</v>
      </c>
    </row>
    <row r="262" spans="1:25" x14ac:dyDescent="0.25">
      <c r="A262" t="s">
        <v>270</v>
      </c>
      <c r="B262" s="1">
        <v>40765</v>
      </c>
      <c r="C262" s="1">
        <v>40767</v>
      </c>
      <c r="D262">
        <v>135</v>
      </c>
      <c r="E262" t="s">
        <v>8</v>
      </c>
      <c r="F262">
        <v>113.83</v>
      </c>
      <c r="G262">
        <v>2011</v>
      </c>
      <c r="H262">
        <f>VLOOKUP($A262,IPO_Rating_Details!$A$1:$F$387,2,FALSE)</f>
        <v>1</v>
      </c>
      <c r="I262">
        <f>VLOOKUP($A262,IPO_Rating_Details!$A$1:$F$387,3,FALSE)</f>
        <v>5</v>
      </c>
      <c r="J262">
        <f>VLOOKUP($A262,IPO_Rating_Details!$A$1:$F$387,4,FALSE)</f>
        <v>1</v>
      </c>
      <c r="K262">
        <f>VLOOKUP($A262,IPO_Rating_Details!$A$1:$F$387,5,FALSE)</f>
        <v>2</v>
      </c>
      <c r="L262">
        <f>VLOOKUP($A262,IPO_Rating_Details!$A$1:$F$387,6,FALSE)</f>
        <v>0</v>
      </c>
      <c r="M262">
        <f>VLOOKUP($A262,IPo_ListingDates!$A$1:$C$369,2,FALSE)</f>
        <v>40781</v>
      </c>
      <c r="N262">
        <f>VLOOKUP($A262,IPo_ListingDates!$A$1:$C$369,3,FALSE)</f>
        <v>74.2</v>
      </c>
      <c r="O262">
        <f>VLOOKUP($A262,IPo_OverSub_ListingGains!$A$1:$K$317,2,FALSE)</f>
        <v>1.02</v>
      </c>
      <c r="P262">
        <f>VLOOKUP($A262,IPo_OverSub_ListingGains!$A$1:$K$317,3,FALSE)</f>
        <v>1.68</v>
      </c>
      <c r="Q262">
        <f>VLOOKUP($A262,IPo_OverSub_ListingGains!$A$1:$K$317,4,FALSE)</f>
        <v>2.76</v>
      </c>
      <c r="R262" t="str">
        <f>VLOOKUP($A262,IPo_OverSub_ListingGains!$A$1:$K$317,5,FALSE)</f>
        <v>NA</v>
      </c>
      <c r="S262">
        <f>VLOOKUP($A262,IPo_OverSub_ListingGains!$A$1:$K$317,6,FALSE)</f>
        <v>1.85</v>
      </c>
      <c r="T262">
        <f>VLOOKUP($A262,IPo_OverSub_ListingGains!$A$1:$K$317,7,FALSE)</f>
        <v>132.80000000000001</v>
      </c>
      <c r="U262">
        <f>VLOOKUP($A262,IPo_OverSub_ListingGains!$A$1:$K$317,8,FALSE)</f>
        <v>104.15</v>
      </c>
      <c r="V262">
        <f>VLOOKUP($A262,IPo_OverSub_ListingGains!$A$1:$K$317,9,FALSE)</f>
        <v>161.5</v>
      </c>
      <c r="W262">
        <f>VLOOKUP($A262,IPo_OverSub_ListingGains!$A$1:$K$317,10,FALSE)</f>
        <v>116.55</v>
      </c>
      <c r="X262">
        <f>VLOOKUP($A262,IPo_OverSub_ListingGains!$A$1:$K$317,11,FALSE)</f>
        <v>-13.67</v>
      </c>
      <c r="Y262" t="str">
        <f>VLOOKUP(A262,company_sectors!$A$1:$B$321,2,FALSE)</f>
        <v>Computers - Software - Training</v>
      </c>
    </row>
    <row r="263" spans="1:25" x14ac:dyDescent="0.25">
      <c r="A263" t="s">
        <v>271</v>
      </c>
      <c r="B263" s="1">
        <v>40771</v>
      </c>
      <c r="C263" s="1">
        <v>40773</v>
      </c>
      <c r="D263">
        <v>100</v>
      </c>
      <c r="E263" t="s">
        <v>8</v>
      </c>
      <c r="F263">
        <v>63</v>
      </c>
      <c r="G263">
        <v>2011</v>
      </c>
      <c r="H263">
        <f>VLOOKUP($A263,IPO_Rating_Details!$A$1:$F$387,2,FALSE)</f>
        <v>6</v>
      </c>
      <c r="I263">
        <f>VLOOKUP($A263,IPO_Rating_Details!$A$1:$F$387,3,FALSE)</f>
        <v>16</v>
      </c>
      <c r="J263">
        <f>VLOOKUP($A263,IPO_Rating_Details!$A$1:$F$387,4,FALSE)</f>
        <v>0</v>
      </c>
      <c r="K263">
        <f>VLOOKUP($A263,IPO_Rating_Details!$A$1:$F$387,5,FALSE)</f>
        <v>3</v>
      </c>
      <c r="L263">
        <f>VLOOKUP($A263,IPO_Rating_Details!$A$1:$F$387,6,FALSE)</f>
        <v>0</v>
      </c>
      <c r="M263">
        <f>VLOOKUP($A263,IPo_ListingDates!$A$1:$C$369,2,FALSE)</f>
        <v>40791</v>
      </c>
      <c r="N263">
        <f>VLOOKUP($A263,IPo_ListingDates!$A$1:$C$369,3,FALSE)</f>
        <v>80.7</v>
      </c>
      <c r="O263">
        <f>VLOOKUP($A263,IPo_OverSub_ListingGains!$A$1:$K$317,2,FALSE)</f>
        <v>0</v>
      </c>
      <c r="P263">
        <f>VLOOKUP($A263,IPo_OverSub_ListingGains!$A$1:$K$317,3,FALSE)</f>
        <v>2.82</v>
      </c>
      <c r="Q263">
        <f>VLOOKUP($A263,IPo_OverSub_ListingGains!$A$1:$K$317,4,FALSE)</f>
        <v>3.36</v>
      </c>
      <c r="R263" t="str">
        <f>VLOOKUP($A263,IPo_OverSub_ListingGains!$A$1:$K$317,5,FALSE)</f>
        <v>NA</v>
      </c>
      <c r="S263">
        <f>VLOOKUP($A263,IPo_OverSub_ListingGains!$A$1:$K$317,6,FALSE)</f>
        <v>1.6</v>
      </c>
      <c r="T263">
        <f>VLOOKUP($A263,IPo_OverSub_ListingGains!$A$1:$K$317,7,FALSE)</f>
        <v>110</v>
      </c>
      <c r="U263">
        <f>VLOOKUP($A263,IPo_OverSub_ListingGains!$A$1:$K$317,8,FALSE)</f>
        <v>57.75</v>
      </c>
      <c r="V263">
        <f>VLOOKUP($A263,IPo_OverSub_ListingGains!$A$1:$K$317,9,FALSE)</f>
        <v>131.1</v>
      </c>
      <c r="W263">
        <f>VLOOKUP($A263,IPo_OverSub_ListingGains!$A$1:$K$317,10,FALSE)</f>
        <v>60.2</v>
      </c>
      <c r="X263">
        <f>VLOOKUP($A263,IPo_OverSub_ListingGains!$A$1:$K$317,11,FALSE)</f>
        <v>-39.799999999999997</v>
      </c>
      <c r="Y263" t="str">
        <f>VLOOKUP(A263,company_sectors!$A$1:$B$321,2,FALSE)</f>
        <v>Construction &amp; Contracting - Civil</v>
      </c>
    </row>
    <row r="264" spans="1:25" x14ac:dyDescent="0.25">
      <c r="A264" t="s">
        <v>272</v>
      </c>
      <c r="B264" s="1">
        <v>40778</v>
      </c>
      <c r="C264" s="1">
        <v>40781</v>
      </c>
      <c r="D264">
        <v>58</v>
      </c>
      <c r="E264" t="s">
        <v>8</v>
      </c>
      <c r="F264">
        <v>203</v>
      </c>
      <c r="G264">
        <v>2011</v>
      </c>
      <c r="H264">
        <f>VLOOKUP($A264,IPO_Rating_Details!$A$1:$F$387,2,FALSE)</f>
        <v>4</v>
      </c>
      <c r="I264">
        <f>VLOOKUP($A264,IPO_Rating_Details!$A$1:$F$387,3,FALSE)</f>
        <v>10</v>
      </c>
      <c r="J264">
        <f>VLOOKUP($A264,IPO_Rating_Details!$A$1:$F$387,4,FALSE)</f>
        <v>0</v>
      </c>
      <c r="K264">
        <f>VLOOKUP($A264,IPO_Rating_Details!$A$1:$F$387,5,FALSE)</f>
        <v>3</v>
      </c>
      <c r="L264">
        <f>VLOOKUP($A264,IPO_Rating_Details!$A$1:$F$387,6,FALSE)</f>
        <v>0</v>
      </c>
      <c r="M264">
        <f>VLOOKUP($A264,IPo_ListingDates!$A$1:$C$369,2,FALSE)</f>
        <v>40802</v>
      </c>
      <c r="N264">
        <f>VLOOKUP($A264,IPo_ListingDates!$A$1:$C$369,3,FALSE)</f>
        <v>11.09</v>
      </c>
      <c r="O264">
        <f>VLOOKUP($A264,IPo_OverSub_ListingGains!$A$1:$K$317,2,FALSE)</f>
        <v>0.75</v>
      </c>
      <c r="P264">
        <f>VLOOKUP($A264,IPo_OverSub_ListingGains!$A$1:$K$317,3,FALSE)</f>
        <v>5.1100000000000003</v>
      </c>
      <c r="Q264">
        <f>VLOOKUP($A264,IPo_OverSub_ListingGains!$A$1:$K$317,4,FALSE)</f>
        <v>0.32</v>
      </c>
      <c r="R264" t="str">
        <f>VLOOKUP($A264,IPo_OverSub_ListingGains!$A$1:$K$317,5,FALSE)</f>
        <v>NA</v>
      </c>
      <c r="S264">
        <f>VLOOKUP($A264,IPo_OverSub_ListingGains!$A$1:$K$317,6,FALSE)</f>
        <v>1.25</v>
      </c>
      <c r="T264">
        <f>VLOOKUP($A264,IPo_OverSub_ListingGains!$A$1:$K$317,7,FALSE)</f>
        <v>55</v>
      </c>
      <c r="U264">
        <f>VLOOKUP($A264,IPo_OverSub_ListingGains!$A$1:$K$317,8,FALSE)</f>
        <v>31.8</v>
      </c>
      <c r="V264">
        <f>VLOOKUP($A264,IPo_OverSub_ListingGains!$A$1:$K$317,9,FALSE)</f>
        <v>61.4</v>
      </c>
      <c r="W264">
        <f>VLOOKUP($A264,IPo_OverSub_ListingGains!$A$1:$K$317,10,FALSE)</f>
        <v>33.65</v>
      </c>
      <c r="X264">
        <f>VLOOKUP($A264,IPo_OverSub_ListingGains!$A$1:$K$317,11,FALSE)</f>
        <v>-41.98</v>
      </c>
      <c r="Y264" t="str">
        <f>VLOOKUP(A264,company_sectors!$A$1:$B$321,2,FALSE)</f>
        <v>Finance - General</v>
      </c>
    </row>
    <row r="265" spans="1:25" x14ac:dyDescent="0.25">
      <c r="A265" t="s">
        <v>273</v>
      </c>
      <c r="B265" s="1">
        <v>40779</v>
      </c>
      <c r="C265" s="1">
        <v>40781</v>
      </c>
      <c r="D265">
        <v>256</v>
      </c>
      <c r="E265" t="s">
        <v>8</v>
      </c>
      <c r="F265">
        <v>227</v>
      </c>
      <c r="G265">
        <v>2011</v>
      </c>
      <c r="H265">
        <f>VLOOKUP($A265,IPO_Rating_Details!$A$1:$F$387,2,FALSE)</f>
        <v>3</v>
      </c>
      <c r="I265">
        <f>VLOOKUP($A265,IPO_Rating_Details!$A$1:$F$387,3,FALSE)</f>
        <v>5</v>
      </c>
      <c r="J265">
        <f>VLOOKUP($A265,IPO_Rating_Details!$A$1:$F$387,4,FALSE)</f>
        <v>4</v>
      </c>
      <c r="K265">
        <f>VLOOKUP($A265,IPO_Rating_Details!$A$1:$F$387,5,FALSE)</f>
        <v>3</v>
      </c>
      <c r="L265">
        <f>VLOOKUP($A265,IPO_Rating_Details!$A$1:$F$387,6,FALSE)</f>
        <v>0</v>
      </c>
      <c r="M265">
        <f>VLOOKUP($A265,IPo_ListingDates!$A$1:$C$369,2,FALSE)</f>
        <v>40794</v>
      </c>
      <c r="N265">
        <f>VLOOKUP($A265,IPo_ListingDates!$A$1:$C$369,3,FALSE)</f>
        <v>226.8</v>
      </c>
      <c r="O265">
        <f>VLOOKUP($A265,IPo_OverSub_ListingGains!$A$1:$K$317,2,FALSE)</f>
        <v>6.52</v>
      </c>
      <c r="P265">
        <f>VLOOKUP($A265,IPo_OverSub_ListingGains!$A$1:$K$317,3,FALSE)</f>
        <v>0.38</v>
      </c>
      <c r="Q265">
        <f>VLOOKUP($A265,IPo_OverSub_ListingGains!$A$1:$K$317,4,FALSE)</f>
        <v>0.38</v>
      </c>
      <c r="R265" t="str">
        <f>VLOOKUP($A265,IPo_OverSub_ListingGains!$A$1:$K$317,5,FALSE)</f>
        <v>NA</v>
      </c>
      <c r="S265">
        <f>VLOOKUP($A265,IPo_OverSub_ListingGains!$A$1:$K$317,6,FALSE)</f>
        <v>2.92</v>
      </c>
      <c r="T265">
        <f>VLOOKUP($A265,IPo_OverSub_ListingGains!$A$1:$K$317,7,FALSE)</f>
        <v>251.6</v>
      </c>
      <c r="U265">
        <f>VLOOKUP($A265,IPo_OverSub_ListingGains!$A$1:$K$317,8,FALSE)</f>
        <v>242</v>
      </c>
      <c r="V265">
        <f>VLOOKUP($A265,IPo_OverSub_ListingGains!$A$1:$K$317,9,FALSE)</f>
        <v>308.75</v>
      </c>
      <c r="W265">
        <f>VLOOKUP($A265,IPo_OverSub_ListingGains!$A$1:$K$317,10,FALSE)</f>
        <v>274.8</v>
      </c>
      <c r="X265">
        <f>VLOOKUP($A265,IPo_OverSub_ListingGains!$A$1:$K$317,11,FALSE)</f>
        <v>7.34</v>
      </c>
      <c r="Y265" t="str">
        <f>VLOOKUP(A265,company_sectors!$A$1:$B$321,2,FALSE)</f>
        <v>Engineering - Heavy</v>
      </c>
    </row>
    <row r="266" spans="1:25" x14ac:dyDescent="0.25">
      <c r="A266" t="s">
        <v>274</v>
      </c>
      <c r="B266" s="1">
        <v>40793</v>
      </c>
      <c r="C266" s="1">
        <v>40798</v>
      </c>
      <c r="D266">
        <v>210</v>
      </c>
      <c r="E266" t="s">
        <v>8</v>
      </c>
      <c r="F266">
        <v>120.65</v>
      </c>
      <c r="G266">
        <v>2011</v>
      </c>
      <c r="H266">
        <f>VLOOKUP($A266,IPO_Rating_Details!$A$1:$F$387,2,FALSE)</f>
        <v>4</v>
      </c>
      <c r="I266">
        <f>VLOOKUP($A266,IPO_Rating_Details!$A$1:$F$387,3,FALSE)</f>
        <v>16</v>
      </c>
      <c r="J266">
        <f>VLOOKUP($A266,IPO_Rating_Details!$A$1:$F$387,4,FALSE)</f>
        <v>0</v>
      </c>
      <c r="K266">
        <f>VLOOKUP($A266,IPO_Rating_Details!$A$1:$F$387,5,FALSE)</f>
        <v>1</v>
      </c>
      <c r="L266">
        <f>VLOOKUP($A266,IPO_Rating_Details!$A$1:$F$387,6,FALSE)</f>
        <v>0</v>
      </c>
      <c r="M266">
        <f>VLOOKUP($A266,IPo_ListingDates!$A$1:$C$369,2,FALSE)</f>
        <v>40812</v>
      </c>
      <c r="N266">
        <f>VLOOKUP($A266,IPo_ListingDates!$A$1:$C$369,3,FALSE)</f>
        <v>125</v>
      </c>
      <c r="O266">
        <f>VLOOKUP($A266,IPo_OverSub_ListingGains!$A$1:$K$317,2,FALSE)</f>
        <v>0.98</v>
      </c>
      <c r="P266">
        <f>VLOOKUP($A266,IPo_OverSub_ListingGains!$A$1:$K$317,3,FALSE)</f>
        <v>1.84</v>
      </c>
      <c r="Q266">
        <f>VLOOKUP($A266,IPo_OverSub_ListingGains!$A$1:$K$317,4,FALSE)</f>
        <v>1.64</v>
      </c>
      <c r="R266" t="str">
        <f>VLOOKUP($A266,IPo_OverSub_ListingGains!$A$1:$K$317,5,FALSE)</f>
        <v>NA</v>
      </c>
      <c r="S266">
        <f>VLOOKUP($A266,IPo_OverSub_ListingGains!$A$1:$K$317,6,FALSE)</f>
        <v>1.34</v>
      </c>
      <c r="T266">
        <f>VLOOKUP($A266,IPo_OverSub_ListingGains!$A$1:$K$317,7,FALSE)</f>
        <v>200</v>
      </c>
      <c r="U266">
        <f>VLOOKUP($A266,IPo_OverSub_ListingGains!$A$1:$K$317,8,FALSE)</f>
        <v>175.05</v>
      </c>
      <c r="V266">
        <f>VLOOKUP($A266,IPo_OverSub_ListingGains!$A$1:$K$317,9,FALSE)</f>
        <v>490</v>
      </c>
      <c r="W266">
        <f>VLOOKUP($A266,IPo_OverSub_ListingGains!$A$1:$K$317,10,FALSE)</f>
        <v>411.65</v>
      </c>
      <c r="X266">
        <f>VLOOKUP($A266,IPo_OverSub_ListingGains!$A$1:$K$317,11,FALSE)</f>
        <v>96.02</v>
      </c>
      <c r="Y266" t="str">
        <f>VLOOKUP(A266,company_sectors!$A$1:$B$321,2,FALSE)</f>
        <v>Consumer Goods - Electronic</v>
      </c>
    </row>
    <row r="267" spans="1:25" x14ac:dyDescent="0.25">
      <c r="A267" t="s">
        <v>275</v>
      </c>
      <c r="B267" s="1">
        <v>40805</v>
      </c>
      <c r="C267" s="1">
        <v>40807</v>
      </c>
      <c r="D267">
        <v>138</v>
      </c>
      <c r="E267" t="s">
        <v>8</v>
      </c>
      <c r="F267">
        <v>60</v>
      </c>
      <c r="G267">
        <v>2011</v>
      </c>
      <c r="H267">
        <f>VLOOKUP($A267,IPO_Rating_Details!$A$1:$F$387,2,FALSE)</f>
        <v>6</v>
      </c>
      <c r="I267">
        <f>VLOOKUP($A267,IPO_Rating_Details!$A$1:$F$387,3,FALSE)</f>
        <v>16</v>
      </c>
      <c r="J267">
        <f>VLOOKUP($A267,IPO_Rating_Details!$A$1:$F$387,4,FALSE)</f>
        <v>0</v>
      </c>
      <c r="K267">
        <f>VLOOKUP($A267,IPO_Rating_Details!$A$1:$F$387,5,FALSE)</f>
        <v>0</v>
      </c>
      <c r="L267">
        <f>VLOOKUP($A267,IPO_Rating_Details!$A$1:$F$387,6,FALSE)</f>
        <v>0</v>
      </c>
      <c r="M267">
        <f>VLOOKUP($A267,IPo_ListingDates!$A$1:$C$369,2,FALSE)</f>
        <v>40820</v>
      </c>
      <c r="N267">
        <f>VLOOKUP($A267,IPo_ListingDates!$A$1:$C$369,3,FALSE)</f>
        <v>6.5</v>
      </c>
      <c r="O267">
        <f>VLOOKUP($A267,IPo_OverSub_ListingGains!$A$1:$K$317,2,FALSE)</f>
        <v>0.31</v>
      </c>
      <c r="P267">
        <f>VLOOKUP($A267,IPo_OverSub_ListingGains!$A$1:$K$317,3,FALSE)</f>
        <v>2.76</v>
      </c>
      <c r="Q267">
        <f>VLOOKUP($A267,IPo_OverSub_ListingGains!$A$1:$K$317,4,FALSE)</f>
        <v>4.68</v>
      </c>
      <c r="R267" t="str">
        <f>VLOOKUP($A267,IPo_OverSub_ListingGains!$A$1:$K$317,5,FALSE)</f>
        <v>NA</v>
      </c>
      <c r="S267">
        <f>VLOOKUP($A267,IPo_OverSub_ListingGains!$A$1:$K$317,6,FALSE)</f>
        <v>2.21</v>
      </c>
      <c r="T267">
        <f>VLOOKUP($A267,IPo_OverSub_ListingGains!$A$1:$K$317,7,FALSE)</f>
        <v>145</v>
      </c>
      <c r="U267">
        <f>VLOOKUP($A267,IPo_OverSub_ListingGains!$A$1:$K$317,8,FALSE)</f>
        <v>112.5</v>
      </c>
      <c r="V267">
        <f>VLOOKUP($A267,IPo_OverSub_ListingGains!$A$1:$K$317,9,FALSE)</f>
        <v>245</v>
      </c>
      <c r="W267">
        <f>VLOOKUP($A267,IPo_OverSub_ListingGains!$A$1:$K$317,10,FALSE)</f>
        <v>229.5</v>
      </c>
      <c r="X267">
        <f>VLOOKUP($A267,IPo_OverSub_ListingGains!$A$1:$K$317,11,FALSE)</f>
        <v>66.3</v>
      </c>
      <c r="Y267" t="str">
        <f>VLOOKUP(A267,company_sectors!$A$1:$B$321,2,FALSE)</f>
        <v>Construction &amp; Contracting - Civil</v>
      </c>
    </row>
    <row r="268" spans="1:25" x14ac:dyDescent="0.25">
      <c r="A268" t="s">
        <v>276</v>
      </c>
      <c r="B268" s="1">
        <v>40807</v>
      </c>
      <c r="C268" s="1">
        <v>40809</v>
      </c>
      <c r="D268">
        <v>79</v>
      </c>
      <c r="E268" t="s">
        <v>8</v>
      </c>
      <c r="F268">
        <v>35.549999999999997</v>
      </c>
      <c r="G268">
        <v>2011</v>
      </c>
      <c r="H268">
        <f>VLOOKUP($A268,IPO_Rating_Details!$A$1:$F$387,2,FALSE)</f>
        <v>6</v>
      </c>
      <c r="I268">
        <f>VLOOKUP($A268,IPO_Rating_Details!$A$1:$F$387,3,FALSE)</f>
        <v>1</v>
      </c>
      <c r="J268">
        <f>VLOOKUP($A268,IPO_Rating_Details!$A$1:$F$387,4,FALSE)</f>
        <v>0</v>
      </c>
      <c r="K268">
        <f>VLOOKUP($A268,IPO_Rating_Details!$A$1:$F$387,5,FALSE)</f>
        <v>0</v>
      </c>
      <c r="L268">
        <f>VLOOKUP($A268,IPO_Rating_Details!$A$1:$F$387,6,FALSE)</f>
        <v>0</v>
      </c>
      <c r="M268">
        <f>VLOOKUP($A268,IPo_ListingDates!$A$1:$C$369,2,FALSE)</f>
        <v>40823</v>
      </c>
      <c r="N268">
        <f>VLOOKUP($A268,IPo_ListingDates!$A$1:$C$369,3,FALSE)</f>
        <v>20.350000000000001</v>
      </c>
      <c r="O268">
        <f>VLOOKUP($A268,IPo_OverSub_ListingGains!$A$1:$K$317,2,FALSE)</f>
        <v>0</v>
      </c>
      <c r="P268">
        <f>VLOOKUP($A268,IPo_OverSub_ListingGains!$A$1:$K$317,3,FALSE)</f>
        <v>0.75</v>
      </c>
      <c r="Q268">
        <f>VLOOKUP($A268,IPo_OverSub_ListingGains!$A$1:$K$317,4,FALSE)</f>
        <v>3.96</v>
      </c>
      <c r="R268" t="str">
        <f>VLOOKUP($A268,IPo_OverSub_ListingGains!$A$1:$K$317,5,FALSE)</f>
        <v>NA</v>
      </c>
      <c r="S268">
        <f>VLOOKUP($A268,IPo_OverSub_ListingGains!$A$1:$K$317,6,FALSE)</f>
        <v>1.5</v>
      </c>
      <c r="T268">
        <f>VLOOKUP($A268,IPo_OverSub_ListingGains!$A$1:$K$317,7,FALSE)</f>
        <v>85</v>
      </c>
      <c r="U268">
        <f>VLOOKUP($A268,IPo_OverSub_ListingGains!$A$1:$K$317,8,FALSE)</f>
        <v>19.8</v>
      </c>
      <c r="V268">
        <f>VLOOKUP($A268,IPo_OverSub_ListingGains!$A$1:$K$317,9,FALSE)</f>
        <v>93.15</v>
      </c>
      <c r="W268">
        <f>VLOOKUP($A268,IPo_OverSub_ListingGains!$A$1:$K$317,10,FALSE)</f>
        <v>26.5</v>
      </c>
      <c r="X268">
        <f>VLOOKUP($A268,IPo_OverSub_ListingGains!$A$1:$K$317,11,FALSE)</f>
        <v>-66.459999999999994</v>
      </c>
      <c r="Y268" t="str">
        <f>VLOOKUP(A268,company_sectors!$A$1:$B$321,2,FALSE)</f>
        <v>Packaging</v>
      </c>
    </row>
    <row r="269" spans="1:25" x14ac:dyDescent="0.25">
      <c r="A269" t="s">
        <v>277</v>
      </c>
      <c r="B269" s="1">
        <v>40812</v>
      </c>
      <c r="C269" s="1">
        <v>40821</v>
      </c>
      <c r="D269">
        <v>90</v>
      </c>
      <c r="E269" t="s">
        <v>8</v>
      </c>
      <c r="F269" t="s">
        <v>14</v>
      </c>
      <c r="G269">
        <v>2011</v>
      </c>
      <c r="H269">
        <f>VLOOKUP($A269,IPO_Rating_Details!$A$1:$F$387,2,FALSE)</f>
        <v>6</v>
      </c>
      <c r="I269">
        <f>VLOOKUP($A269,IPO_Rating_Details!$A$1:$F$387,3,FALSE)</f>
        <v>1</v>
      </c>
      <c r="J269">
        <f>VLOOKUP($A269,IPO_Rating_Details!$A$1:$F$387,4,FALSE)</f>
        <v>0</v>
      </c>
      <c r="K269">
        <f>VLOOKUP($A269,IPO_Rating_Details!$A$1:$F$387,5,FALSE)</f>
        <v>1</v>
      </c>
      <c r="L269">
        <f>VLOOKUP($A269,IPO_Rating_Details!$A$1:$F$387,6,FALSE)</f>
        <v>0</v>
      </c>
      <c r="M269" t="e">
        <f>VLOOKUP($A269,IPo_ListingDates!$A$1:$C$369,2,FALSE)</f>
        <v>#N/A</v>
      </c>
      <c r="N269" t="e">
        <f>VLOOKUP($A269,IPo_ListingDates!$A$1:$C$369,3,FALSE)</f>
        <v>#N/A</v>
      </c>
      <c r="O269" t="e">
        <f>VLOOKUP($A269,IPo_OverSub_ListingGains!$A$1:$K$317,2,FALSE)</f>
        <v>#N/A</v>
      </c>
      <c r="P269" t="e">
        <f>VLOOKUP($A269,IPo_OverSub_ListingGains!$A$1:$K$317,3,FALSE)</f>
        <v>#N/A</v>
      </c>
      <c r="Q269" t="e">
        <f>VLOOKUP($A269,IPo_OverSub_ListingGains!$A$1:$K$317,4,FALSE)</f>
        <v>#N/A</v>
      </c>
      <c r="R269" t="e">
        <f>VLOOKUP($A269,IPo_OverSub_ListingGains!$A$1:$K$317,5,FALSE)</f>
        <v>#N/A</v>
      </c>
      <c r="S269" t="e">
        <f>VLOOKUP($A269,IPo_OverSub_ListingGains!$A$1:$K$317,6,FALSE)</f>
        <v>#N/A</v>
      </c>
      <c r="T269" t="e">
        <f>VLOOKUP($A269,IPo_OverSub_ListingGains!$A$1:$K$317,7,FALSE)</f>
        <v>#N/A</v>
      </c>
      <c r="U269" t="e">
        <f>VLOOKUP($A269,IPo_OverSub_ListingGains!$A$1:$K$317,8,FALSE)</f>
        <v>#N/A</v>
      </c>
      <c r="V269" t="e">
        <f>VLOOKUP($A269,IPo_OverSub_ListingGains!$A$1:$K$317,9,FALSE)</f>
        <v>#N/A</v>
      </c>
      <c r="W269" t="e">
        <f>VLOOKUP($A269,IPo_OverSub_ListingGains!$A$1:$K$317,10,FALSE)</f>
        <v>#N/A</v>
      </c>
      <c r="X269" t="e">
        <f>VLOOKUP($A269,IPo_OverSub_ListingGains!$A$1:$K$317,11,FALSE)</f>
        <v>#N/A</v>
      </c>
      <c r="Y269" t="e">
        <f>VLOOKUP(A269,company_sectors!$A$1:$B$321,2,FALSE)</f>
        <v>#N/A</v>
      </c>
    </row>
    <row r="270" spans="1:25" x14ac:dyDescent="0.25">
      <c r="A270" t="s">
        <v>278</v>
      </c>
      <c r="B270" s="1">
        <v>40813</v>
      </c>
      <c r="C270" s="1">
        <v>40815</v>
      </c>
      <c r="D270">
        <v>60</v>
      </c>
      <c r="E270" t="s">
        <v>13</v>
      </c>
      <c r="F270">
        <v>60</v>
      </c>
      <c r="G270">
        <v>2011</v>
      </c>
      <c r="H270">
        <f>VLOOKUP($A270,IPO_Rating_Details!$A$1:$F$387,2,FALSE)</f>
        <v>6</v>
      </c>
      <c r="I270">
        <f>VLOOKUP($A270,IPO_Rating_Details!$A$1:$F$387,3,FALSE)</f>
        <v>23</v>
      </c>
      <c r="J270">
        <f>VLOOKUP($A270,IPO_Rating_Details!$A$1:$F$387,4,FALSE)</f>
        <v>0</v>
      </c>
      <c r="K270">
        <f>VLOOKUP($A270,IPO_Rating_Details!$A$1:$F$387,5,FALSE)</f>
        <v>1</v>
      </c>
      <c r="L270">
        <f>VLOOKUP($A270,IPO_Rating_Details!$A$1:$F$387,6,FALSE)</f>
        <v>0</v>
      </c>
      <c r="M270">
        <f>VLOOKUP($A270,IPo_ListingDates!$A$1:$C$369,2,FALSE)</f>
        <v>40830</v>
      </c>
      <c r="N270">
        <f>VLOOKUP($A270,IPo_ListingDates!$A$1:$C$369,3,FALSE)</f>
        <v>6</v>
      </c>
      <c r="O270">
        <f>VLOOKUP($A270,IPo_OverSub_ListingGains!$A$1:$K$317,2,FALSE)</f>
        <v>0</v>
      </c>
      <c r="P270">
        <f>VLOOKUP($A270,IPo_OverSub_ListingGains!$A$1:$K$317,3,FALSE)</f>
        <v>0</v>
      </c>
      <c r="Q270">
        <f>VLOOKUP($A270,IPo_OverSub_ListingGains!$A$1:$K$317,4,FALSE)</f>
        <v>0</v>
      </c>
      <c r="R270">
        <f>VLOOKUP($A270,IPo_OverSub_ListingGains!$A$1:$K$317,5,FALSE)</f>
        <v>0</v>
      </c>
      <c r="S270">
        <f>VLOOKUP($A270,IPo_OverSub_ListingGains!$A$1:$K$317,6,FALSE)</f>
        <v>0</v>
      </c>
      <c r="T270">
        <f>VLOOKUP($A270,IPo_OverSub_ListingGains!$A$1:$K$317,7,FALSE)</f>
        <v>62</v>
      </c>
      <c r="U270">
        <f>VLOOKUP($A270,IPo_OverSub_ListingGains!$A$1:$K$317,8,FALSE)</f>
        <v>16.05</v>
      </c>
      <c r="V270">
        <f>VLOOKUP($A270,IPo_OverSub_ListingGains!$A$1:$K$317,9,FALSE)</f>
        <v>67.8</v>
      </c>
      <c r="W270">
        <f>VLOOKUP($A270,IPo_OverSub_ListingGains!$A$1:$K$317,10,FALSE)</f>
        <v>18.100000000000001</v>
      </c>
      <c r="X270">
        <f>VLOOKUP($A270,IPo_OverSub_ListingGains!$A$1:$K$317,11,FALSE)</f>
        <v>-69.83</v>
      </c>
      <c r="Y270" t="str">
        <f>VLOOKUP(A270,company_sectors!$A$1:$B$321,2,FALSE)</f>
        <v>Plastics</v>
      </c>
    </row>
    <row r="271" spans="1:25" x14ac:dyDescent="0.25">
      <c r="A271" t="s">
        <v>279</v>
      </c>
      <c r="B271" s="1">
        <v>40814</v>
      </c>
      <c r="C271" s="1">
        <v>40820</v>
      </c>
      <c r="D271">
        <v>110</v>
      </c>
      <c r="E271" t="s">
        <v>8</v>
      </c>
      <c r="F271">
        <v>36.85</v>
      </c>
      <c r="G271">
        <v>2011</v>
      </c>
      <c r="H271">
        <f>VLOOKUP($A271,IPO_Rating_Details!$A$1:$F$387,2,FALSE)</f>
        <v>5</v>
      </c>
      <c r="I271">
        <f>VLOOKUP($A271,IPO_Rating_Details!$A$1:$F$387,3,FALSE)</f>
        <v>1</v>
      </c>
      <c r="J271">
        <f>VLOOKUP($A271,IPO_Rating_Details!$A$1:$F$387,4,FALSE)</f>
        <v>0</v>
      </c>
      <c r="K271">
        <f>VLOOKUP($A271,IPO_Rating_Details!$A$1:$F$387,5,FALSE)</f>
        <v>0</v>
      </c>
      <c r="L271">
        <f>VLOOKUP($A271,IPO_Rating_Details!$A$1:$F$387,6,FALSE)</f>
        <v>0</v>
      </c>
      <c r="M271">
        <f>VLOOKUP($A271,IPo_ListingDates!$A$1:$C$369,2,FALSE)</f>
        <v>40833</v>
      </c>
      <c r="N271">
        <f>VLOOKUP($A271,IPo_ListingDates!$A$1:$C$369,3,FALSE)</f>
        <v>26.5</v>
      </c>
      <c r="O271">
        <f>VLOOKUP($A271,IPo_OverSub_ListingGains!$A$1:$K$317,2,FALSE)</f>
        <v>1.02</v>
      </c>
      <c r="P271">
        <f>VLOOKUP($A271,IPo_OverSub_ListingGains!$A$1:$K$317,3,FALSE)</f>
        <v>0.93</v>
      </c>
      <c r="Q271">
        <f>VLOOKUP($A271,IPo_OverSub_ListingGains!$A$1:$K$317,4,FALSE)</f>
        <v>2.5</v>
      </c>
      <c r="R271" t="str">
        <f>VLOOKUP($A271,IPo_OverSub_ListingGains!$A$1:$K$317,5,FALSE)</f>
        <v>NA</v>
      </c>
      <c r="S271">
        <f>VLOOKUP($A271,IPo_OverSub_ListingGains!$A$1:$K$317,6,FALSE)</f>
        <v>1.53</v>
      </c>
      <c r="T271">
        <f>VLOOKUP($A271,IPo_OverSub_ListingGains!$A$1:$K$317,7,FALSE)</f>
        <v>115</v>
      </c>
      <c r="U271">
        <f>VLOOKUP($A271,IPo_OverSub_ListingGains!$A$1:$K$317,8,FALSE)</f>
        <v>114</v>
      </c>
      <c r="V271">
        <f>VLOOKUP($A271,IPo_OverSub_ListingGains!$A$1:$K$317,9,FALSE)</f>
        <v>173</v>
      </c>
      <c r="W271">
        <f>VLOOKUP($A271,IPo_OverSub_ListingGains!$A$1:$K$317,10,FALSE)</f>
        <v>145.9</v>
      </c>
      <c r="X271">
        <f>VLOOKUP($A271,IPo_OverSub_ListingGains!$A$1:$K$317,11,FALSE)</f>
        <v>32.64</v>
      </c>
      <c r="Y271" t="str">
        <f>VLOOKUP(A271,company_sectors!$A$1:$B$321,2,FALSE)</f>
        <v>Finance - Investments</v>
      </c>
    </row>
    <row r="272" spans="1:25" x14ac:dyDescent="0.25">
      <c r="A272" t="s">
        <v>280</v>
      </c>
      <c r="B272" s="1">
        <v>40814</v>
      </c>
      <c r="C272" s="1">
        <v>40821</v>
      </c>
      <c r="D272">
        <v>186</v>
      </c>
      <c r="E272" t="s">
        <v>8</v>
      </c>
      <c r="F272">
        <v>93</v>
      </c>
      <c r="G272">
        <v>2011</v>
      </c>
      <c r="H272">
        <f>VLOOKUP($A272,IPO_Rating_Details!$A$1:$F$387,2,FALSE)</f>
        <v>6</v>
      </c>
      <c r="I272">
        <f>VLOOKUP($A272,IPO_Rating_Details!$A$1:$F$387,3,FALSE)</f>
        <v>22</v>
      </c>
      <c r="J272">
        <f>VLOOKUP($A272,IPO_Rating_Details!$A$1:$F$387,4,FALSE)</f>
        <v>0</v>
      </c>
      <c r="K272">
        <f>VLOOKUP($A272,IPO_Rating_Details!$A$1:$F$387,5,FALSE)</f>
        <v>2</v>
      </c>
      <c r="L272">
        <f>VLOOKUP($A272,IPO_Rating_Details!$A$1:$F$387,6,FALSE)</f>
        <v>0</v>
      </c>
      <c r="M272">
        <f>VLOOKUP($A272,IPo_ListingDates!$A$1:$C$369,2,FALSE)</f>
        <v>40836</v>
      </c>
      <c r="N272">
        <f>VLOOKUP($A272,IPo_ListingDates!$A$1:$C$369,3,FALSE)</f>
        <v>22.4</v>
      </c>
      <c r="O272">
        <f>VLOOKUP($A272,IPo_OverSub_ListingGains!$A$1:$K$317,2,FALSE)</f>
        <v>1.03</v>
      </c>
      <c r="P272">
        <f>VLOOKUP($A272,IPo_OverSub_ListingGains!$A$1:$K$317,3,FALSE)</f>
        <v>1.56</v>
      </c>
      <c r="Q272">
        <f>VLOOKUP($A272,IPo_OverSub_ListingGains!$A$1:$K$317,4,FALSE)</f>
        <v>2.35</v>
      </c>
      <c r="R272" t="str">
        <f>VLOOKUP($A272,IPo_OverSub_ListingGains!$A$1:$K$317,5,FALSE)</f>
        <v>NA</v>
      </c>
      <c r="S272">
        <f>VLOOKUP($A272,IPo_OverSub_ListingGains!$A$1:$K$317,6,FALSE)</f>
        <v>1.57</v>
      </c>
      <c r="T272">
        <f>VLOOKUP($A272,IPo_OverSub_ListingGains!$A$1:$K$317,7,FALSE)</f>
        <v>180</v>
      </c>
      <c r="U272">
        <f>VLOOKUP($A272,IPo_OverSub_ListingGains!$A$1:$K$317,8,FALSE)</f>
        <v>118.65</v>
      </c>
      <c r="V272">
        <f>VLOOKUP($A272,IPo_OverSub_ListingGains!$A$1:$K$317,9,FALSE)</f>
        <v>356</v>
      </c>
      <c r="W272">
        <f>VLOOKUP($A272,IPo_OverSub_ListingGains!$A$1:$K$317,10,FALSE)</f>
        <v>317.55</v>
      </c>
      <c r="X272">
        <f>VLOOKUP($A272,IPo_OverSub_ListingGains!$A$1:$K$317,11,FALSE)</f>
        <v>70.73</v>
      </c>
      <c r="Y272" t="str">
        <f>VLOOKUP(A272,company_sectors!$A$1:$B$321,2,FALSE)</f>
        <v>Diamond Cutting &amp; Jewellery &amp; Precious Metals</v>
      </c>
    </row>
    <row r="273" spans="1:25" x14ac:dyDescent="0.25">
      <c r="A273" t="s">
        <v>281</v>
      </c>
      <c r="B273" s="1">
        <v>40815</v>
      </c>
      <c r="C273" s="1">
        <v>40820</v>
      </c>
      <c r="D273">
        <v>150</v>
      </c>
      <c r="E273" t="s">
        <v>8</v>
      </c>
      <c r="F273">
        <v>82.5</v>
      </c>
      <c r="G273">
        <v>2011</v>
      </c>
      <c r="H273">
        <f>VLOOKUP($A273,IPO_Rating_Details!$A$1:$F$387,2,FALSE)</f>
        <v>6</v>
      </c>
      <c r="I273">
        <f>VLOOKUP($A273,IPO_Rating_Details!$A$1:$F$387,3,FALSE)</f>
        <v>3</v>
      </c>
      <c r="J273">
        <f>VLOOKUP($A273,IPO_Rating_Details!$A$1:$F$387,4,FALSE)</f>
        <v>0</v>
      </c>
      <c r="K273">
        <f>VLOOKUP($A273,IPO_Rating_Details!$A$1:$F$387,5,FALSE)</f>
        <v>0</v>
      </c>
      <c r="L273">
        <f>VLOOKUP($A273,IPO_Rating_Details!$A$1:$F$387,6,FALSE)</f>
        <v>0</v>
      </c>
      <c r="M273">
        <f>VLOOKUP($A273,IPo_ListingDates!$A$1:$C$369,2,FALSE)</f>
        <v>40835</v>
      </c>
      <c r="N273" t="str">
        <f>VLOOKUP($A273,IPo_ListingDates!$A$1:$C$369,3,FALSE)</f>
        <v>NA</v>
      </c>
      <c r="O273">
        <f>VLOOKUP($A273,IPo_OverSub_ListingGains!$A$1:$K$317,2,FALSE)</f>
        <v>0.24</v>
      </c>
      <c r="P273">
        <f>VLOOKUP($A273,IPo_OverSub_ListingGains!$A$1:$K$317,3,FALSE)</f>
        <v>4.7</v>
      </c>
      <c r="Q273">
        <f>VLOOKUP($A273,IPo_OverSub_ListingGains!$A$1:$K$317,4,FALSE)</f>
        <v>6.18</v>
      </c>
      <c r="R273" t="str">
        <f>VLOOKUP($A273,IPo_OverSub_ListingGains!$A$1:$K$317,5,FALSE)</f>
        <v>NA</v>
      </c>
      <c r="S273">
        <f>VLOOKUP($A273,IPo_OverSub_ListingGains!$A$1:$K$317,6,FALSE)</f>
        <v>2.99</v>
      </c>
      <c r="T273">
        <f>VLOOKUP($A273,IPo_OverSub_ListingGains!$A$1:$K$317,7,FALSE)</f>
        <v>157.4</v>
      </c>
      <c r="U273">
        <f>VLOOKUP($A273,IPo_OverSub_ListingGains!$A$1:$K$317,8,FALSE)</f>
        <v>38.5</v>
      </c>
      <c r="V273">
        <f>VLOOKUP($A273,IPo_OverSub_ListingGains!$A$1:$K$317,9,FALSE)</f>
        <v>185</v>
      </c>
      <c r="W273">
        <f>VLOOKUP($A273,IPo_OverSub_ListingGains!$A$1:$K$317,10,FALSE)</f>
        <v>55.85</v>
      </c>
      <c r="X273">
        <f>VLOOKUP($A273,IPo_OverSub_ListingGains!$A$1:$K$317,11,FALSE)</f>
        <v>-62.77</v>
      </c>
      <c r="Y273" t="e">
        <f>VLOOKUP(A273,company_sectors!$A$1:$B$321,2,FALSE)</f>
        <v>#N/A</v>
      </c>
    </row>
    <row r="274" spans="1:25" x14ac:dyDescent="0.25">
      <c r="A274" t="s">
        <v>282</v>
      </c>
      <c r="B274" s="1">
        <v>40815</v>
      </c>
      <c r="C274" s="1">
        <v>40821</v>
      </c>
      <c r="D274">
        <v>155</v>
      </c>
      <c r="E274" t="s">
        <v>8</v>
      </c>
      <c r="F274">
        <v>104.63</v>
      </c>
      <c r="G274">
        <v>2011</v>
      </c>
      <c r="H274">
        <f>VLOOKUP($A274,IPO_Rating_Details!$A$1:$F$387,2,FALSE)</f>
        <v>4</v>
      </c>
      <c r="I274">
        <f>VLOOKUP($A274,IPO_Rating_Details!$A$1:$F$387,3,FALSE)</f>
        <v>18</v>
      </c>
      <c r="J274">
        <f>VLOOKUP($A274,IPO_Rating_Details!$A$1:$F$387,4,FALSE)</f>
        <v>1</v>
      </c>
      <c r="K274">
        <f>VLOOKUP($A274,IPO_Rating_Details!$A$1:$F$387,5,FALSE)</f>
        <v>1</v>
      </c>
      <c r="L274">
        <f>VLOOKUP($A274,IPO_Rating_Details!$A$1:$F$387,6,FALSE)</f>
        <v>0</v>
      </c>
      <c r="M274">
        <f>VLOOKUP($A274,IPo_ListingDates!$A$1:$C$369,2,FALSE)</f>
        <v>40835</v>
      </c>
      <c r="N274">
        <f>VLOOKUP($A274,IPo_ListingDates!$A$1:$C$369,3,FALSE)</f>
        <v>201</v>
      </c>
      <c r="O274">
        <f>VLOOKUP($A274,IPo_OverSub_ListingGains!$A$1:$K$317,2,FALSE)</f>
        <v>0.51</v>
      </c>
      <c r="P274">
        <f>VLOOKUP($A274,IPo_OverSub_ListingGains!$A$1:$K$317,3,FALSE)</f>
        <v>2.35</v>
      </c>
      <c r="Q274">
        <f>VLOOKUP($A274,IPo_OverSub_ListingGains!$A$1:$K$317,4,FALSE)</f>
        <v>1.6</v>
      </c>
      <c r="R274" t="str">
        <f>VLOOKUP($A274,IPo_OverSub_ListingGains!$A$1:$K$317,5,FALSE)</f>
        <v>NA</v>
      </c>
      <c r="S274">
        <f>VLOOKUP($A274,IPo_OverSub_ListingGains!$A$1:$K$317,6,FALSE)</f>
        <v>1.17</v>
      </c>
      <c r="T274">
        <f>VLOOKUP($A274,IPo_OverSub_ListingGains!$A$1:$K$317,7,FALSE)</f>
        <v>155</v>
      </c>
      <c r="U274">
        <f>VLOOKUP($A274,IPo_OverSub_ListingGains!$A$1:$K$317,8,FALSE)</f>
        <v>142</v>
      </c>
      <c r="V274">
        <f>VLOOKUP($A274,IPo_OverSub_ListingGains!$A$1:$K$317,9,FALSE)</f>
        <v>185.4</v>
      </c>
      <c r="W274">
        <f>VLOOKUP($A274,IPo_OverSub_ListingGains!$A$1:$K$317,10,FALSE)</f>
        <v>166.4</v>
      </c>
      <c r="X274">
        <f>VLOOKUP($A274,IPo_OverSub_ListingGains!$A$1:$K$317,11,FALSE)</f>
        <v>7.35</v>
      </c>
      <c r="Y274" t="str">
        <f>VLOOKUP(A274,company_sectors!$A$1:$B$321,2,FALSE)</f>
        <v>Food Processing</v>
      </c>
    </row>
    <row r="275" spans="1:25" x14ac:dyDescent="0.25">
      <c r="A275" t="s">
        <v>283</v>
      </c>
      <c r="B275" s="1">
        <v>40816</v>
      </c>
      <c r="C275" s="1">
        <v>40821</v>
      </c>
      <c r="D275">
        <v>74</v>
      </c>
      <c r="E275" t="s">
        <v>8</v>
      </c>
      <c r="F275">
        <v>29.6</v>
      </c>
      <c r="G275">
        <v>2011</v>
      </c>
      <c r="H275">
        <f>VLOOKUP($A275,IPO_Rating_Details!$A$1:$F$387,2,FALSE)</f>
        <v>4</v>
      </c>
      <c r="I275">
        <f>VLOOKUP($A275,IPO_Rating_Details!$A$1:$F$387,3,FALSE)</f>
        <v>1</v>
      </c>
      <c r="J275">
        <f>VLOOKUP($A275,IPO_Rating_Details!$A$1:$F$387,4,FALSE)</f>
        <v>0</v>
      </c>
      <c r="K275">
        <f>VLOOKUP($A275,IPO_Rating_Details!$A$1:$F$387,5,FALSE)</f>
        <v>0</v>
      </c>
      <c r="L275">
        <f>VLOOKUP($A275,IPO_Rating_Details!$A$1:$F$387,6,FALSE)</f>
        <v>0</v>
      </c>
      <c r="M275">
        <f>VLOOKUP($A275,IPo_ListingDates!$A$1:$C$369,2,FALSE)</f>
        <v>40849</v>
      </c>
      <c r="N275">
        <f>VLOOKUP($A275,IPo_ListingDates!$A$1:$C$369,3,FALSE)</f>
        <v>23.9</v>
      </c>
      <c r="O275">
        <f>VLOOKUP($A275,IPo_OverSub_ListingGains!$A$1:$K$317,2,FALSE)</f>
        <v>0</v>
      </c>
      <c r="P275">
        <f>VLOOKUP($A275,IPo_OverSub_ListingGains!$A$1:$K$317,3,FALSE)</f>
        <v>0.02</v>
      </c>
      <c r="Q275">
        <f>VLOOKUP($A275,IPo_OverSub_ListingGains!$A$1:$K$317,4,FALSE)</f>
        <v>3.35</v>
      </c>
      <c r="R275" t="str">
        <f>VLOOKUP($A275,IPo_OverSub_ListingGains!$A$1:$K$317,5,FALSE)</f>
        <v>NA</v>
      </c>
      <c r="S275">
        <f>VLOOKUP($A275,IPo_OverSub_ListingGains!$A$1:$K$317,6,FALSE)</f>
        <v>1.18</v>
      </c>
      <c r="T275">
        <f>VLOOKUP($A275,IPo_OverSub_ListingGains!$A$1:$K$317,7,FALSE)</f>
        <v>75</v>
      </c>
      <c r="U275">
        <f>VLOOKUP($A275,IPo_OverSub_ListingGains!$A$1:$K$317,8,FALSE)</f>
        <v>18.100000000000001</v>
      </c>
      <c r="V275">
        <f>VLOOKUP($A275,IPo_OverSub_ListingGains!$A$1:$K$317,9,FALSE)</f>
        <v>99.1</v>
      </c>
      <c r="W275">
        <f>VLOOKUP($A275,IPo_OverSub_ListingGains!$A$1:$K$317,10,FALSE)</f>
        <v>23</v>
      </c>
      <c r="X275">
        <f>VLOOKUP($A275,IPo_OverSub_ListingGains!$A$1:$K$317,11,FALSE)</f>
        <v>-68.92</v>
      </c>
      <c r="Y275" t="str">
        <f>VLOOKUP(A275,company_sectors!$A$1:$B$321,2,FALSE)</f>
        <v>Finance - General</v>
      </c>
    </row>
    <row r="276" spans="1:25" x14ac:dyDescent="0.25">
      <c r="A276" t="s">
        <v>284</v>
      </c>
      <c r="B276" s="1">
        <v>40907</v>
      </c>
      <c r="C276" s="1">
        <v>40917</v>
      </c>
      <c r="D276" t="s">
        <v>14</v>
      </c>
      <c r="E276" t="s">
        <v>8</v>
      </c>
      <c r="F276" t="s">
        <v>14</v>
      </c>
      <c r="G276">
        <v>2011</v>
      </c>
      <c r="H276">
        <f>VLOOKUP($A276,IPO_Rating_Details!$A$1:$F$387,2,FALSE)</f>
        <v>4</v>
      </c>
      <c r="I276">
        <f>VLOOKUP($A276,IPO_Rating_Details!$A$1:$F$387,3,FALSE)</f>
        <v>18</v>
      </c>
      <c r="J276">
        <f>VLOOKUP($A276,IPO_Rating_Details!$A$1:$F$387,4,FALSE)</f>
        <v>0</v>
      </c>
      <c r="K276">
        <f>VLOOKUP($A276,IPO_Rating_Details!$A$1:$F$387,5,FALSE)</f>
        <v>1</v>
      </c>
      <c r="L276">
        <f>VLOOKUP($A276,IPO_Rating_Details!$A$1:$F$387,6,FALSE)</f>
        <v>0</v>
      </c>
      <c r="M276" t="e">
        <f>VLOOKUP($A276,IPo_ListingDates!$A$1:$C$369,2,FALSE)</f>
        <v>#N/A</v>
      </c>
      <c r="N276" t="e">
        <f>VLOOKUP($A276,IPo_ListingDates!$A$1:$C$369,3,FALSE)</f>
        <v>#N/A</v>
      </c>
      <c r="O276" t="e">
        <f>VLOOKUP($A276,IPo_OverSub_ListingGains!$A$1:$K$317,2,FALSE)</f>
        <v>#N/A</v>
      </c>
      <c r="P276" t="e">
        <f>VLOOKUP($A276,IPo_OverSub_ListingGains!$A$1:$K$317,3,FALSE)</f>
        <v>#N/A</v>
      </c>
      <c r="Q276" t="e">
        <f>VLOOKUP($A276,IPo_OverSub_ListingGains!$A$1:$K$317,4,FALSE)</f>
        <v>#N/A</v>
      </c>
      <c r="R276" t="e">
        <f>VLOOKUP($A276,IPo_OverSub_ListingGains!$A$1:$K$317,5,FALSE)</f>
        <v>#N/A</v>
      </c>
      <c r="S276" t="e">
        <f>VLOOKUP($A276,IPo_OverSub_ListingGains!$A$1:$K$317,6,FALSE)</f>
        <v>#N/A</v>
      </c>
      <c r="T276" t="e">
        <f>VLOOKUP($A276,IPo_OverSub_ListingGains!$A$1:$K$317,7,FALSE)</f>
        <v>#N/A</v>
      </c>
      <c r="U276" t="e">
        <f>VLOOKUP($A276,IPo_OverSub_ListingGains!$A$1:$K$317,8,FALSE)</f>
        <v>#N/A</v>
      </c>
      <c r="V276" t="e">
        <f>VLOOKUP($A276,IPo_OverSub_ListingGains!$A$1:$K$317,9,FALSE)</f>
        <v>#N/A</v>
      </c>
      <c r="W276" t="e">
        <f>VLOOKUP($A276,IPo_OverSub_ListingGains!$A$1:$K$317,10,FALSE)</f>
        <v>#N/A</v>
      </c>
      <c r="X276" t="e">
        <f>VLOOKUP($A276,IPo_OverSub_ListingGains!$A$1:$K$317,11,FALSE)</f>
        <v>#N/A</v>
      </c>
      <c r="Y276" t="e">
        <f>VLOOKUP(A276,company_sectors!$A$1:$B$321,2,FALSE)</f>
        <v>#N/A</v>
      </c>
    </row>
    <row r="277" spans="1:25" x14ac:dyDescent="0.25">
      <c r="A277" t="s">
        <v>285</v>
      </c>
      <c r="B277" s="1">
        <v>40961</v>
      </c>
      <c r="C277" s="1">
        <v>40963</v>
      </c>
      <c r="D277" t="s">
        <v>14</v>
      </c>
      <c r="E277" t="s">
        <v>8</v>
      </c>
      <c r="F277">
        <v>663.31</v>
      </c>
      <c r="G277">
        <v>2012</v>
      </c>
      <c r="H277">
        <f>VLOOKUP($A277,IPO_Rating_Details!$A$1:$F$387,2,FALSE)</f>
        <v>7</v>
      </c>
      <c r="I277">
        <f>VLOOKUP($A277,IPO_Rating_Details!$A$1:$F$387,3,FALSE)</f>
        <v>21</v>
      </c>
      <c r="J277">
        <f>VLOOKUP($A277,IPO_Rating_Details!$A$1:$F$387,4,FALSE)</f>
        <v>7</v>
      </c>
      <c r="K277">
        <f>VLOOKUP($A277,IPO_Rating_Details!$A$1:$F$387,5,FALSE)</f>
        <v>0</v>
      </c>
      <c r="L277">
        <f>VLOOKUP($A277,IPO_Rating_Details!$A$1:$F$387,6,FALSE)</f>
        <v>0</v>
      </c>
      <c r="M277">
        <f>VLOOKUP($A277,IPo_ListingDates!$A$1:$C$369,2,FALSE)</f>
        <v>40977</v>
      </c>
      <c r="N277">
        <f>VLOOKUP($A277,IPo_ListingDates!$A$1:$C$369,3,FALSE)</f>
        <v>890.8</v>
      </c>
      <c r="O277">
        <f>VLOOKUP($A277,IPo_OverSub_ListingGains!$A$1:$K$317,2,FALSE)</f>
        <v>49.12</v>
      </c>
      <c r="P277">
        <f>VLOOKUP($A277,IPo_OverSub_ListingGains!$A$1:$K$317,3,FALSE)</f>
        <v>150.35</v>
      </c>
      <c r="Q277">
        <f>VLOOKUP($A277,IPo_OverSub_ListingGains!$A$1:$K$317,4,FALSE)</f>
        <v>24.14</v>
      </c>
      <c r="R277">
        <f>VLOOKUP($A277,IPo_OverSub_ListingGains!$A$1:$K$317,5,FALSE)</f>
        <v>0.18</v>
      </c>
      <c r="S277">
        <f>VLOOKUP($A277,IPo_OverSub_ListingGains!$A$1:$K$317,6,FALSE)</f>
        <v>54.13</v>
      </c>
      <c r="T277">
        <f>VLOOKUP($A277,IPo_OverSub_ListingGains!$A$1:$K$317,7,FALSE)</f>
        <v>1387</v>
      </c>
      <c r="U277">
        <f>VLOOKUP($A277,IPo_OverSub_ListingGains!$A$1:$K$317,8,FALSE)</f>
        <v>1282.0999999999999</v>
      </c>
      <c r="V277">
        <f>VLOOKUP($A277,IPo_OverSub_ListingGains!$A$1:$K$317,9,FALSE)</f>
        <v>1426</v>
      </c>
      <c r="W277">
        <f>VLOOKUP($A277,IPo_OverSub_ListingGains!$A$1:$K$317,10,FALSE)</f>
        <v>1297.05</v>
      </c>
      <c r="X277">
        <f>VLOOKUP($A277,IPo_OverSub_ListingGains!$A$1:$K$317,11,FALSE)</f>
        <v>25.68</v>
      </c>
      <c r="Y277" t="str">
        <f>VLOOKUP(A277,company_sectors!$A$1:$B$321,2,FALSE)</f>
        <v>Construction &amp; Contracting - Civil</v>
      </c>
    </row>
    <row r="278" spans="1:25" x14ac:dyDescent="0.25">
      <c r="A278" t="s">
        <v>286</v>
      </c>
      <c r="B278" s="1">
        <v>40962</v>
      </c>
      <c r="C278" s="1">
        <v>40966</v>
      </c>
      <c r="D278">
        <v>25</v>
      </c>
      <c r="E278" t="s">
        <v>13</v>
      </c>
      <c r="F278">
        <v>8.85</v>
      </c>
      <c r="G278">
        <v>2012</v>
      </c>
      <c r="H278" t="e">
        <f>VLOOKUP($A278,IPO_Rating_Details!$A$1:$F$387,2,FALSE)</f>
        <v>#N/A</v>
      </c>
      <c r="I278" t="e">
        <f>VLOOKUP($A278,IPO_Rating_Details!$A$1:$F$387,3,FALSE)</f>
        <v>#N/A</v>
      </c>
      <c r="J278" t="e">
        <f>VLOOKUP($A278,IPO_Rating_Details!$A$1:$F$387,4,FALSE)</f>
        <v>#N/A</v>
      </c>
      <c r="K278" t="e">
        <f>VLOOKUP($A278,IPO_Rating_Details!$A$1:$F$387,5,FALSE)</f>
        <v>#N/A</v>
      </c>
      <c r="L278" t="e">
        <f>VLOOKUP($A278,IPO_Rating_Details!$A$1:$F$387,6,FALSE)</f>
        <v>#N/A</v>
      </c>
      <c r="M278" t="e">
        <f>VLOOKUP($A278,IPo_ListingDates!$A$1:$C$369,2,FALSE)</f>
        <v>#N/A</v>
      </c>
      <c r="N278" t="e">
        <f>VLOOKUP($A278,IPo_ListingDates!$A$1:$C$369,3,FALSE)</f>
        <v>#N/A</v>
      </c>
      <c r="O278" t="e">
        <f>VLOOKUP($A278,IPo_OverSub_ListingGains!$A$1:$K$317,2,FALSE)</f>
        <v>#N/A</v>
      </c>
      <c r="P278" t="e">
        <f>VLOOKUP($A278,IPo_OverSub_ListingGains!$A$1:$K$317,3,FALSE)</f>
        <v>#N/A</v>
      </c>
      <c r="Q278" t="e">
        <f>VLOOKUP($A278,IPo_OverSub_ListingGains!$A$1:$K$317,4,FALSE)</f>
        <v>#N/A</v>
      </c>
      <c r="R278" t="e">
        <f>VLOOKUP($A278,IPo_OverSub_ListingGains!$A$1:$K$317,5,FALSE)</f>
        <v>#N/A</v>
      </c>
      <c r="S278" t="e">
        <f>VLOOKUP($A278,IPo_OverSub_ListingGains!$A$1:$K$317,6,FALSE)</f>
        <v>#N/A</v>
      </c>
      <c r="T278" t="e">
        <f>VLOOKUP($A278,IPo_OverSub_ListingGains!$A$1:$K$317,7,FALSE)</f>
        <v>#N/A</v>
      </c>
      <c r="U278" t="e">
        <f>VLOOKUP($A278,IPo_OverSub_ListingGains!$A$1:$K$317,8,FALSE)</f>
        <v>#N/A</v>
      </c>
      <c r="V278" t="e">
        <f>VLOOKUP($A278,IPo_OverSub_ListingGains!$A$1:$K$317,9,FALSE)</f>
        <v>#N/A</v>
      </c>
      <c r="W278" t="e">
        <f>VLOOKUP($A278,IPo_OverSub_ListingGains!$A$1:$K$317,10,FALSE)</f>
        <v>#N/A</v>
      </c>
      <c r="X278" t="e">
        <f>VLOOKUP($A278,IPo_OverSub_ListingGains!$A$1:$K$317,11,FALSE)</f>
        <v>#N/A</v>
      </c>
      <c r="Y278" t="e">
        <f>VLOOKUP(A278,company_sectors!$A$1:$B$321,2,FALSE)</f>
        <v>#N/A</v>
      </c>
    </row>
    <row r="279" spans="1:25" x14ac:dyDescent="0.25">
      <c r="A279" t="s">
        <v>287</v>
      </c>
      <c r="B279" s="1">
        <v>40977</v>
      </c>
      <c r="C279" s="1">
        <v>40981</v>
      </c>
      <c r="D279">
        <v>30</v>
      </c>
      <c r="E279" t="s">
        <v>8</v>
      </c>
      <c r="F279">
        <v>25</v>
      </c>
      <c r="G279">
        <v>2012</v>
      </c>
      <c r="H279">
        <f>VLOOKUP($A279,IPO_Rating_Details!$A$1:$F$387,2,FALSE)</f>
        <v>5</v>
      </c>
      <c r="I279">
        <f>VLOOKUP($A279,IPO_Rating_Details!$A$1:$F$387,3,FALSE)</f>
        <v>1</v>
      </c>
      <c r="J279">
        <f>VLOOKUP($A279,IPO_Rating_Details!$A$1:$F$387,4,FALSE)</f>
        <v>0</v>
      </c>
      <c r="K279">
        <f>VLOOKUP($A279,IPO_Rating_Details!$A$1:$F$387,5,FALSE)</f>
        <v>0</v>
      </c>
      <c r="L279">
        <f>VLOOKUP($A279,IPO_Rating_Details!$A$1:$F$387,6,FALSE)</f>
        <v>0</v>
      </c>
      <c r="M279">
        <f>VLOOKUP($A279,IPo_ListingDates!$A$1:$C$369,2,FALSE)</f>
        <v>40996</v>
      </c>
      <c r="N279">
        <f>VLOOKUP($A279,IPo_ListingDates!$A$1:$C$369,3,FALSE)</f>
        <v>21.95</v>
      </c>
      <c r="O279">
        <f>VLOOKUP($A279,IPo_OverSub_ListingGains!$A$1:$K$317,2,FALSE)</f>
        <v>0</v>
      </c>
      <c r="P279">
        <f>VLOOKUP($A279,IPo_OverSub_ListingGains!$A$1:$K$317,3,FALSE)</f>
        <v>3.4382000000000001</v>
      </c>
      <c r="Q279">
        <f>VLOOKUP($A279,IPo_OverSub_ListingGains!$A$1:$K$317,4,FALSE)</f>
        <v>1.3636999999999999</v>
      </c>
      <c r="R279" t="str">
        <f>VLOOKUP($A279,IPo_OverSub_ListingGains!$A$1:$K$317,5,FALSE)</f>
        <v>NA</v>
      </c>
      <c r="S279">
        <f>VLOOKUP($A279,IPo_OverSub_ListingGains!$A$1:$K$317,6,FALSE)</f>
        <v>0.99299999999999999</v>
      </c>
      <c r="T279">
        <f>VLOOKUP($A279,IPo_OverSub_ListingGains!$A$1:$K$317,7,FALSE)</f>
        <v>29.95</v>
      </c>
      <c r="U279">
        <f>VLOOKUP($A279,IPo_OverSub_ListingGains!$A$1:$K$317,8,FALSE)</f>
        <v>28.5</v>
      </c>
      <c r="V279">
        <f>VLOOKUP($A279,IPo_OverSub_ListingGains!$A$1:$K$317,9,FALSE)</f>
        <v>30</v>
      </c>
      <c r="W279">
        <f>VLOOKUP($A279,IPo_OverSub_ListingGains!$A$1:$K$317,10,FALSE)</f>
        <v>28.5</v>
      </c>
      <c r="X279">
        <f>VLOOKUP($A279,IPo_OverSub_ListingGains!$A$1:$K$317,11,FALSE)</f>
        <v>-5</v>
      </c>
      <c r="Y279" t="str">
        <f>VLOOKUP(A279,company_sectors!$A$1:$B$321,2,FALSE)</f>
        <v>Printing &amp; Stationery</v>
      </c>
    </row>
    <row r="280" spans="1:25" x14ac:dyDescent="0.25">
      <c r="A280" t="s">
        <v>288</v>
      </c>
      <c r="B280" s="1">
        <v>40990</v>
      </c>
      <c r="C280" s="1">
        <v>40995</v>
      </c>
      <c r="D280">
        <v>106</v>
      </c>
      <c r="E280" t="s">
        <v>8</v>
      </c>
      <c r="F280">
        <v>127.2</v>
      </c>
      <c r="G280">
        <v>2012</v>
      </c>
      <c r="H280">
        <f>VLOOKUP($A280,IPO_Rating_Details!$A$1:$F$387,2,FALSE)</f>
        <v>3</v>
      </c>
      <c r="I280">
        <f>VLOOKUP($A280,IPO_Rating_Details!$A$1:$F$387,3,FALSE)</f>
        <v>19</v>
      </c>
      <c r="J280">
        <f>VLOOKUP($A280,IPO_Rating_Details!$A$1:$F$387,4,FALSE)</f>
        <v>6</v>
      </c>
      <c r="K280">
        <f>VLOOKUP($A280,IPO_Rating_Details!$A$1:$F$387,5,FALSE)</f>
        <v>0</v>
      </c>
      <c r="L280">
        <f>VLOOKUP($A280,IPO_Rating_Details!$A$1:$F$387,6,FALSE)</f>
        <v>0</v>
      </c>
      <c r="M280">
        <f>VLOOKUP($A280,IPo_ListingDates!$A$1:$C$369,2,FALSE)</f>
        <v>41011</v>
      </c>
      <c r="N280">
        <f>VLOOKUP($A280,IPo_ListingDates!$A$1:$C$369,3,FALSE)</f>
        <v>978.3</v>
      </c>
      <c r="O280">
        <f>VLOOKUP($A280,IPo_OverSub_ListingGains!$A$1:$K$317,2,FALSE)</f>
        <v>7.07</v>
      </c>
      <c r="P280">
        <f>VLOOKUP($A280,IPo_OverSub_ListingGains!$A$1:$K$317,3,FALSE)</f>
        <v>1.7</v>
      </c>
      <c r="Q280">
        <f>VLOOKUP($A280,IPo_OverSub_ListingGains!$A$1:$K$317,4,FALSE)</f>
        <v>3.4</v>
      </c>
      <c r="R280">
        <f>VLOOKUP($A280,IPo_OverSub_ListingGains!$A$1:$K$317,5,FALSE)</f>
        <v>0.09</v>
      </c>
      <c r="S280">
        <f>VLOOKUP($A280,IPo_OverSub_ListingGains!$A$1:$K$317,6,FALSE)</f>
        <v>4.93</v>
      </c>
      <c r="T280">
        <f>VLOOKUP($A280,IPo_OverSub_ListingGains!$A$1:$K$317,7,FALSE)</f>
        <v>100</v>
      </c>
      <c r="U280">
        <f>VLOOKUP($A280,IPo_OverSub_ListingGains!$A$1:$K$317,8,FALSE)</f>
        <v>95.05</v>
      </c>
      <c r="V280">
        <f>VLOOKUP($A280,IPo_OverSub_ListingGains!$A$1:$K$317,9,FALSE)</f>
        <v>101</v>
      </c>
      <c r="W280">
        <f>VLOOKUP($A280,IPo_OverSub_ListingGains!$A$1:$K$317,10,FALSE)</f>
        <v>97.05</v>
      </c>
      <c r="X280">
        <f>VLOOKUP($A280,IPo_OverSub_ListingGains!$A$1:$K$317,11,FALSE)</f>
        <v>-8.44</v>
      </c>
      <c r="Y280" t="str">
        <f>VLOOKUP(A280,company_sectors!$A$1:$B$321,2,FALSE)</f>
        <v>Paper</v>
      </c>
    </row>
    <row r="281" spans="1:25" x14ac:dyDescent="0.25">
      <c r="A281" t="s">
        <v>289</v>
      </c>
      <c r="B281" s="1">
        <v>40995</v>
      </c>
      <c r="C281" s="1">
        <v>40997</v>
      </c>
      <c r="D281">
        <v>80</v>
      </c>
      <c r="E281" t="s">
        <v>8</v>
      </c>
      <c r="F281">
        <v>35</v>
      </c>
      <c r="G281">
        <v>2012</v>
      </c>
      <c r="H281">
        <f>VLOOKUP($A281,IPO_Rating_Details!$A$1:$F$387,2,FALSE)</f>
        <v>3</v>
      </c>
      <c r="I281">
        <f>VLOOKUP($A281,IPO_Rating_Details!$A$1:$F$387,3,FALSE)</f>
        <v>5</v>
      </c>
      <c r="J281">
        <f>VLOOKUP($A281,IPO_Rating_Details!$A$1:$F$387,4,FALSE)</f>
        <v>1</v>
      </c>
      <c r="K281">
        <f>VLOOKUP($A281,IPO_Rating_Details!$A$1:$F$387,5,FALSE)</f>
        <v>1</v>
      </c>
      <c r="L281">
        <f>VLOOKUP($A281,IPO_Rating_Details!$A$1:$F$387,6,FALSE)</f>
        <v>0</v>
      </c>
      <c r="M281">
        <f>VLOOKUP($A281,IPo_ListingDates!$A$1:$C$369,2,FALSE)</f>
        <v>41011</v>
      </c>
      <c r="N281">
        <f>VLOOKUP($A281,IPo_ListingDates!$A$1:$C$369,3,FALSE)</f>
        <v>187.7</v>
      </c>
      <c r="O281">
        <f>VLOOKUP($A281,IPo_OverSub_ListingGains!$A$1:$K$317,2,FALSE)</f>
        <v>6.01</v>
      </c>
      <c r="P281">
        <f>VLOOKUP($A281,IPo_OverSub_ListingGains!$A$1:$K$317,3,FALSE)</f>
        <v>8</v>
      </c>
      <c r="Q281">
        <f>VLOOKUP($A281,IPo_OverSub_ListingGains!$A$1:$K$317,4,FALSE)</f>
        <v>2.17</v>
      </c>
      <c r="R281" t="str">
        <f>VLOOKUP($A281,IPo_OverSub_ListingGains!$A$1:$K$317,5,FALSE)</f>
        <v>NA</v>
      </c>
      <c r="S281">
        <f>VLOOKUP($A281,IPo_OverSub_ListingGains!$A$1:$K$317,6,FALSE)</f>
        <v>4.8</v>
      </c>
      <c r="T281">
        <f>VLOOKUP($A281,IPo_OverSub_ListingGains!$A$1:$K$317,7,FALSE)</f>
        <v>86.05</v>
      </c>
      <c r="U281">
        <f>VLOOKUP($A281,IPo_OverSub_ListingGains!$A$1:$K$317,8,FALSE)</f>
        <v>86.05</v>
      </c>
      <c r="V281">
        <f>VLOOKUP($A281,IPo_OverSub_ListingGains!$A$1:$K$317,9,FALSE)</f>
        <v>90.35</v>
      </c>
      <c r="W281">
        <f>VLOOKUP($A281,IPo_OverSub_ListingGains!$A$1:$K$317,10,FALSE)</f>
        <v>90.35</v>
      </c>
      <c r="X281">
        <f>VLOOKUP($A281,IPo_OverSub_ListingGains!$A$1:$K$317,11,FALSE)</f>
        <v>12.94</v>
      </c>
      <c r="Y281" t="str">
        <f>VLOOKUP(A281,company_sectors!$A$1:$B$321,2,FALSE)</f>
        <v>Computers - Software - Training</v>
      </c>
    </row>
    <row r="282" spans="1:25" x14ac:dyDescent="0.25">
      <c r="A282" t="s">
        <v>290</v>
      </c>
      <c r="B282" s="1">
        <v>41023</v>
      </c>
      <c r="C282" s="1">
        <v>41025</v>
      </c>
      <c r="D282">
        <v>120</v>
      </c>
      <c r="E282" t="s">
        <v>8</v>
      </c>
      <c r="F282">
        <v>200</v>
      </c>
      <c r="G282">
        <v>2012</v>
      </c>
      <c r="H282">
        <f>VLOOKUP($A282,IPO_Rating_Details!$A$1:$F$387,2,FALSE)</f>
        <v>4</v>
      </c>
      <c r="I282">
        <f>VLOOKUP($A282,IPO_Rating_Details!$A$1:$F$387,3,FALSE)</f>
        <v>5</v>
      </c>
      <c r="J282">
        <f>VLOOKUP($A282,IPO_Rating_Details!$A$1:$F$387,4,FALSE)</f>
        <v>0</v>
      </c>
      <c r="K282">
        <f>VLOOKUP($A282,IPO_Rating_Details!$A$1:$F$387,5,FALSE)</f>
        <v>0</v>
      </c>
      <c r="L282">
        <f>VLOOKUP($A282,IPO_Rating_Details!$A$1:$F$387,6,FALSE)</f>
        <v>0</v>
      </c>
      <c r="M282">
        <f>VLOOKUP($A282,IPo_ListingDates!$A$1:$C$369,2,FALSE)</f>
        <v>41038</v>
      </c>
      <c r="N282">
        <f>VLOOKUP($A282,IPo_ListingDates!$A$1:$C$369,3,FALSE)</f>
        <v>66.95</v>
      </c>
      <c r="O282">
        <f>VLOOKUP($A282,IPo_OverSub_ListingGains!$A$1:$K$317,2,FALSE)</f>
        <v>1.29</v>
      </c>
      <c r="P282">
        <f>VLOOKUP($A282,IPo_OverSub_ListingGains!$A$1:$K$317,3,FALSE)</f>
        <v>1.91</v>
      </c>
      <c r="Q282">
        <f>VLOOKUP($A282,IPo_OverSub_ListingGains!$A$1:$K$317,4,FALSE)</f>
        <v>0.68</v>
      </c>
      <c r="R282" t="str">
        <f>VLOOKUP($A282,IPo_OverSub_ListingGains!$A$1:$K$317,5,FALSE)</f>
        <v>NA</v>
      </c>
      <c r="S282">
        <f>VLOOKUP($A282,IPo_OverSub_ListingGains!$A$1:$K$317,6,FALSE)</f>
        <v>1.1499999999999999</v>
      </c>
      <c r="T282">
        <f>VLOOKUP($A282,IPo_OverSub_ListingGains!$A$1:$K$317,7,FALSE)</f>
        <v>115</v>
      </c>
      <c r="U282">
        <f>VLOOKUP($A282,IPo_OverSub_ListingGains!$A$1:$K$317,8,FALSE)</f>
        <v>110</v>
      </c>
      <c r="V282">
        <f>VLOOKUP($A282,IPo_OverSub_ListingGains!$A$1:$K$317,9,FALSE)</f>
        <v>119.8</v>
      </c>
      <c r="W282">
        <f>VLOOKUP($A282,IPo_OverSub_ListingGains!$A$1:$K$317,10,FALSE)</f>
        <v>111.2</v>
      </c>
      <c r="X282">
        <f>VLOOKUP($A282,IPo_OverSub_ListingGains!$A$1:$K$317,11,FALSE)</f>
        <v>-7.33</v>
      </c>
      <c r="Y282" t="str">
        <f>VLOOKUP(A282,company_sectors!$A$1:$B$321,2,FALSE)</f>
        <v>Diamond Cutting &amp; Jewellery &amp; Precious Metals</v>
      </c>
    </row>
    <row r="283" spans="1:25" x14ac:dyDescent="0.25">
      <c r="A283" t="s">
        <v>291</v>
      </c>
      <c r="B283" s="1">
        <v>41031</v>
      </c>
      <c r="C283" s="1">
        <v>41033</v>
      </c>
      <c r="D283" t="s">
        <v>14</v>
      </c>
      <c r="E283" t="s">
        <v>8</v>
      </c>
      <c r="F283" t="s">
        <v>14</v>
      </c>
      <c r="G283">
        <v>2012</v>
      </c>
      <c r="H283">
        <f>VLOOKUP($A283,IPO_Rating_Details!$A$1:$F$387,2,FALSE)</f>
        <v>3</v>
      </c>
      <c r="I283">
        <f>VLOOKUP($A283,IPO_Rating_Details!$A$1:$F$387,3,FALSE)</f>
        <v>1</v>
      </c>
      <c r="J283">
        <f>VLOOKUP($A283,IPO_Rating_Details!$A$1:$F$387,4,FALSE)</f>
        <v>0</v>
      </c>
      <c r="K283">
        <f>VLOOKUP($A283,IPO_Rating_Details!$A$1:$F$387,5,FALSE)</f>
        <v>0</v>
      </c>
      <c r="L283">
        <f>VLOOKUP($A283,IPO_Rating_Details!$A$1:$F$387,6,FALSE)</f>
        <v>0</v>
      </c>
      <c r="M283" t="e">
        <f>VLOOKUP($A283,IPo_ListingDates!$A$1:$C$369,2,FALSE)</f>
        <v>#N/A</v>
      </c>
      <c r="N283" t="e">
        <f>VLOOKUP($A283,IPo_ListingDates!$A$1:$C$369,3,FALSE)</f>
        <v>#N/A</v>
      </c>
      <c r="O283" t="e">
        <f>VLOOKUP($A283,IPo_OverSub_ListingGains!$A$1:$K$317,2,FALSE)</f>
        <v>#N/A</v>
      </c>
      <c r="P283" t="e">
        <f>VLOOKUP($A283,IPo_OverSub_ListingGains!$A$1:$K$317,3,FALSE)</f>
        <v>#N/A</v>
      </c>
      <c r="Q283" t="e">
        <f>VLOOKUP($A283,IPo_OverSub_ListingGains!$A$1:$K$317,4,FALSE)</f>
        <v>#N/A</v>
      </c>
      <c r="R283" t="e">
        <f>VLOOKUP($A283,IPo_OverSub_ListingGains!$A$1:$K$317,5,FALSE)</f>
        <v>#N/A</v>
      </c>
      <c r="S283" t="e">
        <f>VLOOKUP($A283,IPo_OverSub_ListingGains!$A$1:$K$317,6,FALSE)</f>
        <v>#N/A</v>
      </c>
      <c r="T283" t="e">
        <f>VLOOKUP($A283,IPo_OverSub_ListingGains!$A$1:$K$317,7,FALSE)</f>
        <v>#N/A</v>
      </c>
      <c r="U283" t="e">
        <f>VLOOKUP($A283,IPo_OverSub_ListingGains!$A$1:$K$317,8,FALSE)</f>
        <v>#N/A</v>
      </c>
      <c r="V283" t="e">
        <f>VLOOKUP($A283,IPo_OverSub_ListingGains!$A$1:$K$317,9,FALSE)</f>
        <v>#N/A</v>
      </c>
      <c r="W283" t="e">
        <f>VLOOKUP($A283,IPo_OverSub_ListingGains!$A$1:$K$317,10,FALSE)</f>
        <v>#N/A</v>
      </c>
      <c r="X283" t="e">
        <f>VLOOKUP($A283,IPo_OverSub_ListingGains!$A$1:$K$317,11,FALSE)</f>
        <v>#N/A</v>
      </c>
      <c r="Y283" t="e">
        <f>VLOOKUP(A283,company_sectors!$A$1:$B$321,2,FALSE)</f>
        <v>#N/A</v>
      </c>
    </row>
    <row r="284" spans="1:25" x14ac:dyDescent="0.25">
      <c r="A284" t="s">
        <v>292</v>
      </c>
      <c r="B284" s="1">
        <v>41038</v>
      </c>
      <c r="C284" s="1">
        <v>41044</v>
      </c>
      <c r="D284" t="s">
        <v>14</v>
      </c>
      <c r="E284" t="s">
        <v>8</v>
      </c>
      <c r="F284" t="s">
        <v>14</v>
      </c>
      <c r="G284">
        <v>2012</v>
      </c>
      <c r="H284">
        <f>VLOOKUP($A284,IPO_Rating_Details!$A$1:$F$387,2,FALSE)</f>
        <v>4</v>
      </c>
      <c r="I284">
        <f>VLOOKUP($A284,IPO_Rating_Details!$A$1:$F$387,3,FALSE)</f>
        <v>3</v>
      </c>
      <c r="J284">
        <f>VLOOKUP($A284,IPO_Rating_Details!$A$1:$F$387,4,FALSE)</f>
        <v>0</v>
      </c>
      <c r="K284">
        <f>VLOOKUP($A284,IPO_Rating_Details!$A$1:$F$387,5,FALSE)</f>
        <v>1</v>
      </c>
      <c r="L284">
        <f>VLOOKUP($A284,IPO_Rating_Details!$A$1:$F$387,6,FALSE)</f>
        <v>0</v>
      </c>
      <c r="M284" t="e">
        <f>VLOOKUP($A284,IPo_ListingDates!$A$1:$C$369,2,FALSE)</f>
        <v>#N/A</v>
      </c>
      <c r="N284" t="e">
        <f>VLOOKUP($A284,IPo_ListingDates!$A$1:$C$369,3,FALSE)</f>
        <v>#N/A</v>
      </c>
      <c r="O284" t="e">
        <f>VLOOKUP($A284,IPo_OverSub_ListingGains!$A$1:$K$317,2,FALSE)</f>
        <v>#N/A</v>
      </c>
      <c r="P284" t="e">
        <f>VLOOKUP($A284,IPo_OverSub_ListingGains!$A$1:$K$317,3,FALSE)</f>
        <v>#N/A</v>
      </c>
      <c r="Q284" t="e">
        <f>VLOOKUP($A284,IPo_OverSub_ListingGains!$A$1:$K$317,4,FALSE)</f>
        <v>#N/A</v>
      </c>
      <c r="R284" t="e">
        <f>VLOOKUP($A284,IPo_OverSub_ListingGains!$A$1:$K$317,5,FALSE)</f>
        <v>#N/A</v>
      </c>
      <c r="S284" t="e">
        <f>VLOOKUP($A284,IPo_OverSub_ListingGains!$A$1:$K$317,6,FALSE)</f>
        <v>#N/A</v>
      </c>
      <c r="T284" t="e">
        <f>VLOOKUP($A284,IPo_OverSub_ListingGains!$A$1:$K$317,7,FALSE)</f>
        <v>#N/A</v>
      </c>
      <c r="U284" t="e">
        <f>VLOOKUP($A284,IPo_OverSub_ListingGains!$A$1:$K$317,8,FALSE)</f>
        <v>#N/A</v>
      </c>
      <c r="V284" t="e">
        <f>VLOOKUP($A284,IPo_OverSub_ListingGains!$A$1:$K$317,9,FALSE)</f>
        <v>#N/A</v>
      </c>
      <c r="W284" t="e">
        <f>VLOOKUP($A284,IPo_OverSub_ListingGains!$A$1:$K$317,10,FALSE)</f>
        <v>#N/A</v>
      </c>
      <c r="X284" t="e">
        <f>VLOOKUP($A284,IPo_OverSub_ListingGains!$A$1:$K$317,11,FALSE)</f>
        <v>#N/A</v>
      </c>
      <c r="Y284" t="e">
        <f>VLOOKUP(A284,company_sectors!$A$1:$B$321,2,FALSE)</f>
        <v>#N/A</v>
      </c>
    </row>
    <row r="285" spans="1:25" x14ac:dyDescent="0.25">
      <c r="A285" t="s">
        <v>293</v>
      </c>
      <c r="B285" s="1">
        <v>41041</v>
      </c>
      <c r="C285" s="1">
        <v>41045</v>
      </c>
      <c r="D285">
        <v>40</v>
      </c>
      <c r="E285" t="s">
        <v>13</v>
      </c>
      <c r="F285">
        <v>12</v>
      </c>
      <c r="G285">
        <v>2012</v>
      </c>
      <c r="H285" t="e">
        <f>VLOOKUP($A285,IPO_Rating_Details!$A$1:$F$387,2,FALSE)</f>
        <v>#N/A</v>
      </c>
      <c r="I285" t="e">
        <f>VLOOKUP($A285,IPO_Rating_Details!$A$1:$F$387,3,FALSE)</f>
        <v>#N/A</v>
      </c>
      <c r="J285" t="e">
        <f>VLOOKUP($A285,IPO_Rating_Details!$A$1:$F$387,4,FALSE)</f>
        <v>#N/A</v>
      </c>
      <c r="K285" t="e">
        <f>VLOOKUP($A285,IPO_Rating_Details!$A$1:$F$387,5,FALSE)</f>
        <v>#N/A</v>
      </c>
      <c r="L285" t="e">
        <f>VLOOKUP($A285,IPO_Rating_Details!$A$1:$F$387,6,FALSE)</f>
        <v>#N/A</v>
      </c>
      <c r="M285" t="e">
        <f>VLOOKUP($A285,IPo_ListingDates!$A$1:$C$369,2,FALSE)</f>
        <v>#N/A</v>
      </c>
      <c r="N285" t="e">
        <f>VLOOKUP($A285,IPo_ListingDates!$A$1:$C$369,3,FALSE)</f>
        <v>#N/A</v>
      </c>
      <c r="O285" t="e">
        <f>VLOOKUP($A285,IPo_OverSub_ListingGains!$A$1:$K$317,2,FALSE)</f>
        <v>#N/A</v>
      </c>
      <c r="P285" t="e">
        <f>VLOOKUP($A285,IPo_OverSub_ListingGains!$A$1:$K$317,3,FALSE)</f>
        <v>#N/A</v>
      </c>
      <c r="Q285" t="e">
        <f>VLOOKUP($A285,IPo_OverSub_ListingGains!$A$1:$K$317,4,FALSE)</f>
        <v>#N/A</v>
      </c>
      <c r="R285" t="e">
        <f>VLOOKUP($A285,IPo_OverSub_ListingGains!$A$1:$K$317,5,FALSE)</f>
        <v>#N/A</v>
      </c>
      <c r="S285" t="e">
        <f>VLOOKUP($A285,IPo_OverSub_ListingGains!$A$1:$K$317,6,FALSE)</f>
        <v>#N/A</v>
      </c>
      <c r="T285" t="e">
        <f>VLOOKUP($A285,IPo_OverSub_ListingGains!$A$1:$K$317,7,FALSE)</f>
        <v>#N/A</v>
      </c>
      <c r="U285" t="e">
        <f>VLOOKUP($A285,IPo_OverSub_ListingGains!$A$1:$K$317,8,FALSE)</f>
        <v>#N/A</v>
      </c>
      <c r="V285" t="e">
        <f>VLOOKUP($A285,IPo_OverSub_ListingGains!$A$1:$K$317,9,FALSE)</f>
        <v>#N/A</v>
      </c>
      <c r="W285" t="e">
        <f>VLOOKUP($A285,IPo_OverSub_ListingGains!$A$1:$K$317,10,FALSE)</f>
        <v>#N/A</v>
      </c>
      <c r="X285" t="e">
        <f>VLOOKUP($A285,IPo_OverSub_ListingGains!$A$1:$K$317,11,FALSE)</f>
        <v>#N/A</v>
      </c>
      <c r="Y285" t="e">
        <f>VLOOKUP(A285,company_sectors!$A$1:$B$321,2,FALSE)</f>
        <v>#N/A</v>
      </c>
    </row>
    <row r="286" spans="1:25" x14ac:dyDescent="0.25">
      <c r="A286" t="s">
        <v>294</v>
      </c>
      <c r="B286" s="1">
        <v>41045</v>
      </c>
      <c r="C286" s="1">
        <v>41047</v>
      </c>
      <c r="D286">
        <v>150</v>
      </c>
      <c r="E286" t="s">
        <v>8</v>
      </c>
      <c r="F286">
        <v>176.09</v>
      </c>
      <c r="G286">
        <v>2012</v>
      </c>
      <c r="H286">
        <f>VLOOKUP($A286,IPO_Rating_Details!$A$1:$F$387,2,FALSE)</f>
        <v>3</v>
      </c>
      <c r="I286">
        <f>VLOOKUP($A286,IPO_Rating_Details!$A$1:$F$387,3,FALSE)</f>
        <v>20</v>
      </c>
      <c r="J286">
        <f>VLOOKUP($A286,IPO_Rating_Details!$A$1:$F$387,4,FALSE)</f>
        <v>2</v>
      </c>
      <c r="K286">
        <f>VLOOKUP($A286,IPO_Rating_Details!$A$1:$F$387,5,FALSE)</f>
        <v>2</v>
      </c>
      <c r="L286">
        <f>VLOOKUP($A286,IPO_Rating_Details!$A$1:$F$387,6,FALSE)</f>
        <v>0</v>
      </c>
      <c r="M286">
        <f>VLOOKUP($A286,IPo_ListingDates!$A$1:$C$369,2,FALSE)</f>
        <v>41059</v>
      </c>
      <c r="N286">
        <f>VLOOKUP($A286,IPo_ListingDates!$A$1:$C$369,3,FALSE)</f>
        <v>89.5</v>
      </c>
      <c r="O286">
        <f>VLOOKUP($A286,IPo_OverSub_ListingGains!$A$1:$K$317,2,FALSE)</f>
        <v>4.68</v>
      </c>
      <c r="P286">
        <f>VLOOKUP($A286,IPo_OverSub_ListingGains!$A$1:$K$317,3,FALSE)</f>
        <v>2.19</v>
      </c>
      <c r="Q286">
        <f>VLOOKUP($A286,IPo_OverSub_ListingGains!$A$1:$K$317,4,FALSE)</f>
        <v>0.55000000000000004</v>
      </c>
      <c r="R286" t="str">
        <f>VLOOKUP($A286,IPo_OverSub_ListingGains!$A$1:$K$317,5,FALSE)</f>
        <v>NA</v>
      </c>
      <c r="S286">
        <f>VLOOKUP($A286,IPo_OverSub_ListingGains!$A$1:$K$317,6,FALSE)</f>
        <v>2.54</v>
      </c>
      <c r="T286">
        <f>VLOOKUP($A286,IPo_OverSub_ListingGains!$A$1:$K$317,7,FALSE)</f>
        <v>153</v>
      </c>
      <c r="U286">
        <f>VLOOKUP($A286,IPo_OverSub_ListingGains!$A$1:$K$317,8,FALSE)</f>
        <v>152.9</v>
      </c>
      <c r="V286">
        <f>VLOOKUP($A286,IPo_OverSub_ListingGains!$A$1:$K$317,9,FALSE)</f>
        <v>160.65</v>
      </c>
      <c r="W286">
        <f>VLOOKUP($A286,IPo_OverSub_ListingGains!$A$1:$K$317,10,FALSE)</f>
        <v>160.65</v>
      </c>
      <c r="X286">
        <f>VLOOKUP($A286,IPo_OverSub_ListingGains!$A$1:$K$317,11,FALSE)</f>
        <v>7.1</v>
      </c>
      <c r="Y286" t="str">
        <f>VLOOKUP(A286,company_sectors!$A$1:$B$321,2,FALSE)</f>
        <v>Hotels</v>
      </c>
    </row>
    <row r="287" spans="1:25" x14ac:dyDescent="0.25">
      <c r="A287" t="s">
        <v>295</v>
      </c>
      <c r="B287" s="1">
        <v>41088</v>
      </c>
      <c r="C287" s="1">
        <v>41092</v>
      </c>
      <c r="D287">
        <v>20</v>
      </c>
      <c r="E287" t="s">
        <v>13</v>
      </c>
      <c r="F287">
        <v>0</v>
      </c>
      <c r="G287">
        <v>2012</v>
      </c>
      <c r="H287" t="e">
        <f>VLOOKUP($A287,IPO_Rating_Details!$A$1:$F$387,2,FALSE)</f>
        <v>#N/A</v>
      </c>
      <c r="I287" t="e">
        <f>VLOOKUP($A287,IPO_Rating_Details!$A$1:$F$387,3,FALSE)</f>
        <v>#N/A</v>
      </c>
      <c r="J287" t="e">
        <f>VLOOKUP($A287,IPO_Rating_Details!$A$1:$F$387,4,FALSE)</f>
        <v>#N/A</v>
      </c>
      <c r="K287" t="e">
        <f>VLOOKUP($A287,IPO_Rating_Details!$A$1:$F$387,5,FALSE)</f>
        <v>#N/A</v>
      </c>
      <c r="L287" t="e">
        <f>VLOOKUP($A287,IPO_Rating_Details!$A$1:$F$387,6,FALSE)</f>
        <v>#N/A</v>
      </c>
      <c r="M287" t="e">
        <f>VLOOKUP($A287,IPo_ListingDates!$A$1:$C$369,2,FALSE)</f>
        <v>#N/A</v>
      </c>
      <c r="N287" t="e">
        <f>VLOOKUP($A287,IPo_ListingDates!$A$1:$C$369,3,FALSE)</f>
        <v>#N/A</v>
      </c>
      <c r="O287" t="e">
        <f>VLOOKUP($A287,IPo_OverSub_ListingGains!$A$1:$K$317,2,FALSE)</f>
        <v>#N/A</v>
      </c>
      <c r="P287" t="e">
        <f>VLOOKUP($A287,IPo_OverSub_ListingGains!$A$1:$K$317,3,FALSE)</f>
        <v>#N/A</v>
      </c>
      <c r="Q287" t="e">
        <f>VLOOKUP($A287,IPo_OverSub_ListingGains!$A$1:$K$317,4,FALSE)</f>
        <v>#N/A</v>
      </c>
      <c r="R287" t="e">
        <f>VLOOKUP($A287,IPo_OverSub_ListingGains!$A$1:$K$317,5,FALSE)</f>
        <v>#N/A</v>
      </c>
      <c r="S287" t="e">
        <f>VLOOKUP($A287,IPo_OverSub_ListingGains!$A$1:$K$317,6,FALSE)</f>
        <v>#N/A</v>
      </c>
      <c r="T287" t="e">
        <f>VLOOKUP($A287,IPo_OverSub_ListingGains!$A$1:$K$317,7,FALSE)</f>
        <v>#N/A</v>
      </c>
      <c r="U287" t="e">
        <f>VLOOKUP($A287,IPo_OverSub_ListingGains!$A$1:$K$317,8,FALSE)</f>
        <v>#N/A</v>
      </c>
      <c r="V287" t="e">
        <f>VLOOKUP($A287,IPo_OverSub_ListingGains!$A$1:$K$317,9,FALSE)</f>
        <v>#N/A</v>
      </c>
      <c r="W287" t="e">
        <f>VLOOKUP($A287,IPo_OverSub_ListingGains!$A$1:$K$317,10,FALSE)</f>
        <v>#N/A</v>
      </c>
      <c r="X287" t="e">
        <f>VLOOKUP($A287,IPo_OverSub_ListingGains!$A$1:$K$317,11,FALSE)</f>
        <v>#N/A</v>
      </c>
      <c r="Y287" t="e">
        <f>VLOOKUP(A287,company_sectors!$A$1:$B$321,2,FALSE)</f>
        <v>#N/A</v>
      </c>
    </row>
    <row r="288" spans="1:25" x14ac:dyDescent="0.25">
      <c r="A288" t="s">
        <v>296</v>
      </c>
      <c r="B288" s="1">
        <v>41089</v>
      </c>
      <c r="C288" s="1">
        <v>41094</v>
      </c>
      <c r="D288">
        <v>55</v>
      </c>
      <c r="E288" t="s">
        <v>8</v>
      </c>
      <c r="F288">
        <v>55</v>
      </c>
      <c r="G288">
        <v>2012</v>
      </c>
      <c r="H288">
        <f>VLOOKUP($A288,IPO_Rating_Details!$A$1:$F$387,2,FALSE)</f>
        <v>5</v>
      </c>
      <c r="I288">
        <f>VLOOKUP($A288,IPO_Rating_Details!$A$1:$F$387,3,FALSE)</f>
        <v>1</v>
      </c>
      <c r="J288">
        <f>VLOOKUP($A288,IPO_Rating_Details!$A$1:$F$387,4,FALSE)</f>
        <v>0</v>
      </c>
      <c r="K288">
        <f>VLOOKUP($A288,IPO_Rating_Details!$A$1:$F$387,5,FALSE)</f>
        <v>1</v>
      </c>
      <c r="L288">
        <f>VLOOKUP($A288,IPO_Rating_Details!$A$1:$F$387,6,FALSE)</f>
        <v>0</v>
      </c>
      <c r="M288">
        <f>VLOOKUP($A288,IPo_ListingDates!$A$1:$C$369,2,FALSE)</f>
        <v>41108</v>
      </c>
      <c r="N288">
        <f>VLOOKUP($A288,IPo_ListingDates!$A$1:$C$369,3,FALSE)</f>
        <v>0.1</v>
      </c>
      <c r="O288">
        <f>VLOOKUP($A288,IPo_OverSub_ListingGains!$A$1:$K$317,2,FALSE)</f>
        <v>1.1499999999999999</v>
      </c>
      <c r="P288">
        <f>VLOOKUP($A288,IPo_OverSub_ListingGains!$A$1:$K$317,3,FALSE)</f>
        <v>0.38</v>
      </c>
      <c r="Q288">
        <f>VLOOKUP($A288,IPo_OverSub_ListingGains!$A$1:$K$317,4,FALSE)</f>
        <v>1.1299999999999999</v>
      </c>
      <c r="R288" t="str">
        <f>VLOOKUP($A288,IPo_OverSub_ListingGains!$A$1:$K$317,5,FALSE)</f>
        <v>NA</v>
      </c>
      <c r="S288">
        <f>VLOOKUP($A288,IPo_OverSub_ListingGains!$A$1:$K$317,6,FALSE)</f>
        <v>1.03</v>
      </c>
      <c r="T288">
        <f>VLOOKUP($A288,IPo_OverSub_ListingGains!$A$1:$K$317,7,FALSE)</f>
        <v>55.8</v>
      </c>
      <c r="U288">
        <f>VLOOKUP($A288,IPo_OverSub_ListingGains!$A$1:$K$317,8,FALSE)</f>
        <v>53.05</v>
      </c>
      <c r="V288">
        <f>VLOOKUP($A288,IPo_OverSub_ListingGains!$A$1:$K$317,9,FALSE)</f>
        <v>56</v>
      </c>
      <c r="W288">
        <f>VLOOKUP($A288,IPo_OverSub_ListingGains!$A$1:$K$317,10,FALSE)</f>
        <v>55.6</v>
      </c>
      <c r="X288">
        <f>VLOOKUP($A288,IPo_OverSub_ListingGains!$A$1:$K$317,11,FALSE)</f>
        <v>1.0900000000000001</v>
      </c>
      <c r="Y288" t="str">
        <f>VLOOKUP(A288,company_sectors!$A$1:$B$321,2,FALSE)</f>
        <v>Engineering</v>
      </c>
    </row>
    <row r="289" spans="1:25" x14ac:dyDescent="0.25">
      <c r="A289" t="s">
        <v>297</v>
      </c>
      <c r="B289" s="1">
        <v>41114</v>
      </c>
      <c r="C289" s="1">
        <v>41116</v>
      </c>
      <c r="D289">
        <v>22</v>
      </c>
      <c r="E289" t="s">
        <v>13</v>
      </c>
      <c r="F289">
        <v>0</v>
      </c>
      <c r="G289">
        <v>2012</v>
      </c>
      <c r="H289" t="e">
        <f>VLOOKUP($A289,IPO_Rating_Details!$A$1:$F$387,2,FALSE)</f>
        <v>#N/A</v>
      </c>
      <c r="I289" t="e">
        <f>VLOOKUP($A289,IPO_Rating_Details!$A$1:$F$387,3,FALSE)</f>
        <v>#N/A</v>
      </c>
      <c r="J289" t="e">
        <f>VLOOKUP($A289,IPO_Rating_Details!$A$1:$F$387,4,FALSE)</f>
        <v>#N/A</v>
      </c>
      <c r="K289" t="e">
        <f>VLOOKUP($A289,IPO_Rating_Details!$A$1:$F$387,5,FALSE)</f>
        <v>#N/A</v>
      </c>
      <c r="L289" t="e">
        <f>VLOOKUP($A289,IPO_Rating_Details!$A$1:$F$387,6,FALSE)</f>
        <v>#N/A</v>
      </c>
      <c r="M289" t="e">
        <f>VLOOKUP($A289,IPo_ListingDates!$A$1:$C$369,2,FALSE)</f>
        <v>#N/A</v>
      </c>
      <c r="N289" t="e">
        <f>VLOOKUP($A289,IPo_ListingDates!$A$1:$C$369,3,FALSE)</f>
        <v>#N/A</v>
      </c>
      <c r="O289" t="e">
        <f>VLOOKUP($A289,IPo_OverSub_ListingGains!$A$1:$K$317,2,FALSE)</f>
        <v>#N/A</v>
      </c>
      <c r="P289" t="e">
        <f>VLOOKUP($A289,IPo_OverSub_ListingGains!$A$1:$K$317,3,FALSE)</f>
        <v>#N/A</v>
      </c>
      <c r="Q289" t="e">
        <f>VLOOKUP($A289,IPo_OverSub_ListingGains!$A$1:$K$317,4,FALSE)</f>
        <v>#N/A</v>
      </c>
      <c r="R289" t="e">
        <f>VLOOKUP($A289,IPo_OverSub_ListingGains!$A$1:$K$317,5,FALSE)</f>
        <v>#N/A</v>
      </c>
      <c r="S289" t="e">
        <f>VLOOKUP($A289,IPo_OverSub_ListingGains!$A$1:$K$317,6,FALSE)</f>
        <v>#N/A</v>
      </c>
      <c r="T289" t="e">
        <f>VLOOKUP($A289,IPo_OverSub_ListingGains!$A$1:$K$317,7,FALSE)</f>
        <v>#N/A</v>
      </c>
      <c r="U289" t="e">
        <f>VLOOKUP($A289,IPo_OverSub_ListingGains!$A$1:$K$317,8,FALSE)</f>
        <v>#N/A</v>
      </c>
      <c r="V289" t="e">
        <f>VLOOKUP($A289,IPo_OverSub_ListingGains!$A$1:$K$317,9,FALSE)</f>
        <v>#N/A</v>
      </c>
      <c r="W289" t="e">
        <f>VLOOKUP($A289,IPo_OverSub_ListingGains!$A$1:$K$317,10,FALSE)</f>
        <v>#N/A</v>
      </c>
      <c r="X289" t="e">
        <f>VLOOKUP($A289,IPo_OverSub_ListingGains!$A$1:$K$317,11,FALSE)</f>
        <v>#N/A</v>
      </c>
      <c r="Y289" t="e">
        <f>VLOOKUP(A289,company_sectors!$A$1:$B$321,2,FALSE)</f>
        <v>#N/A</v>
      </c>
    </row>
    <row r="290" spans="1:25" x14ac:dyDescent="0.25">
      <c r="A290" t="s">
        <v>298</v>
      </c>
      <c r="B290" s="1">
        <v>41120</v>
      </c>
      <c r="C290" s="1">
        <v>41122</v>
      </c>
      <c r="D290">
        <v>20</v>
      </c>
      <c r="E290" t="s">
        <v>13</v>
      </c>
      <c r="F290">
        <v>0</v>
      </c>
      <c r="G290">
        <v>2012</v>
      </c>
      <c r="H290" t="e">
        <f>VLOOKUP($A290,IPO_Rating_Details!$A$1:$F$387,2,FALSE)</f>
        <v>#N/A</v>
      </c>
      <c r="I290" t="e">
        <f>VLOOKUP($A290,IPO_Rating_Details!$A$1:$F$387,3,FALSE)</f>
        <v>#N/A</v>
      </c>
      <c r="J290" t="e">
        <f>VLOOKUP($A290,IPO_Rating_Details!$A$1:$F$387,4,FALSE)</f>
        <v>#N/A</v>
      </c>
      <c r="K290" t="e">
        <f>VLOOKUP($A290,IPO_Rating_Details!$A$1:$F$387,5,FALSE)</f>
        <v>#N/A</v>
      </c>
      <c r="L290" t="e">
        <f>VLOOKUP($A290,IPO_Rating_Details!$A$1:$F$387,6,FALSE)</f>
        <v>#N/A</v>
      </c>
      <c r="M290" t="e">
        <f>VLOOKUP($A290,IPo_ListingDates!$A$1:$C$369,2,FALSE)</f>
        <v>#N/A</v>
      </c>
      <c r="N290" t="e">
        <f>VLOOKUP($A290,IPo_ListingDates!$A$1:$C$369,3,FALSE)</f>
        <v>#N/A</v>
      </c>
      <c r="O290" t="e">
        <f>VLOOKUP($A290,IPo_OverSub_ListingGains!$A$1:$K$317,2,FALSE)</f>
        <v>#N/A</v>
      </c>
      <c r="P290" t="e">
        <f>VLOOKUP($A290,IPo_OverSub_ListingGains!$A$1:$K$317,3,FALSE)</f>
        <v>#N/A</v>
      </c>
      <c r="Q290" t="e">
        <f>VLOOKUP($A290,IPo_OverSub_ListingGains!$A$1:$K$317,4,FALSE)</f>
        <v>#N/A</v>
      </c>
      <c r="R290" t="e">
        <f>VLOOKUP($A290,IPo_OverSub_ListingGains!$A$1:$K$317,5,FALSE)</f>
        <v>#N/A</v>
      </c>
      <c r="S290" t="e">
        <f>VLOOKUP($A290,IPo_OverSub_ListingGains!$A$1:$K$317,6,FALSE)</f>
        <v>#N/A</v>
      </c>
      <c r="T290" t="e">
        <f>VLOOKUP($A290,IPo_OverSub_ListingGains!$A$1:$K$317,7,FALSE)</f>
        <v>#N/A</v>
      </c>
      <c r="U290" t="e">
        <f>VLOOKUP($A290,IPo_OverSub_ListingGains!$A$1:$K$317,8,FALSE)</f>
        <v>#N/A</v>
      </c>
      <c r="V290" t="e">
        <f>VLOOKUP($A290,IPo_OverSub_ListingGains!$A$1:$K$317,9,FALSE)</f>
        <v>#N/A</v>
      </c>
      <c r="W290" t="e">
        <f>VLOOKUP($A290,IPo_OverSub_ListingGains!$A$1:$K$317,10,FALSE)</f>
        <v>#N/A</v>
      </c>
      <c r="X290" t="e">
        <f>VLOOKUP($A290,IPo_OverSub_ListingGains!$A$1:$K$317,11,FALSE)</f>
        <v>#N/A</v>
      </c>
      <c r="Y290" t="e">
        <f>VLOOKUP(A290,company_sectors!$A$1:$B$321,2,FALSE)</f>
        <v>#N/A</v>
      </c>
    </row>
    <row r="291" spans="1:25" x14ac:dyDescent="0.25">
      <c r="A291" t="s">
        <v>299</v>
      </c>
      <c r="B291" s="1">
        <v>41137</v>
      </c>
      <c r="C291" s="1">
        <v>41142</v>
      </c>
      <c r="D291">
        <v>15</v>
      </c>
      <c r="E291" t="s">
        <v>13</v>
      </c>
      <c r="F291">
        <v>5.35</v>
      </c>
      <c r="G291">
        <v>2012</v>
      </c>
      <c r="H291" t="e">
        <f>VLOOKUP($A291,IPO_Rating_Details!$A$1:$F$387,2,FALSE)</f>
        <v>#N/A</v>
      </c>
      <c r="I291" t="e">
        <f>VLOOKUP($A291,IPO_Rating_Details!$A$1:$F$387,3,FALSE)</f>
        <v>#N/A</v>
      </c>
      <c r="J291" t="e">
        <f>VLOOKUP($A291,IPO_Rating_Details!$A$1:$F$387,4,FALSE)</f>
        <v>#N/A</v>
      </c>
      <c r="K291" t="e">
        <f>VLOOKUP($A291,IPO_Rating_Details!$A$1:$F$387,5,FALSE)</f>
        <v>#N/A</v>
      </c>
      <c r="L291" t="e">
        <f>VLOOKUP($A291,IPO_Rating_Details!$A$1:$F$387,6,FALSE)</f>
        <v>#N/A</v>
      </c>
      <c r="M291" t="e">
        <f>VLOOKUP($A291,IPo_ListingDates!$A$1:$C$369,2,FALSE)</f>
        <v>#N/A</v>
      </c>
      <c r="N291" t="e">
        <f>VLOOKUP($A291,IPo_ListingDates!$A$1:$C$369,3,FALSE)</f>
        <v>#N/A</v>
      </c>
      <c r="O291" t="e">
        <f>VLOOKUP($A291,IPo_OverSub_ListingGains!$A$1:$K$317,2,FALSE)</f>
        <v>#N/A</v>
      </c>
      <c r="P291" t="e">
        <f>VLOOKUP($A291,IPo_OverSub_ListingGains!$A$1:$K$317,3,FALSE)</f>
        <v>#N/A</v>
      </c>
      <c r="Q291" t="e">
        <f>VLOOKUP($A291,IPo_OverSub_ListingGains!$A$1:$K$317,4,FALSE)</f>
        <v>#N/A</v>
      </c>
      <c r="R291" t="e">
        <f>VLOOKUP($A291,IPo_OverSub_ListingGains!$A$1:$K$317,5,FALSE)</f>
        <v>#N/A</v>
      </c>
      <c r="S291" t="e">
        <f>VLOOKUP($A291,IPo_OverSub_ListingGains!$A$1:$K$317,6,FALSE)</f>
        <v>#N/A</v>
      </c>
      <c r="T291" t="e">
        <f>VLOOKUP($A291,IPo_OverSub_ListingGains!$A$1:$K$317,7,FALSE)</f>
        <v>#N/A</v>
      </c>
      <c r="U291" t="e">
        <f>VLOOKUP($A291,IPo_OverSub_ListingGains!$A$1:$K$317,8,FALSE)</f>
        <v>#N/A</v>
      </c>
      <c r="V291" t="e">
        <f>VLOOKUP($A291,IPo_OverSub_ListingGains!$A$1:$K$317,9,FALSE)</f>
        <v>#N/A</v>
      </c>
      <c r="W291" t="e">
        <f>VLOOKUP($A291,IPo_OverSub_ListingGains!$A$1:$K$317,10,FALSE)</f>
        <v>#N/A</v>
      </c>
      <c r="X291" t="e">
        <f>VLOOKUP($A291,IPo_OverSub_ListingGains!$A$1:$K$317,11,FALSE)</f>
        <v>#N/A</v>
      </c>
      <c r="Y291" t="e">
        <f>VLOOKUP(A291,company_sectors!$A$1:$B$321,2,FALSE)</f>
        <v>#N/A</v>
      </c>
    </row>
    <row r="292" spans="1:25" x14ac:dyDescent="0.25">
      <c r="A292" t="s">
        <v>300</v>
      </c>
      <c r="B292" s="1">
        <v>41143</v>
      </c>
      <c r="C292" s="1">
        <v>41149</v>
      </c>
      <c r="D292">
        <v>20</v>
      </c>
      <c r="E292" t="s">
        <v>13</v>
      </c>
      <c r="F292">
        <v>7.01</v>
      </c>
      <c r="G292">
        <v>2012</v>
      </c>
      <c r="H292" t="e">
        <f>VLOOKUP($A292,IPO_Rating_Details!$A$1:$F$387,2,FALSE)</f>
        <v>#N/A</v>
      </c>
      <c r="I292" t="e">
        <f>VLOOKUP($A292,IPO_Rating_Details!$A$1:$F$387,3,FALSE)</f>
        <v>#N/A</v>
      </c>
      <c r="J292" t="e">
        <f>VLOOKUP($A292,IPO_Rating_Details!$A$1:$F$387,4,FALSE)</f>
        <v>#N/A</v>
      </c>
      <c r="K292" t="e">
        <f>VLOOKUP($A292,IPO_Rating_Details!$A$1:$F$387,5,FALSE)</f>
        <v>#N/A</v>
      </c>
      <c r="L292" t="e">
        <f>VLOOKUP($A292,IPO_Rating_Details!$A$1:$F$387,6,FALSE)</f>
        <v>#N/A</v>
      </c>
      <c r="M292" t="e">
        <f>VLOOKUP($A292,IPo_ListingDates!$A$1:$C$369,2,FALSE)</f>
        <v>#N/A</v>
      </c>
      <c r="N292" t="e">
        <f>VLOOKUP($A292,IPo_ListingDates!$A$1:$C$369,3,FALSE)</f>
        <v>#N/A</v>
      </c>
      <c r="O292" t="e">
        <f>VLOOKUP($A292,IPo_OverSub_ListingGains!$A$1:$K$317,2,FALSE)</f>
        <v>#N/A</v>
      </c>
      <c r="P292" t="e">
        <f>VLOOKUP($A292,IPo_OverSub_ListingGains!$A$1:$K$317,3,FALSE)</f>
        <v>#N/A</v>
      </c>
      <c r="Q292" t="e">
        <f>VLOOKUP($A292,IPo_OverSub_ListingGains!$A$1:$K$317,4,FALSE)</f>
        <v>#N/A</v>
      </c>
      <c r="R292" t="e">
        <f>VLOOKUP($A292,IPo_OverSub_ListingGains!$A$1:$K$317,5,FALSE)</f>
        <v>#N/A</v>
      </c>
      <c r="S292" t="e">
        <f>VLOOKUP($A292,IPo_OverSub_ListingGains!$A$1:$K$317,6,FALSE)</f>
        <v>#N/A</v>
      </c>
      <c r="T292" t="e">
        <f>VLOOKUP($A292,IPo_OverSub_ListingGains!$A$1:$K$317,7,FALSE)</f>
        <v>#N/A</v>
      </c>
      <c r="U292" t="e">
        <f>VLOOKUP($A292,IPo_OverSub_ListingGains!$A$1:$K$317,8,FALSE)</f>
        <v>#N/A</v>
      </c>
      <c r="V292" t="e">
        <f>VLOOKUP($A292,IPo_OverSub_ListingGains!$A$1:$K$317,9,FALSE)</f>
        <v>#N/A</v>
      </c>
      <c r="W292" t="e">
        <f>VLOOKUP($A292,IPo_OverSub_ListingGains!$A$1:$K$317,10,FALSE)</f>
        <v>#N/A</v>
      </c>
      <c r="X292" t="e">
        <f>VLOOKUP($A292,IPo_OverSub_ListingGains!$A$1:$K$317,11,FALSE)</f>
        <v>#N/A</v>
      </c>
      <c r="Y292" t="e">
        <f>VLOOKUP(A292,company_sectors!$A$1:$B$321,2,FALSE)</f>
        <v>#N/A</v>
      </c>
    </row>
    <row r="293" spans="1:25" x14ac:dyDescent="0.25">
      <c r="A293" t="s">
        <v>301</v>
      </c>
      <c r="B293" s="1">
        <v>41156</v>
      </c>
      <c r="C293" s="1">
        <v>41158</v>
      </c>
      <c r="D293">
        <v>402</v>
      </c>
      <c r="E293" t="s">
        <v>8</v>
      </c>
      <c r="F293">
        <v>19</v>
      </c>
      <c r="G293">
        <v>2012</v>
      </c>
      <c r="H293" t="e">
        <f>VLOOKUP($A293,IPO_Rating_Details!$A$1:$F$387,2,FALSE)</f>
        <v>#N/A</v>
      </c>
      <c r="I293" t="e">
        <f>VLOOKUP($A293,IPO_Rating_Details!$A$1:$F$387,3,FALSE)</f>
        <v>#N/A</v>
      </c>
      <c r="J293" t="e">
        <f>VLOOKUP($A293,IPO_Rating_Details!$A$1:$F$387,4,FALSE)</f>
        <v>#N/A</v>
      </c>
      <c r="K293" t="e">
        <f>VLOOKUP($A293,IPO_Rating_Details!$A$1:$F$387,5,FALSE)</f>
        <v>#N/A</v>
      </c>
      <c r="L293" t="e">
        <f>VLOOKUP($A293,IPO_Rating_Details!$A$1:$F$387,6,FALSE)</f>
        <v>#N/A</v>
      </c>
      <c r="M293" t="e">
        <f>VLOOKUP($A293,IPo_ListingDates!$A$1:$C$369,2,FALSE)</f>
        <v>#N/A</v>
      </c>
      <c r="N293" t="e">
        <f>VLOOKUP($A293,IPo_ListingDates!$A$1:$C$369,3,FALSE)</f>
        <v>#N/A</v>
      </c>
      <c r="O293" t="e">
        <f>VLOOKUP($A293,IPo_OverSub_ListingGains!$A$1:$K$317,2,FALSE)</f>
        <v>#N/A</v>
      </c>
      <c r="P293" t="e">
        <f>VLOOKUP($A293,IPo_OverSub_ListingGains!$A$1:$K$317,3,FALSE)</f>
        <v>#N/A</v>
      </c>
      <c r="Q293" t="e">
        <f>VLOOKUP($A293,IPo_OverSub_ListingGains!$A$1:$K$317,4,FALSE)</f>
        <v>#N/A</v>
      </c>
      <c r="R293" t="e">
        <f>VLOOKUP($A293,IPo_OverSub_ListingGains!$A$1:$K$317,5,FALSE)</f>
        <v>#N/A</v>
      </c>
      <c r="S293" t="e">
        <f>VLOOKUP($A293,IPo_OverSub_ListingGains!$A$1:$K$317,6,FALSE)</f>
        <v>#N/A</v>
      </c>
      <c r="T293" t="e">
        <f>VLOOKUP($A293,IPo_OverSub_ListingGains!$A$1:$K$317,7,FALSE)</f>
        <v>#N/A</v>
      </c>
      <c r="U293" t="e">
        <f>VLOOKUP($A293,IPo_OverSub_ListingGains!$A$1:$K$317,8,FALSE)</f>
        <v>#N/A</v>
      </c>
      <c r="V293" t="e">
        <f>VLOOKUP($A293,IPo_OverSub_ListingGains!$A$1:$K$317,9,FALSE)</f>
        <v>#N/A</v>
      </c>
      <c r="W293" t="e">
        <f>VLOOKUP($A293,IPo_OverSub_ListingGains!$A$1:$K$317,10,FALSE)</f>
        <v>#N/A</v>
      </c>
      <c r="X293" t="e">
        <f>VLOOKUP($A293,IPo_OverSub_ListingGains!$A$1:$K$317,11,FALSE)</f>
        <v>#N/A</v>
      </c>
      <c r="Y293" t="e">
        <f>VLOOKUP(A293,company_sectors!$A$1:$B$321,2,FALSE)</f>
        <v>#N/A</v>
      </c>
    </row>
    <row r="294" spans="1:25" x14ac:dyDescent="0.25">
      <c r="A294" t="s">
        <v>302</v>
      </c>
      <c r="B294" s="1">
        <v>41157</v>
      </c>
      <c r="C294" s="1">
        <v>41162</v>
      </c>
      <c r="D294">
        <v>10</v>
      </c>
      <c r="E294" t="s">
        <v>13</v>
      </c>
      <c r="F294">
        <v>6</v>
      </c>
      <c r="G294">
        <v>2012</v>
      </c>
      <c r="H294" t="e">
        <f>VLOOKUP($A294,IPO_Rating_Details!$A$1:$F$387,2,FALSE)</f>
        <v>#N/A</v>
      </c>
      <c r="I294" t="e">
        <f>VLOOKUP($A294,IPO_Rating_Details!$A$1:$F$387,3,FALSE)</f>
        <v>#N/A</v>
      </c>
      <c r="J294" t="e">
        <f>VLOOKUP($A294,IPO_Rating_Details!$A$1:$F$387,4,FALSE)</f>
        <v>#N/A</v>
      </c>
      <c r="K294" t="e">
        <f>VLOOKUP($A294,IPO_Rating_Details!$A$1:$F$387,5,FALSE)</f>
        <v>#N/A</v>
      </c>
      <c r="L294" t="e">
        <f>VLOOKUP($A294,IPO_Rating_Details!$A$1:$F$387,6,FALSE)</f>
        <v>#N/A</v>
      </c>
      <c r="M294" t="e">
        <f>VLOOKUP($A294,IPo_ListingDates!$A$1:$C$369,2,FALSE)</f>
        <v>#N/A</v>
      </c>
      <c r="N294" t="e">
        <f>VLOOKUP($A294,IPo_ListingDates!$A$1:$C$369,3,FALSE)</f>
        <v>#N/A</v>
      </c>
      <c r="O294" t="e">
        <f>VLOOKUP($A294,IPo_OverSub_ListingGains!$A$1:$K$317,2,FALSE)</f>
        <v>#N/A</v>
      </c>
      <c r="P294" t="e">
        <f>VLOOKUP($A294,IPo_OverSub_ListingGains!$A$1:$K$317,3,FALSE)</f>
        <v>#N/A</v>
      </c>
      <c r="Q294" t="e">
        <f>VLOOKUP($A294,IPo_OverSub_ListingGains!$A$1:$K$317,4,FALSE)</f>
        <v>#N/A</v>
      </c>
      <c r="R294" t="e">
        <f>VLOOKUP($A294,IPo_OverSub_ListingGains!$A$1:$K$317,5,FALSE)</f>
        <v>#N/A</v>
      </c>
      <c r="S294" t="e">
        <f>VLOOKUP($A294,IPo_OverSub_ListingGains!$A$1:$K$317,6,FALSE)</f>
        <v>#N/A</v>
      </c>
      <c r="T294" t="e">
        <f>VLOOKUP($A294,IPo_OverSub_ListingGains!$A$1:$K$317,7,FALSE)</f>
        <v>#N/A</v>
      </c>
      <c r="U294" t="e">
        <f>VLOOKUP($A294,IPo_OverSub_ListingGains!$A$1:$K$317,8,FALSE)</f>
        <v>#N/A</v>
      </c>
      <c r="V294" t="e">
        <f>VLOOKUP($A294,IPo_OverSub_ListingGains!$A$1:$K$317,9,FALSE)</f>
        <v>#N/A</v>
      </c>
      <c r="W294" t="e">
        <f>VLOOKUP($A294,IPo_OverSub_ListingGains!$A$1:$K$317,10,FALSE)</f>
        <v>#N/A</v>
      </c>
      <c r="X294" t="e">
        <f>VLOOKUP($A294,IPo_OverSub_ListingGains!$A$1:$K$317,11,FALSE)</f>
        <v>#N/A</v>
      </c>
      <c r="Y294" t="e">
        <f>VLOOKUP(A294,company_sectors!$A$1:$B$321,2,FALSE)</f>
        <v>#N/A</v>
      </c>
    </row>
    <row r="295" spans="1:25" x14ac:dyDescent="0.25">
      <c r="A295" t="s">
        <v>303</v>
      </c>
      <c r="B295" s="1">
        <v>41178</v>
      </c>
      <c r="C295" s="1">
        <v>41180</v>
      </c>
      <c r="D295">
        <v>27</v>
      </c>
      <c r="E295" t="s">
        <v>13</v>
      </c>
      <c r="F295">
        <v>5.05</v>
      </c>
      <c r="G295">
        <v>2012</v>
      </c>
      <c r="H295" t="e">
        <f>VLOOKUP($A295,IPO_Rating_Details!$A$1:$F$387,2,FALSE)</f>
        <v>#N/A</v>
      </c>
      <c r="I295" t="e">
        <f>VLOOKUP($A295,IPO_Rating_Details!$A$1:$F$387,3,FALSE)</f>
        <v>#N/A</v>
      </c>
      <c r="J295" t="e">
        <f>VLOOKUP($A295,IPO_Rating_Details!$A$1:$F$387,4,FALSE)</f>
        <v>#N/A</v>
      </c>
      <c r="K295" t="e">
        <f>VLOOKUP($A295,IPO_Rating_Details!$A$1:$F$387,5,FALSE)</f>
        <v>#N/A</v>
      </c>
      <c r="L295" t="e">
        <f>VLOOKUP($A295,IPO_Rating_Details!$A$1:$F$387,6,FALSE)</f>
        <v>#N/A</v>
      </c>
      <c r="M295" t="e">
        <f>VLOOKUP($A295,IPo_ListingDates!$A$1:$C$369,2,FALSE)</f>
        <v>#N/A</v>
      </c>
      <c r="N295" t="e">
        <f>VLOOKUP($A295,IPo_ListingDates!$A$1:$C$369,3,FALSE)</f>
        <v>#N/A</v>
      </c>
      <c r="O295" t="e">
        <f>VLOOKUP($A295,IPo_OverSub_ListingGains!$A$1:$K$317,2,FALSE)</f>
        <v>#N/A</v>
      </c>
      <c r="P295" t="e">
        <f>VLOOKUP($A295,IPo_OverSub_ListingGains!$A$1:$K$317,3,FALSE)</f>
        <v>#N/A</v>
      </c>
      <c r="Q295" t="e">
        <f>VLOOKUP($A295,IPo_OverSub_ListingGains!$A$1:$K$317,4,FALSE)</f>
        <v>#N/A</v>
      </c>
      <c r="R295" t="e">
        <f>VLOOKUP($A295,IPo_OverSub_ListingGains!$A$1:$K$317,5,FALSE)</f>
        <v>#N/A</v>
      </c>
      <c r="S295" t="e">
        <f>VLOOKUP($A295,IPo_OverSub_ListingGains!$A$1:$K$317,6,FALSE)</f>
        <v>#N/A</v>
      </c>
      <c r="T295" t="e">
        <f>VLOOKUP($A295,IPo_OverSub_ListingGains!$A$1:$K$317,7,FALSE)</f>
        <v>#N/A</v>
      </c>
      <c r="U295" t="e">
        <f>VLOOKUP($A295,IPo_OverSub_ListingGains!$A$1:$K$317,8,FALSE)</f>
        <v>#N/A</v>
      </c>
      <c r="V295" t="e">
        <f>VLOOKUP($A295,IPo_OverSub_ListingGains!$A$1:$K$317,9,FALSE)</f>
        <v>#N/A</v>
      </c>
      <c r="W295" t="e">
        <f>VLOOKUP($A295,IPo_OverSub_ListingGains!$A$1:$K$317,10,FALSE)</f>
        <v>#N/A</v>
      </c>
      <c r="X295" t="e">
        <f>VLOOKUP($A295,IPo_OverSub_ListingGains!$A$1:$K$317,11,FALSE)</f>
        <v>#N/A</v>
      </c>
      <c r="Y295" t="e">
        <f>VLOOKUP(A295,company_sectors!$A$1:$B$321,2,FALSE)</f>
        <v>#N/A</v>
      </c>
    </row>
    <row r="296" spans="1:25" x14ac:dyDescent="0.25">
      <c r="A296" t="s">
        <v>304</v>
      </c>
      <c r="B296" s="1">
        <v>41179</v>
      </c>
      <c r="C296" s="1">
        <v>41183</v>
      </c>
      <c r="D296">
        <v>10</v>
      </c>
      <c r="E296" t="s">
        <v>13</v>
      </c>
      <c r="F296">
        <v>0</v>
      </c>
      <c r="G296">
        <v>2012</v>
      </c>
      <c r="H296" t="e">
        <f>VLOOKUP($A296,IPO_Rating_Details!$A$1:$F$387,2,FALSE)</f>
        <v>#N/A</v>
      </c>
      <c r="I296" t="e">
        <f>VLOOKUP($A296,IPO_Rating_Details!$A$1:$F$387,3,FALSE)</f>
        <v>#N/A</v>
      </c>
      <c r="J296" t="e">
        <f>VLOOKUP($A296,IPO_Rating_Details!$A$1:$F$387,4,FALSE)</f>
        <v>#N/A</v>
      </c>
      <c r="K296" t="e">
        <f>VLOOKUP($A296,IPO_Rating_Details!$A$1:$F$387,5,FALSE)</f>
        <v>#N/A</v>
      </c>
      <c r="L296" t="e">
        <f>VLOOKUP($A296,IPO_Rating_Details!$A$1:$F$387,6,FALSE)</f>
        <v>#N/A</v>
      </c>
      <c r="M296" t="e">
        <f>VLOOKUP($A296,IPo_ListingDates!$A$1:$C$369,2,FALSE)</f>
        <v>#N/A</v>
      </c>
      <c r="N296" t="e">
        <f>VLOOKUP($A296,IPo_ListingDates!$A$1:$C$369,3,FALSE)</f>
        <v>#N/A</v>
      </c>
      <c r="O296" t="e">
        <f>VLOOKUP($A296,IPo_OverSub_ListingGains!$A$1:$K$317,2,FALSE)</f>
        <v>#N/A</v>
      </c>
      <c r="P296" t="e">
        <f>VLOOKUP($A296,IPo_OverSub_ListingGains!$A$1:$K$317,3,FALSE)</f>
        <v>#N/A</v>
      </c>
      <c r="Q296" t="e">
        <f>VLOOKUP($A296,IPo_OverSub_ListingGains!$A$1:$K$317,4,FALSE)</f>
        <v>#N/A</v>
      </c>
      <c r="R296" t="e">
        <f>VLOOKUP($A296,IPo_OverSub_ListingGains!$A$1:$K$317,5,FALSE)</f>
        <v>#N/A</v>
      </c>
      <c r="S296" t="e">
        <f>VLOOKUP($A296,IPo_OverSub_ListingGains!$A$1:$K$317,6,FALSE)</f>
        <v>#N/A</v>
      </c>
      <c r="T296" t="e">
        <f>VLOOKUP($A296,IPo_OverSub_ListingGains!$A$1:$K$317,7,FALSE)</f>
        <v>#N/A</v>
      </c>
      <c r="U296" t="e">
        <f>VLOOKUP($A296,IPo_OverSub_ListingGains!$A$1:$K$317,8,FALSE)</f>
        <v>#N/A</v>
      </c>
      <c r="V296" t="e">
        <f>VLOOKUP($A296,IPo_OverSub_ListingGains!$A$1:$K$317,9,FALSE)</f>
        <v>#N/A</v>
      </c>
      <c r="W296" t="e">
        <f>VLOOKUP($A296,IPo_OverSub_ListingGains!$A$1:$K$317,10,FALSE)</f>
        <v>#N/A</v>
      </c>
      <c r="X296" t="e">
        <f>VLOOKUP($A296,IPo_OverSub_ListingGains!$A$1:$K$317,11,FALSE)</f>
        <v>#N/A</v>
      </c>
      <c r="Y296" t="e">
        <f>VLOOKUP(A296,company_sectors!$A$1:$B$321,2,FALSE)</f>
        <v>#N/A</v>
      </c>
    </row>
    <row r="297" spans="1:25" x14ac:dyDescent="0.25">
      <c r="A297" t="s">
        <v>305</v>
      </c>
      <c r="B297" s="1">
        <v>41201</v>
      </c>
      <c r="C297" s="1">
        <v>41205</v>
      </c>
      <c r="D297">
        <v>15</v>
      </c>
      <c r="E297" t="s">
        <v>13</v>
      </c>
      <c r="F297">
        <v>0</v>
      </c>
      <c r="G297">
        <v>2012</v>
      </c>
      <c r="H297" t="e">
        <f>VLOOKUP($A297,IPO_Rating_Details!$A$1:$F$387,2,FALSE)</f>
        <v>#N/A</v>
      </c>
      <c r="I297" t="e">
        <f>VLOOKUP($A297,IPO_Rating_Details!$A$1:$F$387,3,FALSE)</f>
        <v>#N/A</v>
      </c>
      <c r="J297" t="e">
        <f>VLOOKUP($A297,IPO_Rating_Details!$A$1:$F$387,4,FALSE)</f>
        <v>#N/A</v>
      </c>
      <c r="K297" t="e">
        <f>VLOOKUP($A297,IPO_Rating_Details!$A$1:$F$387,5,FALSE)</f>
        <v>#N/A</v>
      </c>
      <c r="L297" t="e">
        <f>VLOOKUP($A297,IPO_Rating_Details!$A$1:$F$387,6,FALSE)</f>
        <v>#N/A</v>
      </c>
      <c r="M297" t="e">
        <f>VLOOKUP($A297,IPo_ListingDates!$A$1:$C$369,2,FALSE)</f>
        <v>#N/A</v>
      </c>
      <c r="N297" t="e">
        <f>VLOOKUP($A297,IPo_ListingDates!$A$1:$C$369,3,FALSE)</f>
        <v>#N/A</v>
      </c>
      <c r="O297" t="e">
        <f>VLOOKUP($A297,IPo_OverSub_ListingGains!$A$1:$K$317,2,FALSE)</f>
        <v>#N/A</v>
      </c>
      <c r="P297" t="e">
        <f>VLOOKUP($A297,IPo_OverSub_ListingGains!$A$1:$K$317,3,FALSE)</f>
        <v>#N/A</v>
      </c>
      <c r="Q297" t="e">
        <f>VLOOKUP($A297,IPo_OverSub_ListingGains!$A$1:$K$317,4,FALSE)</f>
        <v>#N/A</v>
      </c>
      <c r="R297" t="e">
        <f>VLOOKUP($A297,IPo_OverSub_ListingGains!$A$1:$K$317,5,FALSE)</f>
        <v>#N/A</v>
      </c>
      <c r="S297" t="e">
        <f>VLOOKUP($A297,IPo_OverSub_ListingGains!$A$1:$K$317,6,FALSE)</f>
        <v>#N/A</v>
      </c>
      <c r="T297" t="e">
        <f>VLOOKUP($A297,IPo_OverSub_ListingGains!$A$1:$K$317,7,FALSE)</f>
        <v>#N/A</v>
      </c>
      <c r="U297" t="e">
        <f>VLOOKUP($A297,IPo_OverSub_ListingGains!$A$1:$K$317,8,FALSE)</f>
        <v>#N/A</v>
      </c>
      <c r="V297" t="e">
        <f>VLOOKUP($A297,IPo_OverSub_ListingGains!$A$1:$K$317,9,FALSE)</f>
        <v>#N/A</v>
      </c>
      <c r="W297" t="e">
        <f>VLOOKUP($A297,IPo_OverSub_ListingGains!$A$1:$K$317,10,FALSE)</f>
        <v>#N/A</v>
      </c>
      <c r="X297" t="e">
        <f>VLOOKUP($A297,IPo_OverSub_ListingGains!$A$1:$K$317,11,FALSE)</f>
        <v>#N/A</v>
      </c>
      <c r="Y297" t="e">
        <f>VLOOKUP(A297,company_sectors!$A$1:$B$321,2,FALSE)</f>
        <v>#N/A</v>
      </c>
    </row>
    <row r="298" spans="1:25" x14ac:dyDescent="0.25">
      <c r="A298" t="s">
        <v>306</v>
      </c>
      <c r="B298" s="1">
        <v>41234</v>
      </c>
      <c r="C298" s="1">
        <v>41236</v>
      </c>
      <c r="D298">
        <v>230</v>
      </c>
      <c r="E298" t="s">
        <v>8</v>
      </c>
      <c r="F298">
        <v>183.49</v>
      </c>
      <c r="G298">
        <v>2012</v>
      </c>
      <c r="H298">
        <f>VLOOKUP($A298,IPO_Rating_Details!$A$1:$F$387,2,FALSE)</f>
        <v>4</v>
      </c>
      <c r="I298">
        <f>VLOOKUP($A298,IPO_Rating_Details!$A$1:$F$387,3,FALSE)</f>
        <v>18</v>
      </c>
      <c r="J298">
        <f>VLOOKUP($A298,IPO_Rating_Details!$A$1:$F$387,4,FALSE)</f>
        <v>1</v>
      </c>
      <c r="K298">
        <f>VLOOKUP($A298,IPO_Rating_Details!$A$1:$F$387,5,FALSE)</f>
        <v>1</v>
      </c>
      <c r="L298">
        <f>VLOOKUP($A298,IPO_Rating_Details!$A$1:$F$387,6,FALSE)</f>
        <v>0</v>
      </c>
      <c r="M298">
        <f>VLOOKUP($A298,IPo_ListingDates!$A$1:$C$369,2,FALSE)</f>
        <v>41249</v>
      </c>
      <c r="N298">
        <f>VLOOKUP($A298,IPo_ListingDates!$A$1:$C$369,3,FALSE)</f>
        <v>41</v>
      </c>
      <c r="O298">
        <f>VLOOKUP($A298,IPo_OverSub_ListingGains!$A$1:$K$317,2,FALSE)</f>
        <v>1.49</v>
      </c>
      <c r="P298">
        <f>VLOOKUP($A298,IPo_OverSub_ListingGains!$A$1:$K$317,3,FALSE)</f>
        <v>3.1</v>
      </c>
      <c r="Q298">
        <f>VLOOKUP($A298,IPo_OverSub_ListingGains!$A$1:$K$317,4,FALSE)</f>
        <v>2.0499999999999998</v>
      </c>
      <c r="R298">
        <f>VLOOKUP($A298,IPo_OverSub_ListingGains!$A$1:$K$317,5,FALSE)</f>
        <v>0.14000000000000001</v>
      </c>
      <c r="S298">
        <f>VLOOKUP($A298,IPo_OverSub_ListingGains!$A$1:$K$317,6,FALSE)</f>
        <v>1.98</v>
      </c>
      <c r="T298">
        <f>VLOOKUP($A298,IPo_OverSub_ListingGains!$A$1:$K$317,7,FALSE)</f>
        <v>242</v>
      </c>
      <c r="U298">
        <f>VLOOKUP($A298,IPo_OverSub_ListingGains!$A$1:$K$317,8,FALSE)</f>
        <v>229.95</v>
      </c>
      <c r="V298">
        <f>VLOOKUP($A298,IPo_OverSub_ListingGains!$A$1:$K$317,9,FALSE)</f>
        <v>244.9</v>
      </c>
      <c r="W298">
        <f>VLOOKUP($A298,IPo_OverSub_ListingGains!$A$1:$K$317,10,FALSE)</f>
        <v>229.95</v>
      </c>
      <c r="X298">
        <f>VLOOKUP($A298,IPo_OverSub_ListingGains!$A$1:$K$317,11,FALSE)</f>
        <v>-0.02</v>
      </c>
      <c r="Y298" t="str">
        <f>VLOOKUP(A298,company_sectors!$A$1:$B$321,2,FALSE)</f>
        <v>Diamond Cutting &amp; Jewellery &amp; Precious Metals</v>
      </c>
    </row>
    <row r="299" spans="1:25" x14ac:dyDescent="0.25">
      <c r="A299" t="s">
        <v>307</v>
      </c>
      <c r="B299" s="1">
        <v>41246</v>
      </c>
      <c r="C299" s="1">
        <v>41248</v>
      </c>
      <c r="D299">
        <v>50</v>
      </c>
      <c r="E299" t="s">
        <v>8</v>
      </c>
      <c r="F299">
        <v>25</v>
      </c>
      <c r="G299">
        <v>2012</v>
      </c>
      <c r="H299" t="e">
        <f>VLOOKUP($A299,IPO_Rating_Details!$A$1:$F$387,2,FALSE)</f>
        <v>#N/A</v>
      </c>
      <c r="I299" t="e">
        <f>VLOOKUP($A299,IPO_Rating_Details!$A$1:$F$387,3,FALSE)</f>
        <v>#N/A</v>
      </c>
      <c r="J299" t="e">
        <f>VLOOKUP($A299,IPO_Rating_Details!$A$1:$F$387,4,FALSE)</f>
        <v>#N/A</v>
      </c>
      <c r="K299" t="e">
        <f>VLOOKUP($A299,IPO_Rating_Details!$A$1:$F$387,5,FALSE)</f>
        <v>#N/A</v>
      </c>
      <c r="L299" t="e">
        <f>VLOOKUP($A299,IPO_Rating_Details!$A$1:$F$387,6,FALSE)</f>
        <v>#N/A</v>
      </c>
      <c r="M299" t="e">
        <f>VLOOKUP($A299,IPo_ListingDates!$A$1:$C$369,2,FALSE)</f>
        <v>#N/A</v>
      </c>
      <c r="N299" t="e">
        <f>VLOOKUP($A299,IPo_ListingDates!$A$1:$C$369,3,FALSE)</f>
        <v>#N/A</v>
      </c>
      <c r="O299" t="e">
        <f>VLOOKUP($A299,IPo_OverSub_ListingGains!$A$1:$K$317,2,FALSE)</f>
        <v>#N/A</v>
      </c>
      <c r="P299" t="e">
        <f>VLOOKUP($A299,IPo_OverSub_ListingGains!$A$1:$K$317,3,FALSE)</f>
        <v>#N/A</v>
      </c>
      <c r="Q299" t="e">
        <f>VLOOKUP($A299,IPo_OverSub_ListingGains!$A$1:$K$317,4,FALSE)</f>
        <v>#N/A</v>
      </c>
      <c r="R299" t="e">
        <f>VLOOKUP($A299,IPo_OverSub_ListingGains!$A$1:$K$317,5,FALSE)</f>
        <v>#N/A</v>
      </c>
      <c r="S299" t="e">
        <f>VLOOKUP($A299,IPo_OverSub_ListingGains!$A$1:$K$317,6,FALSE)</f>
        <v>#N/A</v>
      </c>
      <c r="T299" t="e">
        <f>VLOOKUP($A299,IPo_OverSub_ListingGains!$A$1:$K$317,7,FALSE)</f>
        <v>#N/A</v>
      </c>
      <c r="U299" t="e">
        <f>VLOOKUP($A299,IPo_OverSub_ListingGains!$A$1:$K$317,8,FALSE)</f>
        <v>#N/A</v>
      </c>
      <c r="V299" t="e">
        <f>VLOOKUP($A299,IPo_OverSub_ListingGains!$A$1:$K$317,9,FALSE)</f>
        <v>#N/A</v>
      </c>
      <c r="W299" t="e">
        <f>VLOOKUP($A299,IPo_OverSub_ListingGains!$A$1:$K$317,10,FALSE)</f>
        <v>#N/A</v>
      </c>
      <c r="X299" t="e">
        <f>VLOOKUP($A299,IPo_OverSub_ListingGains!$A$1:$K$317,11,FALSE)</f>
        <v>#N/A</v>
      </c>
      <c r="Y299" t="e">
        <f>VLOOKUP(A299,company_sectors!$A$1:$B$321,2,FALSE)</f>
        <v>#N/A</v>
      </c>
    </row>
    <row r="300" spans="1:25" x14ac:dyDescent="0.25">
      <c r="A300" t="s">
        <v>308</v>
      </c>
      <c r="B300" s="1">
        <v>41250</v>
      </c>
      <c r="C300" s="1">
        <v>41254</v>
      </c>
      <c r="D300">
        <v>750</v>
      </c>
      <c r="E300" t="s">
        <v>8</v>
      </c>
      <c r="F300">
        <v>539.98</v>
      </c>
      <c r="G300">
        <v>2012</v>
      </c>
      <c r="H300">
        <f>VLOOKUP($A300,IPO_Rating_Details!$A$1:$F$387,2,FALSE)</f>
        <v>1</v>
      </c>
      <c r="I300">
        <f>VLOOKUP($A300,IPO_Rating_Details!$A$1:$F$387,3,FALSE)</f>
        <v>19</v>
      </c>
      <c r="J300">
        <f>VLOOKUP($A300,IPO_Rating_Details!$A$1:$F$387,4,FALSE)</f>
        <v>11</v>
      </c>
      <c r="K300">
        <f>VLOOKUP($A300,IPO_Rating_Details!$A$1:$F$387,5,FALSE)</f>
        <v>0</v>
      </c>
      <c r="L300">
        <f>VLOOKUP($A300,IPO_Rating_Details!$A$1:$F$387,6,FALSE)</f>
        <v>0</v>
      </c>
      <c r="M300">
        <f>VLOOKUP($A300,IPo_ListingDates!$A$1:$C$369,2,FALSE)</f>
        <v>41269</v>
      </c>
      <c r="N300">
        <f>VLOOKUP($A300,IPo_ListingDates!$A$1:$C$369,3,FALSE)</f>
        <v>1010.35</v>
      </c>
      <c r="O300">
        <f>VLOOKUP($A300,IPo_OverSub_ListingGains!$A$1:$K$317,2,FALSE)</f>
        <v>45.8</v>
      </c>
      <c r="P300">
        <f>VLOOKUP($A300,IPo_OverSub_ListingGains!$A$1:$K$317,3,FALSE)</f>
        <v>110.96</v>
      </c>
      <c r="Q300">
        <f>VLOOKUP($A300,IPo_OverSub_ListingGains!$A$1:$K$317,4,FALSE)</f>
        <v>6.18</v>
      </c>
      <c r="R300" t="str">
        <f>VLOOKUP($A300,IPo_OverSub_ListingGains!$A$1:$K$317,5,FALSE)</f>
        <v>NA</v>
      </c>
      <c r="S300">
        <f>VLOOKUP($A300,IPo_OverSub_ListingGains!$A$1:$K$317,6,FALSE)</f>
        <v>40.98</v>
      </c>
      <c r="T300">
        <f>VLOOKUP($A300,IPo_OverSub_ListingGains!$A$1:$K$317,7,FALSE)</f>
        <v>949</v>
      </c>
      <c r="U300">
        <f>VLOOKUP($A300,IPo_OverSub_ListingGains!$A$1:$K$317,8,FALSE)</f>
        <v>896.2</v>
      </c>
      <c r="V300">
        <f>VLOOKUP($A300,IPo_OverSub_ListingGains!$A$1:$K$317,9,FALSE)</f>
        <v>986.2</v>
      </c>
      <c r="W300">
        <f>VLOOKUP($A300,IPo_OverSub_ListingGains!$A$1:$K$317,10,FALSE)</f>
        <v>923.95</v>
      </c>
      <c r="X300">
        <f>VLOOKUP($A300,IPo_OverSub_ListingGains!$A$1:$K$317,11,FALSE)</f>
        <v>23.19</v>
      </c>
      <c r="Y300" t="str">
        <f>VLOOKUP(A300,company_sectors!$A$1:$B$321,2,FALSE)</f>
        <v>Trading</v>
      </c>
    </row>
    <row r="301" spans="1:25" x14ac:dyDescent="0.25">
      <c r="A301" t="s">
        <v>309</v>
      </c>
      <c r="B301" s="1">
        <v>41253</v>
      </c>
      <c r="C301" s="1">
        <v>41255</v>
      </c>
      <c r="D301">
        <v>135</v>
      </c>
      <c r="E301" t="s">
        <v>8</v>
      </c>
      <c r="F301">
        <v>609.29999999999995</v>
      </c>
      <c r="G301">
        <v>2012</v>
      </c>
      <c r="H301">
        <f>VLOOKUP($A301,IPO_Rating_Details!$A$1:$F$387,2,FALSE)</f>
        <v>4</v>
      </c>
      <c r="I301">
        <f>VLOOKUP($A301,IPO_Rating_Details!$A$1:$F$387,3,FALSE)</f>
        <v>7</v>
      </c>
      <c r="J301">
        <f>VLOOKUP($A301,IPO_Rating_Details!$A$1:$F$387,4,FALSE)</f>
        <v>3</v>
      </c>
      <c r="K301">
        <f>VLOOKUP($A301,IPO_Rating_Details!$A$1:$F$387,5,FALSE)</f>
        <v>1</v>
      </c>
      <c r="L301">
        <f>VLOOKUP($A301,IPO_Rating_Details!$A$1:$F$387,6,FALSE)</f>
        <v>0</v>
      </c>
      <c r="M301">
        <f>VLOOKUP($A301,IPo_ListingDates!$A$1:$C$369,2,FALSE)</f>
        <v>41270</v>
      </c>
      <c r="N301">
        <f>VLOOKUP($A301,IPo_ListingDates!$A$1:$C$369,3,FALSE)</f>
        <v>345</v>
      </c>
      <c r="O301">
        <f>VLOOKUP($A301,IPo_OverSub_ListingGains!$A$1:$K$317,2,FALSE)</f>
        <v>7.33</v>
      </c>
      <c r="P301">
        <f>VLOOKUP($A301,IPo_OverSub_ListingGains!$A$1:$K$317,3,FALSE)</f>
        <v>18.12</v>
      </c>
      <c r="Q301">
        <f>VLOOKUP($A301,IPo_OverSub_ListingGains!$A$1:$K$317,4,FALSE)</f>
        <v>1.68</v>
      </c>
      <c r="R301">
        <f>VLOOKUP($A301,IPo_OverSub_ListingGains!$A$1:$K$317,5,FALSE)</f>
        <v>0.96</v>
      </c>
      <c r="S301">
        <f>VLOOKUP($A301,IPo_OverSub_ListingGains!$A$1:$K$317,6,FALSE)</f>
        <v>6.85</v>
      </c>
      <c r="T301">
        <f>VLOOKUP($A301,IPo_OverSub_ListingGains!$A$1:$K$317,7,FALSE)</f>
        <v>135.5</v>
      </c>
      <c r="U301">
        <f>VLOOKUP($A301,IPo_OverSub_ListingGains!$A$1:$K$317,8,FALSE)</f>
        <v>135.5</v>
      </c>
      <c r="V301">
        <f>VLOOKUP($A301,IPo_OverSub_ListingGains!$A$1:$K$317,9,FALSE)</f>
        <v>154.75</v>
      </c>
      <c r="W301">
        <f>VLOOKUP($A301,IPo_OverSub_ListingGains!$A$1:$K$317,10,FALSE)</f>
        <v>149</v>
      </c>
      <c r="X301">
        <f>VLOOKUP($A301,IPo_OverSub_ListingGains!$A$1:$K$317,11,FALSE)</f>
        <v>10.37</v>
      </c>
      <c r="Y301" t="str">
        <f>VLOOKUP(A301,company_sectors!$A$1:$B$321,2,FALSE)</f>
        <v>Diamond Cutting &amp; Jewellery &amp; Precious Metals</v>
      </c>
    </row>
    <row r="302" spans="1:25" x14ac:dyDescent="0.25">
      <c r="A302" t="s">
        <v>310</v>
      </c>
      <c r="B302" s="1">
        <v>41254</v>
      </c>
      <c r="C302" s="1">
        <v>41257</v>
      </c>
      <c r="D302">
        <v>220</v>
      </c>
      <c r="E302" t="s">
        <v>8</v>
      </c>
      <c r="F302" t="s">
        <v>14</v>
      </c>
      <c r="G302">
        <v>2012</v>
      </c>
      <c r="H302">
        <f>VLOOKUP($A302,IPO_Rating_Details!$A$1:$F$387,2,FALSE)</f>
        <v>3</v>
      </c>
      <c r="I302">
        <f>VLOOKUP($A302,IPO_Rating_Details!$A$1:$F$387,3,FALSE)</f>
        <v>9</v>
      </c>
      <c r="J302">
        <f>VLOOKUP($A302,IPO_Rating_Details!$A$1:$F$387,4,FALSE)</f>
        <v>5</v>
      </c>
      <c r="K302">
        <f>VLOOKUP($A302,IPO_Rating_Details!$A$1:$F$387,5,FALSE)</f>
        <v>1</v>
      </c>
      <c r="L302">
        <f>VLOOKUP($A302,IPO_Rating_Details!$A$1:$F$387,6,FALSE)</f>
        <v>0</v>
      </c>
      <c r="M302">
        <f>VLOOKUP($A302,IPo_ListingDates!$A$1:$C$369,2,FALSE)</f>
        <v>41271</v>
      </c>
      <c r="N302">
        <f>VLOOKUP($A302,IPo_ListingDates!$A$1:$C$369,3,FALSE)</f>
        <v>373.1</v>
      </c>
      <c r="O302">
        <f>VLOOKUP($A302,IPo_OverSub_ListingGains!$A$1:$K$317,2,FALSE)</f>
        <v>2.84</v>
      </c>
      <c r="P302">
        <f>VLOOKUP($A302,IPo_OverSub_ListingGains!$A$1:$K$317,3,FALSE)</f>
        <v>0.28999999999999998</v>
      </c>
      <c r="Q302">
        <f>VLOOKUP($A302,IPo_OverSub_ListingGains!$A$1:$K$317,4,FALSE)</f>
        <v>0.19</v>
      </c>
      <c r="R302" t="str">
        <f>VLOOKUP($A302,IPo_OverSub_ListingGains!$A$1:$K$317,5,FALSE)</f>
        <v>NA</v>
      </c>
      <c r="S302">
        <f>VLOOKUP($A302,IPo_OverSub_ListingGains!$A$1:$K$317,6,FALSE)</f>
        <v>1.3</v>
      </c>
      <c r="T302">
        <f>VLOOKUP($A302,IPo_OverSub_ListingGains!$A$1:$K$317,7,FALSE)</f>
        <v>200</v>
      </c>
      <c r="U302">
        <f>VLOOKUP($A302,IPo_OverSub_ListingGains!$A$1:$K$317,8,FALSE)</f>
        <v>188.7</v>
      </c>
      <c r="V302">
        <f>VLOOKUP($A302,IPo_OverSub_ListingGains!$A$1:$K$317,9,FALSE)</f>
        <v>200</v>
      </c>
      <c r="W302">
        <f>VLOOKUP($A302,IPo_OverSub_ListingGains!$A$1:$K$317,10,FALSE)</f>
        <v>191.2</v>
      </c>
      <c r="X302">
        <f>VLOOKUP($A302,IPo_OverSub_ListingGains!$A$1:$K$317,11,FALSE)</f>
        <v>-13.09</v>
      </c>
      <c r="Y302" t="str">
        <f>VLOOKUP(A302,company_sectors!$A$1:$B$321,2,FALSE)</f>
        <v>Telecommunications - Equipment</v>
      </c>
    </row>
    <row r="303" spans="1:25" x14ac:dyDescent="0.25">
      <c r="A303" t="s">
        <v>311</v>
      </c>
      <c r="B303" s="1">
        <v>41270</v>
      </c>
      <c r="C303" s="1">
        <v>41274</v>
      </c>
      <c r="D303">
        <v>25</v>
      </c>
      <c r="E303" t="s">
        <v>13</v>
      </c>
      <c r="F303">
        <v>7.52</v>
      </c>
      <c r="G303">
        <v>2012</v>
      </c>
      <c r="H303" t="e">
        <f>VLOOKUP($A303,IPO_Rating_Details!$A$1:$F$387,2,FALSE)</f>
        <v>#N/A</v>
      </c>
      <c r="I303" t="e">
        <f>VLOOKUP($A303,IPO_Rating_Details!$A$1:$F$387,3,FALSE)</f>
        <v>#N/A</v>
      </c>
      <c r="J303" t="e">
        <f>VLOOKUP($A303,IPO_Rating_Details!$A$1:$F$387,4,FALSE)</f>
        <v>#N/A</v>
      </c>
      <c r="K303" t="e">
        <f>VLOOKUP($A303,IPO_Rating_Details!$A$1:$F$387,5,FALSE)</f>
        <v>#N/A</v>
      </c>
      <c r="L303" t="e">
        <f>VLOOKUP($A303,IPO_Rating_Details!$A$1:$F$387,6,FALSE)</f>
        <v>#N/A</v>
      </c>
      <c r="M303" t="e">
        <f>VLOOKUP($A303,IPo_ListingDates!$A$1:$C$369,2,FALSE)</f>
        <v>#N/A</v>
      </c>
      <c r="N303" t="e">
        <f>VLOOKUP($A303,IPo_ListingDates!$A$1:$C$369,3,FALSE)</f>
        <v>#N/A</v>
      </c>
      <c r="O303" t="e">
        <f>VLOOKUP($A303,IPo_OverSub_ListingGains!$A$1:$K$317,2,FALSE)</f>
        <v>#N/A</v>
      </c>
      <c r="P303" t="e">
        <f>VLOOKUP($A303,IPo_OverSub_ListingGains!$A$1:$K$317,3,FALSE)</f>
        <v>#N/A</v>
      </c>
      <c r="Q303" t="e">
        <f>VLOOKUP($A303,IPo_OverSub_ListingGains!$A$1:$K$317,4,FALSE)</f>
        <v>#N/A</v>
      </c>
      <c r="R303" t="e">
        <f>VLOOKUP($A303,IPo_OverSub_ListingGains!$A$1:$K$317,5,FALSE)</f>
        <v>#N/A</v>
      </c>
      <c r="S303" t="e">
        <f>VLOOKUP($A303,IPo_OverSub_ListingGains!$A$1:$K$317,6,FALSE)</f>
        <v>#N/A</v>
      </c>
      <c r="T303" t="e">
        <f>VLOOKUP($A303,IPo_OverSub_ListingGains!$A$1:$K$317,7,FALSE)</f>
        <v>#N/A</v>
      </c>
      <c r="U303" t="e">
        <f>VLOOKUP($A303,IPo_OverSub_ListingGains!$A$1:$K$317,8,FALSE)</f>
        <v>#N/A</v>
      </c>
      <c r="V303" t="e">
        <f>VLOOKUP($A303,IPo_OverSub_ListingGains!$A$1:$K$317,9,FALSE)</f>
        <v>#N/A</v>
      </c>
      <c r="W303" t="e">
        <f>VLOOKUP($A303,IPo_OverSub_ListingGains!$A$1:$K$317,10,FALSE)</f>
        <v>#N/A</v>
      </c>
      <c r="X303" t="e">
        <f>VLOOKUP($A303,IPo_OverSub_ListingGains!$A$1:$K$317,11,FALSE)</f>
        <v>#N/A</v>
      </c>
      <c r="Y303" t="e">
        <f>VLOOKUP(A303,company_sectors!$A$1:$B$321,2,FALSE)</f>
        <v>#N/A</v>
      </c>
    </row>
    <row r="304" spans="1:25" x14ac:dyDescent="0.25">
      <c r="A304" t="s">
        <v>312</v>
      </c>
      <c r="B304" s="1">
        <v>41292</v>
      </c>
      <c r="C304" s="1">
        <v>41296</v>
      </c>
      <c r="D304">
        <v>25</v>
      </c>
      <c r="E304" t="s">
        <v>13</v>
      </c>
      <c r="F304">
        <v>11.25</v>
      </c>
      <c r="G304">
        <v>2013</v>
      </c>
      <c r="H304" t="e">
        <f>VLOOKUP($A304,IPO_Rating_Details!$A$1:$F$387,2,FALSE)</f>
        <v>#N/A</v>
      </c>
      <c r="I304" t="e">
        <f>VLOOKUP($A304,IPO_Rating_Details!$A$1:$F$387,3,FALSE)</f>
        <v>#N/A</v>
      </c>
      <c r="J304" t="e">
        <f>VLOOKUP($A304,IPO_Rating_Details!$A$1:$F$387,4,FALSE)</f>
        <v>#N/A</v>
      </c>
      <c r="K304" t="e">
        <f>VLOOKUP($A304,IPO_Rating_Details!$A$1:$F$387,5,FALSE)</f>
        <v>#N/A</v>
      </c>
      <c r="L304" t="e">
        <f>VLOOKUP($A304,IPO_Rating_Details!$A$1:$F$387,6,FALSE)</f>
        <v>#N/A</v>
      </c>
      <c r="M304" t="e">
        <f>VLOOKUP($A304,IPo_ListingDates!$A$1:$C$369,2,FALSE)</f>
        <v>#N/A</v>
      </c>
      <c r="N304" t="e">
        <f>VLOOKUP($A304,IPo_ListingDates!$A$1:$C$369,3,FALSE)</f>
        <v>#N/A</v>
      </c>
      <c r="O304" t="e">
        <f>VLOOKUP($A304,IPo_OverSub_ListingGains!$A$1:$K$317,2,FALSE)</f>
        <v>#N/A</v>
      </c>
      <c r="P304" t="e">
        <f>VLOOKUP($A304,IPo_OverSub_ListingGains!$A$1:$K$317,3,FALSE)</f>
        <v>#N/A</v>
      </c>
      <c r="Q304" t="e">
        <f>VLOOKUP($A304,IPo_OverSub_ListingGains!$A$1:$K$317,4,FALSE)</f>
        <v>#N/A</v>
      </c>
      <c r="R304" t="e">
        <f>VLOOKUP($A304,IPo_OverSub_ListingGains!$A$1:$K$317,5,FALSE)</f>
        <v>#N/A</v>
      </c>
      <c r="S304" t="e">
        <f>VLOOKUP($A304,IPo_OverSub_ListingGains!$A$1:$K$317,6,FALSE)</f>
        <v>#N/A</v>
      </c>
      <c r="T304" t="e">
        <f>VLOOKUP($A304,IPo_OverSub_ListingGains!$A$1:$K$317,7,FALSE)</f>
        <v>#N/A</v>
      </c>
      <c r="U304" t="e">
        <f>VLOOKUP($A304,IPo_OverSub_ListingGains!$A$1:$K$317,8,FALSE)</f>
        <v>#N/A</v>
      </c>
      <c r="V304" t="e">
        <f>VLOOKUP($A304,IPo_OverSub_ListingGains!$A$1:$K$317,9,FALSE)</f>
        <v>#N/A</v>
      </c>
      <c r="W304" t="e">
        <f>VLOOKUP($A304,IPo_OverSub_ListingGains!$A$1:$K$317,10,FALSE)</f>
        <v>#N/A</v>
      </c>
      <c r="X304" t="e">
        <f>VLOOKUP($A304,IPo_OverSub_ListingGains!$A$1:$K$317,11,FALSE)</f>
        <v>#N/A</v>
      </c>
      <c r="Y304" t="e">
        <f>VLOOKUP(A304,company_sectors!$A$1:$B$321,2,FALSE)</f>
        <v>#N/A</v>
      </c>
    </row>
    <row r="305" spans="1:25" x14ac:dyDescent="0.25">
      <c r="A305" t="s">
        <v>313</v>
      </c>
      <c r="B305" s="1">
        <v>41306</v>
      </c>
      <c r="C305" s="1">
        <v>41310</v>
      </c>
      <c r="D305">
        <v>210</v>
      </c>
      <c r="E305" t="s">
        <v>8</v>
      </c>
      <c r="F305">
        <v>94.42</v>
      </c>
      <c r="G305">
        <v>2013</v>
      </c>
      <c r="H305">
        <f>VLOOKUP($A305,IPO_Rating_Details!$A$1:$F$387,2,FALSE)</f>
        <v>4</v>
      </c>
      <c r="I305">
        <f>VLOOKUP($A305,IPO_Rating_Details!$A$1:$F$387,3,FALSE)</f>
        <v>17</v>
      </c>
      <c r="J305">
        <f>VLOOKUP($A305,IPO_Rating_Details!$A$1:$F$387,4,FALSE)</f>
        <v>1</v>
      </c>
      <c r="K305">
        <f>VLOOKUP($A305,IPO_Rating_Details!$A$1:$F$387,5,FALSE)</f>
        <v>0</v>
      </c>
      <c r="L305">
        <f>VLOOKUP($A305,IPO_Rating_Details!$A$1:$F$387,6,FALSE)</f>
        <v>0</v>
      </c>
      <c r="M305">
        <f>VLOOKUP($A305,IPo_ListingDates!$A$1:$C$369,2,FALSE)</f>
        <v>41325</v>
      </c>
      <c r="N305">
        <f>VLOOKUP($A305,IPo_ListingDates!$A$1:$C$369,3,FALSE)</f>
        <v>519</v>
      </c>
      <c r="O305">
        <f>VLOOKUP($A305,IPo_OverSub_ListingGains!$A$1:$K$317,2,FALSE)</f>
        <v>1.52</v>
      </c>
      <c r="P305">
        <f>VLOOKUP($A305,IPo_OverSub_ListingGains!$A$1:$K$317,3,FALSE)</f>
        <v>1.39</v>
      </c>
      <c r="Q305">
        <f>VLOOKUP($A305,IPo_OverSub_ListingGains!$A$1:$K$317,4,FALSE)</f>
        <v>0.79</v>
      </c>
      <c r="R305" t="str">
        <f>VLOOKUP($A305,IPo_OverSub_ListingGains!$A$1:$K$317,5,FALSE)</f>
        <v>NA</v>
      </c>
      <c r="S305">
        <f>VLOOKUP($A305,IPo_OverSub_ListingGains!$A$1:$K$317,6,FALSE)</f>
        <v>1.2</v>
      </c>
      <c r="T305">
        <f>VLOOKUP($A305,IPo_OverSub_ListingGains!$A$1:$K$317,7,FALSE)</f>
        <v>216</v>
      </c>
      <c r="U305">
        <f>VLOOKUP($A305,IPo_OverSub_ListingGains!$A$1:$K$317,8,FALSE)</f>
        <v>205.25</v>
      </c>
      <c r="V305">
        <f>VLOOKUP($A305,IPo_OverSub_ListingGains!$A$1:$K$317,9,FALSE)</f>
        <v>216</v>
      </c>
      <c r="W305">
        <f>VLOOKUP($A305,IPo_OverSub_ListingGains!$A$1:$K$317,10,FALSE)</f>
        <v>205.25</v>
      </c>
      <c r="X305">
        <f>VLOOKUP($A305,IPo_OverSub_ListingGains!$A$1:$K$317,11,FALSE)</f>
        <v>-2.2599999999999998</v>
      </c>
      <c r="Y305" t="str">
        <f>VLOOKUP(A305,company_sectors!$A$1:$B$321,2,FALSE)</f>
        <v>Retail</v>
      </c>
    </row>
    <row r="306" spans="1:25" x14ac:dyDescent="0.25">
      <c r="A306" t="s">
        <v>314</v>
      </c>
      <c r="B306" s="1">
        <v>41316</v>
      </c>
      <c r="C306" s="1">
        <v>41318</v>
      </c>
      <c r="D306" t="s">
        <v>14</v>
      </c>
      <c r="E306" t="s">
        <v>8</v>
      </c>
      <c r="F306" t="s">
        <v>14</v>
      </c>
      <c r="G306">
        <v>2013</v>
      </c>
      <c r="H306">
        <f>VLOOKUP($A306,IPO_Rating_Details!$A$1:$F$387,2,FALSE)</f>
        <v>6</v>
      </c>
      <c r="I306">
        <f>VLOOKUP($A306,IPO_Rating_Details!$A$1:$F$387,3,FALSE)</f>
        <v>16</v>
      </c>
      <c r="J306">
        <f>VLOOKUP($A306,IPO_Rating_Details!$A$1:$F$387,4,FALSE)</f>
        <v>1</v>
      </c>
      <c r="K306">
        <f>VLOOKUP($A306,IPO_Rating_Details!$A$1:$F$387,5,FALSE)</f>
        <v>1</v>
      </c>
      <c r="L306">
        <f>VLOOKUP($A306,IPO_Rating_Details!$A$1:$F$387,6,FALSE)</f>
        <v>0</v>
      </c>
      <c r="M306" t="str">
        <f>VLOOKUP($A306,IPo_ListingDates!$A$1:$C$369,2,FALSE)</f>
        <v>NA</v>
      </c>
      <c r="N306" t="str">
        <f>VLOOKUP($A306,IPo_ListingDates!$A$1:$C$369,3,FALSE)</f>
        <v>NA</v>
      </c>
      <c r="O306" t="e">
        <f>VLOOKUP($A306,IPo_OverSub_ListingGains!$A$1:$K$317,2,FALSE)</f>
        <v>#N/A</v>
      </c>
      <c r="P306" t="e">
        <f>VLOOKUP($A306,IPo_OverSub_ListingGains!$A$1:$K$317,3,FALSE)</f>
        <v>#N/A</v>
      </c>
      <c r="Q306" t="e">
        <f>VLOOKUP($A306,IPo_OverSub_ListingGains!$A$1:$K$317,4,FALSE)</f>
        <v>#N/A</v>
      </c>
      <c r="R306" t="e">
        <f>VLOOKUP($A306,IPo_OverSub_ListingGains!$A$1:$K$317,5,FALSE)</f>
        <v>#N/A</v>
      </c>
      <c r="S306" t="e">
        <f>VLOOKUP($A306,IPo_OverSub_ListingGains!$A$1:$K$317,6,FALSE)</f>
        <v>#N/A</v>
      </c>
      <c r="T306" t="e">
        <f>VLOOKUP($A306,IPo_OverSub_ListingGains!$A$1:$K$317,7,FALSE)</f>
        <v>#N/A</v>
      </c>
      <c r="U306" t="e">
        <f>VLOOKUP($A306,IPo_OverSub_ListingGains!$A$1:$K$317,8,FALSE)</f>
        <v>#N/A</v>
      </c>
      <c r="V306" t="e">
        <f>VLOOKUP($A306,IPo_OverSub_ListingGains!$A$1:$K$317,9,FALSE)</f>
        <v>#N/A</v>
      </c>
      <c r="W306" t="e">
        <f>VLOOKUP($A306,IPo_OverSub_ListingGains!$A$1:$K$317,10,FALSE)</f>
        <v>#N/A</v>
      </c>
      <c r="X306" t="e">
        <f>VLOOKUP($A306,IPo_OverSub_ListingGains!$A$1:$K$317,11,FALSE)</f>
        <v>#N/A</v>
      </c>
      <c r="Y306" t="e">
        <f>VLOOKUP(A306,company_sectors!$A$1:$B$321,2,FALSE)</f>
        <v>#N/A</v>
      </c>
    </row>
    <row r="307" spans="1:25" x14ac:dyDescent="0.25">
      <c r="A307" t="s">
        <v>315</v>
      </c>
      <c r="B307" s="1">
        <v>41323</v>
      </c>
      <c r="C307" s="1">
        <v>41326</v>
      </c>
      <c r="D307">
        <v>20</v>
      </c>
      <c r="E307" t="s">
        <v>13</v>
      </c>
      <c r="F307">
        <v>10.62</v>
      </c>
      <c r="G307">
        <v>2013</v>
      </c>
      <c r="H307" t="e">
        <f>VLOOKUP($A307,IPO_Rating_Details!$A$1:$F$387,2,FALSE)</f>
        <v>#N/A</v>
      </c>
      <c r="I307" t="e">
        <f>VLOOKUP($A307,IPO_Rating_Details!$A$1:$F$387,3,FALSE)</f>
        <v>#N/A</v>
      </c>
      <c r="J307" t="e">
        <f>VLOOKUP($A307,IPO_Rating_Details!$A$1:$F$387,4,FALSE)</f>
        <v>#N/A</v>
      </c>
      <c r="K307" t="e">
        <f>VLOOKUP($A307,IPO_Rating_Details!$A$1:$F$387,5,FALSE)</f>
        <v>#N/A</v>
      </c>
      <c r="L307" t="e">
        <f>VLOOKUP($A307,IPO_Rating_Details!$A$1:$F$387,6,FALSE)</f>
        <v>#N/A</v>
      </c>
      <c r="M307" t="e">
        <f>VLOOKUP($A307,IPo_ListingDates!$A$1:$C$369,2,FALSE)</f>
        <v>#N/A</v>
      </c>
      <c r="N307" t="e">
        <f>VLOOKUP($A307,IPo_ListingDates!$A$1:$C$369,3,FALSE)</f>
        <v>#N/A</v>
      </c>
      <c r="O307" t="e">
        <f>VLOOKUP($A307,IPo_OverSub_ListingGains!$A$1:$K$317,2,FALSE)</f>
        <v>#N/A</v>
      </c>
      <c r="P307" t="e">
        <f>VLOOKUP($A307,IPo_OverSub_ListingGains!$A$1:$K$317,3,FALSE)</f>
        <v>#N/A</v>
      </c>
      <c r="Q307" t="e">
        <f>VLOOKUP($A307,IPo_OverSub_ListingGains!$A$1:$K$317,4,FALSE)</f>
        <v>#N/A</v>
      </c>
      <c r="R307" t="e">
        <f>VLOOKUP($A307,IPo_OverSub_ListingGains!$A$1:$K$317,5,FALSE)</f>
        <v>#N/A</v>
      </c>
      <c r="S307" t="e">
        <f>VLOOKUP($A307,IPo_OverSub_ListingGains!$A$1:$K$317,6,FALSE)</f>
        <v>#N/A</v>
      </c>
      <c r="T307" t="e">
        <f>VLOOKUP($A307,IPo_OverSub_ListingGains!$A$1:$K$317,7,FALSE)</f>
        <v>#N/A</v>
      </c>
      <c r="U307" t="e">
        <f>VLOOKUP($A307,IPo_OverSub_ListingGains!$A$1:$K$317,8,FALSE)</f>
        <v>#N/A</v>
      </c>
      <c r="V307" t="e">
        <f>VLOOKUP($A307,IPo_OverSub_ListingGains!$A$1:$K$317,9,FALSE)</f>
        <v>#N/A</v>
      </c>
      <c r="W307" t="e">
        <f>VLOOKUP($A307,IPo_OverSub_ListingGains!$A$1:$K$317,10,FALSE)</f>
        <v>#N/A</v>
      </c>
      <c r="X307" t="e">
        <f>VLOOKUP($A307,IPo_OverSub_ListingGains!$A$1:$K$317,11,FALSE)</f>
        <v>#N/A</v>
      </c>
      <c r="Y307" t="e">
        <f>VLOOKUP(A307,company_sectors!$A$1:$B$321,2,FALSE)</f>
        <v>#N/A</v>
      </c>
    </row>
    <row r="308" spans="1:25" x14ac:dyDescent="0.25">
      <c r="A308" t="s">
        <v>316</v>
      </c>
      <c r="B308" s="1">
        <v>41325</v>
      </c>
      <c r="C308" s="1">
        <v>41327</v>
      </c>
      <c r="D308">
        <v>40</v>
      </c>
      <c r="E308" t="s">
        <v>13</v>
      </c>
      <c r="F308">
        <v>5.0999999999999996</v>
      </c>
      <c r="G308">
        <v>2013</v>
      </c>
      <c r="H308" t="e">
        <f>VLOOKUP($A308,IPO_Rating_Details!$A$1:$F$387,2,FALSE)</f>
        <v>#N/A</v>
      </c>
      <c r="I308" t="e">
        <f>VLOOKUP($A308,IPO_Rating_Details!$A$1:$F$387,3,FALSE)</f>
        <v>#N/A</v>
      </c>
      <c r="J308" t="e">
        <f>VLOOKUP($A308,IPO_Rating_Details!$A$1:$F$387,4,FALSE)</f>
        <v>#N/A</v>
      </c>
      <c r="K308" t="e">
        <f>VLOOKUP($A308,IPO_Rating_Details!$A$1:$F$387,5,FALSE)</f>
        <v>#N/A</v>
      </c>
      <c r="L308" t="e">
        <f>VLOOKUP($A308,IPO_Rating_Details!$A$1:$F$387,6,FALSE)</f>
        <v>#N/A</v>
      </c>
      <c r="M308" t="e">
        <f>VLOOKUP($A308,IPo_ListingDates!$A$1:$C$369,2,FALSE)</f>
        <v>#N/A</v>
      </c>
      <c r="N308" t="e">
        <f>VLOOKUP($A308,IPo_ListingDates!$A$1:$C$369,3,FALSE)</f>
        <v>#N/A</v>
      </c>
      <c r="O308" t="e">
        <f>VLOOKUP($A308,IPo_OverSub_ListingGains!$A$1:$K$317,2,FALSE)</f>
        <v>#N/A</v>
      </c>
      <c r="P308" t="e">
        <f>VLOOKUP($A308,IPo_OverSub_ListingGains!$A$1:$K$317,3,FALSE)</f>
        <v>#N/A</v>
      </c>
      <c r="Q308" t="e">
        <f>VLOOKUP($A308,IPo_OverSub_ListingGains!$A$1:$K$317,4,FALSE)</f>
        <v>#N/A</v>
      </c>
      <c r="R308" t="e">
        <f>VLOOKUP($A308,IPo_OverSub_ListingGains!$A$1:$K$317,5,FALSE)</f>
        <v>#N/A</v>
      </c>
      <c r="S308" t="e">
        <f>VLOOKUP($A308,IPo_OverSub_ListingGains!$A$1:$K$317,6,FALSE)</f>
        <v>#N/A</v>
      </c>
      <c r="T308" t="e">
        <f>VLOOKUP($A308,IPo_OverSub_ListingGains!$A$1:$K$317,7,FALSE)</f>
        <v>#N/A</v>
      </c>
      <c r="U308" t="e">
        <f>VLOOKUP($A308,IPo_OverSub_ListingGains!$A$1:$K$317,8,FALSE)</f>
        <v>#N/A</v>
      </c>
      <c r="V308" t="e">
        <f>VLOOKUP($A308,IPo_OverSub_ListingGains!$A$1:$K$317,9,FALSE)</f>
        <v>#N/A</v>
      </c>
      <c r="W308" t="e">
        <f>VLOOKUP($A308,IPo_OverSub_ListingGains!$A$1:$K$317,10,FALSE)</f>
        <v>#N/A</v>
      </c>
      <c r="X308" t="e">
        <f>VLOOKUP($A308,IPo_OverSub_ListingGains!$A$1:$K$317,11,FALSE)</f>
        <v>#N/A</v>
      </c>
      <c r="Y308" t="e">
        <f>VLOOKUP(A308,company_sectors!$A$1:$B$321,2,FALSE)</f>
        <v>#N/A</v>
      </c>
    </row>
    <row r="309" spans="1:25" x14ac:dyDescent="0.25">
      <c r="A309" t="s">
        <v>317</v>
      </c>
      <c r="B309" s="1">
        <v>41327</v>
      </c>
      <c r="C309" s="1">
        <v>41331</v>
      </c>
      <c r="D309">
        <v>25</v>
      </c>
      <c r="E309" t="s">
        <v>13</v>
      </c>
      <c r="F309">
        <v>11.67</v>
      </c>
      <c r="G309">
        <v>2013</v>
      </c>
      <c r="H309" t="e">
        <f>VLOOKUP($A309,IPO_Rating_Details!$A$1:$F$387,2,FALSE)</f>
        <v>#N/A</v>
      </c>
      <c r="I309" t="e">
        <f>VLOOKUP($A309,IPO_Rating_Details!$A$1:$F$387,3,FALSE)</f>
        <v>#N/A</v>
      </c>
      <c r="J309" t="e">
        <f>VLOOKUP($A309,IPO_Rating_Details!$A$1:$F$387,4,FALSE)</f>
        <v>#N/A</v>
      </c>
      <c r="K309" t="e">
        <f>VLOOKUP($A309,IPO_Rating_Details!$A$1:$F$387,5,FALSE)</f>
        <v>#N/A</v>
      </c>
      <c r="L309" t="e">
        <f>VLOOKUP($A309,IPO_Rating_Details!$A$1:$F$387,6,FALSE)</f>
        <v>#N/A</v>
      </c>
      <c r="M309" t="e">
        <f>VLOOKUP($A309,IPo_ListingDates!$A$1:$C$369,2,FALSE)</f>
        <v>#N/A</v>
      </c>
      <c r="N309" t="e">
        <f>VLOOKUP($A309,IPo_ListingDates!$A$1:$C$369,3,FALSE)</f>
        <v>#N/A</v>
      </c>
      <c r="O309" t="e">
        <f>VLOOKUP($A309,IPo_OverSub_ListingGains!$A$1:$K$317,2,FALSE)</f>
        <v>#N/A</v>
      </c>
      <c r="P309" t="e">
        <f>VLOOKUP($A309,IPo_OverSub_ListingGains!$A$1:$K$317,3,FALSE)</f>
        <v>#N/A</v>
      </c>
      <c r="Q309" t="e">
        <f>VLOOKUP($A309,IPo_OverSub_ListingGains!$A$1:$K$317,4,FALSE)</f>
        <v>#N/A</v>
      </c>
      <c r="R309" t="e">
        <f>VLOOKUP($A309,IPo_OverSub_ListingGains!$A$1:$K$317,5,FALSE)</f>
        <v>#N/A</v>
      </c>
      <c r="S309" t="e">
        <f>VLOOKUP($A309,IPo_OverSub_ListingGains!$A$1:$K$317,6,FALSE)</f>
        <v>#N/A</v>
      </c>
      <c r="T309" t="e">
        <f>VLOOKUP($A309,IPo_OverSub_ListingGains!$A$1:$K$317,7,FALSE)</f>
        <v>#N/A</v>
      </c>
      <c r="U309" t="e">
        <f>VLOOKUP($A309,IPo_OverSub_ListingGains!$A$1:$K$317,8,FALSE)</f>
        <v>#N/A</v>
      </c>
      <c r="V309" t="e">
        <f>VLOOKUP($A309,IPo_OverSub_ListingGains!$A$1:$K$317,9,FALSE)</f>
        <v>#N/A</v>
      </c>
      <c r="W309" t="e">
        <f>VLOOKUP($A309,IPo_OverSub_ListingGains!$A$1:$K$317,10,FALSE)</f>
        <v>#N/A</v>
      </c>
      <c r="X309" t="e">
        <f>VLOOKUP($A309,IPo_OverSub_ListingGains!$A$1:$K$317,11,FALSE)</f>
        <v>#N/A</v>
      </c>
      <c r="Y309" t="e">
        <f>VLOOKUP(A309,company_sectors!$A$1:$B$321,2,FALSE)</f>
        <v>#N/A</v>
      </c>
    </row>
    <row r="310" spans="1:25" x14ac:dyDescent="0.25">
      <c r="A310" t="s">
        <v>318</v>
      </c>
      <c r="B310" s="1">
        <v>41334</v>
      </c>
      <c r="C310" s="1">
        <v>41338</v>
      </c>
      <c r="D310">
        <v>35</v>
      </c>
      <c r="E310" t="s">
        <v>13</v>
      </c>
      <c r="F310">
        <v>15.75</v>
      </c>
      <c r="G310">
        <v>2013</v>
      </c>
      <c r="H310" t="e">
        <f>VLOOKUP($A310,IPO_Rating_Details!$A$1:$F$387,2,FALSE)</f>
        <v>#N/A</v>
      </c>
      <c r="I310" t="e">
        <f>VLOOKUP($A310,IPO_Rating_Details!$A$1:$F$387,3,FALSE)</f>
        <v>#N/A</v>
      </c>
      <c r="J310" t="e">
        <f>VLOOKUP($A310,IPO_Rating_Details!$A$1:$F$387,4,FALSE)</f>
        <v>#N/A</v>
      </c>
      <c r="K310" t="e">
        <f>VLOOKUP($A310,IPO_Rating_Details!$A$1:$F$387,5,FALSE)</f>
        <v>#N/A</v>
      </c>
      <c r="L310" t="e">
        <f>VLOOKUP($A310,IPO_Rating_Details!$A$1:$F$387,6,FALSE)</f>
        <v>#N/A</v>
      </c>
      <c r="M310" t="e">
        <f>VLOOKUP($A310,IPo_ListingDates!$A$1:$C$369,2,FALSE)</f>
        <v>#N/A</v>
      </c>
      <c r="N310" t="e">
        <f>VLOOKUP($A310,IPo_ListingDates!$A$1:$C$369,3,FALSE)</f>
        <v>#N/A</v>
      </c>
      <c r="O310" t="e">
        <f>VLOOKUP($A310,IPo_OverSub_ListingGains!$A$1:$K$317,2,FALSE)</f>
        <v>#N/A</v>
      </c>
      <c r="P310" t="e">
        <f>VLOOKUP($A310,IPo_OverSub_ListingGains!$A$1:$K$317,3,FALSE)</f>
        <v>#N/A</v>
      </c>
      <c r="Q310" t="e">
        <f>VLOOKUP($A310,IPo_OverSub_ListingGains!$A$1:$K$317,4,FALSE)</f>
        <v>#N/A</v>
      </c>
      <c r="R310" t="e">
        <f>VLOOKUP($A310,IPo_OverSub_ListingGains!$A$1:$K$317,5,FALSE)</f>
        <v>#N/A</v>
      </c>
      <c r="S310" t="e">
        <f>VLOOKUP($A310,IPo_OverSub_ListingGains!$A$1:$K$317,6,FALSE)</f>
        <v>#N/A</v>
      </c>
      <c r="T310" t="e">
        <f>VLOOKUP($A310,IPo_OverSub_ListingGains!$A$1:$K$317,7,FALSE)</f>
        <v>#N/A</v>
      </c>
      <c r="U310" t="e">
        <f>VLOOKUP($A310,IPo_OverSub_ListingGains!$A$1:$K$317,8,FALSE)</f>
        <v>#N/A</v>
      </c>
      <c r="V310" t="e">
        <f>VLOOKUP($A310,IPo_OverSub_ListingGains!$A$1:$K$317,9,FALSE)</f>
        <v>#N/A</v>
      </c>
      <c r="W310" t="e">
        <f>VLOOKUP($A310,IPo_OverSub_ListingGains!$A$1:$K$317,10,FALSE)</f>
        <v>#N/A</v>
      </c>
      <c r="X310" t="e">
        <f>VLOOKUP($A310,IPo_OverSub_ListingGains!$A$1:$K$317,11,FALSE)</f>
        <v>#N/A</v>
      </c>
      <c r="Y310" t="e">
        <f>VLOOKUP(A310,company_sectors!$A$1:$B$321,2,FALSE)</f>
        <v>#N/A</v>
      </c>
    </row>
    <row r="311" spans="1:25" x14ac:dyDescent="0.25">
      <c r="A311" t="s">
        <v>319</v>
      </c>
      <c r="B311" s="1">
        <v>41345</v>
      </c>
      <c r="C311" s="1">
        <v>41347</v>
      </c>
      <c r="D311">
        <v>25</v>
      </c>
      <c r="E311" t="s">
        <v>13</v>
      </c>
      <c r="F311">
        <v>12.21</v>
      </c>
      <c r="G311">
        <v>2013</v>
      </c>
      <c r="H311" t="e">
        <f>VLOOKUP($A311,IPO_Rating_Details!$A$1:$F$387,2,FALSE)</f>
        <v>#N/A</v>
      </c>
      <c r="I311" t="e">
        <f>VLOOKUP($A311,IPO_Rating_Details!$A$1:$F$387,3,FALSE)</f>
        <v>#N/A</v>
      </c>
      <c r="J311" t="e">
        <f>VLOOKUP($A311,IPO_Rating_Details!$A$1:$F$387,4,FALSE)</f>
        <v>#N/A</v>
      </c>
      <c r="K311" t="e">
        <f>VLOOKUP($A311,IPO_Rating_Details!$A$1:$F$387,5,FALSE)</f>
        <v>#N/A</v>
      </c>
      <c r="L311" t="e">
        <f>VLOOKUP($A311,IPO_Rating_Details!$A$1:$F$387,6,FALSE)</f>
        <v>#N/A</v>
      </c>
      <c r="M311" t="e">
        <f>VLOOKUP($A311,IPo_ListingDates!$A$1:$C$369,2,FALSE)</f>
        <v>#N/A</v>
      </c>
      <c r="N311" t="e">
        <f>VLOOKUP($A311,IPo_ListingDates!$A$1:$C$369,3,FALSE)</f>
        <v>#N/A</v>
      </c>
      <c r="O311" t="e">
        <f>VLOOKUP($A311,IPo_OverSub_ListingGains!$A$1:$K$317,2,FALSE)</f>
        <v>#N/A</v>
      </c>
      <c r="P311" t="e">
        <f>VLOOKUP($A311,IPo_OverSub_ListingGains!$A$1:$K$317,3,FALSE)</f>
        <v>#N/A</v>
      </c>
      <c r="Q311" t="e">
        <f>VLOOKUP($A311,IPo_OverSub_ListingGains!$A$1:$K$317,4,FALSE)</f>
        <v>#N/A</v>
      </c>
      <c r="R311" t="e">
        <f>VLOOKUP($A311,IPo_OverSub_ListingGains!$A$1:$K$317,5,FALSE)</f>
        <v>#N/A</v>
      </c>
      <c r="S311" t="e">
        <f>VLOOKUP($A311,IPo_OverSub_ListingGains!$A$1:$K$317,6,FALSE)</f>
        <v>#N/A</v>
      </c>
      <c r="T311" t="e">
        <f>VLOOKUP($A311,IPo_OverSub_ListingGains!$A$1:$K$317,7,FALSE)</f>
        <v>#N/A</v>
      </c>
      <c r="U311" t="e">
        <f>VLOOKUP($A311,IPo_OverSub_ListingGains!$A$1:$K$317,8,FALSE)</f>
        <v>#N/A</v>
      </c>
      <c r="V311" t="e">
        <f>VLOOKUP($A311,IPo_OverSub_ListingGains!$A$1:$K$317,9,FALSE)</f>
        <v>#N/A</v>
      </c>
      <c r="W311" t="e">
        <f>VLOOKUP($A311,IPo_OverSub_ListingGains!$A$1:$K$317,10,FALSE)</f>
        <v>#N/A</v>
      </c>
      <c r="X311" t="e">
        <f>VLOOKUP($A311,IPo_OverSub_ListingGains!$A$1:$K$317,11,FALSE)</f>
        <v>#N/A</v>
      </c>
      <c r="Y311" t="e">
        <f>VLOOKUP(A311,company_sectors!$A$1:$B$321,2,FALSE)</f>
        <v>#N/A</v>
      </c>
    </row>
    <row r="312" spans="1:25" x14ac:dyDescent="0.25">
      <c r="A312" t="s">
        <v>320</v>
      </c>
      <c r="B312" s="1">
        <v>41346</v>
      </c>
      <c r="C312" s="1">
        <v>41348</v>
      </c>
      <c r="D312">
        <v>172</v>
      </c>
      <c r="E312" t="s">
        <v>8</v>
      </c>
      <c r="F312">
        <v>270.39</v>
      </c>
      <c r="G312">
        <v>2013</v>
      </c>
      <c r="H312">
        <f>VLOOKUP($A312,IPO_Rating_Details!$A$1:$F$387,2,FALSE)</f>
        <v>4</v>
      </c>
      <c r="I312">
        <f>VLOOKUP($A312,IPO_Rating_Details!$A$1:$F$387,3,FALSE)</f>
        <v>1</v>
      </c>
      <c r="J312">
        <f>VLOOKUP($A312,IPO_Rating_Details!$A$1:$F$387,4,FALSE)</f>
        <v>1</v>
      </c>
      <c r="K312">
        <f>VLOOKUP($A312,IPO_Rating_Details!$A$1:$F$387,5,FALSE)</f>
        <v>0</v>
      </c>
      <c r="L312">
        <f>VLOOKUP($A312,IPO_Rating_Details!$A$1:$F$387,6,FALSE)</f>
        <v>0</v>
      </c>
      <c r="M312">
        <f>VLOOKUP($A312,IPo_ListingDates!$A$1:$C$369,2,FALSE)</f>
        <v>41365</v>
      </c>
      <c r="N312">
        <f>VLOOKUP($A312,IPo_ListingDates!$A$1:$C$369,3,FALSE)</f>
        <v>650.29999999999995</v>
      </c>
      <c r="O312">
        <f>VLOOKUP($A312,IPo_OverSub_ListingGains!$A$1:$K$317,2,FALSE)</f>
        <v>3.39</v>
      </c>
      <c r="P312">
        <f>VLOOKUP($A312,IPo_OverSub_ListingGains!$A$1:$K$317,3,FALSE)</f>
        <v>0.35</v>
      </c>
      <c r="Q312">
        <f>VLOOKUP($A312,IPo_OverSub_ListingGains!$A$1:$K$317,4,FALSE)</f>
        <v>0.51</v>
      </c>
      <c r="R312">
        <f>VLOOKUP($A312,IPo_OverSub_ListingGains!$A$1:$K$317,5,FALSE)</f>
        <v>0.56999999999999995</v>
      </c>
      <c r="S312">
        <f>VLOOKUP($A312,IPo_OverSub_ListingGains!$A$1:$K$317,6,FALSE)</f>
        <v>1.65</v>
      </c>
      <c r="T312">
        <f>VLOOKUP($A312,IPo_OverSub_ListingGains!$A$1:$K$317,7,FALSE)</f>
        <v>165</v>
      </c>
      <c r="U312">
        <f>VLOOKUP($A312,IPo_OverSub_ListingGains!$A$1:$K$317,8,FALSE)</f>
        <v>158.05000000000001</v>
      </c>
      <c r="V312">
        <f>VLOOKUP($A312,IPo_OverSub_ListingGains!$A$1:$K$317,9,FALSE)</f>
        <v>176</v>
      </c>
      <c r="W312">
        <f>VLOOKUP($A312,IPo_OverSub_ListingGains!$A$1:$K$317,10,FALSE)</f>
        <v>160.85</v>
      </c>
      <c r="X312">
        <f>VLOOKUP($A312,IPo_OverSub_ListingGains!$A$1:$K$317,11,FALSE)</f>
        <v>-6.48</v>
      </c>
      <c r="Y312" t="str">
        <f>VLOOKUP(A312,company_sectors!$A$1:$B$321,2,FALSE)</f>
        <v>Finance - Housing</v>
      </c>
    </row>
    <row r="313" spans="1:25" x14ac:dyDescent="0.25">
      <c r="A313" t="s">
        <v>321</v>
      </c>
      <c r="B313" s="1">
        <v>41351</v>
      </c>
      <c r="C313" s="1">
        <v>41353</v>
      </c>
      <c r="D313">
        <v>20</v>
      </c>
      <c r="E313" t="s">
        <v>13</v>
      </c>
      <c r="F313">
        <v>12.18</v>
      </c>
      <c r="G313">
        <v>2013</v>
      </c>
      <c r="H313" t="e">
        <f>VLOOKUP($A313,IPO_Rating_Details!$A$1:$F$387,2,FALSE)</f>
        <v>#N/A</v>
      </c>
      <c r="I313" t="e">
        <f>VLOOKUP($A313,IPO_Rating_Details!$A$1:$F$387,3,FALSE)</f>
        <v>#N/A</v>
      </c>
      <c r="J313" t="e">
        <f>VLOOKUP($A313,IPO_Rating_Details!$A$1:$F$387,4,FALSE)</f>
        <v>#N/A</v>
      </c>
      <c r="K313" t="e">
        <f>VLOOKUP($A313,IPO_Rating_Details!$A$1:$F$387,5,FALSE)</f>
        <v>#N/A</v>
      </c>
      <c r="L313" t="e">
        <f>VLOOKUP($A313,IPO_Rating_Details!$A$1:$F$387,6,FALSE)</f>
        <v>#N/A</v>
      </c>
      <c r="M313" t="e">
        <f>VLOOKUP($A313,IPo_ListingDates!$A$1:$C$369,2,FALSE)</f>
        <v>#N/A</v>
      </c>
      <c r="N313" t="e">
        <f>VLOOKUP($A313,IPo_ListingDates!$A$1:$C$369,3,FALSE)</f>
        <v>#N/A</v>
      </c>
      <c r="O313" t="e">
        <f>VLOOKUP($A313,IPo_OverSub_ListingGains!$A$1:$K$317,2,FALSE)</f>
        <v>#N/A</v>
      </c>
      <c r="P313" t="e">
        <f>VLOOKUP($A313,IPo_OverSub_ListingGains!$A$1:$K$317,3,FALSE)</f>
        <v>#N/A</v>
      </c>
      <c r="Q313" t="e">
        <f>VLOOKUP($A313,IPo_OverSub_ListingGains!$A$1:$K$317,4,FALSE)</f>
        <v>#N/A</v>
      </c>
      <c r="R313" t="e">
        <f>VLOOKUP($A313,IPo_OverSub_ListingGains!$A$1:$K$317,5,FALSE)</f>
        <v>#N/A</v>
      </c>
      <c r="S313" t="e">
        <f>VLOOKUP($A313,IPo_OverSub_ListingGains!$A$1:$K$317,6,FALSE)</f>
        <v>#N/A</v>
      </c>
      <c r="T313" t="e">
        <f>VLOOKUP($A313,IPo_OverSub_ListingGains!$A$1:$K$317,7,FALSE)</f>
        <v>#N/A</v>
      </c>
      <c r="U313" t="e">
        <f>VLOOKUP($A313,IPo_OverSub_ListingGains!$A$1:$K$317,8,FALSE)</f>
        <v>#N/A</v>
      </c>
      <c r="V313" t="e">
        <f>VLOOKUP($A313,IPo_OverSub_ListingGains!$A$1:$K$317,9,FALSE)</f>
        <v>#N/A</v>
      </c>
      <c r="W313" t="e">
        <f>VLOOKUP($A313,IPo_OverSub_ListingGains!$A$1:$K$317,10,FALSE)</f>
        <v>#N/A</v>
      </c>
      <c r="X313" t="e">
        <f>VLOOKUP($A313,IPo_OverSub_ListingGains!$A$1:$K$317,11,FALSE)</f>
        <v>#N/A</v>
      </c>
      <c r="Y313" t="e">
        <f>VLOOKUP(A313,company_sectors!$A$1:$B$321,2,FALSE)</f>
        <v>#N/A</v>
      </c>
    </row>
    <row r="314" spans="1:25" x14ac:dyDescent="0.25">
      <c r="A314" t="s">
        <v>322</v>
      </c>
      <c r="B314" s="1">
        <v>41352</v>
      </c>
      <c r="C314" s="1">
        <v>41354</v>
      </c>
      <c r="D314">
        <v>35</v>
      </c>
      <c r="E314" t="s">
        <v>13</v>
      </c>
      <c r="F314">
        <v>5.08</v>
      </c>
      <c r="G314">
        <v>2013</v>
      </c>
      <c r="H314" t="e">
        <f>VLOOKUP($A314,IPO_Rating_Details!$A$1:$F$387,2,FALSE)</f>
        <v>#N/A</v>
      </c>
      <c r="I314" t="e">
        <f>VLOOKUP($A314,IPO_Rating_Details!$A$1:$F$387,3,FALSE)</f>
        <v>#N/A</v>
      </c>
      <c r="J314" t="e">
        <f>VLOOKUP($A314,IPO_Rating_Details!$A$1:$F$387,4,FALSE)</f>
        <v>#N/A</v>
      </c>
      <c r="K314" t="e">
        <f>VLOOKUP($A314,IPO_Rating_Details!$A$1:$F$387,5,FALSE)</f>
        <v>#N/A</v>
      </c>
      <c r="L314" t="e">
        <f>VLOOKUP($A314,IPO_Rating_Details!$A$1:$F$387,6,FALSE)</f>
        <v>#N/A</v>
      </c>
      <c r="M314" t="e">
        <f>VLOOKUP($A314,IPo_ListingDates!$A$1:$C$369,2,FALSE)</f>
        <v>#N/A</v>
      </c>
      <c r="N314" t="e">
        <f>VLOOKUP($A314,IPo_ListingDates!$A$1:$C$369,3,FALSE)</f>
        <v>#N/A</v>
      </c>
      <c r="O314" t="e">
        <f>VLOOKUP($A314,IPo_OverSub_ListingGains!$A$1:$K$317,2,FALSE)</f>
        <v>#N/A</v>
      </c>
      <c r="P314" t="e">
        <f>VLOOKUP($A314,IPo_OverSub_ListingGains!$A$1:$K$317,3,FALSE)</f>
        <v>#N/A</v>
      </c>
      <c r="Q314" t="e">
        <f>VLOOKUP($A314,IPo_OverSub_ListingGains!$A$1:$K$317,4,FALSE)</f>
        <v>#N/A</v>
      </c>
      <c r="R314" t="e">
        <f>VLOOKUP($A314,IPo_OverSub_ListingGains!$A$1:$K$317,5,FALSE)</f>
        <v>#N/A</v>
      </c>
      <c r="S314" t="e">
        <f>VLOOKUP($A314,IPo_OverSub_ListingGains!$A$1:$K$317,6,FALSE)</f>
        <v>#N/A</v>
      </c>
      <c r="T314" t="e">
        <f>VLOOKUP($A314,IPo_OverSub_ListingGains!$A$1:$K$317,7,FALSE)</f>
        <v>#N/A</v>
      </c>
      <c r="U314" t="e">
        <f>VLOOKUP($A314,IPo_OverSub_ListingGains!$A$1:$K$317,8,FALSE)</f>
        <v>#N/A</v>
      </c>
      <c r="V314" t="e">
        <f>VLOOKUP($A314,IPo_OverSub_ListingGains!$A$1:$K$317,9,FALSE)</f>
        <v>#N/A</v>
      </c>
      <c r="W314" t="e">
        <f>VLOOKUP($A314,IPo_OverSub_ListingGains!$A$1:$K$317,10,FALSE)</f>
        <v>#N/A</v>
      </c>
      <c r="X314" t="e">
        <f>VLOOKUP($A314,IPo_OverSub_ListingGains!$A$1:$K$317,11,FALSE)</f>
        <v>#N/A</v>
      </c>
      <c r="Y314" t="e">
        <f>VLOOKUP(A314,company_sectors!$A$1:$B$321,2,FALSE)</f>
        <v>#N/A</v>
      </c>
    </row>
    <row r="315" spans="1:25" x14ac:dyDescent="0.25">
      <c r="A315" t="s">
        <v>323</v>
      </c>
      <c r="B315" s="1">
        <v>41358</v>
      </c>
      <c r="C315" s="1">
        <v>41361</v>
      </c>
      <c r="D315">
        <v>130</v>
      </c>
      <c r="E315" t="s">
        <v>8</v>
      </c>
      <c r="F315">
        <v>13</v>
      </c>
      <c r="G315">
        <v>2013</v>
      </c>
      <c r="H315" t="e">
        <f>VLOOKUP($A315,IPO_Rating_Details!$A$1:$F$387,2,FALSE)</f>
        <v>#N/A</v>
      </c>
      <c r="I315" t="e">
        <f>VLOOKUP($A315,IPO_Rating_Details!$A$1:$F$387,3,FALSE)</f>
        <v>#N/A</v>
      </c>
      <c r="J315" t="e">
        <f>VLOOKUP($A315,IPO_Rating_Details!$A$1:$F$387,4,FALSE)</f>
        <v>#N/A</v>
      </c>
      <c r="K315" t="e">
        <f>VLOOKUP($A315,IPO_Rating_Details!$A$1:$F$387,5,FALSE)</f>
        <v>#N/A</v>
      </c>
      <c r="L315" t="e">
        <f>VLOOKUP($A315,IPO_Rating_Details!$A$1:$F$387,6,FALSE)</f>
        <v>#N/A</v>
      </c>
      <c r="M315" t="e">
        <f>VLOOKUP($A315,IPo_ListingDates!$A$1:$C$369,2,FALSE)</f>
        <v>#N/A</v>
      </c>
      <c r="N315" t="e">
        <f>VLOOKUP($A315,IPo_ListingDates!$A$1:$C$369,3,FALSE)</f>
        <v>#N/A</v>
      </c>
      <c r="O315" t="e">
        <f>VLOOKUP($A315,IPo_OverSub_ListingGains!$A$1:$K$317,2,FALSE)</f>
        <v>#N/A</v>
      </c>
      <c r="P315" t="e">
        <f>VLOOKUP($A315,IPo_OverSub_ListingGains!$A$1:$K$317,3,FALSE)</f>
        <v>#N/A</v>
      </c>
      <c r="Q315" t="e">
        <f>VLOOKUP($A315,IPo_OverSub_ListingGains!$A$1:$K$317,4,FALSE)</f>
        <v>#N/A</v>
      </c>
      <c r="R315" t="e">
        <f>VLOOKUP($A315,IPo_OverSub_ListingGains!$A$1:$K$317,5,FALSE)</f>
        <v>#N/A</v>
      </c>
      <c r="S315" t="e">
        <f>VLOOKUP($A315,IPo_OverSub_ListingGains!$A$1:$K$317,6,FALSE)</f>
        <v>#N/A</v>
      </c>
      <c r="T315" t="e">
        <f>VLOOKUP($A315,IPo_OverSub_ListingGains!$A$1:$K$317,7,FALSE)</f>
        <v>#N/A</v>
      </c>
      <c r="U315" t="e">
        <f>VLOOKUP($A315,IPo_OverSub_ListingGains!$A$1:$K$317,8,FALSE)</f>
        <v>#N/A</v>
      </c>
      <c r="V315" t="e">
        <f>VLOOKUP($A315,IPo_OverSub_ListingGains!$A$1:$K$317,9,FALSE)</f>
        <v>#N/A</v>
      </c>
      <c r="W315" t="e">
        <f>VLOOKUP($A315,IPo_OverSub_ListingGains!$A$1:$K$317,10,FALSE)</f>
        <v>#N/A</v>
      </c>
      <c r="X315" t="e">
        <f>VLOOKUP($A315,IPo_OverSub_ListingGains!$A$1:$K$317,11,FALSE)</f>
        <v>#N/A</v>
      </c>
      <c r="Y315" t="e">
        <f>VLOOKUP(A315,company_sectors!$A$1:$B$321,2,FALSE)</f>
        <v>#N/A</v>
      </c>
    </row>
    <row r="316" spans="1:25" x14ac:dyDescent="0.25">
      <c r="A316" t="s">
        <v>324</v>
      </c>
      <c r="B316" s="1">
        <v>41361</v>
      </c>
      <c r="C316" s="1">
        <v>41368</v>
      </c>
      <c r="D316">
        <v>40</v>
      </c>
      <c r="E316" t="s">
        <v>13</v>
      </c>
      <c r="F316">
        <v>21</v>
      </c>
      <c r="G316">
        <v>2013</v>
      </c>
      <c r="H316" t="e">
        <f>VLOOKUP($A316,IPO_Rating_Details!$A$1:$F$387,2,FALSE)</f>
        <v>#N/A</v>
      </c>
      <c r="I316" t="e">
        <f>VLOOKUP($A316,IPO_Rating_Details!$A$1:$F$387,3,FALSE)</f>
        <v>#N/A</v>
      </c>
      <c r="J316" t="e">
        <f>VLOOKUP($A316,IPO_Rating_Details!$A$1:$F$387,4,FALSE)</f>
        <v>#N/A</v>
      </c>
      <c r="K316" t="e">
        <f>VLOOKUP($A316,IPO_Rating_Details!$A$1:$F$387,5,FALSE)</f>
        <v>#N/A</v>
      </c>
      <c r="L316" t="e">
        <f>VLOOKUP($A316,IPO_Rating_Details!$A$1:$F$387,6,FALSE)</f>
        <v>#N/A</v>
      </c>
      <c r="M316" t="e">
        <f>VLOOKUP($A316,IPo_ListingDates!$A$1:$C$369,2,FALSE)</f>
        <v>#N/A</v>
      </c>
      <c r="N316" t="e">
        <f>VLOOKUP($A316,IPo_ListingDates!$A$1:$C$369,3,FALSE)</f>
        <v>#N/A</v>
      </c>
      <c r="O316" t="e">
        <f>VLOOKUP($A316,IPo_OverSub_ListingGains!$A$1:$K$317,2,FALSE)</f>
        <v>#N/A</v>
      </c>
      <c r="P316" t="e">
        <f>VLOOKUP($A316,IPo_OverSub_ListingGains!$A$1:$K$317,3,FALSE)</f>
        <v>#N/A</v>
      </c>
      <c r="Q316" t="e">
        <f>VLOOKUP($A316,IPo_OverSub_ListingGains!$A$1:$K$317,4,FALSE)</f>
        <v>#N/A</v>
      </c>
      <c r="R316" t="e">
        <f>VLOOKUP($A316,IPo_OverSub_ListingGains!$A$1:$K$317,5,FALSE)</f>
        <v>#N/A</v>
      </c>
      <c r="S316" t="e">
        <f>VLOOKUP($A316,IPo_OverSub_ListingGains!$A$1:$K$317,6,FALSE)</f>
        <v>#N/A</v>
      </c>
      <c r="T316" t="e">
        <f>VLOOKUP($A316,IPo_OverSub_ListingGains!$A$1:$K$317,7,FALSE)</f>
        <v>#N/A</v>
      </c>
      <c r="U316" t="e">
        <f>VLOOKUP($A316,IPo_OverSub_ListingGains!$A$1:$K$317,8,FALSE)</f>
        <v>#N/A</v>
      </c>
      <c r="V316" t="e">
        <f>VLOOKUP($A316,IPo_OverSub_ListingGains!$A$1:$K$317,9,FALSE)</f>
        <v>#N/A</v>
      </c>
      <c r="W316" t="e">
        <f>VLOOKUP($A316,IPo_OverSub_ListingGains!$A$1:$K$317,10,FALSE)</f>
        <v>#N/A</v>
      </c>
      <c r="X316" t="e">
        <f>VLOOKUP($A316,IPo_OverSub_ListingGains!$A$1:$K$317,11,FALSE)</f>
        <v>#N/A</v>
      </c>
      <c r="Y316" t="e">
        <f>VLOOKUP(A316,company_sectors!$A$1:$B$321,2,FALSE)</f>
        <v>#N/A</v>
      </c>
    </row>
    <row r="317" spans="1:25" x14ac:dyDescent="0.25">
      <c r="A317" t="s">
        <v>325</v>
      </c>
      <c r="B317" s="1">
        <v>41361</v>
      </c>
      <c r="C317" s="1">
        <v>41367</v>
      </c>
      <c r="D317">
        <v>12</v>
      </c>
      <c r="E317" t="s">
        <v>13</v>
      </c>
      <c r="F317">
        <v>2.6</v>
      </c>
      <c r="G317">
        <v>2013</v>
      </c>
      <c r="H317" t="e">
        <f>VLOOKUP($A317,IPO_Rating_Details!$A$1:$F$387,2,FALSE)</f>
        <v>#N/A</v>
      </c>
      <c r="I317" t="e">
        <f>VLOOKUP($A317,IPO_Rating_Details!$A$1:$F$387,3,FALSE)</f>
        <v>#N/A</v>
      </c>
      <c r="J317" t="e">
        <f>VLOOKUP($A317,IPO_Rating_Details!$A$1:$F$387,4,FALSE)</f>
        <v>#N/A</v>
      </c>
      <c r="K317" t="e">
        <f>VLOOKUP($A317,IPO_Rating_Details!$A$1:$F$387,5,FALSE)</f>
        <v>#N/A</v>
      </c>
      <c r="L317" t="e">
        <f>VLOOKUP($A317,IPO_Rating_Details!$A$1:$F$387,6,FALSE)</f>
        <v>#N/A</v>
      </c>
      <c r="M317" t="e">
        <f>VLOOKUP($A317,IPo_ListingDates!$A$1:$C$369,2,FALSE)</f>
        <v>#N/A</v>
      </c>
      <c r="N317" t="e">
        <f>VLOOKUP($A317,IPo_ListingDates!$A$1:$C$369,3,FALSE)</f>
        <v>#N/A</v>
      </c>
      <c r="O317" t="e">
        <f>VLOOKUP($A317,IPo_OverSub_ListingGains!$A$1:$K$317,2,FALSE)</f>
        <v>#N/A</v>
      </c>
      <c r="P317" t="e">
        <f>VLOOKUP($A317,IPo_OverSub_ListingGains!$A$1:$K$317,3,FALSE)</f>
        <v>#N/A</v>
      </c>
      <c r="Q317" t="e">
        <f>VLOOKUP($A317,IPo_OverSub_ListingGains!$A$1:$K$317,4,FALSE)</f>
        <v>#N/A</v>
      </c>
      <c r="R317" t="e">
        <f>VLOOKUP($A317,IPo_OverSub_ListingGains!$A$1:$K$317,5,FALSE)</f>
        <v>#N/A</v>
      </c>
      <c r="S317" t="e">
        <f>VLOOKUP($A317,IPo_OverSub_ListingGains!$A$1:$K$317,6,FALSE)</f>
        <v>#N/A</v>
      </c>
      <c r="T317" t="e">
        <f>VLOOKUP($A317,IPo_OverSub_ListingGains!$A$1:$K$317,7,FALSE)</f>
        <v>#N/A</v>
      </c>
      <c r="U317" t="e">
        <f>VLOOKUP($A317,IPo_OverSub_ListingGains!$A$1:$K$317,8,FALSE)</f>
        <v>#N/A</v>
      </c>
      <c r="V317" t="e">
        <f>VLOOKUP($A317,IPo_OverSub_ListingGains!$A$1:$K$317,9,FALSE)</f>
        <v>#N/A</v>
      </c>
      <c r="W317" t="e">
        <f>VLOOKUP($A317,IPo_OverSub_ListingGains!$A$1:$K$317,10,FALSE)</f>
        <v>#N/A</v>
      </c>
      <c r="X317" t="e">
        <f>VLOOKUP($A317,IPo_OverSub_ListingGains!$A$1:$K$317,11,FALSE)</f>
        <v>#N/A</v>
      </c>
      <c r="Y317" t="e">
        <f>VLOOKUP(A317,company_sectors!$A$1:$B$321,2,FALSE)</f>
        <v>#N/A</v>
      </c>
    </row>
    <row r="318" spans="1:25" x14ac:dyDescent="0.25">
      <c r="A318" t="s">
        <v>326</v>
      </c>
      <c r="B318" s="1">
        <v>41389</v>
      </c>
      <c r="C318" s="1">
        <v>41397</v>
      </c>
      <c r="D318" t="s">
        <v>14</v>
      </c>
      <c r="E318" t="s">
        <v>8</v>
      </c>
      <c r="F318" t="s">
        <v>14</v>
      </c>
      <c r="G318">
        <v>2013</v>
      </c>
      <c r="H318">
        <f>VLOOKUP($A318,IPO_Rating_Details!$A$1:$F$387,2,FALSE)</f>
        <v>4</v>
      </c>
      <c r="I318">
        <f>VLOOKUP($A318,IPO_Rating_Details!$A$1:$F$387,3,FALSE)</f>
        <v>17</v>
      </c>
      <c r="J318">
        <f>VLOOKUP($A318,IPO_Rating_Details!$A$1:$F$387,4,FALSE)</f>
        <v>0</v>
      </c>
      <c r="K318">
        <f>VLOOKUP($A318,IPO_Rating_Details!$A$1:$F$387,5,FALSE)</f>
        <v>1</v>
      </c>
      <c r="L318">
        <f>VLOOKUP($A318,IPO_Rating_Details!$A$1:$F$387,6,FALSE)</f>
        <v>0</v>
      </c>
      <c r="M318" t="str">
        <f>VLOOKUP($A318,IPo_ListingDates!$A$1:$C$369,2,FALSE)</f>
        <v>NA</v>
      </c>
      <c r="N318" t="str">
        <f>VLOOKUP($A318,IPo_ListingDates!$A$1:$C$369,3,FALSE)</f>
        <v>NA</v>
      </c>
      <c r="O318" t="e">
        <f>VLOOKUP($A318,IPo_OverSub_ListingGains!$A$1:$K$317,2,FALSE)</f>
        <v>#N/A</v>
      </c>
      <c r="P318" t="e">
        <f>VLOOKUP($A318,IPo_OverSub_ListingGains!$A$1:$K$317,3,FALSE)</f>
        <v>#N/A</v>
      </c>
      <c r="Q318" t="e">
        <f>VLOOKUP($A318,IPo_OverSub_ListingGains!$A$1:$K$317,4,FALSE)</f>
        <v>#N/A</v>
      </c>
      <c r="R318" t="e">
        <f>VLOOKUP($A318,IPo_OverSub_ListingGains!$A$1:$K$317,5,FALSE)</f>
        <v>#N/A</v>
      </c>
      <c r="S318" t="e">
        <f>VLOOKUP($A318,IPo_OverSub_ListingGains!$A$1:$K$317,6,FALSE)</f>
        <v>#N/A</v>
      </c>
      <c r="T318" t="e">
        <f>VLOOKUP($A318,IPo_OverSub_ListingGains!$A$1:$K$317,7,FALSE)</f>
        <v>#N/A</v>
      </c>
      <c r="U318" t="e">
        <f>VLOOKUP($A318,IPo_OverSub_ListingGains!$A$1:$K$317,8,FALSE)</f>
        <v>#N/A</v>
      </c>
      <c r="V318" t="e">
        <f>VLOOKUP($A318,IPo_OverSub_ListingGains!$A$1:$K$317,9,FALSE)</f>
        <v>#N/A</v>
      </c>
      <c r="W318" t="e">
        <f>VLOOKUP($A318,IPo_OverSub_ListingGains!$A$1:$K$317,10,FALSE)</f>
        <v>#N/A</v>
      </c>
      <c r="X318" t="e">
        <f>VLOOKUP($A318,IPo_OverSub_ListingGains!$A$1:$K$317,11,FALSE)</f>
        <v>#N/A</v>
      </c>
      <c r="Y318" t="e">
        <f>VLOOKUP(A318,company_sectors!$A$1:$B$321,2,FALSE)</f>
        <v>#N/A</v>
      </c>
    </row>
    <row r="319" spans="1:25" x14ac:dyDescent="0.25">
      <c r="A319" t="s">
        <v>327</v>
      </c>
      <c r="B319" s="1">
        <v>41411</v>
      </c>
      <c r="C319" s="1">
        <v>41415</v>
      </c>
      <c r="D319">
        <v>14</v>
      </c>
      <c r="E319" t="s">
        <v>13</v>
      </c>
      <c r="F319">
        <v>2.8</v>
      </c>
      <c r="G319">
        <v>2013</v>
      </c>
      <c r="H319" t="e">
        <f>VLOOKUP($A319,IPO_Rating_Details!$A$1:$F$387,2,FALSE)</f>
        <v>#N/A</v>
      </c>
      <c r="I319" t="e">
        <f>VLOOKUP($A319,IPO_Rating_Details!$A$1:$F$387,3,FALSE)</f>
        <v>#N/A</v>
      </c>
      <c r="J319" t="e">
        <f>VLOOKUP($A319,IPO_Rating_Details!$A$1:$F$387,4,FALSE)</f>
        <v>#N/A</v>
      </c>
      <c r="K319" t="e">
        <f>VLOOKUP($A319,IPO_Rating_Details!$A$1:$F$387,5,FALSE)</f>
        <v>#N/A</v>
      </c>
      <c r="L319" t="e">
        <f>VLOOKUP($A319,IPO_Rating_Details!$A$1:$F$387,6,FALSE)</f>
        <v>#N/A</v>
      </c>
      <c r="M319" t="e">
        <f>VLOOKUP($A319,IPo_ListingDates!$A$1:$C$369,2,FALSE)</f>
        <v>#N/A</v>
      </c>
      <c r="N319" t="e">
        <f>VLOOKUP($A319,IPo_ListingDates!$A$1:$C$369,3,FALSE)</f>
        <v>#N/A</v>
      </c>
      <c r="O319" t="e">
        <f>VLOOKUP($A319,IPo_OverSub_ListingGains!$A$1:$K$317,2,FALSE)</f>
        <v>#N/A</v>
      </c>
      <c r="P319" t="e">
        <f>VLOOKUP($A319,IPo_OverSub_ListingGains!$A$1:$K$317,3,FALSE)</f>
        <v>#N/A</v>
      </c>
      <c r="Q319" t="e">
        <f>VLOOKUP($A319,IPo_OverSub_ListingGains!$A$1:$K$317,4,FALSE)</f>
        <v>#N/A</v>
      </c>
      <c r="R319" t="e">
        <f>VLOOKUP($A319,IPo_OverSub_ListingGains!$A$1:$K$317,5,FALSE)</f>
        <v>#N/A</v>
      </c>
      <c r="S319" t="e">
        <f>VLOOKUP($A319,IPo_OverSub_ListingGains!$A$1:$K$317,6,FALSE)</f>
        <v>#N/A</v>
      </c>
      <c r="T319" t="e">
        <f>VLOOKUP($A319,IPo_OverSub_ListingGains!$A$1:$K$317,7,FALSE)</f>
        <v>#N/A</v>
      </c>
      <c r="U319" t="e">
        <f>VLOOKUP($A319,IPo_OverSub_ListingGains!$A$1:$K$317,8,FALSE)</f>
        <v>#N/A</v>
      </c>
      <c r="V319" t="e">
        <f>VLOOKUP($A319,IPo_OverSub_ListingGains!$A$1:$K$317,9,FALSE)</f>
        <v>#N/A</v>
      </c>
      <c r="W319" t="e">
        <f>VLOOKUP($A319,IPo_OverSub_ListingGains!$A$1:$K$317,10,FALSE)</f>
        <v>#N/A</v>
      </c>
      <c r="X319" t="e">
        <f>VLOOKUP($A319,IPo_OverSub_ListingGains!$A$1:$K$317,11,FALSE)</f>
        <v>#N/A</v>
      </c>
      <c r="Y319" t="e">
        <f>VLOOKUP(A319,company_sectors!$A$1:$B$321,2,FALSE)</f>
        <v>#N/A</v>
      </c>
    </row>
    <row r="320" spans="1:25" x14ac:dyDescent="0.25">
      <c r="A320" t="s">
        <v>328</v>
      </c>
      <c r="B320" s="1">
        <v>41414</v>
      </c>
      <c r="C320" s="1">
        <v>41416</v>
      </c>
      <c r="D320">
        <v>530</v>
      </c>
      <c r="E320" t="s">
        <v>8</v>
      </c>
      <c r="F320">
        <v>919.14</v>
      </c>
      <c r="G320">
        <v>2013</v>
      </c>
      <c r="H320">
        <f>VLOOKUP($A320,IPO_Rating_Details!$A$1:$F$387,2,FALSE)</f>
        <v>7</v>
      </c>
      <c r="I320">
        <f>VLOOKUP($A320,IPO_Rating_Details!$A$1:$F$387,3,FALSE)</f>
        <v>19</v>
      </c>
      <c r="J320">
        <f>VLOOKUP($A320,IPO_Rating_Details!$A$1:$F$387,4,FALSE)</f>
        <v>3</v>
      </c>
      <c r="K320">
        <f>VLOOKUP($A320,IPO_Rating_Details!$A$1:$F$387,5,FALSE)</f>
        <v>0</v>
      </c>
      <c r="L320">
        <f>VLOOKUP($A320,IPO_Rating_Details!$A$1:$F$387,6,FALSE)</f>
        <v>0</v>
      </c>
      <c r="M320">
        <f>VLOOKUP($A320,IPo_ListingDates!$A$1:$C$369,2,FALSE)</f>
        <v>41430</v>
      </c>
      <c r="N320">
        <f>VLOOKUP($A320,IPo_ListingDates!$A$1:$C$369,3,FALSE)</f>
        <v>720.25</v>
      </c>
      <c r="O320">
        <f>VLOOKUP($A320,IPo_OverSub_ListingGains!$A$1:$K$317,2,FALSE)</f>
        <v>10.119999999999999</v>
      </c>
      <c r="P320">
        <f>VLOOKUP($A320,IPo_OverSub_ListingGains!$A$1:$K$317,3,FALSE)</f>
        <v>22.34</v>
      </c>
      <c r="Q320">
        <f>VLOOKUP($A320,IPo_OverSub_ListingGains!$A$1:$K$317,4,FALSE)</f>
        <v>3.53</v>
      </c>
      <c r="R320" t="str">
        <f>VLOOKUP($A320,IPo_OverSub_ListingGains!$A$1:$K$317,5,FALSE)</f>
        <v>NA</v>
      </c>
      <c r="S320">
        <f>VLOOKUP($A320,IPo_OverSub_ListingGains!$A$1:$K$317,6,FALSE)</f>
        <v>11.63</v>
      </c>
      <c r="T320">
        <f>VLOOKUP($A320,IPo_OverSub_ListingGains!$A$1:$K$317,7,FALSE)</f>
        <v>590</v>
      </c>
      <c r="U320">
        <f>VLOOKUP($A320,IPo_OverSub_ListingGains!$A$1:$K$317,8,FALSE)</f>
        <v>589</v>
      </c>
      <c r="V320">
        <f>VLOOKUP($A320,IPo_OverSub_ListingGains!$A$1:$K$317,9,FALSE)</f>
        <v>631.9</v>
      </c>
      <c r="W320">
        <f>VLOOKUP($A320,IPo_OverSub_ListingGains!$A$1:$K$317,10,FALSE)</f>
        <v>611.45000000000005</v>
      </c>
      <c r="X320">
        <f>VLOOKUP($A320,IPo_OverSub_ListingGains!$A$1:$K$317,11,FALSE)</f>
        <v>15.37</v>
      </c>
      <c r="Y320" t="str">
        <f>VLOOKUP(A320,company_sectors!$A$1:$B$321,2,FALSE)</f>
        <v>Miscellaneous</v>
      </c>
    </row>
    <row r="321" spans="1:25" x14ac:dyDescent="0.25">
      <c r="A321" t="s">
        <v>329</v>
      </c>
      <c r="B321" s="1">
        <v>41418</v>
      </c>
      <c r="C321" s="1">
        <v>41422</v>
      </c>
      <c r="D321">
        <v>10</v>
      </c>
      <c r="E321" t="s">
        <v>13</v>
      </c>
      <c r="F321">
        <v>6</v>
      </c>
      <c r="G321">
        <v>2013</v>
      </c>
      <c r="H321" t="e">
        <f>VLOOKUP($A321,IPO_Rating_Details!$A$1:$F$387,2,FALSE)</f>
        <v>#N/A</v>
      </c>
      <c r="I321" t="e">
        <f>VLOOKUP($A321,IPO_Rating_Details!$A$1:$F$387,3,FALSE)</f>
        <v>#N/A</v>
      </c>
      <c r="J321" t="e">
        <f>VLOOKUP($A321,IPO_Rating_Details!$A$1:$F$387,4,FALSE)</f>
        <v>#N/A</v>
      </c>
      <c r="K321" t="e">
        <f>VLOOKUP($A321,IPO_Rating_Details!$A$1:$F$387,5,FALSE)</f>
        <v>#N/A</v>
      </c>
      <c r="L321" t="e">
        <f>VLOOKUP($A321,IPO_Rating_Details!$A$1:$F$387,6,FALSE)</f>
        <v>#N/A</v>
      </c>
      <c r="M321" t="e">
        <f>VLOOKUP($A321,IPo_ListingDates!$A$1:$C$369,2,FALSE)</f>
        <v>#N/A</v>
      </c>
      <c r="N321" t="e">
        <f>VLOOKUP($A321,IPo_ListingDates!$A$1:$C$369,3,FALSE)</f>
        <v>#N/A</v>
      </c>
      <c r="O321" t="e">
        <f>VLOOKUP($A321,IPo_OverSub_ListingGains!$A$1:$K$317,2,FALSE)</f>
        <v>#N/A</v>
      </c>
      <c r="P321" t="e">
        <f>VLOOKUP($A321,IPo_OverSub_ListingGains!$A$1:$K$317,3,FALSE)</f>
        <v>#N/A</v>
      </c>
      <c r="Q321" t="e">
        <f>VLOOKUP($A321,IPo_OverSub_ListingGains!$A$1:$K$317,4,FALSE)</f>
        <v>#N/A</v>
      </c>
      <c r="R321" t="e">
        <f>VLOOKUP($A321,IPo_OverSub_ListingGains!$A$1:$K$317,5,FALSE)</f>
        <v>#N/A</v>
      </c>
      <c r="S321" t="e">
        <f>VLOOKUP($A321,IPo_OverSub_ListingGains!$A$1:$K$317,6,FALSE)</f>
        <v>#N/A</v>
      </c>
      <c r="T321" t="e">
        <f>VLOOKUP($A321,IPo_OverSub_ListingGains!$A$1:$K$317,7,FALSE)</f>
        <v>#N/A</v>
      </c>
      <c r="U321" t="e">
        <f>VLOOKUP($A321,IPo_OverSub_ListingGains!$A$1:$K$317,8,FALSE)</f>
        <v>#N/A</v>
      </c>
      <c r="V321" t="e">
        <f>VLOOKUP($A321,IPo_OverSub_ListingGains!$A$1:$K$317,9,FALSE)</f>
        <v>#N/A</v>
      </c>
      <c r="W321" t="e">
        <f>VLOOKUP($A321,IPo_OverSub_ListingGains!$A$1:$K$317,10,FALSE)</f>
        <v>#N/A</v>
      </c>
      <c r="X321" t="e">
        <f>VLOOKUP($A321,IPo_OverSub_ListingGains!$A$1:$K$317,11,FALSE)</f>
        <v>#N/A</v>
      </c>
      <c r="Y321" t="e">
        <f>VLOOKUP(A321,company_sectors!$A$1:$B$321,2,FALSE)</f>
        <v>#N/A</v>
      </c>
    </row>
    <row r="322" spans="1:25" x14ac:dyDescent="0.25">
      <c r="A322" t="s">
        <v>330</v>
      </c>
      <c r="B322" s="1">
        <v>41435</v>
      </c>
      <c r="C322" s="1">
        <v>41437</v>
      </c>
      <c r="D322">
        <v>25</v>
      </c>
      <c r="E322" t="s">
        <v>13</v>
      </c>
      <c r="F322">
        <v>15.6</v>
      </c>
      <c r="G322">
        <v>2013</v>
      </c>
      <c r="H322" t="e">
        <f>VLOOKUP($A322,IPO_Rating_Details!$A$1:$F$387,2,FALSE)</f>
        <v>#N/A</v>
      </c>
      <c r="I322" t="e">
        <f>VLOOKUP($A322,IPO_Rating_Details!$A$1:$F$387,3,FALSE)</f>
        <v>#N/A</v>
      </c>
      <c r="J322" t="e">
        <f>VLOOKUP($A322,IPO_Rating_Details!$A$1:$F$387,4,FALSE)</f>
        <v>#N/A</v>
      </c>
      <c r="K322" t="e">
        <f>VLOOKUP($A322,IPO_Rating_Details!$A$1:$F$387,5,FALSE)</f>
        <v>#N/A</v>
      </c>
      <c r="L322" t="e">
        <f>VLOOKUP($A322,IPO_Rating_Details!$A$1:$F$387,6,FALSE)</f>
        <v>#N/A</v>
      </c>
      <c r="M322" t="e">
        <f>VLOOKUP($A322,IPo_ListingDates!$A$1:$C$369,2,FALSE)</f>
        <v>#N/A</v>
      </c>
      <c r="N322" t="e">
        <f>VLOOKUP($A322,IPo_ListingDates!$A$1:$C$369,3,FALSE)</f>
        <v>#N/A</v>
      </c>
      <c r="O322" t="e">
        <f>VLOOKUP($A322,IPo_OverSub_ListingGains!$A$1:$K$317,2,FALSE)</f>
        <v>#N/A</v>
      </c>
      <c r="P322" t="e">
        <f>VLOOKUP($A322,IPo_OverSub_ListingGains!$A$1:$K$317,3,FALSE)</f>
        <v>#N/A</v>
      </c>
      <c r="Q322" t="e">
        <f>VLOOKUP($A322,IPo_OverSub_ListingGains!$A$1:$K$317,4,FALSE)</f>
        <v>#N/A</v>
      </c>
      <c r="R322" t="e">
        <f>VLOOKUP($A322,IPo_OverSub_ListingGains!$A$1:$K$317,5,FALSE)</f>
        <v>#N/A</v>
      </c>
      <c r="S322" t="e">
        <f>VLOOKUP($A322,IPo_OverSub_ListingGains!$A$1:$K$317,6,FALSE)</f>
        <v>#N/A</v>
      </c>
      <c r="T322" t="e">
        <f>VLOOKUP($A322,IPo_OverSub_ListingGains!$A$1:$K$317,7,FALSE)</f>
        <v>#N/A</v>
      </c>
      <c r="U322" t="e">
        <f>VLOOKUP($A322,IPo_OverSub_ListingGains!$A$1:$K$317,8,FALSE)</f>
        <v>#N/A</v>
      </c>
      <c r="V322" t="e">
        <f>VLOOKUP($A322,IPo_OverSub_ListingGains!$A$1:$K$317,9,FALSE)</f>
        <v>#N/A</v>
      </c>
      <c r="W322" t="e">
        <f>VLOOKUP($A322,IPo_OverSub_ListingGains!$A$1:$K$317,10,FALSE)</f>
        <v>#N/A</v>
      </c>
      <c r="X322" t="e">
        <f>VLOOKUP($A322,IPo_OverSub_ListingGains!$A$1:$K$317,11,FALSE)</f>
        <v>#N/A</v>
      </c>
      <c r="Y322" t="e">
        <f>VLOOKUP(A322,company_sectors!$A$1:$B$321,2,FALSE)</f>
        <v>#N/A</v>
      </c>
    </row>
    <row r="323" spans="1:25" x14ac:dyDescent="0.25">
      <c r="A323" t="s">
        <v>331</v>
      </c>
      <c r="B323" s="1">
        <v>41478</v>
      </c>
      <c r="C323" s="1">
        <v>41481</v>
      </c>
      <c r="D323">
        <v>15</v>
      </c>
      <c r="E323" t="s">
        <v>13</v>
      </c>
      <c r="F323">
        <v>2</v>
      </c>
      <c r="G323">
        <v>2013</v>
      </c>
      <c r="H323" t="e">
        <f>VLOOKUP($A323,IPO_Rating_Details!$A$1:$F$387,2,FALSE)</f>
        <v>#N/A</v>
      </c>
      <c r="I323" t="e">
        <f>VLOOKUP($A323,IPO_Rating_Details!$A$1:$F$387,3,FALSE)</f>
        <v>#N/A</v>
      </c>
      <c r="J323" t="e">
        <f>VLOOKUP($A323,IPO_Rating_Details!$A$1:$F$387,4,FALSE)</f>
        <v>#N/A</v>
      </c>
      <c r="K323" t="e">
        <f>VLOOKUP($A323,IPO_Rating_Details!$A$1:$F$387,5,FALSE)</f>
        <v>#N/A</v>
      </c>
      <c r="L323" t="e">
        <f>VLOOKUP($A323,IPO_Rating_Details!$A$1:$F$387,6,FALSE)</f>
        <v>#N/A</v>
      </c>
      <c r="M323" t="e">
        <f>VLOOKUP($A323,IPo_ListingDates!$A$1:$C$369,2,FALSE)</f>
        <v>#N/A</v>
      </c>
      <c r="N323" t="e">
        <f>VLOOKUP($A323,IPo_ListingDates!$A$1:$C$369,3,FALSE)</f>
        <v>#N/A</v>
      </c>
      <c r="O323" t="e">
        <f>VLOOKUP($A323,IPo_OverSub_ListingGains!$A$1:$K$317,2,FALSE)</f>
        <v>#N/A</v>
      </c>
      <c r="P323" t="e">
        <f>VLOOKUP($A323,IPo_OverSub_ListingGains!$A$1:$K$317,3,FALSE)</f>
        <v>#N/A</v>
      </c>
      <c r="Q323" t="e">
        <f>VLOOKUP($A323,IPo_OverSub_ListingGains!$A$1:$K$317,4,FALSE)</f>
        <v>#N/A</v>
      </c>
      <c r="R323" t="e">
        <f>VLOOKUP($A323,IPo_OverSub_ListingGains!$A$1:$K$317,5,FALSE)</f>
        <v>#N/A</v>
      </c>
      <c r="S323" t="e">
        <f>VLOOKUP($A323,IPo_OverSub_ListingGains!$A$1:$K$317,6,FALSE)</f>
        <v>#N/A</v>
      </c>
      <c r="T323" t="e">
        <f>VLOOKUP($A323,IPo_OverSub_ListingGains!$A$1:$K$317,7,FALSE)</f>
        <v>#N/A</v>
      </c>
      <c r="U323" t="e">
        <f>VLOOKUP($A323,IPo_OverSub_ListingGains!$A$1:$K$317,8,FALSE)</f>
        <v>#N/A</v>
      </c>
      <c r="V323" t="e">
        <f>VLOOKUP($A323,IPo_OverSub_ListingGains!$A$1:$K$317,9,FALSE)</f>
        <v>#N/A</v>
      </c>
      <c r="W323" t="e">
        <f>VLOOKUP($A323,IPo_OverSub_ListingGains!$A$1:$K$317,10,FALSE)</f>
        <v>#N/A</v>
      </c>
      <c r="X323" t="e">
        <f>VLOOKUP($A323,IPo_OverSub_ListingGains!$A$1:$K$317,11,FALSE)</f>
        <v>#N/A</v>
      </c>
      <c r="Y323" t="e">
        <f>VLOOKUP(A323,company_sectors!$A$1:$B$321,2,FALSE)</f>
        <v>#N/A</v>
      </c>
    </row>
    <row r="324" spans="1:25" x14ac:dyDescent="0.25">
      <c r="A324" t="s">
        <v>332</v>
      </c>
      <c r="B324" s="1">
        <v>41484</v>
      </c>
      <c r="C324" s="1">
        <v>41487</v>
      </c>
      <c r="D324">
        <v>15</v>
      </c>
      <c r="E324" t="s">
        <v>13</v>
      </c>
      <c r="F324">
        <v>9</v>
      </c>
      <c r="G324">
        <v>2013</v>
      </c>
      <c r="H324" t="e">
        <f>VLOOKUP($A324,IPO_Rating_Details!$A$1:$F$387,2,FALSE)</f>
        <v>#N/A</v>
      </c>
      <c r="I324" t="e">
        <f>VLOOKUP($A324,IPO_Rating_Details!$A$1:$F$387,3,FALSE)</f>
        <v>#N/A</v>
      </c>
      <c r="J324" t="e">
        <f>VLOOKUP($A324,IPO_Rating_Details!$A$1:$F$387,4,FALSE)</f>
        <v>#N/A</v>
      </c>
      <c r="K324" t="e">
        <f>VLOOKUP($A324,IPO_Rating_Details!$A$1:$F$387,5,FALSE)</f>
        <v>#N/A</v>
      </c>
      <c r="L324" t="e">
        <f>VLOOKUP($A324,IPO_Rating_Details!$A$1:$F$387,6,FALSE)</f>
        <v>#N/A</v>
      </c>
      <c r="M324" t="e">
        <f>VLOOKUP($A324,IPo_ListingDates!$A$1:$C$369,2,FALSE)</f>
        <v>#N/A</v>
      </c>
      <c r="N324" t="e">
        <f>VLOOKUP($A324,IPo_ListingDates!$A$1:$C$369,3,FALSE)</f>
        <v>#N/A</v>
      </c>
      <c r="O324" t="e">
        <f>VLOOKUP($A324,IPo_OverSub_ListingGains!$A$1:$K$317,2,FALSE)</f>
        <v>#N/A</v>
      </c>
      <c r="P324" t="e">
        <f>VLOOKUP($A324,IPo_OverSub_ListingGains!$A$1:$K$317,3,FALSE)</f>
        <v>#N/A</v>
      </c>
      <c r="Q324" t="e">
        <f>VLOOKUP($A324,IPo_OverSub_ListingGains!$A$1:$K$317,4,FALSE)</f>
        <v>#N/A</v>
      </c>
      <c r="R324" t="e">
        <f>VLOOKUP($A324,IPo_OverSub_ListingGains!$A$1:$K$317,5,FALSE)</f>
        <v>#N/A</v>
      </c>
      <c r="S324" t="e">
        <f>VLOOKUP($A324,IPo_OverSub_ListingGains!$A$1:$K$317,6,FALSE)</f>
        <v>#N/A</v>
      </c>
      <c r="T324" t="e">
        <f>VLOOKUP($A324,IPo_OverSub_ListingGains!$A$1:$K$317,7,FALSE)</f>
        <v>#N/A</v>
      </c>
      <c r="U324" t="e">
        <f>VLOOKUP($A324,IPo_OverSub_ListingGains!$A$1:$K$317,8,FALSE)</f>
        <v>#N/A</v>
      </c>
      <c r="V324" t="e">
        <f>VLOOKUP($A324,IPo_OverSub_ListingGains!$A$1:$K$317,9,FALSE)</f>
        <v>#N/A</v>
      </c>
      <c r="W324" t="e">
        <f>VLOOKUP($A324,IPo_OverSub_ListingGains!$A$1:$K$317,10,FALSE)</f>
        <v>#N/A</v>
      </c>
      <c r="X324" t="e">
        <f>VLOOKUP($A324,IPo_OverSub_ListingGains!$A$1:$K$317,11,FALSE)</f>
        <v>#N/A</v>
      </c>
      <c r="Y324" t="e">
        <f>VLOOKUP(A324,company_sectors!$A$1:$B$321,2,FALSE)</f>
        <v>#N/A</v>
      </c>
    </row>
    <row r="325" spans="1:25" x14ac:dyDescent="0.25">
      <c r="A325" t="s">
        <v>333</v>
      </c>
      <c r="B325" s="1">
        <v>41487</v>
      </c>
      <c r="C325" s="1">
        <v>41491</v>
      </c>
      <c r="D325">
        <v>20</v>
      </c>
      <c r="E325" t="s">
        <v>13</v>
      </c>
      <c r="F325">
        <v>7.02</v>
      </c>
      <c r="G325">
        <v>2013</v>
      </c>
      <c r="H325" t="e">
        <f>VLOOKUP($A325,IPO_Rating_Details!$A$1:$F$387,2,FALSE)</f>
        <v>#N/A</v>
      </c>
      <c r="I325" t="e">
        <f>VLOOKUP($A325,IPO_Rating_Details!$A$1:$F$387,3,FALSE)</f>
        <v>#N/A</v>
      </c>
      <c r="J325" t="e">
        <f>VLOOKUP($A325,IPO_Rating_Details!$A$1:$F$387,4,FALSE)</f>
        <v>#N/A</v>
      </c>
      <c r="K325" t="e">
        <f>VLOOKUP($A325,IPO_Rating_Details!$A$1:$F$387,5,FALSE)</f>
        <v>#N/A</v>
      </c>
      <c r="L325" t="e">
        <f>VLOOKUP($A325,IPO_Rating_Details!$A$1:$F$387,6,FALSE)</f>
        <v>#N/A</v>
      </c>
      <c r="M325" t="e">
        <f>VLOOKUP($A325,IPo_ListingDates!$A$1:$C$369,2,FALSE)</f>
        <v>#N/A</v>
      </c>
      <c r="N325" t="e">
        <f>VLOOKUP($A325,IPo_ListingDates!$A$1:$C$369,3,FALSE)</f>
        <v>#N/A</v>
      </c>
      <c r="O325" t="e">
        <f>VLOOKUP($A325,IPo_OverSub_ListingGains!$A$1:$K$317,2,FALSE)</f>
        <v>#N/A</v>
      </c>
      <c r="P325" t="e">
        <f>VLOOKUP($A325,IPo_OverSub_ListingGains!$A$1:$K$317,3,FALSE)</f>
        <v>#N/A</v>
      </c>
      <c r="Q325" t="e">
        <f>VLOOKUP($A325,IPo_OverSub_ListingGains!$A$1:$K$317,4,FALSE)</f>
        <v>#N/A</v>
      </c>
      <c r="R325" t="e">
        <f>VLOOKUP($A325,IPo_OverSub_ListingGains!$A$1:$K$317,5,FALSE)</f>
        <v>#N/A</v>
      </c>
      <c r="S325" t="e">
        <f>VLOOKUP($A325,IPo_OverSub_ListingGains!$A$1:$K$317,6,FALSE)</f>
        <v>#N/A</v>
      </c>
      <c r="T325" t="e">
        <f>VLOOKUP($A325,IPo_OverSub_ListingGains!$A$1:$K$317,7,FALSE)</f>
        <v>#N/A</v>
      </c>
      <c r="U325" t="e">
        <f>VLOOKUP($A325,IPo_OverSub_ListingGains!$A$1:$K$317,8,FALSE)</f>
        <v>#N/A</v>
      </c>
      <c r="V325" t="e">
        <f>VLOOKUP($A325,IPo_OverSub_ListingGains!$A$1:$K$317,9,FALSE)</f>
        <v>#N/A</v>
      </c>
      <c r="W325" t="e">
        <f>VLOOKUP($A325,IPo_OverSub_ListingGains!$A$1:$K$317,10,FALSE)</f>
        <v>#N/A</v>
      </c>
      <c r="X325" t="e">
        <f>VLOOKUP($A325,IPo_OverSub_ListingGains!$A$1:$K$317,11,FALSE)</f>
        <v>#N/A</v>
      </c>
      <c r="Y325" t="e">
        <f>VLOOKUP(A325,company_sectors!$A$1:$B$321,2,FALSE)</f>
        <v>#N/A</v>
      </c>
    </row>
    <row r="326" spans="1:25" x14ac:dyDescent="0.25">
      <c r="A326" t="s">
        <v>334</v>
      </c>
      <c r="B326" s="1">
        <v>41498</v>
      </c>
      <c r="C326" s="1">
        <v>41500</v>
      </c>
      <c r="D326">
        <v>15</v>
      </c>
      <c r="E326" t="s">
        <v>13</v>
      </c>
      <c r="F326">
        <v>12</v>
      </c>
      <c r="G326">
        <v>2013</v>
      </c>
      <c r="H326" t="e">
        <f>VLOOKUP($A326,IPO_Rating_Details!$A$1:$F$387,2,FALSE)</f>
        <v>#N/A</v>
      </c>
      <c r="I326" t="e">
        <f>VLOOKUP($A326,IPO_Rating_Details!$A$1:$F$387,3,FALSE)</f>
        <v>#N/A</v>
      </c>
      <c r="J326" t="e">
        <f>VLOOKUP($A326,IPO_Rating_Details!$A$1:$F$387,4,FALSE)</f>
        <v>#N/A</v>
      </c>
      <c r="K326" t="e">
        <f>VLOOKUP($A326,IPO_Rating_Details!$A$1:$F$387,5,FALSE)</f>
        <v>#N/A</v>
      </c>
      <c r="L326" t="e">
        <f>VLOOKUP($A326,IPO_Rating_Details!$A$1:$F$387,6,FALSE)</f>
        <v>#N/A</v>
      </c>
      <c r="M326" t="e">
        <f>VLOOKUP($A326,IPo_ListingDates!$A$1:$C$369,2,FALSE)</f>
        <v>#N/A</v>
      </c>
      <c r="N326" t="e">
        <f>VLOOKUP($A326,IPo_ListingDates!$A$1:$C$369,3,FALSE)</f>
        <v>#N/A</v>
      </c>
      <c r="O326" t="e">
        <f>VLOOKUP($A326,IPo_OverSub_ListingGains!$A$1:$K$317,2,FALSE)</f>
        <v>#N/A</v>
      </c>
      <c r="P326" t="e">
        <f>VLOOKUP($A326,IPo_OverSub_ListingGains!$A$1:$K$317,3,FALSE)</f>
        <v>#N/A</v>
      </c>
      <c r="Q326" t="e">
        <f>VLOOKUP($A326,IPo_OverSub_ListingGains!$A$1:$K$317,4,FALSE)</f>
        <v>#N/A</v>
      </c>
      <c r="R326" t="e">
        <f>VLOOKUP($A326,IPo_OverSub_ListingGains!$A$1:$K$317,5,FALSE)</f>
        <v>#N/A</v>
      </c>
      <c r="S326" t="e">
        <f>VLOOKUP($A326,IPo_OverSub_ListingGains!$A$1:$K$317,6,FALSE)</f>
        <v>#N/A</v>
      </c>
      <c r="T326" t="e">
        <f>VLOOKUP($A326,IPo_OverSub_ListingGains!$A$1:$K$317,7,FALSE)</f>
        <v>#N/A</v>
      </c>
      <c r="U326" t="e">
        <f>VLOOKUP($A326,IPo_OverSub_ListingGains!$A$1:$K$317,8,FALSE)</f>
        <v>#N/A</v>
      </c>
      <c r="V326" t="e">
        <f>VLOOKUP($A326,IPo_OverSub_ListingGains!$A$1:$K$317,9,FALSE)</f>
        <v>#N/A</v>
      </c>
      <c r="W326" t="e">
        <f>VLOOKUP($A326,IPo_OverSub_ListingGains!$A$1:$K$317,10,FALSE)</f>
        <v>#N/A</v>
      </c>
      <c r="X326" t="e">
        <f>VLOOKUP($A326,IPo_OverSub_ListingGains!$A$1:$K$317,11,FALSE)</f>
        <v>#N/A</v>
      </c>
      <c r="Y326" t="e">
        <f>VLOOKUP(A326,company_sectors!$A$1:$B$321,2,FALSE)</f>
        <v>#N/A</v>
      </c>
    </row>
    <row r="327" spans="1:25" x14ac:dyDescent="0.25">
      <c r="A327" t="s">
        <v>335</v>
      </c>
      <c r="B327" s="1">
        <v>41498</v>
      </c>
      <c r="C327" s="1">
        <v>41502</v>
      </c>
      <c r="D327">
        <v>25</v>
      </c>
      <c r="E327" t="s">
        <v>13</v>
      </c>
      <c r="F327">
        <v>12.75</v>
      </c>
      <c r="G327">
        <v>2013</v>
      </c>
      <c r="H327" t="e">
        <f>VLOOKUP($A327,IPO_Rating_Details!$A$1:$F$387,2,FALSE)</f>
        <v>#N/A</v>
      </c>
      <c r="I327" t="e">
        <f>VLOOKUP($A327,IPO_Rating_Details!$A$1:$F$387,3,FALSE)</f>
        <v>#N/A</v>
      </c>
      <c r="J327" t="e">
        <f>VLOOKUP($A327,IPO_Rating_Details!$A$1:$F$387,4,FALSE)</f>
        <v>#N/A</v>
      </c>
      <c r="K327" t="e">
        <f>VLOOKUP($A327,IPO_Rating_Details!$A$1:$F$387,5,FALSE)</f>
        <v>#N/A</v>
      </c>
      <c r="L327" t="e">
        <f>VLOOKUP($A327,IPO_Rating_Details!$A$1:$F$387,6,FALSE)</f>
        <v>#N/A</v>
      </c>
      <c r="M327" t="e">
        <f>VLOOKUP($A327,IPo_ListingDates!$A$1:$C$369,2,FALSE)</f>
        <v>#N/A</v>
      </c>
      <c r="N327" t="e">
        <f>VLOOKUP($A327,IPo_ListingDates!$A$1:$C$369,3,FALSE)</f>
        <v>#N/A</v>
      </c>
      <c r="O327" t="e">
        <f>VLOOKUP($A327,IPo_OverSub_ListingGains!$A$1:$K$317,2,FALSE)</f>
        <v>#N/A</v>
      </c>
      <c r="P327" t="e">
        <f>VLOOKUP($A327,IPo_OverSub_ListingGains!$A$1:$K$317,3,FALSE)</f>
        <v>#N/A</v>
      </c>
      <c r="Q327" t="e">
        <f>VLOOKUP($A327,IPo_OverSub_ListingGains!$A$1:$K$317,4,FALSE)</f>
        <v>#N/A</v>
      </c>
      <c r="R327" t="e">
        <f>VLOOKUP($A327,IPo_OverSub_ListingGains!$A$1:$K$317,5,FALSE)</f>
        <v>#N/A</v>
      </c>
      <c r="S327" t="e">
        <f>VLOOKUP($A327,IPo_OverSub_ListingGains!$A$1:$K$317,6,FALSE)</f>
        <v>#N/A</v>
      </c>
      <c r="T327" t="e">
        <f>VLOOKUP($A327,IPo_OverSub_ListingGains!$A$1:$K$317,7,FALSE)</f>
        <v>#N/A</v>
      </c>
      <c r="U327" t="e">
        <f>VLOOKUP($A327,IPo_OverSub_ListingGains!$A$1:$K$317,8,FALSE)</f>
        <v>#N/A</v>
      </c>
      <c r="V327" t="e">
        <f>VLOOKUP($A327,IPo_OverSub_ListingGains!$A$1:$K$317,9,FALSE)</f>
        <v>#N/A</v>
      </c>
      <c r="W327" t="e">
        <f>VLOOKUP($A327,IPo_OverSub_ListingGains!$A$1:$K$317,10,FALSE)</f>
        <v>#N/A</v>
      </c>
      <c r="X327" t="e">
        <f>VLOOKUP($A327,IPo_OverSub_ListingGains!$A$1:$K$317,11,FALSE)</f>
        <v>#N/A</v>
      </c>
      <c r="Y327" t="e">
        <f>VLOOKUP(A327,company_sectors!$A$1:$B$321,2,FALSE)</f>
        <v>#N/A</v>
      </c>
    </row>
    <row r="328" spans="1:25" x14ac:dyDescent="0.25">
      <c r="A328" t="s">
        <v>336</v>
      </c>
      <c r="B328" s="1">
        <v>41500</v>
      </c>
      <c r="C328" s="1">
        <v>41507</v>
      </c>
      <c r="D328">
        <v>35</v>
      </c>
      <c r="E328" t="s">
        <v>13</v>
      </c>
      <c r="F328">
        <v>27.75</v>
      </c>
      <c r="G328">
        <v>2013</v>
      </c>
      <c r="H328" t="e">
        <f>VLOOKUP($A328,IPO_Rating_Details!$A$1:$F$387,2,FALSE)</f>
        <v>#N/A</v>
      </c>
      <c r="I328" t="e">
        <f>VLOOKUP($A328,IPO_Rating_Details!$A$1:$F$387,3,FALSE)</f>
        <v>#N/A</v>
      </c>
      <c r="J328" t="e">
        <f>VLOOKUP($A328,IPO_Rating_Details!$A$1:$F$387,4,FALSE)</f>
        <v>#N/A</v>
      </c>
      <c r="K328" t="e">
        <f>VLOOKUP($A328,IPO_Rating_Details!$A$1:$F$387,5,FALSE)</f>
        <v>#N/A</v>
      </c>
      <c r="L328" t="e">
        <f>VLOOKUP($A328,IPO_Rating_Details!$A$1:$F$387,6,FALSE)</f>
        <v>#N/A</v>
      </c>
      <c r="M328" t="e">
        <f>VLOOKUP($A328,IPo_ListingDates!$A$1:$C$369,2,FALSE)</f>
        <v>#N/A</v>
      </c>
      <c r="N328" t="e">
        <f>VLOOKUP($A328,IPo_ListingDates!$A$1:$C$369,3,FALSE)</f>
        <v>#N/A</v>
      </c>
      <c r="O328" t="e">
        <f>VLOOKUP($A328,IPo_OverSub_ListingGains!$A$1:$K$317,2,FALSE)</f>
        <v>#N/A</v>
      </c>
      <c r="P328" t="e">
        <f>VLOOKUP($A328,IPo_OverSub_ListingGains!$A$1:$K$317,3,FALSE)</f>
        <v>#N/A</v>
      </c>
      <c r="Q328" t="e">
        <f>VLOOKUP($A328,IPo_OverSub_ListingGains!$A$1:$K$317,4,FALSE)</f>
        <v>#N/A</v>
      </c>
      <c r="R328" t="e">
        <f>VLOOKUP($A328,IPo_OverSub_ListingGains!$A$1:$K$317,5,FALSE)</f>
        <v>#N/A</v>
      </c>
      <c r="S328" t="e">
        <f>VLOOKUP($A328,IPo_OverSub_ListingGains!$A$1:$K$317,6,FALSE)</f>
        <v>#N/A</v>
      </c>
      <c r="T328" t="e">
        <f>VLOOKUP($A328,IPo_OverSub_ListingGains!$A$1:$K$317,7,FALSE)</f>
        <v>#N/A</v>
      </c>
      <c r="U328" t="e">
        <f>VLOOKUP($A328,IPo_OverSub_ListingGains!$A$1:$K$317,8,FALSE)</f>
        <v>#N/A</v>
      </c>
      <c r="V328" t="e">
        <f>VLOOKUP($A328,IPo_OverSub_ListingGains!$A$1:$K$317,9,FALSE)</f>
        <v>#N/A</v>
      </c>
      <c r="W328" t="e">
        <f>VLOOKUP($A328,IPo_OverSub_ListingGains!$A$1:$K$317,10,FALSE)</f>
        <v>#N/A</v>
      </c>
      <c r="X328" t="e">
        <f>VLOOKUP($A328,IPo_OverSub_ListingGains!$A$1:$K$317,11,FALSE)</f>
        <v>#N/A</v>
      </c>
      <c r="Y328" t="e">
        <f>VLOOKUP(A328,company_sectors!$A$1:$B$321,2,FALSE)</f>
        <v>#N/A</v>
      </c>
    </row>
    <row r="329" spans="1:25" x14ac:dyDescent="0.25">
      <c r="A329" t="s">
        <v>337</v>
      </c>
      <c r="B329" s="1">
        <v>41513</v>
      </c>
      <c r="C329" s="1">
        <v>41515</v>
      </c>
      <c r="D329">
        <v>66</v>
      </c>
      <c r="E329" t="s">
        <v>13</v>
      </c>
      <c r="F329">
        <v>7.52</v>
      </c>
      <c r="G329">
        <v>2013</v>
      </c>
      <c r="H329" t="e">
        <f>VLOOKUP($A329,IPO_Rating_Details!$A$1:$F$387,2,FALSE)</f>
        <v>#N/A</v>
      </c>
      <c r="I329" t="e">
        <f>VLOOKUP($A329,IPO_Rating_Details!$A$1:$F$387,3,FALSE)</f>
        <v>#N/A</v>
      </c>
      <c r="J329" t="e">
        <f>VLOOKUP($A329,IPO_Rating_Details!$A$1:$F$387,4,FALSE)</f>
        <v>#N/A</v>
      </c>
      <c r="K329" t="e">
        <f>VLOOKUP($A329,IPO_Rating_Details!$A$1:$F$387,5,FALSE)</f>
        <v>#N/A</v>
      </c>
      <c r="L329" t="e">
        <f>VLOOKUP($A329,IPO_Rating_Details!$A$1:$F$387,6,FALSE)</f>
        <v>#N/A</v>
      </c>
      <c r="M329" t="e">
        <f>VLOOKUP($A329,IPo_ListingDates!$A$1:$C$369,2,FALSE)</f>
        <v>#N/A</v>
      </c>
      <c r="N329" t="e">
        <f>VLOOKUP($A329,IPo_ListingDates!$A$1:$C$369,3,FALSE)</f>
        <v>#N/A</v>
      </c>
      <c r="O329" t="e">
        <f>VLOOKUP($A329,IPo_OverSub_ListingGains!$A$1:$K$317,2,FALSE)</f>
        <v>#N/A</v>
      </c>
      <c r="P329" t="e">
        <f>VLOOKUP($A329,IPo_OverSub_ListingGains!$A$1:$K$317,3,FALSE)</f>
        <v>#N/A</v>
      </c>
      <c r="Q329" t="e">
        <f>VLOOKUP($A329,IPo_OverSub_ListingGains!$A$1:$K$317,4,FALSE)</f>
        <v>#N/A</v>
      </c>
      <c r="R329" t="e">
        <f>VLOOKUP($A329,IPo_OverSub_ListingGains!$A$1:$K$317,5,FALSE)</f>
        <v>#N/A</v>
      </c>
      <c r="S329" t="e">
        <f>VLOOKUP($A329,IPo_OverSub_ListingGains!$A$1:$K$317,6,FALSE)</f>
        <v>#N/A</v>
      </c>
      <c r="T329" t="e">
        <f>VLOOKUP($A329,IPo_OverSub_ListingGains!$A$1:$K$317,7,FALSE)</f>
        <v>#N/A</v>
      </c>
      <c r="U329" t="e">
        <f>VLOOKUP($A329,IPo_OverSub_ListingGains!$A$1:$K$317,8,FALSE)</f>
        <v>#N/A</v>
      </c>
      <c r="V329" t="e">
        <f>VLOOKUP($A329,IPo_OverSub_ListingGains!$A$1:$K$317,9,FALSE)</f>
        <v>#N/A</v>
      </c>
      <c r="W329" t="e">
        <f>VLOOKUP($A329,IPo_OverSub_ListingGains!$A$1:$K$317,10,FALSE)</f>
        <v>#N/A</v>
      </c>
      <c r="X329" t="e">
        <f>VLOOKUP($A329,IPo_OverSub_ListingGains!$A$1:$K$317,11,FALSE)</f>
        <v>#N/A</v>
      </c>
      <c r="Y329" t="e">
        <f>VLOOKUP(A329,company_sectors!$A$1:$B$321,2,FALSE)</f>
        <v>#N/A</v>
      </c>
    </row>
    <row r="330" spans="1:25" x14ac:dyDescent="0.25">
      <c r="A330" t="s">
        <v>338</v>
      </c>
      <c r="B330" s="1">
        <v>41526</v>
      </c>
      <c r="C330" s="1">
        <v>41529</v>
      </c>
      <c r="D330">
        <v>16</v>
      </c>
      <c r="E330" t="s">
        <v>13</v>
      </c>
      <c r="F330">
        <v>8</v>
      </c>
      <c r="G330">
        <v>2013</v>
      </c>
      <c r="H330" t="e">
        <f>VLOOKUP($A330,IPO_Rating_Details!$A$1:$F$387,2,FALSE)</f>
        <v>#N/A</v>
      </c>
      <c r="I330" t="e">
        <f>VLOOKUP($A330,IPO_Rating_Details!$A$1:$F$387,3,FALSE)</f>
        <v>#N/A</v>
      </c>
      <c r="J330" t="e">
        <f>VLOOKUP($A330,IPO_Rating_Details!$A$1:$F$387,4,FALSE)</f>
        <v>#N/A</v>
      </c>
      <c r="K330" t="e">
        <f>VLOOKUP($A330,IPO_Rating_Details!$A$1:$F$387,5,FALSE)</f>
        <v>#N/A</v>
      </c>
      <c r="L330" t="e">
        <f>VLOOKUP($A330,IPO_Rating_Details!$A$1:$F$387,6,FALSE)</f>
        <v>#N/A</v>
      </c>
      <c r="M330" t="e">
        <f>VLOOKUP($A330,IPo_ListingDates!$A$1:$C$369,2,FALSE)</f>
        <v>#N/A</v>
      </c>
      <c r="N330" t="e">
        <f>VLOOKUP($A330,IPo_ListingDates!$A$1:$C$369,3,FALSE)</f>
        <v>#N/A</v>
      </c>
      <c r="O330" t="e">
        <f>VLOOKUP($A330,IPo_OverSub_ListingGains!$A$1:$K$317,2,FALSE)</f>
        <v>#N/A</v>
      </c>
      <c r="P330" t="e">
        <f>VLOOKUP($A330,IPo_OverSub_ListingGains!$A$1:$K$317,3,FALSE)</f>
        <v>#N/A</v>
      </c>
      <c r="Q330" t="e">
        <f>VLOOKUP($A330,IPo_OverSub_ListingGains!$A$1:$K$317,4,FALSE)</f>
        <v>#N/A</v>
      </c>
      <c r="R330" t="e">
        <f>VLOOKUP($A330,IPo_OverSub_ListingGains!$A$1:$K$317,5,FALSE)</f>
        <v>#N/A</v>
      </c>
      <c r="S330" t="e">
        <f>VLOOKUP($A330,IPo_OverSub_ListingGains!$A$1:$K$317,6,FALSE)</f>
        <v>#N/A</v>
      </c>
      <c r="T330" t="e">
        <f>VLOOKUP($A330,IPo_OverSub_ListingGains!$A$1:$K$317,7,FALSE)</f>
        <v>#N/A</v>
      </c>
      <c r="U330" t="e">
        <f>VLOOKUP($A330,IPo_OverSub_ListingGains!$A$1:$K$317,8,FALSE)</f>
        <v>#N/A</v>
      </c>
      <c r="V330" t="e">
        <f>VLOOKUP($A330,IPo_OverSub_ListingGains!$A$1:$K$317,9,FALSE)</f>
        <v>#N/A</v>
      </c>
      <c r="W330" t="e">
        <f>VLOOKUP($A330,IPo_OverSub_ListingGains!$A$1:$K$317,10,FALSE)</f>
        <v>#N/A</v>
      </c>
      <c r="X330" t="e">
        <f>VLOOKUP($A330,IPo_OverSub_ListingGains!$A$1:$K$317,11,FALSE)</f>
        <v>#N/A</v>
      </c>
      <c r="Y330" t="e">
        <f>VLOOKUP(A330,company_sectors!$A$1:$B$321,2,FALSE)</f>
        <v>#N/A</v>
      </c>
    </row>
    <row r="331" spans="1:25" x14ac:dyDescent="0.25">
      <c r="A331" t="s">
        <v>339</v>
      </c>
      <c r="B331" s="1">
        <v>41542</v>
      </c>
      <c r="C331" s="1">
        <v>41544</v>
      </c>
      <c r="D331">
        <v>18</v>
      </c>
      <c r="E331" t="s">
        <v>13</v>
      </c>
      <c r="F331">
        <v>13.51</v>
      </c>
      <c r="G331">
        <v>2013</v>
      </c>
      <c r="H331" t="e">
        <f>VLOOKUP($A331,IPO_Rating_Details!$A$1:$F$387,2,FALSE)</f>
        <v>#N/A</v>
      </c>
      <c r="I331" t="e">
        <f>VLOOKUP($A331,IPO_Rating_Details!$A$1:$F$387,3,FALSE)</f>
        <v>#N/A</v>
      </c>
      <c r="J331" t="e">
        <f>VLOOKUP($A331,IPO_Rating_Details!$A$1:$F$387,4,FALSE)</f>
        <v>#N/A</v>
      </c>
      <c r="K331" t="e">
        <f>VLOOKUP($A331,IPO_Rating_Details!$A$1:$F$387,5,FALSE)</f>
        <v>#N/A</v>
      </c>
      <c r="L331" t="e">
        <f>VLOOKUP($A331,IPO_Rating_Details!$A$1:$F$387,6,FALSE)</f>
        <v>#N/A</v>
      </c>
      <c r="M331" t="e">
        <f>VLOOKUP($A331,IPo_ListingDates!$A$1:$C$369,2,FALSE)</f>
        <v>#N/A</v>
      </c>
      <c r="N331" t="e">
        <f>VLOOKUP($A331,IPo_ListingDates!$A$1:$C$369,3,FALSE)</f>
        <v>#N/A</v>
      </c>
      <c r="O331" t="e">
        <f>VLOOKUP($A331,IPo_OverSub_ListingGains!$A$1:$K$317,2,FALSE)</f>
        <v>#N/A</v>
      </c>
      <c r="P331" t="e">
        <f>VLOOKUP($A331,IPo_OverSub_ListingGains!$A$1:$K$317,3,FALSE)</f>
        <v>#N/A</v>
      </c>
      <c r="Q331" t="e">
        <f>VLOOKUP($A331,IPo_OverSub_ListingGains!$A$1:$K$317,4,FALSE)</f>
        <v>#N/A</v>
      </c>
      <c r="R331" t="e">
        <f>VLOOKUP($A331,IPo_OverSub_ListingGains!$A$1:$K$317,5,FALSE)</f>
        <v>#N/A</v>
      </c>
      <c r="S331" t="e">
        <f>VLOOKUP($A331,IPo_OverSub_ListingGains!$A$1:$K$317,6,FALSE)</f>
        <v>#N/A</v>
      </c>
      <c r="T331" t="e">
        <f>VLOOKUP($A331,IPo_OverSub_ListingGains!$A$1:$K$317,7,FALSE)</f>
        <v>#N/A</v>
      </c>
      <c r="U331" t="e">
        <f>VLOOKUP($A331,IPo_OverSub_ListingGains!$A$1:$K$317,8,FALSE)</f>
        <v>#N/A</v>
      </c>
      <c r="V331" t="e">
        <f>VLOOKUP($A331,IPo_OverSub_ListingGains!$A$1:$K$317,9,FALSE)</f>
        <v>#N/A</v>
      </c>
      <c r="W331" t="e">
        <f>VLOOKUP($A331,IPo_OverSub_ListingGains!$A$1:$K$317,10,FALSE)</f>
        <v>#N/A</v>
      </c>
      <c r="X331" t="e">
        <f>VLOOKUP($A331,IPo_OverSub_ListingGains!$A$1:$K$317,11,FALSE)</f>
        <v>#N/A</v>
      </c>
      <c r="Y331" t="e">
        <f>VLOOKUP(A331,company_sectors!$A$1:$B$321,2,FALSE)</f>
        <v>#N/A</v>
      </c>
    </row>
    <row r="332" spans="1:25" x14ac:dyDescent="0.25">
      <c r="A332" t="s">
        <v>340</v>
      </c>
      <c r="B332" s="1">
        <v>41547</v>
      </c>
      <c r="C332" s="1">
        <v>41550</v>
      </c>
      <c r="D332">
        <v>10</v>
      </c>
      <c r="E332" t="s">
        <v>13</v>
      </c>
      <c r="F332">
        <v>6.32</v>
      </c>
      <c r="G332">
        <v>2013</v>
      </c>
      <c r="H332" t="e">
        <f>VLOOKUP($A332,IPO_Rating_Details!$A$1:$F$387,2,FALSE)</f>
        <v>#N/A</v>
      </c>
      <c r="I332" t="e">
        <f>VLOOKUP($A332,IPO_Rating_Details!$A$1:$F$387,3,FALSE)</f>
        <v>#N/A</v>
      </c>
      <c r="J332" t="e">
        <f>VLOOKUP($A332,IPO_Rating_Details!$A$1:$F$387,4,FALSE)</f>
        <v>#N/A</v>
      </c>
      <c r="K332" t="e">
        <f>VLOOKUP($A332,IPO_Rating_Details!$A$1:$F$387,5,FALSE)</f>
        <v>#N/A</v>
      </c>
      <c r="L332" t="e">
        <f>VLOOKUP($A332,IPO_Rating_Details!$A$1:$F$387,6,FALSE)</f>
        <v>#N/A</v>
      </c>
      <c r="M332" t="e">
        <f>VLOOKUP($A332,IPo_ListingDates!$A$1:$C$369,2,FALSE)</f>
        <v>#N/A</v>
      </c>
      <c r="N332" t="e">
        <f>VLOOKUP($A332,IPo_ListingDates!$A$1:$C$369,3,FALSE)</f>
        <v>#N/A</v>
      </c>
      <c r="O332" t="e">
        <f>VLOOKUP($A332,IPo_OverSub_ListingGains!$A$1:$K$317,2,FALSE)</f>
        <v>#N/A</v>
      </c>
      <c r="P332" t="e">
        <f>VLOOKUP($A332,IPo_OverSub_ListingGains!$A$1:$K$317,3,FALSE)</f>
        <v>#N/A</v>
      </c>
      <c r="Q332" t="e">
        <f>VLOOKUP($A332,IPo_OverSub_ListingGains!$A$1:$K$317,4,FALSE)</f>
        <v>#N/A</v>
      </c>
      <c r="R332" t="e">
        <f>VLOOKUP($A332,IPo_OverSub_ListingGains!$A$1:$K$317,5,FALSE)</f>
        <v>#N/A</v>
      </c>
      <c r="S332" t="e">
        <f>VLOOKUP($A332,IPo_OverSub_ListingGains!$A$1:$K$317,6,FALSE)</f>
        <v>#N/A</v>
      </c>
      <c r="T332" t="e">
        <f>VLOOKUP($A332,IPo_OverSub_ListingGains!$A$1:$K$317,7,FALSE)</f>
        <v>#N/A</v>
      </c>
      <c r="U332" t="e">
        <f>VLOOKUP($A332,IPo_OverSub_ListingGains!$A$1:$K$317,8,FALSE)</f>
        <v>#N/A</v>
      </c>
      <c r="V332" t="e">
        <f>VLOOKUP($A332,IPo_OverSub_ListingGains!$A$1:$K$317,9,FALSE)</f>
        <v>#N/A</v>
      </c>
      <c r="W332" t="e">
        <f>VLOOKUP($A332,IPo_OverSub_ListingGains!$A$1:$K$317,10,FALSE)</f>
        <v>#N/A</v>
      </c>
      <c r="X332" t="e">
        <f>VLOOKUP($A332,IPo_OverSub_ListingGains!$A$1:$K$317,11,FALSE)</f>
        <v>#N/A</v>
      </c>
      <c r="Y332" t="e">
        <f>VLOOKUP(A332,company_sectors!$A$1:$B$321,2,FALSE)</f>
        <v>#N/A</v>
      </c>
    </row>
    <row r="333" spans="1:25" x14ac:dyDescent="0.25">
      <c r="A333" t="s">
        <v>341</v>
      </c>
      <c r="B333" s="1">
        <v>41547</v>
      </c>
      <c r="C333" s="1">
        <v>41554</v>
      </c>
      <c r="D333">
        <v>10</v>
      </c>
      <c r="E333" t="s">
        <v>13</v>
      </c>
      <c r="F333">
        <v>3.5</v>
      </c>
      <c r="G333">
        <v>2013</v>
      </c>
      <c r="H333" t="e">
        <f>VLOOKUP($A333,IPO_Rating_Details!$A$1:$F$387,2,FALSE)</f>
        <v>#N/A</v>
      </c>
      <c r="I333" t="e">
        <f>VLOOKUP($A333,IPO_Rating_Details!$A$1:$F$387,3,FALSE)</f>
        <v>#N/A</v>
      </c>
      <c r="J333" t="e">
        <f>VLOOKUP($A333,IPO_Rating_Details!$A$1:$F$387,4,FALSE)</f>
        <v>#N/A</v>
      </c>
      <c r="K333" t="e">
        <f>VLOOKUP($A333,IPO_Rating_Details!$A$1:$F$387,5,FALSE)</f>
        <v>#N/A</v>
      </c>
      <c r="L333" t="e">
        <f>VLOOKUP($A333,IPO_Rating_Details!$A$1:$F$387,6,FALSE)</f>
        <v>#N/A</v>
      </c>
      <c r="M333" t="e">
        <f>VLOOKUP($A333,IPo_ListingDates!$A$1:$C$369,2,FALSE)</f>
        <v>#N/A</v>
      </c>
      <c r="N333" t="e">
        <f>VLOOKUP($A333,IPo_ListingDates!$A$1:$C$369,3,FALSE)</f>
        <v>#N/A</v>
      </c>
      <c r="O333" t="e">
        <f>VLOOKUP($A333,IPo_OverSub_ListingGains!$A$1:$K$317,2,FALSE)</f>
        <v>#N/A</v>
      </c>
      <c r="P333" t="e">
        <f>VLOOKUP($A333,IPo_OverSub_ListingGains!$A$1:$K$317,3,FALSE)</f>
        <v>#N/A</v>
      </c>
      <c r="Q333" t="e">
        <f>VLOOKUP($A333,IPo_OverSub_ListingGains!$A$1:$K$317,4,FALSE)</f>
        <v>#N/A</v>
      </c>
      <c r="R333" t="e">
        <f>VLOOKUP($A333,IPo_OverSub_ListingGains!$A$1:$K$317,5,FALSE)</f>
        <v>#N/A</v>
      </c>
      <c r="S333" t="e">
        <f>VLOOKUP($A333,IPo_OverSub_ListingGains!$A$1:$K$317,6,FALSE)</f>
        <v>#N/A</v>
      </c>
      <c r="T333" t="e">
        <f>VLOOKUP($A333,IPo_OverSub_ListingGains!$A$1:$K$317,7,FALSE)</f>
        <v>#N/A</v>
      </c>
      <c r="U333" t="e">
        <f>VLOOKUP($A333,IPo_OverSub_ListingGains!$A$1:$K$317,8,FALSE)</f>
        <v>#N/A</v>
      </c>
      <c r="V333" t="e">
        <f>VLOOKUP($A333,IPo_OverSub_ListingGains!$A$1:$K$317,9,FALSE)</f>
        <v>#N/A</v>
      </c>
      <c r="W333" t="e">
        <f>VLOOKUP($A333,IPo_OverSub_ListingGains!$A$1:$K$317,10,FALSE)</f>
        <v>#N/A</v>
      </c>
      <c r="X333" t="e">
        <f>VLOOKUP($A333,IPo_OverSub_ListingGains!$A$1:$K$317,11,FALSE)</f>
        <v>#N/A</v>
      </c>
      <c r="Y333" t="e">
        <f>VLOOKUP(A333,company_sectors!$A$1:$B$321,2,FALSE)</f>
        <v>#N/A</v>
      </c>
    </row>
    <row r="334" spans="1:25" x14ac:dyDescent="0.25">
      <c r="A334" t="s">
        <v>342</v>
      </c>
      <c r="B334" s="1">
        <v>41551</v>
      </c>
      <c r="C334" s="1">
        <v>41555</v>
      </c>
      <c r="D334">
        <v>25</v>
      </c>
      <c r="E334" t="s">
        <v>13</v>
      </c>
      <c r="F334">
        <v>18.75</v>
      </c>
      <c r="G334">
        <v>2013</v>
      </c>
      <c r="H334" t="e">
        <f>VLOOKUP($A334,IPO_Rating_Details!$A$1:$F$387,2,FALSE)</f>
        <v>#N/A</v>
      </c>
      <c r="I334" t="e">
        <f>VLOOKUP($A334,IPO_Rating_Details!$A$1:$F$387,3,FALSE)</f>
        <v>#N/A</v>
      </c>
      <c r="J334" t="e">
        <f>VLOOKUP($A334,IPO_Rating_Details!$A$1:$F$387,4,FALSE)</f>
        <v>#N/A</v>
      </c>
      <c r="K334" t="e">
        <f>VLOOKUP($A334,IPO_Rating_Details!$A$1:$F$387,5,FALSE)</f>
        <v>#N/A</v>
      </c>
      <c r="L334" t="e">
        <f>VLOOKUP($A334,IPO_Rating_Details!$A$1:$F$387,6,FALSE)</f>
        <v>#N/A</v>
      </c>
      <c r="M334" t="e">
        <f>VLOOKUP($A334,IPo_ListingDates!$A$1:$C$369,2,FALSE)</f>
        <v>#N/A</v>
      </c>
      <c r="N334" t="e">
        <f>VLOOKUP($A334,IPo_ListingDates!$A$1:$C$369,3,FALSE)</f>
        <v>#N/A</v>
      </c>
      <c r="O334" t="e">
        <f>VLOOKUP($A334,IPo_OverSub_ListingGains!$A$1:$K$317,2,FALSE)</f>
        <v>#N/A</v>
      </c>
      <c r="P334" t="e">
        <f>VLOOKUP($A334,IPo_OverSub_ListingGains!$A$1:$K$317,3,FALSE)</f>
        <v>#N/A</v>
      </c>
      <c r="Q334" t="e">
        <f>VLOOKUP($A334,IPo_OverSub_ListingGains!$A$1:$K$317,4,FALSE)</f>
        <v>#N/A</v>
      </c>
      <c r="R334" t="e">
        <f>VLOOKUP($A334,IPo_OverSub_ListingGains!$A$1:$K$317,5,FALSE)</f>
        <v>#N/A</v>
      </c>
      <c r="S334" t="e">
        <f>VLOOKUP($A334,IPo_OverSub_ListingGains!$A$1:$K$317,6,FALSE)</f>
        <v>#N/A</v>
      </c>
      <c r="T334" t="e">
        <f>VLOOKUP($A334,IPo_OverSub_ListingGains!$A$1:$K$317,7,FALSE)</f>
        <v>#N/A</v>
      </c>
      <c r="U334" t="e">
        <f>VLOOKUP($A334,IPo_OverSub_ListingGains!$A$1:$K$317,8,FALSE)</f>
        <v>#N/A</v>
      </c>
      <c r="V334" t="e">
        <f>VLOOKUP($A334,IPo_OverSub_ListingGains!$A$1:$K$317,9,FALSE)</f>
        <v>#N/A</v>
      </c>
      <c r="W334" t="e">
        <f>VLOOKUP($A334,IPo_OverSub_ListingGains!$A$1:$K$317,10,FALSE)</f>
        <v>#N/A</v>
      </c>
      <c r="X334" t="e">
        <f>VLOOKUP($A334,IPo_OverSub_ListingGains!$A$1:$K$317,11,FALSE)</f>
        <v>#N/A</v>
      </c>
      <c r="Y334" t="e">
        <f>VLOOKUP(A334,company_sectors!$A$1:$B$321,2,FALSE)</f>
        <v>#N/A</v>
      </c>
    </row>
    <row r="335" spans="1:25" x14ac:dyDescent="0.25">
      <c r="A335" t="s">
        <v>343</v>
      </c>
      <c r="B335" s="1">
        <v>41554</v>
      </c>
      <c r="C335" s="1">
        <v>41561</v>
      </c>
      <c r="D335">
        <v>20</v>
      </c>
      <c r="E335" t="s">
        <v>13</v>
      </c>
      <c r="F335">
        <v>5.0199999999999996</v>
      </c>
      <c r="G335">
        <v>2013</v>
      </c>
      <c r="H335" t="e">
        <f>VLOOKUP($A335,IPO_Rating_Details!$A$1:$F$387,2,FALSE)</f>
        <v>#N/A</v>
      </c>
      <c r="I335" t="e">
        <f>VLOOKUP($A335,IPO_Rating_Details!$A$1:$F$387,3,FALSE)</f>
        <v>#N/A</v>
      </c>
      <c r="J335" t="e">
        <f>VLOOKUP($A335,IPO_Rating_Details!$A$1:$F$387,4,FALSE)</f>
        <v>#N/A</v>
      </c>
      <c r="K335" t="e">
        <f>VLOOKUP($A335,IPO_Rating_Details!$A$1:$F$387,5,FALSE)</f>
        <v>#N/A</v>
      </c>
      <c r="L335" t="e">
        <f>VLOOKUP($A335,IPO_Rating_Details!$A$1:$F$387,6,FALSE)</f>
        <v>#N/A</v>
      </c>
      <c r="M335" t="e">
        <f>VLOOKUP($A335,IPo_ListingDates!$A$1:$C$369,2,FALSE)</f>
        <v>#N/A</v>
      </c>
      <c r="N335" t="e">
        <f>VLOOKUP($A335,IPo_ListingDates!$A$1:$C$369,3,FALSE)</f>
        <v>#N/A</v>
      </c>
      <c r="O335" t="e">
        <f>VLOOKUP($A335,IPo_OverSub_ListingGains!$A$1:$K$317,2,FALSE)</f>
        <v>#N/A</v>
      </c>
      <c r="P335" t="e">
        <f>VLOOKUP($A335,IPo_OverSub_ListingGains!$A$1:$K$317,3,FALSE)</f>
        <v>#N/A</v>
      </c>
      <c r="Q335" t="e">
        <f>VLOOKUP($A335,IPo_OverSub_ListingGains!$A$1:$K$317,4,FALSE)</f>
        <v>#N/A</v>
      </c>
      <c r="R335" t="e">
        <f>VLOOKUP($A335,IPo_OverSub_ListingGains!$A$1:$K$317,5,FALSE)</f>
        <v>#N/A</v>
      </c>
      <c r="S335" t="e">
        <f>VLOOKUP($A335,IPo_OverSub_ListingGains!$A$1:$K$317,6,FALSE)</f>
        <v>#N/A</v>
      </c>
      <c r="T335" t="e">
        <f>VLOOKUP($A335,IPo_OverSub_ListingGains!$A$1:$K$317,7,FALSE)</f>
        <v>#N/A</v>
      </c>
      <c r="U335" t="e">
        <f>VLOOKUP($A335,IPo_OverSub_ListingGains!$A$1:$K$317,8,FALSE)</f>
        <v>#N/A</v>
      </c>
      <c r="V335" t="e">
        <f>VLOOKUP($A335,IPo_OverSub_ListingGains!$A$1:$K$317,9,FALSE)</f>
        <v>#N/A</v>
      </c>
      <c r="W335" t="e">
        <f>VLOOKUP($A335,IPo_OverSub_ListingGains!$A$1:$K$317,10,FALSE)</f>
        <v>#N/A</v>
      </c>
      <c r="X335" t="e">
        <f>VLOOKUP($A335,IPo_OverSub_ListingGains!$A$1:$K$317,11,FALSE)</f>
        <v>#N/A</v>
      </c>
      <c r="Y335" t="e">
        <f>VLOOKUP(A335,company_sectors!$A$1:$B$321,2,FALSE)</f>
        <v>#N/A</v>
      </c>
    </row>
    <row r="336" spans="1:25" x14ac:dyDescent="0.25">
      <c r="A336" t="s">
        <v>344</v>
      </c>
      <c r="B336" s="1">
        <v>41562</v>
      </c>
      <c r="C336" s="1">
        <v>41565</v>
      </c>
      <c r="D336">
        <v>100</v>
      </c>
      <c r="E336" t="s">
        <v>13</v>
      </c>
      <c r="F336">
        <v>25.78</v>
      </c>
      <c r="G336">
        <v>2013</v>
      </c>
      <c r="H336" t="e">
        <f>VLOOKUP($A336,IPO_Rating_Details!$A$1:$F$387,2,FALSE)</f>
        <v>#N/A</v>
      </c>
      <c r="I336" t="e">
        <f>VLOOKUP($A336,IPO_Rating_Details!$A$1:$F$387,3,FALSE)</f>
        <v>#N/A</v>
      </c>
      <c r="J336" t="e">
        <f>VLOOKUP($A336,IPO_Rating_Details!$A$1:$F$387,4,FALSE)</f>
        <v>#N/A</v>
      </c>
      <c r="K336" t="e">
        <f>VLOOKUP($A336,IPO_Rating_Details!$A$1:$F$387,5,FALSE)</f>
        <v>#N/A</v>
      </c>
      <c r="L336" t="e">
        <f>VLOOKUP($A336,IPO_Rating_Details!$A$1:$F$387,6,FALSE)</f>
        <v>#N/A</v>
      </c>
      <c r="M336" t="e">
        <f>VLOOKUP($A336,IPo_ListingDates!$A$1:$C$369,2,FALSE)</f>
        <v>#N/A</v>
      </c>
      <c r="N336" t="e">
        <f>VLOOKUP($A336,IPo_ListingDates!$A$1:$C$369,3,FALSE)</f>
        <v>#N/A</v>
      </c>
      <c r="O336" t="e">
        <f>VLOOKUP($A336,IPo_OverSub_ListingGains!$A$1:$K$317,2,FALSE)</f>
        <v>#N/A</v>
      </c>
      <c r="P336" t="e">
        <f>VLOOKUP($A336,IPo_OverSub_ListingGains!$A$1:$K$317,3,FALSE)</f>
        <v>#N/A</v>
      </c>
      <c r="Q336" t="e">
        <f>VLOOKUP($A336,IPo_OverSub_ListingGains!$A$1:$K$317,4,FALSE)</f>
        <v>#N/A</v>
      </c>
      <c r="R336" t="e">
        <f>VLOOKUP($A336,IPo_OverSub_ListingGains!$A$1:$K$317,5,FALSE)</f>
        <v>#N/A</v>
      </c>
      <c r="S336" t="e">
        <f>VLOOKUP($A336,IPo_OverSub_ListingGains!$A$1:$K$317,6,FALSE)</f>
        <v>#N/A</v>
      </c>
      <c r="T336" t="e">
        <f>VLOOKUP($A336,IPo_OverSub_ListingGains!$A$1:$K$317,7,FALSE)</f>
        <v>#N/A</v>
      </c>
      <c r="U336" t="e">
        <f>VLOOKUP($A336,IPo_OverSub_ListingGains!$A$1:$K$317,8,FALSE)</f>
        <v>#N/A</v>
      </c>
      <c r="V336" t="e">
        <f>VLOOKUP($A336,IPo_OverSub_ListingGains!$A$1:$K$317,9,FALSE)</f>
        <v>#N/A</v>
      </c>
      <c r="W336" t="e">
        <f>VLOOKUP($A336,IPo_OverSub_ListingGains!$A$1:$K$317,10,FALSE)</f>
        <v>#N/A</v>
      </c>
      <c r="X336" t="e">
        <f>VLOOKUP($A336,IPo_OverSub_ListingGains!$A$1:$K$317,11,FALSE)</f>
        <v>#N/A</v>
      </c>
      <c r="Y336" t="e">
        <f>VLOOKUP(A336,company_sectors!$A$1:$B$321,2,FALSE)</f>
        <v>#N/A</v>
      </c>
    </row>
    <row r="337" spans="1:25" x14ac:dyDescent="0.25">
      <c r="A337" t="s">
        <v>345</v>
      </c>
      <c r="B337" s="1">
        <v>41562</v>
      </c>
      <c r="C337" s="1">
        <v>41565</v>
      </c>
      <c r="D337">
        <v>61</v>
      </c>
      <c r="E337" t="s">
        <v>13</v>
      </c>
      <c r="F337">
        <v>25.01</v>
      </c>
      <c r="G337">
        <v>2013</v>
      </c>
      <c r="H337" t="e">
        <f>VLOOKUP($A337,IPO_Rating_Details!$A$1:$F$387,2,FALSE)</f>
        <v>#N/A</v>
      </c>
      <c r="I337" t="e">
        <f>VLOOKUP($A337,IPO_Rating_Details!$A$1:$F$387,3,FALSE)</f>
        <v>#N/A</v>
      </c>
      <c r="J337" t="e">
        <f>VLOOKUP($A337,IPO_Rating_Details!$A$1:$F$387,4,FALSE)</f>
        <v>#N/A</v>
      </c>
      <c r="K337" t="e">
        <f>VLOOKUP($A337,IPO_Rating_Details!$A$1:$F$387,5,FALSE)</f>
        <v>#N/A</v>
      </c>
      <c r="L337" t="e">
        <f>VLOOKUP($A337,IPO_Rating_Details!$A$1:$F$387,6,FALSE)</f>
        <v>#N/A</v>
      </c>
      <c r="M337" t="e">
        <f>VLOOKUP($A337,IPo_ListingDates!$A$1:$C$369,2,FALSE)</f>
        <v>#N/A</v>
      </c>
      <c r="N337" t="e">
        <f>VLOOKUP($A337,IPo_ListingDates!$A$1:$C$369,3,FALSE)</f>
        <v>#N/A</v>
      </c>
      <c r="O337" t="e">
        <f>VLOOKUP($A337,IPo_OverSub_ListingGains!$A$1:$K$317,2,FALSE)</f>
        <v>#N/A</v>
      </c>
      <c r="P337" t="e">
        <f>VLOOKUP($A337,IPo_OverSub_ListingGains!$A$1:$K$317,3,FALSE)</f>
        <v>#N/A</v>
      </c>
      <c r="Q337" t="e">
        <f>VLOOKUP($A337,IPo_OverSub_ListingGains!$A$1:$K$317,4,FALSE)</f>
        <v>#N/A</v>
      </c>
      <c r="R337" t="e">
        <f>VLOOKUP($A337,IPo_OverSub_ListingGains!$A$1:$K$317,5,FALSE)</f>
        <v>#N/A</v>
      </c>
      <c r="S337" t="e">
        <f>VLOOKUP($A337,IPo_OverSub_ListingGains!$A$1:$K$317,6,FALSE)</f>
        <v>#N/A</v>
      </c>
      <c r="T337" t="e">
        <f>VLOOKUP($A337,IPo_OverSub_ListingGains!$A$1:$K$317,7,FALSE)</f>
        <v>#N/A</v>
      </c>
      <c r="U337" t="e">
        <f>VLOOKUP($A337,IPo_OverSub_ListingGains!$A$1:$K$317,8,FALSE)</f>
        <v>#N/A</v>
      </c>
      <c r="V337" t="e">
        <f>VLOOKUP($A337,IPo_OverSub_ListingGains!$A$1:$K$317,9,FALSE)</f>
        <v>#N/A</v>
      </c>
      <c r="W337" t="e">
        <f>VLOOKUP($A337,IPo_OverSub_ListingGains!$A$1:$K$317,10,FALSE)</f>
        <v>#N/A</v>
      </c>
      <c r="X337" t="e">
        <f>VLOOKUP($A337,IPo_OverSub_ListingGains!$A$1:$K$317,11,FALSE)</f>
        <v>#N/A</v>
      </c>
      <c r="Y337" t="e">
        <f>VLOOKUP(A337,company_sectors!$A$1:$B$321,2,FALSE)</f>
        <v>#N/A</v>
      </c>
    </row>
    <row r="338" spans="1:25" x14ac:dyDescent="0.25">
      <c r="A338" t="s">
        <v>346</v>
      </c>
      <c r="B338" s="1">
        <v>41562</v>
      </c>
      <c r="C338" s="1">
        <v>41565</v>
      </c>
      <c r="D338">
        <v>20</v>
      </c>
      <c r="E338" t="s">
        <v>13</v>
      </c>
      <c r="F338">
        <v>9</v>
      </c>
      <c r="G338">
        <v>2013</v>
      </c>
      <c r="H338" t="e">
        <f>VLOOKUP($A338,IPO_Rating_Details!$A$1:$F$387,2,FALSE)</f>
        <v>#N/A</v>
      </c>
      <c r="I338" t="e">
        <f>VLOOKUP($A338,IPO_Rating_Details!$A$1:$F$387,3,FALSE)</f>
        <v>#N/A</v>
      </c>
      <c r="J338" t="e">
        <f>VLOOKUP($A338,IPO_Rating_Details!$A$1:$F$387,4,FALSE)</f>
        <v>#N/A</v>
      </c>
      <c r="K338" t="e">
        <f>VLOOKUP($A338,IPO_Rating_Details!$A$1:$F$387,5,FALSE)</f>
        <v>#N/A</v>
      </c>
      <c r="L338" t="e">
        <f>VLOOKUP($A338,IPO_Rating_Details!$A$1:$F$387,6,FALSE)</f>
        <v>#N/A</v>
      </c>
      <c r="M338" t="e">
        <f>VLOOKUP($A338,IPo_ListingDates!$A$1:$C$369,2,FALSE)</f>
        <v>#N/A</v>
      </c>
      <c r="N338" t="e">
        <f>VLOOKUP($A338,IPo_ListingDates!$A$1:$C$369,3,FALSE)</f>
        <v>#N/A</v>
      </c>
      <c r="O338" t="e">
        <f>VLOOKUP($A338,IPo_OverSub_ListingGains!$A$1:$K$317,2,FALSE)</f>
        <v>#N/A</v>
      </c>
      <c r="P338" t="e">
        <f>VLOOKUP($A338,IPo_OverSub_ListingGains!$A$1:$K$317,3,FALSE)</f>
        <v>#N/A</v>
      </c>
      <c r="Q338" t="e">
        <f>VLOOKUP($A338,IPo_OverSub_ListingGains!$A$1:$K$317,4,FALSE)</f>
        <v>#N/A</v>
      </c>
      <c r="R338" t="e">
        <f>VLOOKUP($A338,IPo_OverSub_ListingGains!$A$1:$K$317,5,FALSE)</f>
        <v>#N/A</v>
      </c>
      <c r="S338" t="e">
        <f>VLOOKUP($A338,IPo_OverSub_ListingGains!$A$1:$K$317,6,FALSE)</f>
        <v>#N/A</v>
      </c>
      <c r="T338" t="e">
        <f>VLOOKUP($A338,IPo_OverSub_ListingGains!$A$1:$K$317,7,FALSE)</f>
        <v>#N/A</v>
      </c>
      <c r="U338" t="e">
        <f>VLOOKUP($A338,IPo_OverSub_ListingGains!$A$1:$K$317,8,FALSE)</f>
        <v>#N/A</v>
      </c>
      <c r="V338" t="e">
        <f>VLOOKUP($A338,IPo_OverSub_ListingGains!$A$1:$K$317,9,FALSE)</f>
        <v>#N/A</v>
      </c>
      <c r="W338" t="e">
        <f>VLOOKUP($A338,IPo_OverSub_ListingGains!$A$1:$K$317,10,FALSE)</f>
        <v>#N/A</v>
      </c>
      <c r="X338" t="e">
        <f>VLOOKUP($A338,IPo_OverSub_ListingGains!$A$1:$K$317,11,FALSE)</f>
        <v>#N/A</v>
      </c>
      <c r="Y338" t="e">
        <f>VLOOKUP(A338,company_sectors!$A$1:$B$321,2,FALSE)</f>
        <v>#N/A</v>
      </c>
    </row>
    <row r="339" spans="1:25" x14ac:dyDescent="0.25">
      <c r="A339" t="s">
        <v>347</v>
      </c>
      <c r="B339" s="1">
        <v>41604</v>
      </c>
      <c r="C339" s="1">
        <v>41606</v>
      </c>
      <c r="D339">
        <v>30</v>
      </c>
      <c r="E339" t="s">
        <v>13</v>
      </c>
      <c r="F339">
        <v>5.94</v>
      </c>
      <c r="G339">
        <v>2013</v>
      </c>
      <c r="H339" t="e">
        <f>VLOOKUP($A339,IPO_Rating_Details!$A$1:$F$387,2,FALSE)</f>
        <v>#N/A</v>
      </c>
      <c r="I339" t="e">
        <f>VLOOKUP($A339,IPO_Rating_Details!$A$1:$F$387,3,FALSE)</f>
        <v>#N/A</v>
      </c>
      <c r="J339" t="e">
        <f>VLOOKUP($A339,IPO_Rating_Details!$A$1:$F$387,4,FALSE)</f>
        <v>#N/A</v>
      </c>
      <c r="K339" t="e">
        <f>VLOOKUP($A339,IPO_Rating_Details!$A$1:$F$387,5,FALSE)</f>
        <v>#N/A</v>
      </c>
      <c r="L339" t="e">
        <f>VLOOKUP($A339,IPO_Rating_Details!$A$1:$F$387,6,FALSE)</f>
        <v>#N/A</v>
      </c>
      <c r="M339" t="e">
        <f>VLOOKUP($A339,IPo_ListingDates!$A$1:$C$369,2,FALSE)</f>
        <v>#N/A</v>
      </c>
      <c r="N339" t="e">
        <f>VLOOKUP($A339,IPo_ListingDates!$A$1:$C$369,3,FALSE)</f>
        <v>#N/A</v>
      </c>
      <c r="O339" t="e">
        <f>VLOOKUP($A339,IPo_OverSub_ListingGains!$A$1:$K$317,2,FALSE)</f>
        <v>#N/A</v>
      </c>
      <c r="P339" t="e">
        <f>VLOOKUP($A339,IPo_OverSub_ListingGains!$A$1:$K$317,3,FALSE)</f>
        <v>#N/A</v>
      </c>
      <c r="Q339" t="e">
        <f>VLOOKUP($A339,IPo_OverSub_ListingGains!$A$1:$K$317,4,FALSE)</f>
        <v>#N/A</v>
      </c>
      <c r="R339" t="e">
        <f>VLOOKUP($A339,IPo_OverSub_ListingGains!$A$1:$K$317,5,FALSE)</f>
        <v>#N/A</v>
      </c>
      <c r="S339" t="e">
        <f>VLOOKUP($A339,IPo_OverSub_ListingGains!$A$1:$K$317,6,FALSE)</f>
        <v>#N/A</v>
      </c>
      <c r="T339" t="e">
        <f>VLOOKUP($A339,IPo_OverSub_ListingGains!$A$1:$K$317,7,FALSE)</f>
        <v>#N/A</v>
      </c>
      <c r="U339" t="e">
        <f>VLOOKUP($A339,IPo_OverSub_ListingGains!$A$1:$K$317,8,FALSE)</f>
        <v>#N/A</v>
      </c>
      <c r="V339" t="e">
        <f>VLOOKUP($A339,IPo_OverSub_ListingGains!$A$1:$K$317,9,FALSE)</f>
        <v>#N/A</v>
      </c>
      <c r="W339" t="e">
        <f>VLOOKUP($A339,IPo_OverSub_ListingGains!$A$1:$K$317,10,FALSE)</f>
        <v>#N/A</v>
      </c>
      <c r="X339" t="e">
        <f>VLOOKUP($A339,IPo_OverSub_ListingGains!$A$1:$K$317,11,FALSE)</f>
        <v>#N/A</v>
      </c>
      <c r="Y339" t="e">
        <f>VLOOKUP(A339,company_sectors!$A$1:$B$321,2,FALSE)</f>
        <v>#N/A</v>
      </c>
    </row>
    <row r="340" spans="1:25" x14ac:dyDescent="0.25">
      <c r="A340" t="s">
        <v>348</v>
      </c>
      <c r="B340" s="1">
        <v>41619</v>
      </c>
      <c r="C340" s="1">
        <v>41624</v>
      </c>
      <c r="D340">
        <v>13</v>
      </c>
      <c r="E340" t="s">
        <v>13</v>
      </c>
      <c r="F340">
        <v>2.12</v>
      </c>
      <c r="G340">
        <v>2013</v>
      </c>
      <c r="H340" t="e">
        <f>VLOOKUP($A340,IPO_Rating_Details!$A$1:$F$387,2,FALSE)</f>
        <v>#N/A</v>
      </c>
      <c r="I340" t="e">
        <f>VLOOKUP($A340,IPO_Rating_Details!$A$1:$F$387,3,FALSE)</f>
        <v>#N/A</v>
      </c>
      <c r="J340" t="e">
        <f>VLOOKUP($A340,IPO_Rating_Details!$A$1:$F$387,4,FALSE)</f>
        <v>#N/A</v>
      </c>
      <c r="K340" t="e">
        <f>VLOOKUP($A340,IPO_Rating_Details!$A$1:$F$387,5,FALSE)</f>
        <v>#N/A</v>
      </c>
      <c r="L340" t="e">
        <f>VLOOKUP($A340,IPO_Rating_Details!$A$1:$F$387,6,FALSE)</f>
        <v>#N/A</v>
      </c>
      <c r="M340" t="e">
        <f>VLOOKUP($A340,IPo_ListingDates!$A$1:$C$369,2,FALSE)</f>
        <v>#N/A</v>
      </c>
      <c r="N340" t="e">
        <f>VLOOKUP($A340,IPo_ListingDates!$A$1:$C$369,3,FALSE)</f>
        <v>#N/A</v>
      </c>
      <c r="O340" t="e">
        <f>VLOOKUP($A340,IPo_OverSub_ListingGains!$A$1:$K$317,2,FALSE)</f>
        <v>#N/A</v>
      </c>
      <c r="P340" t="e">
        <f>VLOOKUP($A340,IPo_OverSub_ListingGains!$A$1:$K$317,3,FALSE)</f>
        <v>#N/A</v>
      </c>
      <c r="Q340" t="e">
        <f>VLOOKUP($A340,IPo_OverSub_ListingGains!$A$1:$K$317,4,FALSE)</f>
        <v>#N/A</v>
      </c>
      <c r="R340" t="e">
        <f>VLOOKUP($A340,IPo_OverSub_ListingGains!$A$1:$K$317,5,FALSE)</f>
        <v>#N/A</v>
      </c>
      <c r="S340" t="e">
        <f>VLOOKUP($A340,IPo_OverSub_ListingGains!$A$1:$K$317,6,FALSE)</f>
        <v>#N/A</v>
      </c>
      <c r="T340" t="e">
        <f>VLOOKUP($A340,IPo_OverSub_ListingGains!$A$1:$K$317,7,FALSE)</f>
        <v>#N/A</v>
      </c>
      <c r="U340" t="e">
        <f>VLOOKUP($A340,IPo_OverSub_ListingGains!$A$1:$K$317,8,FALSE)</f>
        <v>#N/A</v>
      </c>
      <c r="V340" t="e">
        <f>VLOOKUP($A340,IPo_OverSub_ListingGains!$A$1:$K$317,9,FALSE)</f>
        <v>#N/A</v>
      </c>
      <c r="W340" t="e">
        <f>VLOOKUP($A340,IPo_OverSub_ListingGains!$A$1:$K$317,10,FALSE)</f>
        <v>#N/A</v>
      </c>
      <c r="X340" t="e">
        <f>VLOOKUP($A340,IPo_OverSub_ListingGains!$A$1:$K$317,11,FALSE)</f>
        <v>#N/A</v>
      </c>
      <c r="Y340" t="e">
        <f>VLOOKUP(A340,company_sectors!$A$1:$B$321,2,FALSE)</f>
        <v>#N/A</v>
      </c>
    </row>
    <row r="341" spans="1:25" x14ac:dyDescent="0.25">
      <c r="A341" t="s">
        <v>349</v>
      </c>
      <c r="B341" s="1">
        <v>41638</v>
      </c>
      <c r="C341" s="1">
        <v>41646</v>
      </c>
      <c r="D341">
        <v>25</v>
      </c>
      <c r="E341" t="s">
        <v>13</v>
      </c>
      <c r="F341">
        <v>4.55</v>
      </c>
      <c r="G341">
        <v>2013</v>
      </c>
      <c r="H341" t="e">
        <f>VLOOKUP($A341,IPO_Rating_Details!$A$1:$F$387,2,FALSE)</f>
        <v>#N/A</v>
      </c>
      <c r="I341" t="e">
        <f>VLOOKUP($A341,IPO_Rating_Details!$A$1:$F$387,3,FALSE)</f>
        <v>#N/A</v>
      </c>
      <c r="J341" t="e">
        <f>VLOOKUP($A341,IPO_Rating_Details!$A$1:$F$387,4,FALSE)</f>
        <v>#N/A</v>
      </c>
      <c r="K341" t="e">
        <f>VLOOKUP($A341,IPO_Rating_Details!$A$1:$F$387,5,FALSE)</f>
        <v>#N/A</v>
      </c>
      <c r="L341" t="e">
        <f>VLOOKUP($A341,IPO_Rating_Details!$A$1:$F$387,6,FALSE)</f>
        <v>#N/A</v>
      </c>
      <c r="M341" t="e">
        <f>VLOOKUP($A341,IPo_ListingDates!$A$1:$C$369,2,FALSE)</f>
        <v>#N/A</v>
      </c>
      <c r="N341" t="e">
        <f>VLOOKUP($A341,IPo_ListingDates!$A$1:$C$369,3,FALSE)</f>
        <v>#N/A</v>
      </c>
      <c r="O341" t="e">
        <f>VLOOKUP($A341,IPo_OverSub_ListingGains!$A$1:$K$317,2,FALSE)</f>
        <v>#N/A</v>
      </c>
      <c r="P341" t="e">
        <f>VLOOKUP($A341,IPo_OverSub_ListingGains!$A$1:$K$317,3,FALSE)</f>
        <v>#N/A</v>
      </c>
      <c r="Q341" t="e">
        <f>VLOOKUP($A341,IPo_OverSub_ListingGains!$A$1:$K$317,4,FALSE)</f>
        <v>#N/A</v>
      </c>
      <c r="R341" t="e">
        <f>VLOOKUP($A341,IPo_OverSub_ListingGains!$A$1:$K$317,5,FALSE)</f>
        <v>#N/A</v>
      </c>
      <c r="S341" t="e">
        <f>VLOOKUP($A341,IPo_OverSub_ListingGains!$A$1:$K$317,6,FALSE)</f>
        <v>#N/A</v>
      </c>
      <c r="T341" t="e">
        <f>VLOOKUP($A341,IPo_OverSub_ListingGains!$A$1:$K$317,7,FALSE)</f>
        <v>#N/A</v>
      </c>
      <c r="U341" t="e">
        <f>VLOOKUP($A341,IPo_OverSub_ListingGains!$A$1:$K$317,8,FALSE)</f>
        <v>#N/A</v>
      </c>
      <c r="V341" t="e">
        <f>VLOOKUP($A341,IPo_OverSub_ListingGains!$A$1:$K$317,9,FALSE)</f>
        <v>#N/A</v>
      </c>
      <c r="W341" t="e">
        <f>VLOOKUP($A341,IPo_OverSub_ListingGains!$A$1:$K$317,10,FALSE)</f>
        <v>#N/A</v>
      </c>
      <c r="X341" t="e">
        <f>VLOOKUP($A341,IPo_OverSub_ListingGains!$A$1:$K$317,11,FALSE)</f>
        <v>#N/A</v>
      </c>
      <c r="Y341" t="e">
        <f>VLOOKUP(A341,company_sectors!$A$1:$B$321,2,FALSE)</f>
        <v>#N/A</v>
      </c>
    </row>
    <row r="342" spans="1:25" x14ac:dyDescent="0.25">
      <c r="A342" t="s">
        <v>350</v>
      </c>
      <c r="B342" s="1">
        <v>41638</v>
      </c>
      <c r="C342" s="1">
        <v>41645</v>
      </c>
      <c r="D342">
        <v>40</v>
      </c>
      <c r="E342" t="s">
        <v>13</v>
      </c>
      <c r="F342">
        <v>11.52</v>
      </c>
      <c r="G342">
        <v>2013</v>
      </c>
      <c r="H342" t="e">
        <f>VLOOKUP($A342,IPO_Rating_Details!$A$1:$F$387,2,FALSE)</f>
        <v>#N/A</v>
      </c>
      <c r="I342" t="e">
        <f>VLOOKUP($A342,IPO_Rating_Details!$A$1:$F$387,3,FALSE)</f>
        <v>#N/A</v>
      </c>
      <c r="J342" t="e">
        <f>VLOOKUP($A342,IPO_Rating_Details!$A$1:$F$387,4,FALSE)</f>
        <v>#N/A</v>
      </c>
      <c r="K342" t="e">
        <f>VLOOKUP($A342,IPO_Rating_Details!$A$1:$F$387,5,FALSE)</f>
        <v>#N/A</v>
      </c>
      <c r="L342" t="e">
        <f>VLOOKUP($A342,IPO_Rating_Details!$A$1:$F$387,6,FALSE)</f>
        <v>#N/A</v>
      </c>
      <c r="M342" t="e">
        <f>VLOOKUP($A342,IPo_ListingDates!$A$1:$C$369,2,FALSE)</f>
        <v>#N/A</v>
      </c>
      <c r="N342" t="e">
        <f>VLOOKUP($A342,IPo_ListingDates!$A$1:$C$369,3,FALSE)</f>
        <v>#N/A</v>
      </c>
      <c r="O342" t="e">
        <f>VLOOKUP($A342,IPo_OverSub_ListingGains!$A$1:$K$317,2,FALSE)</f>
        <v>#N/A</v>
      </c>
      <c r="P342" t="e">
        <f>VLOOKUP($A342,IPo_OverSub_ListingGains!$A$1:$K$317,3,FALSE)</f>
        <v>#N/A</v>
      </c>
      <c r="Q342" t="e">
        <f>VLOOKUP($A342,IPo_OverSub_ListingGains!$A$1:$K$317,4,FALSE)</f>
        <v>#N/A</v>
      </c>
      <c r="R342" t="e">
        <f>VLOOKUP($A342,IPo_OverSub_ListingGains!$A$1:$K$317,5,FALSE)</f>
        <v>#N/A</v>
      </c>
      <c r="S342" t="e">
        <f>VLOOKUP($A342,IPo_OverSub_ListingGains!$A$1:$K$317,6,FALSE)</f>
        <v>#N/A</v>
      </c>
      <c r="T342" t="e">
        <f>VLOOKUP($A342,IPo_OverSub_ListingGains!$A$1:$K$317,7,FALSE)</f>
        <v>#N/A</v>
      </c>
      <c r="U342" t="e">
        <f>VLOOKUP($A342,IPo_OverSub_ListingGains!$A$1:$K$317,8,FALSE)</f>
        <v>#N/A</v>
      </c>
      <c r="V342" t="e">
        <f>VLOOKUP($A342,IPo_OverSub_ListingGains!$A$1:$K$317,9,FALSE)</f>
        <v>#N/A</v>
      </c>
      <c r="W342" t="e">
        <f>VLOOKUP($A342,IPo_OverSub_ListingGains!$A$1:$K$317,10,FALSE)</f>
        <v>#N/A</v>
      </c>
      <c r="X342" t="e">
        <f>VLOOKUP($A342,IPo_OverSub_ListingGains!$A$1:$K$317,11,FALSE)</f>
        <v>#N/A</v>
      </c>
      <c r="Y342" t="e">
        <f>VLOOKUP(A342,company_sectors!$A$1:$B$321,2,FALSE)</f>
        <v>#N/A</v>
      </c>
    </row>
    <row r="343" spans="1:25" x14ac:dyDescent="0.25">
      <c r="A343" t="s">
        <v>351</v>
      </c>
      <c r="B343" s="1">
        <v>41654</v>
      </c>
      <c r="C343" s="1">
        <v>41656</v>
      </c>
      <c r="D343">
        <v>15</v>
      </c>
      <c r="E343" t="s">
        <v>13</v>
      </c>
      <c r="F343">
        <v>7.43</v>
      </c>
      <c r="G343">
        <v>2014</v>
      </c>
      <c r="H343" t="e">
        <f>VLOOKUP($A343,IPO_Rating_Details!$A$1:$F$387,2,FALSE)</f>
        <v>#N/A</v>
      </c>
      <c r="I343" t="e">
        <f>VLOOKUP($A343,IPO_Rating_Details!$A$1:$F$387,3,FALSE)</f>
        <v>#N/A</v>
      </c>
      <c r="J343" t="e">
        <f>VLOOKUP($A343,IPO_Rating_Details!$A$1:$F$387,4,FALSE)</f>
        <v>#N/A</v>
      </c>
      <c r="K343" t="e">
        <f>VLOOKUP($A343,IPO_Rating_Details!$A$1:$F$387,5,FALSE)</f>
        <v>#N/A</v>
      </c>
      <c r="L343" t="e">
        <f>VLOOKUP($A343,IPO_Rating_Details!$A$1:$F$387,6,FALSE)</f>
        <v>#N/A</v>
      </c>
      <c r="M343" t="e">
        <f>VLOOKUP($A343,IPo_ListingDates!$A$1:$C$369,2,FALSE)</f>
        <v>#N/A</v>
      </c>
      <c r="N343" t="e">
        <f>VLOOKUP($A343,IPo_ListingDates!$A$1:$C$369,3,FALSE)</f>
        <v>#N/A</v>
      </c>
      <c r="O343" t="e">
        <f>VLOOKUP($A343,IPo_OverSub_ListingGains!$A$1:$K$317,2,FALSE)</f>
        <v>#N/A</v>
      </c>
      <c r="P343" t="e">
        <f>VLOOKUP($A343,IPo_OverSub_ListingGains!$A$1:$K$317,3,FALSE)</f>
        <v>#N/A</v>
      </c>
      <c r="Q343" t="e">
        <f>VLOOKUP($A343,IPo_OverSub_ListingGains!$A$1:$K$317,4,FALSE)</f>
        <v>#N/A</v>
      </c>
      <c r="R343" t="e">
        <f>VLOOKUP($A343,IPo_OverSub_ListingGains!$A$1:$K$317,5,FALSE)</f>
        <v>#N/A</v>
      </c>
      <c r="S343" t="e">
        <f>VLOOKUP($A343,IPo_OverSub_ListingGains!$A$1:$K$317,6,FALSE)</f>
        <v>#N/A</v>
      </c>
      <c r="T343" t="e">
        <f>VLOOKUP($A343,IPo_OverSub_ListingGains!$A$1:$K$317,7,FALSE)</f>
        <v>#N/A</v>
      </c>
      <c r="U343" t="e">
        <f>VLOOKUP($A343,IPo_OverSub_ListingGains!$A$1:$K$317,8,FALSE)</f>
        <v>#N/A</v>
      </c>
      <c r="V343" t="e">
        <f>VLOOKUP($A343,IPo_OverSub_ListingGains!$A$1:$K$317,9,FALSE)</f>
        <v>#N/A</v>
      </c>
      <c r="W343" t="e">
        <f>VLOOKUP($A343,IPo_OverSub_ListingGains!$A$1:$K$317,10,FALSE)</f>
        <v>#N/A</v>
      </c>
      <c r="X343" t="e">
        <f>VLOOKUP($A343,IPo_OverSub_ListingGains!$A$1:$K$317,11,FALSE)</f>
        <v>#N/A</v>
      </c>
      <c r="Y343" t="e">
        <f>VLOOKUP(A343,company_sectors!$A$1:$B$321,2,FALSE)</f>
        <v>#N/A</v>
      </c>
    </row>
    <row r="344" spans="1:25" x14ac:dyDescent="0.25">
      <c r="A344" t="s">
        <v>352</v>
      </c>
      <c r="B344" s="1">
        <v>41670</v>
      </c>
      <c r="C344" s="1">
        <v>41674</v>
      </c>
      <c r="D344">
        <v>10</v>
      </c>
      <c r="E344" t="s">
        <v>13</v>
      </c>
      <c r="F344">
        <v>3.02</v>
      </c>
      <c r="G344">
        <v>2014</v>
      </c>
      <c r="H344" t="e">
        <f>VLOOKUP($A344,IPO_Rating_Details!$A$1:$F$387,2,FALSE)</f>
        <v>#N/A</v>
      </c>
      <c r="I344" t="e">
        <f>VLOOKUP($A344,IPO_Rating_Details!$A$1:$F$387,3,FALSE)</f>
        <v>#N/A</v>
      </c>
      <c r="J344" t="e">
        <f>VLOOKUP($A344,IPO_Rating_Details!$A$1:$F$387,4,FALSE)</f>
        <v>#N/A</v>
      </c>
      <c r="K344" t="e">
        <f>VLOOKUP($A344,IPO_Rating_Details!$A$1:$F$387,5,FALSE)</f>
        <v>#N/A</v>
      </c>
      <c r="L344" t="e">
        <f>VLOOKUP($A344,IPO_Rating_Details!$A$1:$F$387,6,FALSE)</f>
        <v>#N/A</v>
      </c>
      <c r="M344" t="e">
        <f>VLOOKUP($A344,IPo_ListingDates!$A$1:$C$369,2,FALSE)</f>
        <v>#N/A</v>
      </c>
      <c r="N344" t="e">
        <f>VLOOKUP($A344,IPo_ListingDates!$A$1:$C$369,3,FALSE)</f>
        <v>#N/A</v>
      </c>
      <c r="O344" t="e">
        <f>VLOOKUP($A344,IPo_OverSub_ListingGains!$A$1:$K$317,2,FALSE)</f>
        <v>#N/A</v>
      </c>
      <c r="P344" t="e">
        <f>VLOOKUP($A344,IPo_OverSub_ListingGains!$A$1:$K$317,3,FALSE)</f>
        <v>#N/A</v>
      </c>
      <c r="Q344" t="e">
        <f>VLOOKUP($A344,IPo_OverSub_ListingGains!$A$1:$K$317,4,FALSE)</f>
        <v>#N/A</v>
      </c>
      <c r="R344" t="e">
        <f>VLOOKUP($A344,IPo_OverSub_ListingGains!$A$1:$K$317,5,FALSE)</f>
        <v>#N/A</v>
      </c>
      <c r="S344" t="e">
        <f>VLOOKUP($A344,IPo_OverSub_ListingGains!$A$1:$K$317,6,FALSE)</f>
        <v>#N/A</v>
      </c>
      <c r="T344" t="e">
        <f>VLOOKUP($A344,IPo_OverSub_ListingGains!$A$1:$K$317,7,FALSE)</f>
        <v>#N/A</v>
      </c>
      <c r="U344" t="e">
        <f>VLOOKUP($A344,IPo_OverSub_ListingGains!$A$1:$K$317,8,FALSE)</f>
        <v>#N/A</v>
      </c>
      <c r="V344" t="e">
        <f>VLOOKUP($A344,IPo_OverSub_ListingGains!$A$1:$K$317,9,FALSE)</f>
        <v>#N/A</v>
      </c>
      <c r="W344" t="e">
        <f>VLOOKUP($A344,IPo_OverSub_ListingGains!$A$1:$K$317,10,FALSE)</f>
        <v>#N/A</v>
      </c>
      <c r="X344" t="e">
        <f>VLOOKUP($A344,IPo_OverSub_ListingGains!$A$1:$K$317,11,FALSE)</f>
        <v>#N/A</v>
      </c>
      <c r="Y344" t="e">
        <f>VLOOKUP(A344,company_sectors!$A$1:$B$321,2,FALSE)</f>
        <v>#N/A</v>
      </c>
    </row>
    <row r="345" spans="1:25" x14ac:dyDescent="0.25">
      <c r="A345" t="s">
        <v>353</v>
      </c>
      <c r="B345" s="1">
        <v>41676</v>
      </c>
      <c r="C345" s="1">
        <v>41680</v>
      </c>
      <c r="D345">
        <v>35</v>
      </c>
      <c r="E345" t="s">
        <v>13</v>
      </c>
      <c r="F345">
        <v>7.7</v>
      </c>
      <c r="G345">
        <v>2014</v>
      </c>
      <c r="H345" t="e">
        <f>VLOOKUP($A345,IPO_Rating_Details!$A$1:$F$387,2,FALSE)</f>
        <v>#N/A</v>
      </c>
      <c r="I345" t="e">
        <f>VLOOKUP($A345,IPO_Rating_Details!$A$1:$F$387,3,FALSE)</f>
        <v>#N/A</v>
      </c>
      <c r="J345" t="e">
        <f>VLOOKUP($A345,IPO_Rating_Details!$A$1:$F$387,4,FALSE)</f>
        <v>#N/A</v>
      </c>
      <c r="K345" t="e">
        <f>VLOOKUP($A345,IPO_Rating_Details!$A$1:$F$387,5,FALSE)</f>
        <v>#N/A</v>
      </c>
      <c r="L345" t="e">
        <f>VLOOKUP($A345,IPO_Rating_Details!$A$1:$F$387,6,FALSE)</f>
        <v>#N/A</v>
      </c>
      <c r="M345" t="e">
        <f>VLOOKUP($A345,IPo_ListingDates!$A$1:$C$369,2,FALSE)</f>
        <v>#N/A</v>
      </c>
      <c r="N345" t="e">
        <f>VLOOKUP($A345,IPo_ListingDates!$A$1:$C$369,3,FALSE)</f>
        <v>#N/A</v>
      </c>
      <c r="O345" t="e">
        <f>VLOOKUP($A345,IPo_OverSub_ListingGains!$A$1:$K$317,2,FALSE)</f>
        <v>#N/A</v>
      </c>
      <c r="P345" t="e">
        <f>VLOOKUP($A345,IPo_OverSub_ListingGains!$A$1:$K$317,3,FALSE)</f>
        <v>#N/A</v>
      </c>
      <c r="Q345" t="e">
        <f>VLOOKUP($A345,IPo_OverSub_ListingGains!$A$1:$K$317,4,FALSE)</f>
        <v>#N/A</v>
      </c>
      <c r="R345" t="e">
        <f>VLOOKUP($A345,IPo_OverSub_ListingGains!$A$1:$K$317,5,FALSE)</f>
        <v>#N/A</v>
      </c>
      <c r="S345" t="e">
        <f>VLOOKUP($A345,IPo_OverSub_ListingGains!$A$1:$K$317,6,FALSE)</f>
        <v>#N/A</v>
      </c>
      <c r="T345" t="e">
        <f>VLOOKUP($A345,IPo_OverSub_ListingGains!$A$1:$K$317,7,FALSE)</f>
        <v>#N/A</v>
      </c>
      <c r="U345" t="e">
        <f>VLOOKUP($A345,IPo_OverSub_ListingGains!$A$1:$K$317,8,FALSE)</f>
        <v>#N/A</v>
      </c>
      <c r="V345" t="e">
        <f>VLOOKUP($A345,IPo_OverSub_ListingGains!$A$1:$K$317,9,FALSE)</f>
        <v>#N/A</v>
      </c>
      <c r="W345" t="e">
        <f>VLOOKUP($A345,IPo_OverSub_ListingGains!$A$1:$K$317,10,FALSE)</f>
        <v>#N/A</v>
      </c>
      <c r="X345" t="e">
        <f>VLOOKUP($A345,IPo_OverSub_ListingGains!$A$1:$K$317,11,FALSE)</f>
        <v>#N/A</v>
      </c>
      <c r="Y345" t="e">
        <f>VLOOKUP(A345,company_sectors!$A$1:$B$321,2,FALSE)</f>
        <v>#N/A</v>
      </c>
    </row>
    <row r="346" spans="1:25" x14ac:dyDescent="0.25">
      <c r="A346" t="s">
        <v>354</v>
      </c>
      <c r="B346" s="1">
        <v>41680</v>
      </c>
      <c r="C346" s="1">
        <v>41682</v>
      </c>
      <c r="D346">
        <v>10</v>
      </c>
      <c r="E346" t="s">
        <v>8</v>
      </c>
      <c r="F346">
        <v>6.43</v>
      </c>
      <c r="G346">
        <v>2014</v>
      </c>
      <c r="H346" t="e">
        <f>VLOOKUP($A346,IPO_Rating_Details!$A$1:$F$387,2,FALSE)</f>
        <v>#N/A</v>
      </c>
      <c r="I346" t="e">
        <f>VLOOKUP($A346,IPO_Rating_Details!$A$1:$F$387,3,FALSE)</f>
        <v>#N/A</v>
      </c>
      <c r="J346" t="e">
        <f>VLOOKUP($A346,IPO_Rating_Details!$A$1:$F$387,4,FALSE)</f>
        <v>#N/A</v>
      </c>
      <c r="K346" t="e">
        <f>VLOOKUP($A346,IPO_Rating_Details!$A$1:$F$387,5,FALSE)</f>
        <v>#N/A</v>
      </c>
      <c r="L346" t="e">
        <f>VLOOKUP($A346,IPO_Rating_Details!$A$1:$F$387,6,FALSE)</f>
        <v>#N/A</v>
      </c>
      <c r="M346" t="e">
        <f>VLOOKUP($A346,IPo_ListingDates!$A$1:$C$369,2,FALSE)</f>
        <v>#N/A</v>
      </c>
      <c r="N346" t="e">
        <f>VLOOKUP($A346,IPo_ListingDates!$A$1:$C$369,3,FALSE)</f>
        <v>#N/A</v>
      </c>
      <c r="O346" t="e">
        <f>VLOOKUP($A346,IPo_OverSub_ListingGains!$A$1:$K$317,2,FALSE)</f>
        <v>#N/A</v>
      </c>
      <c r="P346" t="e">
        <f>VLOOKUP($A346,IPo_OverSub_ListingGains!$A$1:$K$317,3,FALSE)</f>
        <v>#N/A</v>
      </c>
      <c r="Q346" t="e">
        <f>VLOOKUP($A346,IPo_OverSub_ListingGains!$A$1:$K$317,4,FALSE)</f>
        <v>#N/A</v>
      </c>
      <c r="R346" t="e">
        <f>VLOOKUP($A346,IPo_OverSub_ListingGains!$A$1:$K$317,5,FALSE)</f>
        <v>#N/A</v>
      </c>
      <c r="S346" t="e">
        <f>VLOOKUP($A346,IPo_OverSub_ListingGains!$A$1:$K$317,6,FALSE)</f>
        <v>#N/A</v>
      </c>
      <c r="T346" t="e">
        <f>VLOOKUP($A346,IPo_OverSub_ListingGains!$A$1:$K$317,7,FALSE)</f>
        <v>#N/A</v>
      </c>
      <c r="U346" t="e">
        <f>VLOOKUP($A346,IPo_OverSub_ListingGains!$A$1:$K$317,8,FALSE)</f>
        <v>#N/A</v>
      </c>
      <c r="V346" t="e">
        <f>VLOOKUP($A346,IPo_OverSub_ListingGains!$A$1:$K$317,9,FALSE)</f>
        <v>#N/A</v>
      </c>
      <c r="W346" t="e">
        <f>VLOOKUP($A346,IPo_OverSub_ListingGains!$A$1:$K$317,10,FALSE)</f>
        <v>#N/A</v>
      </c>
      <c r="X346" t="e">
        <f>VLOOKUP($A346,IPo_OverSub_ListingGains!$A$1:$K$317,11,FALSE)</f>
        <v>#N/A</v>
      </c>
      <c r="Y346" t="e">
        <f>VLOOKUP(A346,company_sectors!$A$1:$B$321,2,FALSE)</f>
        <v>#N/A</v>
      </c>
    </row>
    <row r="347" spans="1:25" x14ac:dyDescent="0.25">
      <c r="A347" t="s">
        <v>355</v>
      </c>
      <c r="B347" s="1">
        <v>41688</v>
      </c>
      <c r="C347" s="1">
        <v>41691</v>
      </c>
      <c r="D347">
        <v>25</v>
      </c>
      <c r="E347" t="s">
        <v>13</v>
      </c>
      <c r="F347">
        <v>6.86</v>
      </c>
      <c r="G347">
        <v>2014</v>
      </c>
      <c r="H347" t="e">
        <f>VLOOKUP($A347,IPO_Rating_Details!$A$1:$F$387,2,FALSE)</f>
        <v>#N/A</v>
      </c>
      <c r="I347" t="e">
        <f>VLOOKUP($A347,IPO_Rating_Details!$A$1:$F$387,3,FALSE)</f>
        <v>#N/A</v>
      </c>
      <c r="J347" t="e">
        <f>VLOOKUP($A347,IPO_Rating_Details!$A$1:$F$387,4,FALSE)</f>
        <v>#N/A</v>
      </c>
      <c r="K347" t="e">
        <f>VLOOKUP($A347,IPO_Rating_Details!$A$1:$F$387,5,FALSE)</f>
        <v>#N/A</v>
      </c>
      <c r="L347" t="e">
        <f>VLOOKUP($A347,IPO_Rating_Details!$A$1:$F$387,6,FALSE)</f>
        <v>#N/A</v>
      </c>
      <c r="M347" t="e">
        <f>VLOOKUP($A347,IPo_ListingDates!$A$1:$C$369,2,FALSE)</f>
        <v>#N/A</v>
      </c>
      <c r="N347" t="e">
        <f>VLOOKUP($A347,IPo_ListingDates!$A$1:$C$369,3,FALSE)</f>
        <v>#N/A</v>
      </c>
      <c r="O347" t="e">
        <f>VLOOKUP($A347,IPo_OverSub_ListingGains!$A$1:$K$317,2,FALSE)</f>
        <v>#N/A</v>
      </c>
      <c r="P347" t="e">
        <f>VLOOKUP($A347,IPo_OverSub_ListingGains!$A$1:$K$317,3,FALSE)</f>
        <v>#N/A</v>
      </c>
      <c r="Q347" t="e">
        <f>VLOOKUP($A347,IPo_OverSub_ListingGains!$A$1:$K$317,4,FALSE)</f>
        <v>#N/A</v>
      </c>
      <c r="R347" t="e">
        <f>VLOOKUP($A347,IPo_OverSub_ListingGains!$A$1:$K$317,5,FALSE)</f>
        <v>#N/A</v>
      </c>
      <c r="S347" t="e">
        <f>VLOOKUP($A347,IPo_OverSub_ListingGains!$A$1:$K$317,6,FALSE)</f>
        <v>#N/A</v>
      </c>
      <c r="T347" t="e">
        <f>VLOOKUP($A347,IPo_OverSub_ListingGains!$A$1:$K$317,7,FALSE)</f>
        <v>#N/A</v>
      </c>
      <c r="U347" t="e">
        <f>VLOOKUP($A347,IPo_OverSub_ListingGains!$A$1:$K$317,8,FALSE)</f>
        <v>#N/A</v>
      </c>
      <c r="V347" t="e">
        <f>VLOOKUP($A347,IPo_OverSub_ListingGains!$A$1:$K$317,9,FALSE)</f>
        <v>#N/A</v>
      </c>
      <c r="W347" t="e">
        <f>VLOOKUP($A347,IPo_OverSub_ListingGains!$A$1:$K$317,10,FALSE)</f>
        <v>#N/A</v>
      </c>
      <c r="X347" t="e">
        <f>VLOOKUP($A347,IPo_OverSub_ListingGains!$A$1:$K$317,11,FALSE)</f>
        <v>#N/A</v>
      </c>
      <c r="Y347" t="e">
        <f>VLOOKUP(A347,company_sectors!$A$1:$B$321,2,FALSE)</f>
        <v>#N/A</v>
      </c>
    </row>
    <row r="348" spans="1:25" x14ac:dyDescent="0.25">
      <c r="A348" t="s">
        <v>356</v>
      </c>
      <c r="B348" s="1">
        <v>41694</v>
      </c>
      <c r="C348" s="1">
        <v>41698</v>
      </c>
      <c r="D348">
        <v>18</v>
      </c>
      <c r="E348" t="s">
        <v>13</v>
      </c>
      <c r="F348">
        <v>10.37</v>
      </c>
      <c r="G348">
        <v>2014</v>
      </c>
      <c r="H348" t="e">
        <f>VLOOKUP($A348,IPO_Rating_Details!$A$1:$F$387,2,FALSE)</f>
        <v>#N/A</v>
      </c>
      <c r="I348" t="e">
        <f>VLOOKUP($A348,IPO_Rating_Details!$A$1:$F$387,3,FALSE)</f>
        <v>#N/A</v>
      </c>
      <c r="J348" t="e">
        <f>VLOOKUP($A348,IPO_Rating_Details!$A$1:$F$387,4,FALSE)</f>
        <v>#N/A</v>
      </c>
      <c r="K348" t="e">
        <f>VLOOKUP($A348,IPO_Rating_Details!$A$1:$F$387,5,FALSE)</f>
        <v>#N/A</v>
      </c>
      <c r="L348" t="e">
        <f>VLOOKUP($A348,IPO_Rating_Details!$A$1:$F$387,6,FALSE)</f>
        <v>#N/A</v>
      </c>
      <c r="M348" t="e">
        <f>VLOOKUP($A348,IPo_ListingDates!$A$1:$C$369,2,FALSE)</f>
        <v>#N/A</v>
      </c>
      <c r="N348" t="e">
        <f>VLOOKUP($A348,IPo_ListingDates!$A$1:$C$369,3,FALSE)</f>
        <v>#N/A</v>
      </c>
      <c r="O348" t="e">
        <f>VLOOKUP($A348,IPo_OverSub_ListingGains!$A$1:$K$317,2,FALSE)</f>
        <v>#N/A</v>
      </c>
      <c r="P348" t="e">
        <f>VLOOKUP($A348,IPo_OverSub_ListingGains!$A$1:$K$317,3,FALSE)</f>
        <v>#N/A</v>
      </c>
      <c r="Q348" t="e">
        <f>VLOOKUP($A348,IPo_OverSub_ListingGains!$A$1:$K$317,4,FALSE)</f>
        <v>#N/A</v>
      </c>
      <c r="R348" t="e">
        <f>VLOOKUP($A348,IPo_OverSub_ListingGains!$A$1:$K$317,5,FALSE)</f>
        <v>#N/A</v>
      </c>
      <c r="S348" t="e">
        <f>VLOOKUP($A348,IPo_OverSub_ListingGains!$A$1:$K$317,6,FALSE)</f>
        <v>#N/A</v>
      </c>
      <c r="T348" t="e">
        <f>VLOOKUP($A348,IPo_OverSub_ListingGains!$A$1:$K$317,7,FALSE)</f>
        <v>#N/A</v>
      </c>
      <c r="U348" t="e">
        <f>VLOOKUP($A348,IPo_OverSub_ListingGains!$A$1:$K$317,8,FALSE)</f>
        <v>#N/A</v>
      </c>
      <c r="V348" t="e">
        <f>VLOOKUP($A348,IPo_OverSub_ListingGains!$A$1:$K$317,9,FALSE)</f>
        <v>#N/A</v>
      </c>
      <c r="W348" t="e">
        <f>VLOOKUP($A348,IPo_OverSub_ListingGains!$A$1:$K$317,10,FALSE)</f>
        <v>#N/A</v>
      </c>
      <c r="X348" t="e">
        <f>VLOOKUP($A348,IPo_OverSub_ListingGains!$A$1:$K$317,11,FALSE)</f>
        <v>#N/A</v>
      </c>
      <c r="Y348" t="e">
        <f>VLOOKUP(A348,company_sectors!$A$1:$B$321,2,FALSE)</f>
        <v>#N/A</v>
      </c>
    </row>
    <row r="349" spans="1:25" x14ac:dyDescent="0.25">
      <c r="A349" t="s">
        <v>357</v>
      </c>
      <c r="B349" s="1">
        <v>41694</v>
      </c>
      <c r="C349" s="1">
        <v>41696</v>
      </c>
      <c r="D349">
        <v>18</v>
      </c>
      <c r="E349" t="s">
        <v>13</v>
      </c>
      <c r="F349">
        <v>4.32</v>
      </c>
      <c r="G349">
        <v>2014</v>
      </c>
      <c r="H349" t="e">
        <f>VLOOKUP($A349,IPO_Rating_Details!$A$1:$F$387,2,FALSE)</f>
        <v>#N/A</v>
      </c>
      <c r="I349" t="e">
        <f>VLOOKUP($A349,IPO_Rating_Details!$A$1:$F$387,3,FALSE)</f>
        <v>#N/A</v>
      </c>
      <c r="J349" t="e">
        <f>VLOOKUP($A349,IPO_Rating_Details!$A$1:$F$387,4,FALSE)</f>
        <v>#N/A</v>
      </c>
      <c r="K349" t="e">
        <f>VLOOKUP($A349,IPO_Rating_Details!$A$1:$F$387,5,FALSE)</f>
        <v>#N/A</v>
      </c>
      <c r="L349" t="e">
        <f>VLOOKUP($A349,IPO_Rating_Details!$A$1:$F$387,6,FALSE)</f>
        <v>#N/A</v>
      </c>
      <c r="M349" t="e">
        <f>VLOOKUP($A349,IPo_ListingDates!$A$1:$C$369,2,FALSE)</f>
        <v>#N/A</v>
      </c>
      <c r="N349" t="e">
        <f>VLOOKUP($A349,IPo_ListingDates!$A$1:$C$369,3,FALSE)</f>
        <v>#N/A</v>
      </c>
      <c r="O349" t="e">
        <f>VLOOKUP($A349,IPo_OverSub_ListingGains!$A$1:$K$317,2,FALSE)</f>
        <v>#N/A</v>
      </c>
      <c r="P349" t="e">
        <f>VLOOKUP($A349,IPo_OverSub_ListingGains!$A$1:$K$317,3,FALSE)</f>
        <v>#N/A</v>
      </c>
      <c r="Q349" t="e">
        <f>VLOOKUP($A349,IPo_OverSub_ListingGains!$A$1:$K$317,4,FALSE)</f>
        <v>#N/A</v>
      </c>
      <c r="R349" t="e">
        <f>VLOOKUP($A349,IPo_OverSub_ListingGains!$A$1:$K$317,5,FALSE)</f>
        <v>#N/A</v>
      </c>
      <c r="S349" t="e">
        <f>VLOOKUP($A349,IPo_OverSub_ListingGains!$A$1:$K$317,6,FALSE)</f>
        <v>#N/A</v>
      </c>
      <c r="T349" t="e">
        <f>VLOOKUP($A349,IPo_OverSub_ListingGains!$A$1:$K$317,7,FALSE)</f>
        <v>#N/A</v>
      </c>
      <c r="U349" t="e">
        <f>VLOOKUP($A349,IPo_OverSub_ListingGains!$A$1:$K$317,8,FALSE)</f>
        <v>#N/A</v>
      </c>
      <c r="V349" t="e">
        <f>VLOOKUP($A349,IPo_OverSub_ListingGains!$A$1:$K$317,9,FALSE)</f>
        <v>#N/A</v>
      </c>
      <c r="W349" t="e">
        <f>VLOOKUP($A349,IPo_OverSub_ListingGains!$A$1:$K$317,10,FALSE)</f>
        <v>#N/A</v>
      </c>
      <c r="X349" t="e">
        <f>VLOOKUP($A349,IPo_OverSub_ListingGains!$A$1:$K$317,11,FALSE)</f>
        <v>#N/A</v>
      </c>
      <c r="Y349" t="e">
        <f>VLOOKUP(A349,company_sectors!$A$1:$B$321,2,FALSE)</f>
        <v>#N/A</v>
      </c>
    </row>
    <row r="350" spans="1:25" x14ac:dyDescent="0.25">
      <c r="A350" t="s">
        <v>358</v>
      </c>
      <c r="B350" s="1">
        <v>41695</v>
      </c>
      <c r="C350" s="1">
        <v>41701</v>
      </c>
      <c r="D350">
        <v>20</v>
      </c>
      <c r="E350" t="s">
        <v>13</v>
      </c>
      <c r="F350">
        <v>3.04</v>
      </c>
      <c r="G350">
        <v>2014</v>
      </c>
      <c r="H350" t="e">
        <f>VLOOKUP($A350,IPO_Rating_Details!$A$1:$F$387,2,FALSE)</f>
        <v>#N/A</v>
      </c>
      <c r="I350" t="e">
        <f>VLOOKUP($A350,IPO_Rating_Details!$A$1:$F$387,3,FALSE)</f>
        <v>#N/A</v>
      </c>
      <c r="J350" t="e">
        <f>VLOOKUP($A350,IPO_Rating_Details!$A$1:$F$387,4,FALSE)</f>
        <v>#N/A</v>
      </c>
      <c r="K350" t="e">
        <f>VLOOKUP($A350,IPO_Rating_Details!$A$1:$F$387,5,FALSE)</f>
        <v>#N/A</v>
      </c>
      <c r="L350" t="e">
        <f>VLOOKUP($A350,IPO_Rating_Details!$A$1:$F$387,6,FALSE)</f>
        <v>#N/A</v>
      </c>
      <c r="M350" t="e">
        <f>VLOOKUP($A350,IPo_ListingDates!$A$1:$C$369,2,FALSE)</f>
        <v>#N/A</v>
      </c>
      <c r="N350" t="e">
        <f>VLOOKUP($A350,IPo_ListingDates!$A$1:$C$369,3,FALSE)</f>
        <v>#N/A</v>
      </c>
      <c r="O350" t="e">
        <f>VLOOKUP($A350,IPo_OverSub_ListingGains!$A$1:$K$317,2,FALSE)</f>
        <v>#N/A</v>
      </c>
      <c r="P350" t="e">
        <f>VLOOKUP($A350,IPo_OverSub_ListingGains!$A$1:$K$317,3,FALSE)</f>
        <v>#N/A</v>
      </c>
      <c r="Q350" t="e">
        <f>VLOOKUP($A350,IPo_OverSub_ListingGains!$A$1:$K$317,4,FALSE)</f>
        <v>#N/A</v>
      </c>
      <c r="R350" t="e">
        <f>VLOOKUP($A350,IPo_OverSub_ListingGains!$A$1:$K$317,5,FALSE)</f>
        <v>#N/A</v>
      </c>
      <c r="S350" t="e">
        <f>VLOOKUP($A350,IPo_OverSub_ListingGains!$A$1:$K$317,6,FALSE)</f>
        <v>#N/A</v>
      </c>
      <c r="T350" t="e">
        <f>VLOOKUP($A350,IPo_OverSub_ListingGains!$A$1:$K$317,7,FALSE)</f>
        <v>#N/A</v>
      </c>
      <c r="U350" t="e">
        <f>VLOOKUP($A350,IPo_OverSub_ListingGains!$A$1:$K$317,8,FALSE)</f>
        <v>#N/A</v>
      </c>
      <c r="V350" t="e">
        <f>VLOOKUP($A350,IPo_OverSub_ListingGains!$A$1:$K$317,9,FALSE)</f>
        <v>#N/A</v>
      </c>
      <c r="W350" t="e">
        <f>VLOOKUP($A350,IPo_OverSub_ListingGains!$A$1:$K$317,10,FALSE)</f>
        <v>#N/A</v>
      </c>
      <c r="X350" t="e">
        <f>VLOOKUP($A350,IPo_OverSub_ListingGains!$A$1:$K$317,11,FALSE)</f>
        <v>#N/A</v>
      </c>
      <c r="Y350" t="e">
        <f>VLOOKUP(A350,company_sectors!$A$1:$B$321,2,FALSE)</f>
        <v>#N/A</v>
      </c>
    </row>
    <row r="351" spans="1:25" x14ac:dyDescent="0.25">
      <c r="A351" t="s">
        <v>359</v>
      </c>
      <c r="B351" s="1">
        <v>41701</v>
      </c>
      <c r="C351" s="1">
        <v>41703</v>
      </c>
      <c r="D351">
        <v>10</v>
      </c>
      <c r="E351" t="s">
        <v>13</v>
      </c>
      <c r="F351">
        <v>6.5</v>
      </c>
      <c r="G351">
        <v>2014</v>
      </c>
      <c r="H351" t="e">
        <f>VLOOKUP($A351,IPO_Rating_Details!$A$1:$F$387,2,FALSE)</f>
        <v>#N/A</v>
      </c>
      <c r="I351" t="e">
        <f>VLOOKUP($A351,IPO_Rating_Details!$A$1:$F$387,3,FALSE)</f>
        <v>#N/A</v>
      </c>
      <c r="J351" t="e">
        <f>VLOOKUP($A351,IPO_Rating_Details!$A$1:$F$387,4,FALSE)</f>
        <v>#N/A</v>
      </c>
      <c r="K351" t="e">
        <f>VLOOKUP($A351,IPO_Rating_Details!$A$1:$F$387,5,FALSE)</f>
        <v>#N/A</v>
      </c>
      <c r="L351" t="e">
        <f>VLOOKUP($A351,IPO_Rating_Details!$A$1:$F$387,6,FALSE)</f>
        <v>#N/A</v>
      </c>
      <c r="M351" t="e">
        <f>VLOOKUP($A351,IPo_ListingDates!$A$1:$C$369,2,FALSE)</f>
        <v>#N/A</v>
      </c>
      <c r="N351" t="e">
        <f>VLOOKUP($A351,IPo_ListingDates!$A$1:$C$369,3,FALSE)</f>
        <v>#N/A</v>
      </c>
      <c r="O351" t="e">
        <f>VLOOKUP($A351,IPo_OverSub_ListingGains!$A$1:$K$317,2,FALSE)</f>
        <v>#N/A</v>
      </c>
      <c r="P351" t="e">
        <f>VLOOKUP($A351,IPo_OverSub_ListingGains!$A$1:$K$317,3,FALSE)</f>
        <v>#N/A</v>
      </c>
      <c r="Q351" t="e">
        <f>VLOOKUP($A351,IPo_OverSub_ListingGains!$A$1:$K$317,4,FALSE)</f>
        <v>#N/A</v>
      </c>
      <c r="R351" t="e">
        <f>VLOOKUP($A351,IPo_OverSub_ListingGains!$A$1:$K$317,5,FALSE)</f>
        <v>#N/A</v>
      </c>
      <c r="S351" t="e">
        <f>VLOOKUP($A351,IPo_OverSub_ListingGains!$A$1:$K$317,6,FALSE)</f>
        <v>#N/A</v>
      </c>
      <c r="T351" t="e">
        <f>VLOOKUP($A351,IPo_OverSub_ListingGains!$A$1:$K$317,7,FALSE)</f>
        <v>#N/A</v>
      </c>
      <c r="U351" t="e">
        <f>VLOOKUP($A351,IPo_OverSub_ListingGains!$A$1:$K$317,8,FALSE)</f>
        <v>#N/A</v>
      </c>
      <c r="V351" t="e">
        <f>VLOOKUP($A351,IPo_OverSub_ListingGains!$A$1:$K$317,9,FALSE)</f>
        <v>#N/A</v>
      </c>
      <c r="W351" t="e">
        <f>VLOOKUP($A351,IPo_OverSub_ListingGains!$A$1:$K$317,10,FALSE)</f>
        <v>#N/A</v>
      </c>
      <c r="X351" t="e">
        <f>VLOOKUP($A351,IPo_OverSub_ListingGains!$A$1:$K$317,11,FALSE)</f>
        <v>#N/A</v>
      </c>
      <c r="Y351" t="e">
        <f>VLOOKUP(A351,company_sectors!$A$1:$B$321,2,FALSE)</f>
        <v>#N/A</v>
      </c>
    </row>
    <row r="352" spans="1:25" x14ac:dyDescent="0.25">
      <c r="A352" t="s">
        <v>360</v>
      </c>
      <c r="B352" s="1">
        <v>41709</v>
      </c>
      <c r="C352" s="1">
        <v>41723</v>
      </c>
      <c r="D352" t="s">
        <v>14</v>
      </c>
      <c r="E352" t="s">
        <v>8</v>
      </c>
      <c r="F352" t="s">
        <v>14</v>
      </c>
      <c r="G352">
        <v>2014</v>
      </c>
      <c r="H352">
        <f>VLOOKUP($A352,IPO_Rating_Details!$A$1:$F$387,2,FALSE)</f>
        <v>1</v>
      </c>
      <c r="I352">
        <f>VLOOKUP($A352,IPO_Rating_Details!$A$1:$F$387,3,FALSE)</f>
        <v>3</v>
      </c>
      <c r="J352">
        <f>VLOOKUP($A352,IPO_Rating_Details!$A$1:$F$387,4,FALSE)</f>
        <v>0</v>
      </c>
      <c r="K352">
        <f>VLOOKUP($A352,IPO_Rating_Details!$A$1:$F$387,5,FALSE)</f>
        <v>0</v>
      </c>
      <c r="L352">
        <f>VLOOKUP($A352,IPO_Rating_Details!$A$1:$F$387,6,FALSE)</f>
        <v>0</v>
      </c>
      <c r="M352" t="str">
        <f>VLOOKUP($A352,IPo_ListingDates!$A$1:$C$369,2,FALSE)</f>
        <v>NA</v>
      </c>
      <c r="N352" t="str">
        <f>VLOOKUP($A352,IPo_ListingDates!$A$1:$C$369,3,FALSE)</f>
        <v>NA</v>
      </c>
      <c r="O352" t="e">
        <f>VLOOKUP($A352,IPo_OverSub_ListingGains!$A$1:$K$317,2,FALSE)</f>
        <v>#N/A</v>
      </c>
      <c r="P352" t="e">
        <f>VLOOKUP($A352,IPo_OverSub_ListingGains!$A$1:$K$317,3,FALSE)</f>
        <v>#N/A</v>
      </c>
      <c r="Q352" t="e">
        <f>VLOOKUP($A352,IPo_OverSub_ListingGains!$A$1:$K$317,4,FALSE)</f>
        <v>#N/A</v>
      </c>
      <c r="R352" t="e">
        <f>VLOOKUP($A352,IPo_OverSub_ListingGains!$A$1:$K$317,5,FALSE)</f>
        <v>#N/A</v>
      </c>
      <c r="S352" t="e">
        <f>VLOOKUP($A352,IPo_OverSub_ListingGains!$A$1:$K$317,6,FALSE)</f>
        <v>#N/A</v>
      </c>
      <c r="T352" t="e">
        <f>VLOOKUP($A352,IPo_OverSub_ListingGains!$A$1:$K$317,7,FALSE)</f>
        <v>#N/A</v>
      </c>
      <c r="U352" t="e">
        <f>VLOOKUP($A352,IPo_OverSub_ListingGains!$A$1:$K$317,8,FALSE)</f>
        <v>#N/A</v>
      </c>
      <c r="V352" t="e">
        <f>VLOOKUP($A352,IPo_OverSub_ListingGains!$A$1:$K$317,9,FALSE)</f>
        <v>#N/A</v>
      </c>
      <c r="W352" t="e">
        <f>VLOOKUP($A352,IPo_OverSub_ListingGains!$A$1:$K$317,10,FALSE)</f>
        <v>#N/A</v>
      </c>
      <c r="X352" t="e">
        <f>VLOOKUP($A352,IPo_OverSub_ListingGains!$A$1:$K$317,11,FALSE)</f>
        <v>#N/A</v>
      </c>
      <c r="Y352" t="e">
        <f>VLOOKUP(A352,company_sectors!$A$1:$B$321,2,FALSE)</f>
        <v>#N/A</v>
      </c>
    </row>
    <row r="353" spans="1:25" x14ac:dyDescent="0.25">
      <c r="A353" t="s">
        <v>361</v>
      </c>
      <c r="B353" s="1">
        <v>41709</v>
      </c>
      <c r="C353" s="1">
        <v>41712</v>
      </c>
      <c r="D353">
        <v>10</v>
      </c>
      <c r="E353" t="s">
        <v>13</v>
      </c>
      <c r="F353">
        <v>2.16</v>
      </c>
      <c r="G353">
        <v>2014</v>
      </c>
      <c r="H353" t="e">
        <f>VLOOKUP($A353,IPO_Rating_Details!$A$1:$F$387,2,FALSE)</f>
        <v>#N/A</v>
      </c>
      <c r="I353" t="e">
        <f>VLOOKUP($A353,IPO_Rating_Details!$A$1:$F$387,3,FALSE)</f>
        <v>#N/A</v>
      </c>
      <c r="J353" t="e">
        <f>VLOOKUP($A353,IPO_Rating_Details!$A$1:$F$387,4,FALSE)</f>
        <v>#N/A</v>
      </c>
      <c r="K353" t="e">
        <f>VLOOKUP($A353,IPO_Rating_Details!$A$1:$F$387,5,FALSE)</f>
        <v>#N/A</v>
      </c>
      <c r="L353" t="e">
        <f>VLOOKUP($A353,IPO_Rating_Details!$A$1:$F$387,6,FALSE)</f>
        <v>#N/A</v>
      </c>
      <c r="M353" t="e">
        <f>VLOOKUP($A353,IPo_ListingDates!$A$1:$C$369,2,FALSE)</f>
        <v>#N/A</v>
      </c>
      <c r="N353" t="e">
        <f>VLOOKUP($A353,IPo_ListingDates!$A$1:$C$369,3,FALSE)</f>
        <v>#N/A</v>
      </c>
      <c r="O353" t="e">
        <f>VLOOKUP($A353,IPo_OverSub_ListingGains!$A$1:$K$317,2,FALSE)</f>
        <v>#N/A</v>
      </c>
      <c r="P353" t="e">
        <f>VLOOKUP($A353,IPo_OverSub_ListingGains!$A$1:$K$317,3,FALSE)</f>
        <v>#N/A</v>
      </c>
      <c r="Q353" t="e">
        <f>VLOOKUP($A353,IPo_OverSub_ListingGains!$A$1:$K$317,4,FALSE)</f>
        <v>#N/A</v>
      </c>
      <c r="R353" t="e">
        <f>VLOOKUP($A353,IPo_OverSub_ListingGains!$A$1:$K$317,5,FALSE)</f>
        <v>#N/A</v>
      </c>
      <c r="S353" t="e">
        <f>VLOOKUP($A353,IPo_OverSub_ListingGains!$A$1:$K$317,6,FALSE)</f>
        <v>#N/A</v>
      </c>
      <c r="T353" t="e">
        <f>VLOOKUP($A353,IPo_OverSub_ListingGains!$A$1:$K$317,7,FALSE)</f>
        <v>#N/A</v>
      </c>
      <c r="U353" t="e">
        <f>VLOOKUP($A353,IPo_OverSub_ListingGains!$A$1:$K$317,8,FALSE)</f>
        <v>#N/A</v>
      </c>
      <c r="V353" t="e">
        <f>VLOOKUP($A353,IPo_OverSub_ListingGains!$A$1:$K$317,9,FALSE)</f>
        <v>#N/A</v>
      </c>
      <c r="W353" t="e">
        <f>VLOOKUP($A353,IPo_OverSub_ListingGains!$A$1:$K$317,10,FALSE)</f>
        <v>#N/A</v>
      </c>
      <c r="X353" t="e">
        <f>VLOOKUP($A353,IPo_OverSub_ListingGains!$A$1:$K$317,11,FALSE)</f>
        <v>#N/A</v>
      </c>
      <c r="Y353" t="e">
        <f>VLOOKUP(A353,company_sectors!$A$1:$B$321,2,FALSE)</f>
        <v>#N/A</v>
      </c>
    </row>
    <row r="354" spans="1:25" x14ac:dyDescent="0.25">
      <c r="A354" t="s">
        <v>362</v>
      </c>
      <c r="B354" s="1">
        <v>41716</v>
      </c>
      <c r="C354" s="1">
        <v>41718</v>
      </c>
      <c r="D354">
        <v>10</v>
      </c>
      <c r="E354" t="s">
        <v>13</v>
      </c>
      <c r="F354">
        <v>2.1</v>
      </c>
      <c r="G354">
        <v>2014</v>
      </c>
      <c r="H354" t="e">
        <f>VLOOKUP($A354,IPO_Rating_Details!$A$1:$F$387,2,FALSE)</f>
        <v>#N/A</v>
      </c>
      <c r="I354" t="e">
        <f>VLOOKUP($A354,IPO_Rating_Details!$A$1:$F$387,3,FALSE)</f>
        <v>#N/A</v>
      </c>
      <c r="J354" t="e">
        <f>VLOOKUP($A354,IPO_Rating_Details!$A$1:$F$387,4,FALSE)</f>
        <v>#N/A</v>
      </c>
      <c r="K354" t="e">
        <f>VLOOKUP($A354,IPO_Rating_Details!$A$1:$F$387,5,FALSE)</f>
        <v>#N/A</v>
      </c>
      <c r="L354" t="e">
        <f>VLOOKUP($A354,IPO_Rating_Details!$A$1:$F$387,6,FALSE)</f>
        <v>#N/A</v>
      </c>
      <c r="M354" t="e">
        <f>VLOOKUP($A354,IPo_ListingDates!$A$1:$C$369,2,FALSE)</f>
        <v>#N/A</v>
      </c>
      <c r="N354" t="e">
        <f>VLOOKUP($A354,IPo_ListingDates!$A$1:$C$369,3,FALSE)</f>
        <v>#N/A</v>
      </c>
      <c r="O354" t="e">
        <f>VLOOKUP($A354,IPo_OverSub_ListingGains!$A$1:$K$317,2,FALSE)</f>
        <v>#N/A</v>
      </c>
      <c r="P354" t="e">
        <f>VLOOKUP($A354,IPo_OverSub_ListingGains!$A$1:$K$317,3,FALSE)</f>
        <v>#N/A</v>
      </c>
      <c r="Q354" t="e">
        <f>VLOOKUP($A354,IPo_OverSub_ListingGains!$A$1:$K$317,4,FALSE)</f>
        <v>#N/A</v>
      </c>
      <c r="R354" t="e">
        <f>VLOOKUP($A354,IPo_OverSub_ListingGains!$A$1:$K$317,5,FALSE)</f>
        <v>#N/A</v>
      </c>
      <c r="S354" t="e">
        <f>VLOOKUP($A354,IPo_OverSub_ListingGains!$A$1:$K$317,6,FALSE)</f>
        <v>#N/A</v>
      </c>
      <c r="T354" t="e">
        <f>VLOOKUP($A354,IPo_OverSub_ListingGains!$A$1:$K$317,7,FALSE)</f>
        <v>#N/A</v>
      </c>
      <c r="U354" t="e">
        <f>VLOOKUP($A354,IPo_OverSub_ListingGains!$A$1:$K$317,8,FALSE)</f>
        <v>#N/A</v>
      </c>
      <c r="V354" t="e">
        <f>VLOOKUP($A354,IPo_OverSub_ListingGains!$A$1:$K$317,9,FALSE)</f>
        <v>#N/A</v>
      </c>
      <c r="W354" t="e">
        <f>VLOOKUP($A354,IPo_OverSub_ListingGains!$A$1:$K$317,10,FALSE)</f>
        <v>#N/A</v>
      </c>
      <c r="X354" t="e">
        <f>VLOOKUP($A354,IPo_OverSub_ListingGains!$A$1:$K$317,11,FALSE)</f>
        <v>#N/A</v>
      </c>
      <c r="Y354" t="e">
        <f>VLOOKUP(A354,company_sectors!$A$1:$B$321,2,FALSE)</f>
        <v>#N/A</v>
      </c>
    </row>
    <row r="355" spans="1:25" x14ac:dyDescent="0.25">
      <c r="A355" t="s">
        <v>363</v>
      </c>
      <c r="B355" s="1">
        <v>41726</v>
      </c>
      <c r="C355" s="1">
        <v>41736</v>
      </c>
      <c r="D355">
        <v>65</v>
      </c>
      <c r="E355" t="s">
        <v>13</v>
      </c>
      <c r="F355">
        <v>6.5</v>
      </c>
      <c r="G355">
        <v>2014</v>
      </c>
      <c r="H355" t="e">
        <f>VLOOKUP($A355,IPO_Rating_Details!$A$1:$F$387,2,FALSE)</f>
        <v>#N/A</v>
      </c>
      <c r="I355" t="e">
        <f>VLOOKUP($A355,IPO_Rating_Details!$A$1:$F$387,3,FALSE)</f>
        <v>#N/A</v>
      </c>
      <c r="J355" t="e">
        <f>VLOOKUP($A355,IPO_Rating_Details!$A$1:$F$387,4,FALSE)</f>
        <v>#N/A</v>
      </c>
      <c r="K355" t="e">
        <f>VLOOKUP($A355,IPO_Rating_Details!$A$1:$F$387,5,FALSE)</f>
        <v>#N/A</v>
      </c>
      <c r="L355" t="e">
        <f>VLOOKUP($A355,IPO_Rating_Details!$A$1:$F$387,6,FALSE)</f>
        <v>#N/A</v>
      </c>
      <c r="M355" t="e">
        <f>VLOOKUP($A355,IPo_ListingDates!$A$1:$C$369,2,FALSE)</f>
        <v>#N/A</v>
      </c>
      <c r="N355" t="e">
        <f>VLOOKUP($A355,IPo_ListingDates!$A$1:$C$369,3,FALSE)</f>
        <v>#N/A</v>
      </c>
      <c r="O355" t="e">
        <f>VLOOKUP($A355,IPo_OverSub_ListingGains!$A$1:$K$317,2,FALSE)</f>
        <v>#N/A</v>
      </c>
      <c r="P355" t="e">
        <f>VLOOKUP($A355,IPo_OverSub_ListingGains!$A$1:$K$317,3,FALSE)</f>
        <v>#N/A</v>
      </c>
      <c r="Q355" t="e">
        <f>VLOOKUP($A355,IPo_OverSub_ListingGains!$A$1:$K$317,4,FALSE)</f>
        <v>#N/A</v>
      </c>
      <c r="R355" t="e">
        <f>VLOOKUP($A355,IPo_OverSub_ListingGains!$A$1:$K$317,5,FALSE)</f>
        <v>#N/A</v>
      </c>
      <c r="S355" t="e">
        <f>VLOOKUP($A355,IPo_OverSub_ListingGains!$A$1:$K$317,6,FALSE)</f>
        <v>#N/A</v>
      </c>
      <c r="T355" t="e">
        <f>VLOOKUP($A355,IPo_OverSub_ListingGains!$A$1:$K$317,7,FALSE)</f>
        <v>#N/A</v>
      </c>
      <c r="U355" t="e">
        <f>VLOOKUP($A355,IPo_OverSub_ListingGains!$A$1:$K$317,8,FALSE)</f>
        <v>#N/A</v>
      </c>
      <c r="V355" t="e">
        <f>VLOOKUP($A355,IPo_OverSub_ListingGains!$A$1:$K$317,9,FALSE)</f>
        <v>#N/A</v>
      </c>
      <c r="W355" t="e">
        <f>VLOOKUP($A355,IPo_OverSub_ListingGains!$A$1:$K$317,10,FALSE)</f>
        <v>#N/A</v>
      </c>
      <c r="X355" t="e">
        <f>VLOOKUP($A355,IPo_OverSub_ListingGains!$A$1:$K$317,11,FALSE)</f>
        <v>#N/A</v>
      </c>
      <c r="Y355" t="e">
        <f>VLOOKUP(A355,company_sectors!$A$1:$B$321,2,FALSE)</f>
        <v>#N/A</v>
      </c>
    </row>
    <row r="356" spans="1:25" x14ac:dyDescent="0.25">
      <c r="A356" t="s">
        <v>364</v>
      </c>
      <c r="B356" s="1">
        <v>41726</v>
      </c>
      <c r="C356" s="1">
        <v>41733</v>
      </c>
      <c r="D356">
        <v>10</v>
      </c>
      <c r="E356" t="s">
        <v>13</v>
      </c>
      <c r="F356">
        <v>3.71</v>
      </c>
      <c r="G356">
        <v>2014</v>
      </c>
      <c r="H356" t="e">
        <f>VLOOKUP($A356,IPO_Rating_Details!$A$1:$F$387,2,FALSE)</f>
        <v>#N/A</v>
      </c>
      <c r="I356" t="e">
        <f>VLOOKUP($A356,IPO_Rating_Details!$A$1:$F$387,3,FALSE)</f>
        <v>#N/A</v>
      </c>
      <c r="J356" t="e">
        <f>VLOOKUP($A356,IPO_Rating_Details!$A$1:$F$387,4,FALSE)</f>
        <v>#N/A</v>
      </c>
      <c r="K356" t="e">
        <f>VLOOKUP($A356,IPO_Rating_Details!$A$1:$F$387,5,FALSE)</f>
        <v>#N/A</v>
      </c>
      <c r="L356" t="e">
        <f>VLOOKUP($A356,IPO_Rating_Details!$A$1:$F$387,6,FALSE)</f>
        <v>#N/A</v>
      </c>
      <c r="M356" t="e">
        <f>VLOOKUP($A356,IPo_ListingDates!$A$1:$C$369,2,FALSE)</f>
        <v>#N/A</v>
      </c>
      <c r="N356" t="e">
        <f>VLOOKUP($A356,IPo_ListingDates!$A$1:$C$369,3,FALSE)</f>
        <v>#N/A</v>
      </c>
      <c r="O356" t="e">
        <f>VLOOKUP($A356,IPo_OverSub_ListingGains!$A$1:$K$317,2,FALSE)</f>
        <v>#N/A</v>
      </c>
      <c r="P356" t="e">
        <f>VLOOKUP($A356,IPo_OverSub_ListingGains!$A$1:$K$317,3,FALSE)</f>
        <v>#N/A</v>
      </c>
      <c r="Q356" t="e">
        <f>VLOOKUP($A356,IPo_OverSub_ListingGains!$A$1:$K$317,4,FALSE)</f>
        <v>#N/A</v>
      </c>
      <c r="R356" t="e">
        <f>VLOOKUP($A356,IPo_OverSub_ListingGains!$A$1:$K$317,5,FALSE)</f>
        <v>#N/A</v>
      </c>
      <c r="S356" t="e">
        <f>VLOOKUP($A356,IPo_OverSub_ListingGains!$A$1:$K$317,6,FALSE)</f>
        <v>#N/A</v>
      </c>
      <c r="T356" t="e">
        <f>VLOOKUP($A356,IPo_OverSub_ListingGains!$A$1:$K$317,7,FALSE)</f>
        <v>#N/A</v>
      </c>
      <c r="U356" t="e">
        <f>VLOOKUP($A356,IPo_OverSub_ListingGains!$A$1:$K$317,8,FALSE)</f>
        <v>#N/A</v>
      </c>
      <c r="V356" t="e">
        <f>VLOOKUP($A356,IPo_OverSub_ListingGains!$A$1:$K$317,9,FALSE)</f>
        <v>#N/A</v>
      </c>
      <c r="W356" t="e">
        <f>VLOOKUP($A356,IPo_OverSub_ListingGains!$A$1:$K$317,10,FALSE)</f>
        <v>#N/A</v>
      </c>
      <c r="X356" t="e">
        <f>VLOOKUP($A356,IPo_OverSub_ListingGains!$A$1:$K$317,11,FALSE)</f>
        <v>#N/A</v>
      </c>
      <c r="Y356" t="e">
        <f>VLOOKUP(A356,company_sectors!$A$1:$B$321,2,FALSE)</f>
        <v>#N/A</v>
      </c>
    </row>
    <row r="357" spans="1:25" x14ac:dyDescent="0.25">
      <c r="A357" t="s">
        <v>365</v>
      </c>
      <c r="B357" s="1">
        <v>41750</v>
      </c>
      <c r="C357" s="1">
        <v>41752</v>
      </c>
      <c r="D357">
        <v>125</v>
      </c>
      <c r="E357" t="s">
        <v>8</v>
      </c>
      <c r="F357">
        <v>181.25</v>
      </c>
      <c r="G357">
        <v>2014</v>
      </c>
      <c r="H357">
        <f>VLOOKUP($A357,IPO_Rating_Details!$A$1:$F$387,2,FALSE)</f>
        <v>3</v>
      </c>
      <c r="I357">
        <f>VLOOKUP($A357,IPO_Rating_Details!$A$1:$F$387,3,FALSE)</f>
        <v>5</v>
      </c>
      <c r="J357">
        <f>VLOOKUP($A357,IPO_Rating_Details!$A$1:$F$387,4,FALSE)</f>
        <v>2</v>
      </c>
      <c r="K357">
        <f>VLOOKUP($A357,IPO_Rating_Details!$A$1:$F$387,5,FALSE)</f>
        <v>0</v>
      </c>
      <c r="L357">
        <f>VLOOKUP($A357,IPO_Rating_Details!$A$1:$F$387,6,FALSE)</f>
        <v>0</v>
      </c>
      <c r="M357">
        <f>VLOOKUP($A357,IPo_ListingDates!$A$1:$C$369,2,FALSE)</f>
        <v>41887</v>
      </c>
      <c r="N357">
        <f>VLOOKUP($A357,IPo_ListingDates!$A$1:$C$369,3,FALSE)</f>
        <v>378.4</v>
      </c>
      <c r="O357">
        <f>VLOOKUP($A357,IPo_OverSub_ListingGains!$A$1:$K$317,2,FALSE)</f>
        <v>16.71</v>
      </c>
      <c r="P357">
        <f>VLOOKUP($A357,IPo_OverSub_ListingGains!$A$1:$K$317,3,FALSE)</f>
        <v>159.04</v>
      </c>
      <c r="Q357">
        <f>VLOOKUP($A357,IPo_OverSub_ListingGains!$A$1:$K$317,4,FALSE)</f>
        <v>7.55</v>
      </c>
      <c r="R357" t="str">
        <f>VLOOKUP($A357,IPo_OverSub_ListingGains!$A$1:$K$317,5,FALSE)</f>
        <v>NA</v>
      </c>
      <c r="S357">
        <f>VLOOKUP($A357,IPo_OverSub_ListingGains!$A$1:$K$317,6,FALSE)</f>
        <v>38.06</v>
      </c>
      <c r="T357">
        <f>VLOOKUP($A357,IPo_OverSub_ListingGains!$A$1:$K$317,7,FALSE)</f>
        <v>164.75</v>
      </c>
      <c r="U357">
        <f>VLOOKUP($A357,IPo_OverSub_ListingGains!$A$1:$K$317,8,FALSE)</f>
        <v>156.5</v>
      </c>
      <c r="V357">
        <f>VLOOKUP($A357,IPo_OverSub_ListingGains!$A$1:$K$317,9,FALSE)</f>
        <v>170</v>
      </c>
      <c r="W357">
        <f>VLOOKUP($A357,IPo_OverSub_ListingGains!$A$1:$K$317,10,FALSE)</f>
        <v>157.6</v>
      </c>
      <c r="X357">
        <f>VLOOKUP($A357,IPo_OverSub_ListingGains!$A$1:$K$317,11,FALSE)</f>
        <v>26.08</v>
      </c>
      <c r="Y357" t="str">
        <f>VLOOKUP(A357,company_sectors!$A$1:$B$321,2,FALSE)</f>
        <v>Miscellaneous</v>
      </c>
    </row>
    <row r="358" spans="1:25" x14ac:dyDescent="0.25">
      <c r="A358" t="s">
        <v>366</v>
      </c>
      <c r="B358" s="1">
        <v>41764</v>
      </c>
      <c r="C358" s="1">
        <v>41766</v>
      </c>
      <c r="D358">
        <v>20</v>
      </c>
      <c r="E358" t="s">
        <v>13</v>
      </c>
      <c r="F358">
        <v>0</v>
      </c>
      <c r="G358">
        <v>2014</v>
      </c>
      <c r="H358" t="e">
        <f>VLOOKUP($A358,IPO_Rating_Details!$A$1:$F$387,2,FALSE)</f>
        <v>#N/A</v>
      </c>
      <c r="I358" t="e">
        <f>VLOOKUP($A358,IPO_Rating_Details!$A$1:$F$387,3,FALSE)</f>
        <v>#N/A</v>
      </c>
      <c r="J358" t="e">
        <f>VLOOKUP($A358,IPO_Rating_Details!$A$1:$F$387,4,FALSE)</f>
        <v>#N/A</v>
      </c>
      <c r="K358" t="e">
        <f>VLOOKUP($A358,IPO_Rating_Details!$A$1:$F$387,5,FALSE)</f>
        <v>#N/A</v>
      </c>
      <c r="L358" t="e">
        <f>VLOOKUP($A358,IPO_Rating_Details!$A$1:$F$387,6,FALSE)</f>
        <v>#N/A</v>
      </c>
      <c r="M358" t="e">
        <f>VLOOKUP($A358,IPo_ListingDates!$A$1:$C$369,2,FALSE)</f>
        <v>#N/A</v>
      </c>
      <c r="N358" t="e">
        <f>VLOOKUP($A358,IPo_ListingDates!$A$1:$C$369,3,FALSE)</f>
        <v>#N/A</v>
      </c>
      <c r="O358" t="e">
        <f>VLOOKUP($A358,IPo_OverSub_ListingGains!$A$1:$K$317,2,FALSE)</f>
        <v>#N/A</v>
      </c>
      <c r="P358" t="e">
        <f>VLOOKUP($A358,IPo_OverSub_ListingGains!$A$1:$K$317,3,FALSE)</f>
        <v>#N/A</v>
      </c>
      <c r="Q358" t="e">
        <f>VLOOKUP($A358,IPo_OverSub_ListingGains!$A$1:$K$317,4,FALSE)</f>
        <v>#N/A</v>
      </c>
      <c r="R358" t="e">
        <f>VLOOKUP($A358,IPo_OverSub_ListingGains!$A$1:$K$317,5,FALSE)</f>
        <v>#N/A</v>
      </c>
      <c r="S358" t="e">
        <f>VLOOKUP($A358,IPo_OverSub_ListingGains!$A$1:$K$317,6,FALSE)</f>
        <v>#N/A</v>
      </c>
      <c r="T358" t="e">
        <f>VLOOKUP($A358,IPo_OverSub_ListingGains!$A$1:$K$317,7,FALSE)</f>
        <v>#N/A</v>
      </c>
      <c r="U358" t="e">
        <f>VLOOKUP($A358,IPo_OverSub_ListingGains!$A$1:$K$317,8,FALSE)</f>
        <v>#N/A</v>
      </c>
      <c r="V358" t="e">
        <f>VLOOKUP($A358,IPo_OverSub_ListingGains!$A$1:$K$317,9,FALSE)</f>
        <v>#N/A</v>
      </c>
      <c r="W358" t="e">
        <f>VLOOKUP($A358,IPo_OverSub_ListingGains!$A$1:$K$317,10,FALSE)</f>
        <v>#N/A</v>
      </c>
      <c r="X358" t="e">
        <f>VLOOKUP($A358,IPo_OverSub_ListingGains!$A$1:$K$317,11,FALSE)</f>
        <v>#N/A</v>
      </c>
      <c r="Y358" t="e">
        <f>VLOOKUP(A358,company_sectors!$A$1:$B$321,2,FALSE)</f>
        <v>#N/A</v>
      </c>
    </row>
    <row r="359" spans="1:25" x14ac:dyDescent="0.25">
      <c r="A359" t="s">
        <v>367</v>
      </c>
      <c r="B359" s="1">
        <v>41780</v>
      </c>
      <c r="C359" s="1">
        <v>41782</v>
      </c>
      <c r="D359">
        <v>75</v>
      </c>
      <c r="E359" t="s">
        <v>13</v>
      </c>
      <c r="F359">
        <v>25.08</v>
      </c>
      <c r="G359">
        <v>2014</v>
      </c>
      <c r="H359" t="e">
        <f>VLOOKUP($A359,IPO_Rating_Details!$A$1:$F$387,2,FALSE)</f>
        <v>#N/A</v>
      </c>
      <c r="I359" t="e">
        <f>VLOOKUP($A359,IPO_Rating_Details!$A$1:$F$387,3,FALSE)</f>
        <v>#N/A</v>
      </c>
      <c r="J359" t="e">
        <f>VLOOKUP($A359,IPO_Rating_Details!$A$1:$F$387,4,FALSE)</f>
        <v>#N/A</v>
      </c>
      <c r="K359" t="e">
        <f>VLOOKUP($A359,IPO_Rating_Details!$A$1:$F$387,5,FALSE)</f>
        <v>#N/A</v>
      </c>
      <c r="L359" t="e">
        <f>VLOOKUP($A359,IPO_Rating_Details!$A$1:$F$387,6,FALSE)</f>
        <v>#N/A</v>
      </c>
      <c r="M359" t="e">
        <f>VLOOKUP($A359,IPo_ListingDates!$A$1:$C$369,2,FALSE)</f>
        <v>#N/A</v>
      </c>
      <c r="N359" t="e">
        <f>VLOOKUP($A359,IPo_ListingDates!$A$1:$C$369,3,FALSE)</f>
        <v>#N/A</v>
      </c>
      <c r="O359" t="e">
        <f>VLOOKUP($A359,IPo_OverSub_ListingGains!$A$1:$K$317,2,FALSE)</f>
        <v>#N/A</v>
      </c>
      <c r="P359" t="e">
        <f>VLOOKUP($A359,IPo_OverSub_ListingGains!$A$1:$K$317,3,FALSE)</f>
        <v>#N/A</v>
      </c>
      <c r="Q359" t="e">
        <f>VLOOKUP($A359,IPo_OverSub_ListingGains!$A$1:$K$317,4,FALSE)</f>
        <v>#N/A</v>
      </c>
      <c r="R359" t="e">
        <f>VLOOKUP($A359,IPo_OverSub_ListingGains!$A$1:$K$317,5,FALSE)</f>
        <v>#N/A</v>
      </c>
      <c r="S359" t="e">
        <f>VLOOKUP($A359,IPo_OverSub_ListingGains!$A$1:$K$317,6,FALSE)</f>
        <v>#N/A</v>
      </c>
      <c r="T359" t="e">
        <f>VLOOKUP($A359,IPo_OverSub_ListingGains!$A$1:$K$317,7,FALSE)</f>
        <v>#N/A</v>
      </c>
      <c r="U359" t="e">
        <f>VLOOKUP($A359,IPo_OverSub_ListingGains!$A$1:$K$317,8,FALSE)</f>
        <v>#N/A</v>
      </c>
      <c r="V359" t="e">
        <f>VLOOKUP($A359,IPo_OverSub_ListingGains!$A$1:$K$317,9,FALSE)</f>
        <v>#N/A</v>
      </c>
      <c r="W359" t="e">
        <f>VLOOKUP($A359,IPo_OverSub_ListingGains!$A$1:$K$317,10,FALSE)</f>
        <v>#N/A</v>
      </c>
      <c r="X359" t="e">
        <f>VLOOKUP($A359,IPo_OverSub_ListingGains!$A$1:$K$317,11,FALSE)</f>
        <v>#N/A</v>
      </c>
      <c r="Y359" t="e">
        <f>VLOOKUP(A359,company_sectors!$A$1:$B$321,2,FALSE)</f>
        <v>#N/A</v>
      </c>
    </row>
    <row r="360" spans="1:25" x14ac:dyDescent="0.25">
      <c r="A360" t="s">
        <v>368</v>
      </c>
      <c r="B360" s="1">
        <v>41781</v>
      </c>
      <c r="C360" s="1">
        <v>41787</v>
      </c>
      <c r="D360">
        <v>10</v>
      </c>
      <c r="E360" t="s">
        <v>13</v>
      </c>
      <c r="F360">
        <v>4.4400000000000004</v>
      </c>
      <c r="G360">
        <v>2014</v>
      </c>
      <c r="H360" t="e">
        <f>VLOOKUP($A360,IPO_Rating_Details!$A$1:$F$387,2,FALSE)</f>
        <v>#N/A</v>
      </c>
      <c r="I360" t="e">
        <f>VLOOKUP($A360,IPO_Rating_Details!$A$1:$F$387,3,FALSE)</f>
        <v>#N/A</v>
      </c>
      <c r="J360" t="e">
        <f>VLOOKUP($A360,IPO_Rating_Details!$A$1:$F$387,4,FALSE)</f>
        <v>#N/A</v>
      </c>
      <c r="K360" t="e">
        <f>VLOOKUP($A360,IPO_Rating_Details!$A$1:$F$387,5,FALSE)</f>
        <v>#N/A</v>
      </c>
      <c r="L360" t="e">
        <f>VLOOKUP($A360,IPO_Rating_Details!$A$1:$F$387,6,FALSE)</f>
        <v>#N/A</v>
      </c>
      <c r="M360" t="e">
        <f>VLOOKUP($A360,IPo_ListingDates!$A$1:$C$369,2,FALSE)</f>
        <v>#N/A</v>
      </c>
      <c r="N360" t="e">
        <f>VLOOKUP($A360,IPo_ListingDates!$A$1:$C$369,3,FALSE)</f>
        <v>#N/A</v>
      </c>
      <c r="O360" t="e">
        <f>VLOOKUP($A360,IPo_OverSub_ListingGains!$A$1:$K$317,2,FALSE)</f>
        <v>#N/A</v>
      </c>
      <c r="P360" t="e">
        <f>VLOOKUP($A360,IPo_OverSub_ListingGains!$A$1:$K$317,3,FALSE)</f>
        <v>#N/A</v>
      </c>
      <c r="Q360" t="e">
        <f>VLOOKUP($A360,IPo_OverSub_ListingGains!$A$1:$K$317,4,FALSE)</f>
        <v>#N/A</v>
      </c>
      <c r="R360" t="e">
        <f>VLOOKUP($A360,IPo_OverSub_ListingGains!$A$1:$K$317,5,FALSE)</f>
        <v>#N/A</v>
      </c>
      <c r="S360" t="e">
        <f>VLOOKUP($A360,IPo_OverSub_ListingGains!$A$1:$K$317,6,FALSE)</f>
        <v>#N/A</v>
      </c>
      <c r="T360" t="e">
        <f>VLOOKUP($A360,IPo_OverSub_ListingGains!$A$1:$K$317,7,FALSE)</f>
        <v>#N/A</v>
      </c>
      <c r="U360" t="e">
        <f>VLOOKUP($A360,IPo_OverSub_ListingGains!$A$1:$K$317,8,FALSE)</f>
        <v>#N/A</v>
      </c>
      <c r="V360" t="e">
        <f>VLOOKUP($A360,IPo_OverSub_ListingGains!$A$1:$K$317,9,FALSE)</f>
        <v>#N/A</v>
      </c>
      <c r="W360" t="e">
        <f>VLOOKUP($A360,IPo_OverSub_ListingGains!$A$1:$K$317,10,FALSE)</f>
        <v>#N/A</v>
      </c>
      <c r="X360" t="e">
        <f>VLOOKUP($A360,IPo_OverSub_ListingGains!$A$1:$K$317,11,FALSE)</f>
        <v>#N/A</v>
      </c>
      <c r="Y360" t="e">
        <f>VLOOKUP(A360,company_sectors!$A$1:$B$321,2,FALSE)</f>
        <v>#N/A</v>
      </c>
    </row>
    <row r="361" spans="1:25" x14ac:dyDescent="0.25">
      <c r="A361" t="s">
        <v>369</v>
      </c>
      <c r="B361" s="1">
        <v>41799</v>
      </c>
      <c r="C361" s="1">
        <v>41803</v>
      </c>
      <c r="D361">
        <v>41</v>
      </c>
      <c r="E361" t="s">
        <v>13</v>
      </c>
      <c r="F361">
        <v>16.309999999999999</v>
      </c>
      <c r="G361">
        <v>2014</v>
      </c>
      <c r="H361" t="e">
        <f>VLOOKUP($A361,IPO_Rating_Details!$A$1:$F$387,2,FALSE)</f>
        <v>#N/A</v>
      </c>
      <c r="I361" t="e">
        <f>VLOOKUP($A361,IPO_Rating_Details!$A$1:$F$387,3,FALSE)</f>
        <v>#N/A</v>
      </c>
      <c r="J361" t="e">
        <f>VLOOKUP($A361,IPO_Rating_Details!$A$1:$F$387,4,FALSE)</f>
        <v>#N/A</v>
      </c>
      <c r="K361" t="e">
        <f>VLOOKUP($A361,IPO_Rating_Details!$A$1:$F$387,5,FALSE)</f>
        <v>#N/A</v>
      </c>
      <c r="L361" t="e">
        <f>VLOOKUP($A361,IPO_Rating_Details!$A$1:$F$387,6,FALSE)</f>
        <v>#N/A</v>
      </c>
      <c r="M361" t="e">
        <f>VLOOKUP($A361,IPo_ListingDates!$A$1:$C$369,2,FALSE)</f>
        <v>#N/A</v>
      </c>
      <c r="N361" t="e">
        <f>VLOOKUP($A361,IPo_ListingDates!$A$1:$C$369,3,FALSE)</f>
        <v>#N/A</v>
      </c>
      <c r="O361" t="e">
        <f>VLOOKUP($A361,IPo_OverSub_ListingGains!$A$1:$K$317,2,FALSE)</f>
        <v>#N/A</v>
      </c>
      <c r="P361" t="e">
        <f>VLOOKUP($A361,IPo_OverSub_ListingGains!$A$1:$K$317,3,FALSE)</f>
        <v>#N/A</v>
      </c>
      <c r="Q361" t="e">
        <f>VLOOKUP($A361,IPo_OverSub_ListingGains!$A$1:$K$317,4,FALSE)</f>
        <v>#N/A</v>
      </c>
      <c r="R361" t="e">
        <f>VLOOKUP($A361,IPo_OverSub_ListingGains!$A$1:$K$317,5,FALSE)</f>
        <v>#N/A</v>
      </c>
      <c r="S361" t="e">
        <f>VLOOKUP($A361,IPo_OverSub_ListingGains!$A$1:$K$317,6,FALSE)</f>
        <v>#N/A</v>
      </c>
      <c r="T361" t="e">
        <f>VLOOKUP($A361,IPo_OverSub_ListingGains!$A$1:$K$317,7,FALSE)</f>
        <v>#N/A</v>
      </c>
      <c r="U361" t="e">
        <f>VLOOKUP($A361,IPo_OverSub_ListingGains!$A$1:$K$317,8,FALSE)</f>
        <v>#N/A</v>
      </c>
      <c r="V361" t="e">
        <f>VLOOKUP($A361,IPo_OverSub_ListingGains!$A$1:$K$317,9,FALSE)</f>
        <v>#N/A</v>
      </c>
      <c r="W361" t="e">
        <f>VLOOKUP($A361,IPo_OverSub_ListingGains!$A$1:$K$317,10,FALSE)</f>
        <v>#N/A</v>
      </c>
      <c r="X361" t="e">
        <f>VLOOKUP($A361,IPo_OverSub_ListingGains!$A$1:$K$317,11,FALSE)</f>
        <v>#N/A</v>
      </c>
      <c r="Y361" t="e">
        <f>VLOOKUP(A361,company_sectors!$A$1:$B$321,2,FALSE)</f>
        <v>#N/A</v>
      </c>
    </row>
    <row r="362" spans="1:25" x14ac:dyDescent="0.25">
      <c r="A362" t="s">
        <v>370</v>
      </c>
      <c r="B362" s="1">
        <v>41813</v>
      </c>
      <c r="C362" s="1">
        <v>41820</v>
      </c>
      <c r="D362">
        <v>30</v>
      </c>
      <c r="E362" t="s">
        <v>13</v>
      </c>
      <c r="F362">
        <v>6</v>
      </c>
      <c r="G362">
        <v>2014</v>
      </c>
      <c r="H362" t="e">
        <f>VLOOKUP($A362,IPO_Rating_Details!$A$1:$F$387,2,FALSE)</f>
        <v>#N/A</v>
      </c>
      <c r="I362" t="e">
        <f>VLOOKUP($A362,IPO_Rating_Details!$A$1:$F$387,3,FALSE)</f>
        <v>#N/A</v>
      </c>
      <c r="J362" t="e">
        <f>VLOOKUP($A362,IPO_Rating_Details!$A$1:$F$387,4,FALSE)</f>
        <v>#N/A</v>
      </c>
      <c r="K362" t="e">
        <f>VLOOKUP($A362,IPO_Rating_Details!$A$1:$F$387,5,FALSE)</f>
        <v>#N/A</v>
      </c>
      <c r="L362" t="e">
        <f>VLOOKUP($A362,IPO_Rating_Details!$A$1:$F$387,6,FALSE)</f>
        <v>#N/A</v>
      </c>
      <c r="M362" t="e">
        <f>VLOOKUP($A362,IPo_ListingDates!$A$1:$C$369,2,FALSE)</f>
        <v>#N/A</v>
      </c>
      <c r="N362" t="e">
        <f>VLOOKUP($A362,IPo_ListingDates!$A$1:$C$369,3,FALSE)</f>
        <v>#N/A</v>
      </c>
      <c r="O362" t="e">
        <f>VLOOKUP($A362,IPo_OverSub_ListingGains!$A$1:$K$317,2,FALSE)</f>
        <v>#N/A</v>
      </c>
      <c r="P362" t="e">
        <f>VLOOKUP($A362,IPo_OverSub_ListingGains!$A$1:$K$317,3,FALSE)</f>
        <v>#N/A</v>
      </c>
      <c r="Q362" t="e">
        <f>VLOOKUP($A362,IPo_OverSub_ListingGains!$A$1:$K$317,4,FALSE)</f>
        <v>#N/A</v>
      </c>
      <c r="R362" t="e">
        <f>VLOOKUP($A362,IPo_OverSub_ListingGains!$A$1:$K$317,5,FALSE)</f>
        <v>#N/A</v>
      </c>
      <c r="S362" t="e">
        <f>VLOOKUP($A362,IPo_OverSub_ListingGains!$A$1:$K$317,6,FALSE)</f>
        <v>#N/A</v>
      </c>
      <c r="T362" t="e">
        <f>VLOOKUP($A362,IPo_OverSub_ListingGains!$A$1:$K$317,7,FALSE)</f>
        <v>#N/A</v>
      </c>
      <c r="U362" t="e">
        <f>VLOOKUP($A362,IPo_OverSub_ListingGains!$A$1:$K$317,8,FALSE)</f>
        <v>#N/A</v>
      </c>
      <c r="V362" t="e">
        <f>VLOOKUP($A362,IPo_OverSub_ListingGains!$A$1:$K$317,9,FALSE)</f>
        <v>#N/A</v>
      </c>
      <c r="W362" t="e">
        <f>VLOOKUP($A362,IPo_OverSub_ListingGains!$A$1:$K$317,10,FALSE)</f>
        <v>#N/A</v>
      </c>
      <c r="X362" t="e">
        <f>VLOOKUP($A362,IPo_OverSub_ListingGains!$A$1:$K$317,11,FALSE)</f>
        <v>#N/A</v>
      </c>
      <c r="Y362" t="e">
        <f>VLOOKUP(A362,company_sectors!$A$1:$B$321,2,FALSE)</f>
        <v>#N/A</v>
      </c>
    </row>
    <row r="363" spans="1:25" x14ac:dyDescent="0.25">
      <c r="A363" t="s">
        <v>371</v>
      </c>
      <c r="B363" s="1">
        <v>41816</v>
      </c>
      <c r="C363" s="1">
        <v>41820</v>
      </c>
      <c r="D363">
        <v>30</v>
      </c>
      <c r="E363" t="s">
        <v>13</v>
      </c>
      <c r="F363">
        <v>2.04</v>
      </c>
      <c r="G363">
        <v>2014</v>
      </c>
      <c r="H363" t="e">
        <f>VLOOKUP($A363,IPO_Rating_Details!$A$1:$F$387,2,FALSE)</f>
        <v>#N/A</v>
      </c>
      <c r="I363" t="e">
        <f>VLOOKUP($A363,IPO_Rating_Details!$A$1:$F$387,3,FALSE)</f>
        <v>#N/A</v>
      </c>
      <c r="J363" t="e">
        <f>VLOOKUP($A363,IPO_Rating_Details!$A$1:$F$387,4,FALSE)</f>
        <v>#N/A</v>
      </c>
      <c r="K363" t="e">
        <f>VLOOKUP($A363,IPO_Rating_Details!$A$1:$F$387,5,FALSE)</f>
        <v>#N/A</v>
      </c>
      <c r="L363" t="e">
        <f>VLOOKUP($A363,IPO_Rating_Details!$A$1:$F$387,6,FALSE)</f>
        <v>#N/A</v>
      </c>
      <c r="M363" t="e">
        <f>VLOOKUP($A363,IPo_ListingDates!$A$1:$C$369,2,FALSE)</f>
        <v>#N/A</v>
      </c>
      <c r="N363" t="e">
        <f>VLOOKUP($A363,IPo_ListingDates!$A$1:$C$369,3,FALSE)</f>
        <v>#N/A</v>
      </c>
      <c r="O363" t="e">
        <f>VLOOKUP($A363,IPo_OverSub_ListingGains!$A$1:$K$317,2,FALSE)</f>
        <v>#N/A</v>
      </c>
      <c r="P363" t="e">
        <f>VLOOKUP($A363,IPo_OverSub_ListingGains!$A$1:$K$317,3,FALSE)</f>
        <v>#N/A</v>
      </c>
      <c r="Q363" t="e">
        <f>VLOOKUP($A363,IPo_OverSub_ListingGains!$A$1:$K$317,4,FALSE)</f>
        <v>#N/A</v>
      </c>
      <c r="R363" t="e">
        <f>VLOOKUP($A363,IPo_OverSub_ListingGains!$A$1:$K$317,5,FALSE)</f>
        <v>#N/A</v>
      </c>
      <c r="S363" t="e">
        <f>VLOOKUP($A363,IPo_OverSub_ListingGains!$A$1:$K$317,6,FALSE)</f>
        <v>#N/A</v>
      </c>
      <c r="T363" t="e">
        <f>VLOOKUP($A363,IPo_OverSub_ListingGains!$A$1:$K$317,7,FALSE)</f>
        <v>#N/A</v>
      </c>
      <c r="U363" t="e">
        <f>VLOOKUP($A363,IPo_OverSub_ListingGains!$A$1:$K$317,8,FALSE)</f>
        <v>#N/A</v>
      </c>
      <c r="V363" t="e">
        <f>VLOOKUP($A363,IPo_OverSub_ListingGains!$A$1:$K$317,9,FALSE)</f>
        <v>#N/A</v>
      </c>
      <c r="W363" t="e">
        <f>VLOOKUP($A363,IPo_OverSub_ListingGains!$A$1:$K$317,10,FALSE)</f>
        <v>#N/A</v>
      </c>
      <c r="X363" t="e">
        <f>VLOOKUP($A363,IPo_OverSub_ListingGains!$A$1:$K$317,11,FALSE)</f>
        <v>#N/A</v>
      </c>
      <c r="Y363" t="e">
        <f>VLOOKUP(A363,company_sectors!$A$1:$B$321,2,FALSE)</f>
        <v>#N/A</v>
      </c>
    </row>
    <row r="364" spans="1:25" x14ac:dyDescent="0.25">
      <c r="A364" t="s">
        <v>372</v>
      </c>
      <c r="B364" s="1">
        <v>41842</v>
      </c>
      <c r="C364" s="1">
        <v>41845</v>
      </c>
      <c r="D364">
        <v>120</v>
      </c>
      <c r="E364" t="s">
        <v>13</v>
      </c>
      <c r="F364">
        <v>6.48</v>
      </c>
      <c r="G364">
        <v>2014</v>
      </c>
      <c r="H364" t="e">
        <f>VLOOKUP($A364,IPO_Rating_Details!$A$1:$F$387,2,FALSE)</f>
        <v>#N/A</v>
      </c>
      <c r="I364" t="e">
        <f>VLOOKUP($A364,IPO_Rating_Details!$A$1:$F$387,3,FALSE)</f>
        <v>#N/A</v>
      </c>
      <c r="J364" t="e">
        <f>VLOOKUP($A364,IPO_Rating_Details!$A$1:$F$387,4,FALSE)</f>
        <v>#N/A</v>
      </c>
      <c r="K364" t="e">
        <f>VLOOKUP($A364,IPO_Rating_Details!$A$1:$F$387,5,FALSE)</f>
        <v>#N/A</v>
      </c>
      <c r="L364" t="e">
        <f>VLOOKUP($A364,IPO_Rating_Details!$A$1:$F$387,6,FALSE)</f>
        <v>#N/A</v>
      </c>
      <c r="M364" t="e">
        <f>VLOOKUP($A364,IPo_ListingDates!$A$1:$C$369,2,FALSE)</f>
        <v>#N/A</v>
      </c>
      <c r="N364" t="e">
        <f>VLOOKUP($A364,IPo_ListingDates!$A$1:$C$369,3,FALSE)</f>
        <v>#N/A</v>
      </c>
      <c r="O364" t="e">
        <f>VLOOKUP($A364,IPo_OverSub_ListingGains!$A$1:$K$317,2,FALSE)</f>
        <v>#N/A</v>
      </c>
      <c r="P364" t="e">
        <f>VLOOKUP($A364,IPo_OverSub_ListingGains!$A$1:$K$317,3,FALSE)</f>
        <v>#N/A</v>
      </c>
      <c r="Q364" t="e">
        <f>VLOOKUP($A364,IPo_OverSub_ListingGains!$A$1:$K$317,4,FALSE)</f>
        <v>#N/A</v>
      </c>
      <c r="R364" t="e">
        <f>VLOOKUP($A364,IPo_OverSub_ListingGains!$A$1:$K$317,5,FALSE)</f>
        <v>#N/A</v>
      </c>
      <c r="S364" t="e">
        <f>VLOOKUP($A364,IPo_OverSub_ListingGains!$A$1:$K$317,6,FALSE)</f>
        <v>#N/A</v>
      </c>
      <c r="T364" t="e">
        <f>VLOOKUP($A364,IPo_OverSub_ListingGains!$A$1:$K$317,7,FALSE)</f>
        <v>#N/A</v>
      </c>
      <c r="U364" t="e">
        <f>VLOOKUP($A364,IPo_OverSub_ListingGains!$A$1:$K$317,8,FALSE)</f>
        <v>#N/A</v>
      </c>
      <c r="V364" t="e">
        <f>VLOOKUP($A364,IPo_OverSub_ListingGains!$A$1:$K$317,9,FALSE)</f>
        <v>#N/A</v>
      </c>
      <c r="W364" t="e">
        <f>VLOOKUP($A364,IPo_OverSub_ListingGains!$A$1:$K$317,10,FALSE)</f>
        <v>#N/A</v>
      </c>
      <c r="X364" t="e">
        <f>VLOOKUP($A364,IPo_OverSub_ListingGains!$A$1:$K$317,11,FALSE)</f>
        <v>#N/A</v>
      </c>
      <c r="Y364" t="e">
        <f>VLOOKUP(A364,company_sectors!$A$1:$B$321,2,FALSE)</f>
        <v>#N/A</v>
      </c>
    </row>
    <row r="365" spans="1:25" x14ac:dyDescent="0.25">
      <c r="A365" t="s">
        <v>373</v>
      </c>
      <c r="B365" s="1">
        <v>41845</v>
      </c>
      <c r="C365" s="1">
        <v>41850</v>
      </c>
      <c r="D365">
        <v>15</v>
      </c>
      <c r="E365" t="s">
        <v>13</v>
      </c>
      <c r="F365">
        <v>4.96</v>
      </c>
      <c r="G365">
        <v>2014</v>
      </c>
      <c r="H365" t="e">
        <f>VLOOKUP($A365,IPO_Rating_Details!$A$1:$F$387,2,FALSE)</f>
        <v>#N/A</v>
      </c>
      <c r="I365" t="e">
        <f>VLOOKUP($A365,IPO_Rating_Details!$A$1:$F$387,3,FALSE)</f>
        <v>#N/A</v>
      </c>
      <c r="J365" t="e">
        <f>VLOOKUP($A365,IPO_Rating_Details!$A$1:$F$387,4,FALSE)</f>
        <v>#N/A</v>
      </c>
      <c r="K365" t="e">
        <f>VLOOKUP($A365,IPO_Rating_Details!$A$1:$F$387,5,FALSE)</f>
        <v>#N/A</v>
      </c>
      <c r="L365" t="e">
        <f>VLOOKUP($A365,IPO_Rating_Details!$A$1:$F$387,6,FALSE)</f>
        <v>#N/A</v>
      </c>
      <c r="M365" t="e">
        <f>VLOOKUP($A365,IPo_ListingDates!$A$1:$C$369,2,FALSE)</f>
        <v>#N/A</v>
      </c>
      <c r="N365" t="e">
        <f>VLOOKUP($A365,IPo_ListingDates!$A$1:$C$369,3,FALSE)</f>
        <v>#N/A</v>
      </c>
      <c r="O365" t="e">
        <f>VLOOKUP($A365,IPo_OverSub_ListingGains!$A$1:$K$317,2,FALSE)</f>
        <v>#N/A</v>
      </c>
      <c r="P365" t="e">
        <f>VLOOKUP($A365,IPo_OverSub_ListingGains!$A$1:$K$317,3,FALSE)</f>
        <v>#N/A</v>
      </c>
      <c r="Q365" t="e">
        <f>VLOOKUP($A365,IPo_OverSub_ListingGains!$A$1:$K$317,4,FALSE)</f>
        <v>#N/A</v>
      </c>
      <c r="R365" t="e">
        <f>VLOOKUP($A365,IPo_OverSub_ListingGains!$A$1:$K$317,5,FALSE)</f>
        <v>#N/A</v>
      </c>
      <c r="S365" t="e">
        <f>VLOOKUP($A365,IPo_OverSub_ListingGains!$A$1:$K$317,6,FALSE)</f>
        <v>#N/A</v>
      </c>
      <c r="T365" t="e">
        <f>VLOOKUP($A365,IPo_OverSub_ListingGains!$A$1:$K$317,7,FALSE)</f>
        <v>#N/A</v>
      </c>
      <c r="U365" t="e">
        <f>VLOOKUP($A365,IPo_OverSub_ListingGains!$A$1:$K$317,8,FALSE)</f>
        <v>#N/A</v>
      </c>
      <c r="V365" t="e">
        <f>VLOOKUP($A365,IPo_OverSub_ListingGains!$A$1:$K$317,9,FALSE)</f>
        <v>#N/A</v>
      </c>
      <c r="W365" t="e">
        <f>VLOOKUP($A365,IPo_OverSub_ListingGains!$A$1:$K$317,10,FALSE)</f>
        <v>#N/A</v>
      </c>
      <c r="X365" t="e">
        <f>VLOOKUP($A365,IPo_OverSub_ListingGains!$A$1:$K$317,11,FALSE)</f>
        <v>#N/A</v>
      </c>
      <c r="Y365" t="e">
        <f>VLOOKUP(A365,company_sectors!$A$1:$B$321,2,FALSE)</f>
        <v>#N/A</v>
      </c>
    </row>
    <row r="366" spans="1:25" x14ac:dyDescent="0.25">
      <c r="A366" t="s">
        <v>374</v>
      </c>
      <c r="B366" s="1">
        <v>41851</v>
      </c>
      <c r="C366" s="1">
        <v>41856</v>
      </c>
      <c r="D366">
        <v>45</v>
      </c>
      <c r="E366" t="s">
        <v>13</v>
      </c>
      <c r="F366">
        <v>15.63</v>
      </c>
      <c r="G366">
        <v>2014</v>
      </c>
      <c r="H366" t="e">
        <f>VLOOKUP($A366,IPO_Rating_Details!$A$1:$F$387,2,FALSE)</f>
        <v>#N/A</v>
      </c>
      <c r="I366" t="e">
        <f>VLOOKUP($A366,IPO_Rating_Details!$A$1:$F$387,3,FALSE)</f>
        <v>#N/A</v>
      </c>
      <c r="J366" t="e">
        <f>VLOOKUP($A366,IPO_Rating_Details!$A$1:$F$387,4,FALSE)</f>
        <v>#N/A</v>
      </c>
      <c r="K366" t="e">
        <f>VLOOKUP($A366,IPO_Rating_Details!$A$1:$F$387,5,FALSE)</f>
        <v>#N/A</v>
      </c>
      <c r="L366" t="e">
        <f>VLOOKUP($A366,IPO_Rating_Details!$A$1:$F$387,6,FALSE)</f>
        <v>#N/A</v>
      </c>
      <c r="M366" t="e">
        <f>VLOOKUP($A366,IPo_ListingDates!$A$1:$C$369,2,FALSE)</f>
        <v>#N/A</v>
      </c>
      <c r="N366" t="e">
        <f>VLOOKUP($A366,IPo_ListingDates!$A$1:$C$369,3,FALSE)</f>
        <v>#N/A</v>
      </c>
      <c r="O366" t="e">
        <f>VLOOKUP($A366,IPo_OverSub_ListingGains!$A$1:$K$317,2,FALSE)</f>
        <v>#N/A</v>
      </c>
      <c r="P366" t="e">
        <f>VLOOKUP($A366,IPo_OverSub_ListingGains!$A$1:$K$317,3,FALSE)</f>
        <v>#N/A</v>
      </c>
      <c r="Q366" t="e">
        <f>VLOOKUP($A366,IPo_OverSub_ListingGains!$A$1:$K$317,4,FALSE)</f>
        <v>#N/A</v>
      </c>
      <c r="R366" t="e">
        <f>VLOOKUP($A366,IPo_OverSub_ListingGains!$A$1:$K$317,5,FALSE)</f>
        <v>#N/A</v>
      </c>
      <c r="S366" t="e">
        <f>VLOOKUP($A366,IPo_OverSub_ListingGains!$A$1:$K$317,6,FALSE)</f>
        <v>#N/A</v>
      </c>
      <c r="T366" t="e">
        <f>VLOOKUP($A366,IPo_OverSub_ListingGains!$A$1:$K$317,7,FALSE)</f>
        <v>#N/A</v>
      </c>
      <c r="U366" t="e">
        <f>VLOOKUP($A366,IPo_OverSub_ListingGains!$A$1:$K$317,8,FALSE)</f>
        <v>#N/A</v>
      </c>
      <c r="V366" t="e">
        <f>VLOOKUP($A366,IPo_OverSub_ListingGains!$A$1:$K$317,9,FALSE)</f>
        <v>#N/A</v>
      </c>
      <c r="W366" t="e">
        <f>VLOOKUP($A366,IPo_OverSub_ListingGains!$A$1:$K$317,10,FALSE)</f>
        <v>#N/A</v>
      </c>
      <c r="X366" t="e">
        <f>VLOOKUP($A366,IPo_OverSub_ListingGains!$A$1:$K$317,11,FALSE)</f>
        <v>#N/A</v>
      </c>
      <c r="Y366" t="e">
        <f>VLOOKUP(A366,company_sectors!$A$1:$B$321,2,FALSE)</f>
        <v>#N/A</v>
      </c>
    </row>
    <row r="367" spans="1:25" x14ac:dyDescent="0.25">
      <c r="A367" t="s">
        <v>375</v>
      </c>
      <c r="B367" s="1">
        <v>41877</v>
      </c>
      <c r="C367" s="1">
        <v>41879</v>
      </c>
      <c r="D367">
        <v>47</v>
      </c>
      <c r="E367" t="s">
        <v>8</v>
      </c>
      <c r="F367">
        <v>197.4</v>
      </c>
      <c r="G367">
        <v>2014</v>
      </c>
      <c r="H367">
        <f>VLOOKUP($A367,IPO_Rating_Details!$A$1:$F$387,2,FALSE)</f>
        <v>3</v>
      </c>
      <c r="I367">
        <f>VLOOKUP($A367,IPO_Rating_Details!$A$1:$F$387,3,FALSE)</f>
        <v>13</v>
      </c>
      <c r="J367">
        <f>VLOOKUP($A367,IPO_Rating_Details!$A$1:$F$387,4,FALSE)</f>
        <v>5</v>
      </c>
      <c r="K367">
        <f>VLOOKUP($A367,IPO_Rating_Details!$A$1:$F$387,5,FALSE)</f>
        <v>0</v>
      </c>
      <c r="L367">
        <f>VLOOKUP($A367,IPO_Rating_Details!$A$1:$F$387,6,FALSE)</f>
        <v>0</v>
      </c>
      <c r="M367">
        <f>VLOOKUP($A367,IPo_ListingDates!$A$1:$C$369,2,FALSE)</f>
        <v>41894</v>
      </c>
      <c r="N367">
        <f>VLOOKUP($A367,IPo_ListingDates!$A$1:$C$369,3,FALSE)</f>
        <v>57.85</v>
      </c>
      <c r="O367">
        <f>VLOOKUP($A367,IPo_OverSub_ListingGains!$A$1:$K$317,2,FALSE)</f>
        <v>16.98</v>
      </c>
      <c r="P367">
        <f>VLOOKUP($A367,IPo_OverSub_ListingGains!$A$1:$K$317,3,FALSE)</f>
        <v>221.79</v>
      </c>
      <c r="Q367">
        <f>VLOOKUP($A367,IPo_OverSub_ListingGains!$A$1:$K$317,4,FALSE)</f>
        <v>41.26</v>
      </c>
      <c r="R367" t="str">
        <f>VLOOKUP($A367,IPo_OverSub_ListingGains!$A$1:$K$317,5,FALSE)</f>
        <v>NA</v>
      </c>
      <c r="S367">
        <f>VLOOKUP($A367,IPo_OverSub_ListingGains!$A$1:$K$317,6,FALSE)</f>
        <v>59.75</v>
      </c>
      <c r="T367">
        <f>VLOOKUP($A367,IPo_OverSub_ListingGains!$A$1:$K$317,7,FALSE)</f>
        <v>75</v>
      </c>
      <c r="U367">
        <f>VLOOKUP($A367,IPo_OverSub_ListingGains!$A$1:$K$317,8,FALSE)</f>
        <v>75</v>
      </c>
      <c r="V367">
        <f>VLOOKUP($A367,IPo_OverSub_ListingGains!$A$1:$K$317,9,FALSE)</f>
        <v>78.75</v>
      </c>
      <c r="W367">
        <f>VLOOKUP($A367,IPo_OverSub_ListingGains!$A$1:$K$317,10,FALSE)</f>
        <v>78.75</v>
      </c>
      <c r="X367">
        <f>VLOOKUP($A367,IPo_OverSub_ListingGains!$A$1:$K$317,11,FALSE)</f>
        <v>67.55</v>
      </c>
      <c r="Y367" t="str">
        <f>VLOOKUP(A367,company_sectors!$A$1:$B$321,2,FALSE)</f>
        <v>Transport &amp; Logistics</v>
      </c>
    </row>
    <row r="368" spans="1:25" x14ac:dyDescent="0.25">
      <c r="A368" t="s">
        <v>376</v>
      </c>
      <c r="B368" s="1">
        <v>41887</v>
      </c>
      <c r="C368" s="1">
        <v>41894</v>
      </c>
      <c r="D368">
        <v>15</v>
      </c>
      <c r="E368" t="s">
        <v>13</v>
      </c>
      <c r="F368">
        <v>0</v>
      </c>
      <c r="G368">
        <v>2014</v>
      </c>
      <c r="H368" t="e">
        <f>VLOOKUP($A368,IPO_Rating_Details!$A$1:$F$387,2,FALSE)</f>
        <v>#N/A</v>
      </c>
      <c r="I368" t="e">
        <f>VLOOKUP($A368,IPO_Rating_Details!$A$1:$F$387,3,FALSE)</f>
        <v>#N/A</v>
      </c>
      <c r="J368" t="e">
        <f>VLOOKUP($A368,IPO_Rating_Details!$A$1:$F$387,4,FALSE)</f>
        <v>#N/A</v>
      </c>
      <c r="K368" t="e">
        <f>VLOOKUP($A368,IPO_Rating_Details!$A$1:$F$387,5,FALSE)</f>
        <v>#N/A</v>
      </c>
      <c r="L368" t="e">
        <f>VLOOKUP($A368,IPO_Rating_Details!$A$1:$F$387,6,FALSE)</f>
        <v>#N/A</v>
      </c>
      <c r="M368" t="e">
        <f>VLOOKUP($A368,IPo_ListingDates!$A$1:$C$369,2,FALSE)</f>
        <v>#N/A</v>
      </c>
      <c r="N368" t="e">
        <f>VLOOKUP($A368,IPo_ListingDates!$A$1:$C$369,3,FALSE)</f>
        <v>#N/A</v>
      </c>
      <c r="O368" t="e">
        <f>VLOOKUP($A368,IPo_OverSub_ListingGains!$A$1:$K$317,2,FALSE)</f>
        <v>#N/A</v>
      </c>
      <c r="P368" t="e">
        <f>VLOOKUP($A368,IPo_OverSub_ListingGains!$A$1:$K$317,3,FALSE)</f>
        <v>#N/A</v>
      </c>
      <c r="Q368" t="e">
        <f>VLOOKUP($A368,IPo_OverSub_ListingGains!$A$1:$K$317,4,FALSE)</f>
        <v>#N/A</v>
      </c>
      <c r="R368" t="e">
        <f>VLOOKUP($A368,IPo_OverSub_ListingGains!$A$1:$K$317,5,FALSE)</f>
        <v>#N/A</v>
      </c>
      <c r="S368" t="e">
        <f>VLOOKUP($A368,IPo_OverSub_ListingGains!$A$1:$K$317,6,FALSE)</f>
        <v>#N/A</v>
      </c>
      <c r="T368" t="e">
        <f>VLOOKUP($A368,IPo_OverSub_ListingGains!$A$1:$K$317,7,FALSE)</f>
        <v>#N/A</v>
      </c>
      <c r="U368" t="e">
        <f>VLOOKUP($A368,IPo_OverSub_ListingGains!$A$1:$K$317,8,FALSE)</f>
        <v>#N/A</v>
      </c>
      <c r="V368" t="e">
        <f>VLOOKUP($A368,IPo_OverSub_ListingGains!$A$1:$K$317,9,FALSE)</f>
        <v>#N/A</v>
      </c>
      <c r="W368" t="e">
        <f>VLOOKUP($A368,IPo_OverSub_ListingGains!$A$1:$K$317,10,FALSE)</f>
        <v>#N/A</v>
      </c>
      <c r="X368" t="e">
        <f>VLOOKUP($A368,IPo_OverSub_ListingGains!$A$1:$K$317,11,FALSE)</f>
        <v>#N/A</v>
      </c>
      <c r="Y368" t="e">
        <f>VLOOKUP(A368,company_sectors!$A$1:$B$321,2,FALSE)</f>
        <v>#N/A</v>
      </c>
    </row>
    <row r="369" spans="1:25" x14ac:dyDescent="0.25">
      <c r="A369" t="s">
        <v>377</v>
      </c>
      <c r="B369" s="1">
        <v>41887</v>
      </c>
      <c r="C369" s="1">
        <v>41891</v>
      </c>
      <c r="D369">
        <v>156</v>
      </c>
      <c r="E369" t="s">
        <v>8</v>
      </c>
      <c r="F369">
        <v>351.86</v>
      </c>
      <c r="G369">
        <v>2014</v>
      </c>
      <c r="H369">
        <f>VLOOKUP($A369,IPO_Rating_Details!$A$1:$F$387,2,FALSE)</f>
        <v>4</v>
      </c>
      <c r="I369">
        <f>VLOOKUP($A369,IPO_Rating_Details!$A$1:$F$387,3,FALSE)</f>
        <v>9</v>
      </c>
      <c r="J369">
        <f>VLOOKUP($A369,IPO_Rating_Details!$A$1:$F$387,4,FALSE)</f>
        <v>2</v>
      </c>
      <c r="K369">
        <f>VLOOKUP($A369,IPO_Rating_Details!$A$1:$F$387,5,FALSE)</f>
        <v>0</v>
      </c>
      <c r="L369">
        <f>VLOOKUP($A369,IPO_Rating_Details!$A$1:$F$387,6,FALSE)</f>
        <v>0</v>
      </c>
      <c r="M369">
        <f>VLOOKUP($A369,IPo_ListingDates!$A$1:$C$369,2,FALSE)</f>
        <v>41905</v>
      </c>
      <c r="N369">
        <f>VLOOKUP($A369,IPo_ListingDates!$A$1:$C$369,3,FALSE)</f>
        <v>289.2</v>
      </c>
      <c r="O369">
        <f>VLOOKUP($A369,IPo_OverSub_ListingGains!$A$1:$K$317,2,FALSE)</f>
        <v>32.06</v>
      </c>
      <c r="P369">
        <f>VLOOKUP($A369,IPo_OverSub_ListingGains!$A$1:$K$317,3,FALSE)</f>
        <v>251.35</v>
      </c>
      <c r="Q369">
        <f>VLOOKUP($A369,IPo_OverSub_ListingGains!$A$1:$K$317,4,FALSE)</f>
        <v>5.85</v>
      </c>
      <c r="R369" t="str">
        <f>VLOOKUP($A369,IPo_OverSub_ListingGains!$A$1:$K$317,5,FALSE)</f>
        <v>NA</v>
      </c>
      <c r="S369">
        <f>VLOOKUP($A369,IPo_OverSub_ListingGains!$A$1:$K$317,6,FALSE)</f>
        <v>59.97</v>
      </c>
      <c r="T369">
        <f>VLOOKUP($A369,IPo_OverSub_ListingGains!$A$1:$K$317,7,FALSE)</f>
        <v>254.1</v>
      </c>
      <c r="U369">
        <f>VLOOKUP($A369,IPo_OverSub_ListingGains!$A$1:$K$317,8,FALSE)</f>
        <v>225</v>
      </c>
      <c r="V369">
        <f>VLOOKUP($A369,IPo_OverSub_ListingGains!$A$1:$K$317,9,FALSE)</f>
        <v>273.85000000000002</v>
      </c>
      <c r="W369">
        <f>VLOOKUP($A369,IPo_OverSub_ListingGains!$A$1:$K$317,10,FALSE)</f>
        <v>231.45</v>
      </c>
      <c r="X369">
        <f>VLOOKUP($A369,IPo_OverSub_ListingGains!$A$1:$K$317,11,FALSE)</f>
        <v>48.37</v>
      </c>
      <c r="Y369" t="str">
        <f>VLOOKUP(A369,company_sectors!$A$1:$B$321,2,FALSE)</f>
        <v>Pesticides &amp; Agro Chemicals</v>
      </c>
    </row>
    <row r="370" spans="1:25" x14ac:dyDescent="0.25">
      <c r="A370" t="s">
        <v>378</v>
      </c>
      <c r="B370" s="1">
        <v>41890</v>
      </c>
      <c r="C370" s="1">
        <v>41892</v>
      </c>
      <c r="D370">
        <v>12</v>
      </c>
      <c r="E370" t="s">
        <v>13</v>
      </c>
      <c r="F370">
        <v>3.6</v>
      </c>
      <c r="G370">
        <v>2014</v>
      </c>
      <c r="H370" t="e">
        <f>VLOOKUP($A370,IPO_Rating_Details!$A$1:$F$387,2,FALSE)</f>
        <v>#N/A</v>
      </c>
      <c r="I370" t="e">
        <f>VLOOKUP($A370,IPO_Rating_Details!$A$1:$F$387,3,FALSE)</f>
        <v>#N/A</v>
      </c>
      <c r="J370" t="e">
        <f>VLOOKUP($A370,IPO_Rating_Details!$A$1:$F$387,4,FALSE)</f>
        <v>#N/A</v>
      </c>
      <c r="K370" t="e">
        <f>VLOOKUP($A370,IPO_Rating_Details!$A$1:$F$387,5,FALSE)</f>
        <v>#N/A</v>
      </c>
      <c r="L370" t="e">
        <f>VLOOKUP($A370,IPO_Rating_Details!$A$1:$F$387,6,FALSE)</f>
        <v>#N/A</v>
      </c>
      <c r="M370" t="e">
        <f>VLOOKUP($A370,IPo_ListingDates!$A$1:$C$369,2,FALSE)</f>
        <v>#N/A</v>
      </c>
      <c r="N370" t="e">
        <f>VLOOKUP($A370,IPo_ListingDates!$A$1:$C$369,3,FALSE)</f>
        <v>#N/A</v>
      </c>
      <c r="O370" t="e">
        <f>VLOOKUP($A370,IPo_OverSub_ListingGains!$A$1:$K$317,2,FALSE)</f>
        <v>#N/A</v>
      </c>
      <c r="P370" t="e">
        <f>VLOOKUP($A370,IPo_OverSub_ListingGains!$A$1:$K$317,3,FALSE)</f>
        <v>#N/A</v>
      </c>
      <c r="Q370" t="e">
        <f>VLOOKUP($A370,IPo_OverSub_ListingGains!$A$1:$K$317,4,FALSE)</f>
        <v>#N/A</v>
      </c>
      <c r="R370" t="e">
        <f>VLOOKUP($A370,IPo_OverSub_ListingGains!$A$1:$K$317,5,FALSE)</f>
        <v>#N/A</v>
      </c>
      <c r="S370" t="e">
        <f>VLOOKUP($A370,IPo_OverSub_ListingGains!$A$1:$K$317,6,FALSE)</f>
        <v>#N/A</v>
      </c>
      <c r="T370" t="e">
        <f>VLOOKUP($A370,IPo_OverSub_ListingGains!$A$1:$K$317,7,FALSE)</f>
        <v>#N/A</v>
      </c>
      <c r="U370" t="e">
        <f>VLOOKUP($A370,IPo_OverSub_ListingGains!$A$1:$K$317,8,FALSE)</f>
        <v>#N/A</v>
      </c>
      <c r="V370" t="e">
        <f>VLOOKUP($A370,IPo_OverSub_ListingGains!$A$1:$K$317,9,FALSE)</f>
        <v>#N/A</v>
      </c>
      <c r="W370" t="e">
        <f>VLOOKUP($A370,IPo_OverSub_ListingGains!$A$1:$K$317,10,FALSE)</f>
        <v>#N/A</v>
      </c>
      <c r="X370" t="e">
        <f>VLOOKUP($A370,IPo_OverSub_ListingGains!$A$1:$K$317,11,FALSE)</f>
        <v>#N/A</v>
      </c>
      <c r="Y370" t="e">
        <f>VLOOKUP(A370,company_sectors!$A$1:$B$321,2,FALSE)</f>
        <v>#N/A</v>
      </c>
    </row>
    <row r="371" spans="1:25" x14ac:dyDescent="0.25">
      <c r="A371" t="s">
        <v>379</v>
      </c>
      <c r="B371" s="1">
        <v>41891</v>
      </c>
      <c r="C371" s="1">
        <v>41897</v>
      </c>
      <c r="D371">
        <v>40</v>
      </c>
      <c r="E371" t="s">
        <v>13</v>
      </c>
      <c r="F371">
        <v>4.3899999999999997</v>
      </c>
      <c r="G371">
        <v>2014</v>
      </c>
      <c r="H371" t="e">
        <f>VLOOKUP($A371,IPO_Rating_Details!$A$1:$F$387,2,FALSE)</f>
        <v>#N/A</v>
      </c>
      <c r="I371" t="e">
        <f>VLOOKUP($A371,IPO_Rating_Details!$A$1:$F$387,3,FALSE)</f>
        <v>#N/A</v>
      </c>
      <c r="J371" t="e">
        <f>VLOOKUP($A371,IPO_Rating_Details!$A$1:$F$387,4,FALSE)</f>
        <v>#N/A</v>
      </c>
      <c r="K371" t="e">
        <f>VLOOKUP($A371,IPO_Rating_Details!$A$1:$F$387,5,FALSE)</f>
        <v>#N/A</v>
      </c>
      <c r="L371" t="e">
        <f>VLOOKUP($A371,IPO_Rating_Details!$A$1:$F$387,6,FALSE)</f>
        <v>#N/A</v>
      </c>
      <c r="M371" t="e">
        <f>VLOOKUP($A371,IPo_ListingDates!$A$1:$C$369,2,FALSE)</f>
        <v>#N/A</v>
      </c>
      <c r="N371" t="e">
        <f>VLOOKUP($A371,IPo_ListingDates!$A$1:$C$369,3,FALSE)</f>
        <v>#N/A</v>
      </c>
      <c r="O371" t="e">
        <f>VLOOKUP($A371,IPo_OverSub_ListingGains!$A$1:$K$317,2,FALSE)</f>
        <v>#N/A</v>
      </c>
      <c r="P371" t="e">
        <f>VLOOKUP($A371,IPo_OverSub_ListingGains!$A$1:$K$317,3,FALSE)</f>
        <v>#N/A</v>
      </c>
      <c r="Q371" t="e">
        <f>VLOOKUP($A371,IPo_OverSub_ListingGains!$A$1:$K$317,4,FALSE)</f>
        <v>#N/A</v>
      </c>
      <c r="R371" t="e">
        <f>VLOOKUP($A371,IPo_OverSub_ListingGains!$A$1:$K$317,5,FALSE)</f>
        <v>#N/A</v>
      </c>
      <c r="S371" t="e">
        <f>VLOOKUP($A371,IPo_OverSub_ListingGains!$A$1:$K$317,6,FALSE)</f>
        <v>#N/A</v>
      </c>
      <c r="T371" t="e">
        <f>VLOOKUP($A371,IPo_OverSub_ListingGains!$A$1:$K$317,7,FALSE)</f>
        <v>#N/A</v>
      </c>
      <c r="U371" t="e">
        <f>VLOOKUP($A371,IPo_OverSub_ListingGains!$A$1:$K$317,8,FALSE)</f>
        <v>#N/A</v>
      </c>
      <c r="V371" t="e">
        <f>VLOOKUP($A371,IPo_OverSub_ListingGains!$A$1:$K$317,9,FALSE)</f>
        <v>#N/A</v>
      </c>
      <c r="W371" t="e">
        <f>VLOOKUP($A371,IPo_OverSub_ListingGains!$A$1:$K$317,10,FALSE)</f>
        <v>#N/A</v>
      </c>
      <c r="X371" t="e">
        <f>VLOOKUP($A371,IPo_OverSub_ListingGains!$A$1:$K$317,11,FALSE)</f>
        <v>#N/A</v>
      </c>
      <c r="Y371" t="e">
        <f>VLOOKUP(A371,company_sectors!$A$1:$B$321,2,FALSE)</f>
        <v>#N/A</v>
      </c>
    </row>
    <row r="372" spans="1:25" x14ac:dyDescent="0.25">
      <c r="A372" t="s">
        <v>380</v>
      </c>
      <c r="B372" s="1">
        <v>41897</v>
      </c>
      <c r="C372" s="1">
        <v>41905</v>
      </c>
      <c r="D372">
        <v>36</v>
      </c>
      <c r="E372" t="s">
        <v>13</v>
      </c>
      <c r="F372">
        <v>7.97</v>
      </c>
      <c r="G372">
        <v>2014</v>
      </c>
      <c r="H372" t="e">
        <f>VLOOKUP($A372,IPO_Rating_Details!$A$1:$F$387,2,FALSE)</f>
        <v>#N/A</v>
      </c>
      <c r="I372" t="e">
        <f>VLOOKUP($A372,IPO_Rating_Details!$A$1:$F$387,3,FALSE)</f>
        <v>#N/A</v>
      </c>
      <c r="J372" t="e">
        <f>VLOOKUP($A372,IPO_Rating_Details!$A$1:$F$387,4,FALSE)</f>
        <v>#N/A</v>
      </c>
      <c r="K372" t="e">
        <f>VLOOKUP($A372,IPO_Rating_Details!$A$1:$F$387,5,FALSE)</f>
        <v>#N/A</v>
      </c>
      <c r="L372" t="e">
        <f>VLOOKUP($A372,IPO_Rating_Details!$A$1:$F$387,6,FALSE)</f>
        <v>#N/A</v>
      </c>
      <c r="M372" t="e">
        <f>VLOOKUP($A372,IPo_ListingDates!$A$1:$C$369,2,FALSE)</f>
        <v>#N/A</v>
      </c>
      <c r="N372" t="e">
        <f>VLOOKUP($A372,IPo_ListingDates!$A$1:$C$369,3,FALSE)</f>
        <v>#N/A</v>
      </c>
      <c r="O372" t="e">
        <f>VLOOKUP($A372,IPo_OverSub_ListingGains!$A$1:$K$317,2,FALSE)</f>
        <v>#N/A</v>
      </c>
      <c r="P372" t="e">
        <f>VLOOKUP($A372,IPo_OverSub_ListingGains!$A$1:$K$317,3,FALSE)</f>
        <v>#N/A</v>
      </c>
      <c r="Q372" t="e">
        <f>VLOOKUP($A372,IPo_OverSub_ListingGains!$A$1:$K$317,4,FALSE)</f>
        <v>#N/A</v>
      </c>
      <c r="R372" t="e">
        <f>VLOOKUP($A372,IPo_OverSub_ListingGains!$A$1:$K$317,5,FALSE)</f>
        <v>#N/A</v>
      </c>
      <c r="S372" t="e">
        <f>VLOOKUP($A372,IPo_OverSub_ListingGains!$A$1:$K$317,6,FALSE)</f>
        <v>#N/A</v>
      </c>
      <c r="T372" t="e">
        <f>VLOOKUP($A372,IPo_OverSub_ListingGains!$A$1:$K$317,7,FALSE)</f>
        <v>#N/A</v>
      </c>
      <c r="U372" t="e">
        <f>VLOOKUP($A372,IPo_OverSub_ListingGains!$A$1:$K$317,8,FALSE)</f>
        <v>#N/A</v>
      </c>
      <c r="V372" t="e">
        <f>VLOOKUP($A372,IPo_OverSub_ListingGains!$A$1:$K$317,9,FALSE)</f>
        <v>#N/A</v>
      </c>
      <c r="W372" t="e">
        <f>VLOOKUP($A372,IPo_OverSub_ListingGains!$A$1:$K$317,10,FALSE)</f>
        <v>#N/A</v>
      </c>
      <c r="X372" t="e">
        <f>VLOOKUP($A372,IPo_OverSub_ListingGains!$A$1:$K$317,11,FALSE)</f>
        <v>#N/A</v>
      </c>
      <c r="Y372" t="e">
        <f>VLOOKUP(A372,company_sectors!$A$1:$B$321,2,FALSE)</f>
        <v>#N/A</v>
      </c>
    </row>
    <row r="373" spans="1:25" x14ac:dyDescent="0.25">
      <c r="A373" t="s">
        <v>381</v>
      </c>
      <c r="B373" s="1">
        <v>41898</v>
      </c>
      <c r="C373" s="1">
        <v>41900</v>
      </c>
      <c r="D373">
        <v>153</v>
      </c>
      <c r="E373" t="s">
        <v>8</v>
      </c>
      <c r="F373">
        <v>120</v>
      </c>
      <c r="G373">
        <v>2014</v>
      </c>
      <c r="H373">
        <f>VLOOKUP($A373,IPO_Rating_Details!$A$1:$F$387,2,FALSE)</f>
        <v>1</v>
      </c>
      <c r="I373">
        <f>VLOOKUP($A373,IPO_Rating_Details!$A$1:$F$387,3,FALSE)</f>
        <v>12</v>
      </c>
      <c r="J373">
        <f>VLOOKUP($A373,IPO_Rating_Details!$A$1:$F$387,4,FALSE)</f>
        <v>5</v>
      </c>
      <c r="K373">
        <f>VLOOKUP($A373,IPO_Rating_Details!$A$1:$F$387,5,FALSE)</f>
        <v>1</v>
      </c>
      <c r="L373">
        <f>VLOOKUP($A373,IPO_Rating_Details!$A$1:$F$387,6,FALSE)</f>
        <v>0</v>
      </c>
      <c r="M373">
        <f>VLOOKUP($A373,IPo_ListingDates!$A$1:$C$369,2,FALSE)</f>
        <v>41913</v>
      </c>
      <c r="N373">
        <f>VLOOKUP($A373,IPo_ListingDates!$A$1:$C$369,3,FALSE)</f>
        <v>327.3</v>
      </c>
      <c r="O373">
        <f>VLOOKUP($A373,IPo_OverSub_ListingGains!$A$1:$K$317,2,FALSE)</f>
        <v>5.69</v>
      </c>
      <c r="P373">
        <f>VLOOKUP($A373,IPo_OverSub_ListingGains!$A$1:$K$317,3,FALSE)</f>
        <v>8.64</v>
      </c>
      <c r="Q373">
        <f>VLOOKUP($A373,IPo_OverSub_ListingGains!$A$1:$K$317,4,FALSE)</f>
        <v>7.79</v>
      </c>
      <c r="R373" t="str">
        <f>VLOOKUP($A373,IPo_OverSub_ListingGains!$A$1:$K$317,5,FALSE)</f>
        <v>NA</v>
      </c>
      <c r="S373">
        <f>VLOOKUP($A373,IPo_OverSub_ListingGains!$A$1:$K$317,6,FALSE)</f>
        <v>7.39</v>
      </c>
      <c r="T373">
        <f>VLOOKUP($A373,IPo_OverSub_ListingGains!$A$1:$K$317,7,FALSE)</f>
        <v>180</v>
      </c>
      <c r="U373">
        <f>VLOOKUP($A373,IPo_OverSub_ListingGains!$A$1:$K$317,8,FALSE)</f>
        <v>171</v>
      </c>
      <c r="V373">
        <f>VLOOKUP($A373,IPo_OverSub_ListingGains!$A$1:$K$317,9,FALSE)</f>
        <v>181</v>
      </c>
      <c r="W373">
        <f>VLOOKUP($A373,IPo_OverSub_ListingGains!$A$1:$K$317,10,FALSE)</f>
        <v>171</v>
      </c>
      <c r="X373">
        <f>VLOOKUP($A373,IPo_OverSub_ListingGains!$A$1:$K$317,11,FALSE)</f>
        <v>11.76</v>
      </c>
      <c r="Y373" t="str">
        <f>VLOOKUP(A373,company_sectors!$A$1:$B$321,2,FALSE)</f>
        <v>Media &amp; Entertainment</v>
      </c>
    </row>
    <row r="374" spans="1:25" x14ac:dyDescent="0.25">
      <c r="A374" t="s">
        <v>382</v>
      </c>
      <c r="B374" s="1">
        <v>41907</v>
      </c>
      <c r="C374" s="1">
        <v>41912</v>
      </c>
      <c r="D374">
        <v>78</v>
      </c>
      <c r="E374" t="s">
        <v>8</v>
      </c>
      <c r="F374">
        <v>30</v>
      </c>
      <c r="G374">
        <v>2014</v>
      </c>
      <c r="H374" t="e">
        <f>VLOOKUP($A374,IPO_Rating_Details!$A$1:$F$387,2,FALSE)</f>
        <v>#N/A</v>
      </c>
      <c r="I374" t="e">
        <f>VLOOKUP($A374,IPO_Rating_Details!$A$1:$F$387,3,FALSE)</f>
        <v>#N/A</v>
      </c>
      <c r="J374" t="e">
        <f>VLOOKUP($A374,IPO_Rating_Details!$A$1:$F$387,4,FALSE)</f>
        <v>#N/A</v>
      </c>
      <c r="K374" t="e">
        <f>VLOOKUP($A374,IPO_Rating_Details!$A$1:$F$387,5,FALSE)</f>
        <v>#N/A</v>
      </c>
      <c r="L374" t="e">
        <f>VLOOKUP($A374,IPO_Rating_Details!$A$1:$F$387,6,FALSE)</f>
        <v>#N/A</v>
      </c>
      <c r="M374" t="e">
        <f>VLOOKUP($A374,IPo_ListingDates!$A$1:$C$369,2,FALSE)</f>
        <v>#N/A</v>
      </c>
      <c r="N374" t="e">
        <f>VLOOKUP($A374,IPo_ListingDates!$A$1:$C$369,3,FALSE)</f>
        <v>#N/A</v>
      </c>
      <c r="O374" t="e">
        <f>VLOOKUP($A374,IPo_OverSub_ListingGains!$A$1:$K$317,2,FALSE)</f>
        <v>#N/A</v>
      </c>
      <c r="P374" t="e">
        <f>VLOOKUP($A374,IPo_OverSub_ListingGains!$A$1:$K$317,3,FALSE)</f>
        <v>#N/A</v>
      </c>
      <c r="Q374" t="e">
        <f>VLOOKUP($A374,IPo_OverSub_ListingGains!$A$1:$K$317,4,FALSE)</f>
        <v>#N/A</v>
      </c>
      <c r="R374" t="e">
        <f>VLOOKUP($A374,IPo_OverSub_ListingGains!$A$1:$K$317,5,FALSE)</f>
        <v>#N/A</v>
      </c>
      <c r="S374" t="e">
        <f>VLOOKUP($A374,IPo_OverSub_ListingGains!$A$1:$K$317,6,FALSE)</f>
        <v>#N/A</v>
      </c>
      <c r="T374" t="e">
        <f>VLOOKUP($A374,IPo_OverSub_ListingGains!$A$1:$K$317,7,FALSE)</f>
        <v>#N/A</v>
      </c>
      <c r="U374" t="e">
        <f>VLOOKUP($A374,IPo_OverSub_ListingGains!$A$1:$K$317,8,FALSE)</f>
        <v>#N/A</v>
      </c>
      <c r="V374" t="e">
        <f>VLOOKUP($A374,IPo_OverSub_ListingGains!$A$1:$K$317,9,FALSE)</f>
        <v>#N/A</v>
      </c>
      <c r="W374" t="e">
        <f>VLOOKUP($A374,IPo_OverSub_ListingGains!$A$1:$K$317,10,FALSE)</f>
        <v>#N/A</v>
      </c>
      <c r="X374" t="e">
        <f>VLOOKUP($A374,IPo_OverSub_ListingGains!$A$1:$K$317,11,FALSE)</f>
        <v>#N/A</v>
      </c>
      <c r="Y374" t="e">
        <f>VLOOKUP(A374,company_sectors!$A$1:$B$321,2,FALSE)</f>
        <v>#N/A</v>
      </c>
    </row>
    <row r="375" spans="1:25" x14ac:dyDescent="0.25">
      <c r="A375" t="s">
        <v>383</v>
      </c>
      <c r="B375" s="1">
        <v>41907</v>
      </c>
      <c r="C375" s="1">
        <v>41913</v>
      </c>
      <c r="D375">
        <v>12</v>
      </c>
      <c r="E375" t="s">
        <v>13</v>
      </c>
      <c r="F375">
        <v>4.3099999999999996</v>
      </c>
      <c r="G375">
        <v>2014</v>
      </c>
      <c r="H375" t="e">
        <f>VLOOKUP($A375,IPO_Rating_Details!$A$1:$F$387,2,FALSE)</f>
        <v>#N/A</v>
      </c>
      <c r="I375" t="e">
        <f>VLOOKUP($A375,IPO_Rating_Details!$A$1:$F$387,3,FALSE)</f>
        <v>#N/A</v>
      </c>
      <c r="J375" t="e">
        <f>VLOOKUP($A375,IPO_Rating_Details!$A$1:$F$387,4,FALSE)</f>
        <v>#N/A</v>
      </c>
      <c r="K375" t="e">
        <f>VLOOKUP($A375,IPO_Rating_Details!$A$1:$F$387,5,FALSE)</f>
        <v>#N/A</v>
      </c>
      <c r="L375" t="e">
        <f>VLOOKUP($A375,IPO_Rating_Details!$A$1:$F$387,6,FALSE)</f>
        <v>#N/A</v>
      </c>
      <c r="M375" t="e">
        <f>VLOOKUP($A375,IPo_ListingDates!$A$1:$C$369,2,FALSE)</f>
        <v>#N/A</v>
      </c>
      <c r="N375" t="e">
        <f>VLOOKUP($A375,IPo_ListingDates!$A$1:$C$369,3,FALSE)</f>
        <v>#N/A</v>
      </c>
      <c r="O375" t="e">
        <f>VLOOKUP($A375,IPo_OverSub_ListingGains!$A$1:$K$317,2,FALSE)</f>
        <v>#N/A</v>
      </c>
      <c r="P375" t="e">
        <f>VLOOKUP($A375,IPo_OverSub_ListingGains!$A$1:$K$317,3,FALSE)</f>
        <v>#N/A</v>
      </c>
      <c r="Q375" t="e">
        <f>VLOOKUP($A375,IPo_OverSub_ListingGains!$A$1:$K$317,4,FALSE)</f>
        <v>#N/A</v>
      </c>
      <c r="R375" t="e">
        <f>VLOOKUP($A375,IPo_OverSub_ListingGains!$A$1:$K$317,5,FALSE)</f>
        <v>#N/A</v>
      </c>
      <c r="S375" t="e">
        <f>VLOOKUP($A375,IPo_OverSub_ListingGains!$A$1:$K$317,6,FALSE)</f>
        <v>#N/A</v>
      </c>
      <c r="T375" t="e">
        <f>VLOOKUP($A375,IPo_OverSub_ListingGains!$A$1:$K$317,7,FALSE)</f>
        <v>#N/A</v>
      </c>
      <c r="U375" t="e">
        <f>VLOOKUP($A375,IPo_OverSub_ListingGains!$A$1:$K$317,8,FALSE)</f>
        <v>#N/A</v>
      </c>
      <c r="V375" t="e">
        <f>VLOOKUP($A375,IPo_OverSub_ListingGains!$A$1:$K$317,9,FALSE)</f>
        <v>#N/A</v>
      </c>
      <c r="W375" t="e">
        <f>VLOOKUP($A375,IPo_OverSub_ListingGains!$A$1:$K$317,10,FALSE)</f>
        <v>#N/A</v>
      </c>
      <c r="X375" t="e">
        <f>VLOOKUP($A375,IPo_OverSub_ListingGains!$A$1:$K$317,11,FALSE)</f>
        <v>#N/A</v>
      </c>
      <c r="Y375" t="e">
        <f>VLOOKUP(A375,company_sectors!$A$1:$B$321,2,FALSE)</f>
        <v>#N/A</v>
      </c>
    </row>
    <row r="376" spans="1:25" x14ac:dyDescent="0.25">
      <c r="A376" t="s">
        <v>384</v>
      </c>
      <c r="B376" s="1">
        <v>41907</v>
      </c>
      <c r="C376" s="1">
        <v>41911</v>
      </c>
      <c r="D376">
        <v>16</v>
      </c>
      <c r="E376" t="s">
        <v>13</v>
      </c>
      <c r="F376">
        <v>3.71</v>
      </c>
      <c r="G376">
        <v>2014</v>
      </c>
      <c r="H376" t="e">
        <f>VLOOKUP($A376,IPO_Rating_Details!$A$1:$F$387,2,FALSE)</f>
        <v>#N/A</v>
      </c>
      <c r="I376" t="e">
        <f>VLOOKUP($A376,IPO_Rating_Details!$A$1:$F$387,3,FALSE)</f>
        <v>#N/A</v>
      </c>
      <c r="J376" t="e">
        <f>VLOOKUP($A376,IPO_Rating_Details!$A$1:$F$387,4,FALSE)</f>
        <v>#N/A</v>
      </c>
      <c r="K376" t="e">
        <f>VLOOKUP($A376,IPO_Rating_Details!$A$1:$F$387,5,FALSE)</f>
        <v>#N/A</v>
      </c>
      <c r="L376" t="e">
        <f>VLOOKUP($A376,IPO_Rating_Details!$A$1:$F$387,6,FALSE)</f>
        <v>#N/A</v>
      </c>
      <c r="M376" t="e">
        <f>VLOOKUP($A376,IPo_ListingDates!$A$1:$C$369,2,FALSE)</f>
        <v>#N/A</v>
      </c>
      <c r="N376" t="e">
        <f>VLOOKUP($A376,IPo_ListingDates!$A$1:$C$369,3,FALSE)</f>
        <v>#N/A</v>
      </c>
      <c r="O376" t="e">
        <f>VLOOKUP($A376,IPo_OverSub_ListingGains!$A$1:$K$317,2,FALSE)</f>
        <v>#N/A</v>
      </c>
      <c r="P376" t="e">
        <f>VLOOKUP($A376,IPo_OverSub_ListingGains!$A$1:$K$317,3,FALSE)</f>
        <v>#N/A</v>
      </c>
      <c r="Q376" t="e">
        <f>VLOOKUP($A376,IPo_OverSub_ListingGains!$A$1:$K$317,4,FALSE)</f>
        <v>#N/A</v>
      </c>
      <c r="R376" t="e">
        <f>VLOOKUP($A376,IPo_OverSub_ListingGains!$A$1:$K$317,5,FALSE)</f>
        <v>#N/A</v>
      </c>
      <c r="S376" t="e">
        <f>VLOOKUP($A376,IPo_OverSub_ListingGains!$A$1:$K$317,6,FALSE)</f>
        <v>#N/A</v>
      </c>
      <c r="T376" t="e">
        <f>VLOOKUP($A376,IPo_OverSub_ListingGains!$A$1:$K$317,7,FALSE)</f>
        <v>#N/A</v>
      </c>
      <c r="U376" t="e">
        <f>VLOOKUP($A376,IPo_OverSub_ListingGains!$A$1:$K$317,8,FALSE)</f>
        <v>#N/A</v>
      </c>
      <c r="V376" t="e">
        <f>VLOOKUP($A376,IPo_OverSub_ListingGains!$A$1:$K$317,9,FALSE)</f>
        <v>#N/A</v>
      </c>
      <c r="W376" t="e">
        <f>VLOOKUP($A376,IPo_OverSub_ListingGains!$A$1:$K$317,10,FALSE)</f>
        <v>#N/A</v>
      </c>
      <c r="X376" t="e">
        <f>VLOOKUP($A376,IPo_OverSub_ListingGains!$A$1:$K$317,11,FALSE)</f>
        <v>#N/A</v>
      </c>
      <c r="Y376" t="e">
        <f>VLOOKUP(A376,company_sectors!$A$1:$B$321,2,FALSE)</f>
        <v>#N/A</v>
      </c>
    </row>
    <row r="377" spans="1:25" x14ac:dyDescent="0.25">
      <c r="A377" t="s">
        <v>385</v>
      </c>
      <c r="B377" s="1">
        <v>41911</v>
      </c>
      <c r="C377" s="1">
        <v>41921</v>
      </c>
      <c r="D377">
        <v>30</v>
      </c>
      <c r="E377" t="s">
        <v>13</v>
      </c>
      <c r="F377">
        <v>7.2</v>
      </c>
      <c r="G377">
        <v>2014</v>
      </c>
      <c r="H377" t="e">
        <f>VLOOKUP($A377,IPO_Rating_Details!$A$1:$F$387,2,FALSE)</f>
        <v>#N/A</v>
      </c>
      <c r="I377" t="e">
        <f>VLOOKUP($A377,IPO_Rating_Details!$A$1:$F$387,3,FALSE)</f>
        <v>#N/A</v>
      </c>
      <c r="J377" t="e">
        <f>VLOOKUP($A377,IPO_Rating_Details!$A$1:$F$387,4,FALSE)</f>
        <v>#N/A</v>
      </c>
      <c r="K377" t="e">
        <f>VLOOKUP($A377,IPO_Rating_Details!$A$1:$F$387,5,FALSE)</f>
        <v>#N/A</v>
      </c>
      <c r="L377" t="e">
        <f>VLOOKUP($A377,IPO_Rating_Details!$A$1:$F$387,6,FALSE)</f>
        <v>#N/A</v>
      </c>
      <c r="M377" t="e">
        <f>VLOOKUP($A377,IPo_ListingDates!$A$1:$C$369,2,FALSE)</f>
        <v>#N/A</v>
      </c>
      <c r="N377" t="e">
        <f>VLOOKUP($A377,IPo_ListingDates!$A$1:$C$369,3,FALSE)</f>
        <v>#N/A</v>
      </c>
      <c r="O377" t="e">
        <f>VLOOKUP($A377,IPo_OverSub_ListingGains!$A$1:$K$317,2,FALSE)</f>
        <v>#N/A</v>
      </c>
      <c r="P377" t="e">
        <f>VLOOKUP($A377,IPo_OverSub_ListingGains!$A$1:$K$317,3,FALSE)</f>
        <v>#N/A</v>
      </c>
      <c r="Q377" t="e">
        <f>VLOOKUP($A377,IPo_OverSub_ListingGains!$A$1:$K$317,4,FALSE)</f>
        <v>#N/A</v>
      </c>
      <c r="R377" t="e">
        <f>VLOOKUP($A377,IPo_OverSub_ListingGains!$A$1:$K$317,5,FALSE)</f>
        <v>#N/A</v>
      </c>
      <c r="S377" t="e">
        <f>VLOOKUP($A377,IPo_OverSub_ListingGains!$A$1:$K$317,6,FALSE)</f>
        <v>#N/A</v>
      </c>
      <c r="T377" t="e">
        <f>VLOOKUP($A377,IPo_OverSub_ListingGains!$A$1:$K$317,7,FALSE)</f>
        <v>#N/A</v>
      </c>
      <c r="U377" t="e">
        <f>VLOOKUP($A377,IPo_OverSub_ListingGains!$A$1:$K$317,8,FALSE)</f>
        <v>#N/A</v>
      </c>
      <c r="V377" t="e">
        <f>VLOOKUP($A377,IPo_OverSub_ListingGains!$A$1:$K$317,9,FALSE)</f>
        <v>#N/A</v>
      </c>
      <c r="W377" t="e">
        <f>VLOOKUP($A377,IPo_OverSub_ListingGains!$A$1:$K$317,10,FALSE)</f>
        <v>#N/A</v>
      </c>
      <c r="X377" t="e">
        <f>VLOOKUP($A377,IPo_OverSub_ListingGains!$A$1:$K$317,11,FALSE)</f>
        <v>#N/A</v>
      </c>
      <c r="Y377" t="e">
        <f>VLOOKUP(A377,company_sectors!$A$1:$B$321,2,FALSE)</f>
        <v>#N/A</v>
      </c>
    </row>
    <row r="378" spans="1:25" x14ac:dyDescent="0.25">
      <c r="A378" t="s">
        <v>386</v>
      </c>
      <c r="B378" s="1">
        <v>41911</v>
      </c>
      <c r="C378" s="1">
        <v>41922</v>
      </c>
      <c r="D378">
        <v>18</v>
      </c>
      <c r="E378" t="s">
        <v>13</v>
      </c>
      <c r="F378">
        <v>2.95</v>
      </c>
      <c r="G378">
        <v>2014</v>
      </c>
      <c r="H378" t="e">
        <f>VLOOKUP($A378,IPO_Rating_Details!$A$1:$F$387,2,FALSE)</f>
        <v>#N/A</v>
      </c>
      <c r="I378" t="e">
        <f>VLOOKUP($A378,IPO_Rating_Details!$A$1:$F$387,3,FALSE)</f>
        <v>#N/A</v>
      </c>
      <c r="J378" t="e">
        <f>VLOOKUP($A378,IPO_Rating_Details!$A$1:$F$387,4,FALSE)</f>
        <v>#N/A</v>
      </c>
      <c r="K378" t="e">
        <f>VLOOKUP($A378,IPO_Rating_Details!$A$1:$F$387,5,FALSE)</f>
        <v>#N/A</v>
      </c>
      <c r="L378" t="e">
        <f>VLOOKUP($A378,IPO_Rating_Details!$A$1:$F$387,6,FALSE)</f>
        <v>#N/A</v>
      </c>
      <c r="M378" t="e">
        <f>VLOOKUP($A378,IPo_ListingDates!$A$1:$C$369,2,FALSE)</f>
        <v>#N/A</v>
      </c>
      <c r="N378" t="e">
        <f>VLOOKUP($A378,IPo_ListingDates!$A$1:$C$369,3,FALSE)</f>
        <v>#N/A</v>
      </c>
      <c r="O378" t="e">
        <f>VLOOKUP($A378,IPo_OverSub_ListingGains!$A$1:$K$317,2,FALSE)</f>
        <v>#N/A</v>
      </c>
      <c r="P378" t="e">
        <f>VLOOKUP($A378,IPo_OverSub_ListingGains!$A$1:$K$317,3,FALSE)</f>
        <v>#N/A</v>
      </c>
      <c r="Q378" t="e">
        <f>VLOOKUP($A378,IPo_OverSub_ListingGains!$A$1:$K$317,4,FALSE)</f>
        <v>#N/A</v>
      </c>
      <c r="R378" t="e">
        <f>VLOOKUP($A378,IPo_OverSub_ListingGains!$A$1:$K$317,5,FALSE)</f>
        <v>#N/A</v>
      </c>
      <c r="S378" t="e">
        <f>VLOOKUP($A378,IPo_OverSub_ListingGains!$A$1:$K$317,6,FALSE)</f>
        <v>#N/A</v>
      </c>
      <c r="T378" t="e">
        <f>VLOOKUP($A378,IPo_OverSub_ListingGains!$A$1:$K$317,7,FALSE)</f>
        <v>#N/A</v>
      </c>
      <c r="U378" t="e">
        <f>VLOOKUP($A378,IPo_OverSub_ListingGains!$A$1:$K$317,8,FALSE)</f>
        <v>#N/A</v>
      </c>
      <c r="V378" t="e">
        <f>VLOOKUP($A378,IPo_OverSub_ListingGains!$A$1:$K$317,9,FALSE)</f>
        <v>#N/A</v>
      </c>
      <c r="W378" t="e">
        <f>VLOOKUP($A378,IPo_OverSub_ListingGains!$A$1:$K$317,10,FALSE)</f>
        <v>#N/A</v>
      </c>
      <c r="X378" t="e">
        <f>VLOOKUP($A378,IPo_OverSub_ListingGains!$A$1:$K$317,11,FALSE)</f>
        <v>#N/A</v>
      </c>
      <c r="Y378" t="e">
        <f>VLOOKUP(A378,company_sectors!$A$1:$B$321,2,FALSE)</f>
        <v>#N/A</v>
      </c>
    </row>
    <row r="379" spans="1:25" x14ac:dyDescent="0.25">
      <c r="A379" t="s">
        <v>387</v>
      </c>
      <c r="B379" s="1">
        <v>41911</v>
      </c>
      <c r="C379" s="1">
        <v>41919</v>
      </c>
      <c r="D379">
        <v>15</v>
      </c>
      <c r="E379" t="s">
        <v>13</v>
      </c>
      <c r="F379">
        <v>3.3</v>
      </c>
      <c r="G379">
        <v>2014</v>
      </c>
      <c r="H379" t="e">
        <f>VLOOKUP($A379,IPO_Rating_Details!$A$1:$F$387,2,FALSE)</f>
        <v>#N/A</v>
      </c>
      <c r="I379" t="e">
        <f>VLOOKUP($A379,IPO_Rating_Details!$A$1:$F$387,3,FALSE)</f>
        <v>#N/A</v>
      </c>
      <c r="J379" t="e">
        <f>VLOOKUP($A379,IPO_Rating_Details!$A$1:$F$387,4,FALSE)</f>
        <v>#N/A</v>
      </c>
      <c r="K379" t="e">
        <f>VLOOKUP($A379,IPO_Rating_Details!$A$1:$F$387,5,FALSE)</f>
        <v>#N/A</v>
      </c>
      <c r="L379" t="e">
        <f>VLOOKUP($A379,IPO_Rating_Details!$A$1:$F$387,6,FALSE)</f>
        <v>#N/A</v>
      </c>
      <c r="M379" t="e">
        <f>VLOOKUP($A379,IPo_ListingDates!$A$1:$C$369,2,FALSE)</f>
        <v>#N/A</v>
      </c>
      <c r="N379" t="e">
        <f>VLOOKUP($A379,IPo_ListingDates!$A$1:$C$369,3,FALSE)</f>
        <v>#N/A</v>
      </c>
      <c r="O379" t="e">
        <f>VLOOKUP($A379,IPo_OverSub_ListingGains!$A$1:$K$317,2,FALSE)</f>
        <v>#N/A</v>
      </c>
      <c r="P379" t="e">
        <f>VLOOKUP($A379,IPo_OverSub_ListingGains!$A$1:$K$317,3,FALSE)</f>
        <v>#N/A</v>
      </c>
      <c r="Q379" t="e">
        <f>VLOOKUP($A379,IPo_OverSub_ListingGains!$A$1:$K$317,4,FALSE)</f>
        <v>#N/A</v>
      </c>
      <c r="R379" t="e">
        <f>VLOOKUP($A379,IPo_OverSub_ListingGains!$A$1:$K$317,5,FALSE)</f>
        <v>#N/A</v>
      </c>
      <c r="S379" t="e">
        <f>VLOOKUP($A379,IPo_OverSub_ListingGains!$A$1:$K$317,6,FALSE)</f>
        <v>#N/A</v>
      </c>
      <c r="T379" t="e">
        <f>VLOOKUP($A379,IPo_OverSub_ListingGains!$A$1:$K$317,7,FALSE)</f>
        <v>#N/A</v>
      </c>
      <c r="U379" t="e">
        <f>VLOOKUP($A379,IPo_OverSub_ListingGains!$A$1:$K$317,8,FALSE)</f>
        <v>#N/A</v>
      </c>
      <c r="V379" t="e">
        <f>VLOOKUP($A379,IPo_OverSub_ListingGains!$A$1:$K$317,9,FALSE)</f>
        <v>#N/A</v>
      </c>
      <c r="W379" t="e">
        <f>VLOOKUP($A379,IPo_OverSub_ListingGains!$A$1:$K$317,10,FALSE)</f>
        <v>#N/A</v>
      </c>
      <c r="X379" t="e">
        <f>VLOOKUP($A379,IPo_OverSub_ListingGains!$A$1:$K$317,11,FALSE)</f>
        <v>#N/A</v>
      </c>
      <c r="Y379" t="e">
        <f>VLOOKUP(A379,company_sectors!$A$1:$B$321,2,FALSE)</f>
        <v>#N/A</v>
      </c>
    </row>
    <row r="380" spans="1:25" x14ac:dyDescent="0.25">
      <c r="A380" t="s">
        <v>388</v>
      </c>
      <c r="B380" s="1">
        <v>41911</v>
      </c>
      <c r="C380" s="1">
        <v>41919</v>
      </c>
      <c r="D380">
        <v>19</v>
      </c>
      <c r="E380" t="s">
        <v>13</v>
      </c>
      <c r="F380">
        <v>11.48</v>
      </c>
      <c r="G380">
        <v>2014</v>
      </c>
      <c r="H380" t="e">
        <f>VLOOKUP($A380,IPO_Rating_Details!$A$1:$F$387,2,FALSE)</f>
        <v>#N/A</v>
      </c>
      <c r="I380" t="e">
        <f>VLOOKUP($A380,IPO_Rating_Details!$A$1:$F$387,3,FALSE)</f>
        <v>#N/A</v>
      </c>
      <c r="J380" t="e">
        <f>VLOOKUP($A380,IPO_Rating_Details!$A$1:$F$387,4,FALSE)</f>
        <v>#N/A</v>
      </c>
      <c r="K380" t="e">
        <f>VLOOKUP($A380,IPO_Rating_Details!$A$1:$F$387,5,FALSE)</f>
        <v>#N/A</v>
      </c>
      <c r="L380" t="e">
        <f>VLOOKUP($A380,IPO_Rating_Details!$A$1:$F$387,6,FALSE)</f>
        <v>#N/A</v>
      </c>
      <c r="M380" t="e">
        <f>VLOOKUP($A380,IPo_ListingDates!$A$1:$C$369,2,FALSE)</f>
        <v>#N/A</v>
      </c>
      <c r="N380" t="e">
        <f>VLOOKUP($A380,IPo_ListingDates!$A$1:$C$369,3,FALSE)</f>
        <v>#N/A</v>
      </c>
      <c r="O380" t="e">
        <f>VLOOKUP($A380,IPo_OverSub_ListingGains!$A$1:$K$317,2,FALSE)</f>
        <v>#N/A</v>
      </c>
      <c r="P380" t="e">
        <f>VLOOKUP($A380,IPo_OverSub_ListingGains!$A$1:$K$317,3,FALSE)</f>
        <v>#N/A</v>
      </c>
      <c r="Q380" t="e">
        <f>VLOOKUP($A380,IPo_OverSub_ListingGains!$A$1:$K$317,4,FALSE)</f>
        <v>#N/A</v>
      </c>
      <c r="R380" t="e">
        <f>VLOOKUP($A380,IPo_OverSub_ListingGains!$A$1:$K$317,5,FALSE)</f>
        <v>#N/A</v>
      </c>
      <c r="S380" t="e">
        <f>VLOOKUP($A380,IPo_OverSub_ListingGains!$A$1:$K$317,6,FALSE)</f>
        <v>#N/A</v>
      </c>
      <c r="T380" t="e">
        <f>VLOOKUP($A380,IPo_OverSub_ListingGains!$A$1:$K$317,7,FALSE)</f>
        <v>#N/A</v>
      </c>
      <c r="U380" t="e">
        <f>VLOOKUP($A380,IPo_OverSub_ListingGains!$A$1:$K$317,8,FALSE)</f>
        <v>#N/A</v>
      </c>
      <c r="V380" t="e">
        <f>VLOOKUP($A380,IPo_OverSub_ListingGains!$A$1:$K$317,9,FALSE)</f>
        <v>#N/A</v>
      </c>
      <c r="W380" t="e">
        <f>VLOOKUP($A380,IPo_OverSub_ListingGains!$A$1:$K$317,10,FALSE)</f>
        <v>#N/A</v>
      </c>
      <c r="X380" t="e">
        <f>VLOOKUP($A380,IPo_OverSub_ListingGains!$A$1:$K$317,11,FALSE)</f>
        <v>#N/A</v>
      </c>
      <c r="Y380" t="e">
        <f>VLOOKUP(A380,company_sectors!$A$1:$B$321,2,FALSE)</f>
        <v>#N/A</v>
      </c>
    </row>
    <row r="381" spans="1:25" x14ac:dyDescent="0.25">
      <c r="A381" t="s">
        <v>389</v>
      </c>
      <c r="B381" s="1">
        <v>41912</v>
      </c>
      <c r="C381" s="1">
        <v>41920</v>
      </c>
      <c r="D381">
        <v>40</v>
      </c>
      <c r="E381" t="s">
        <v>13</v>
      </c>
      <c r="F381">
        <v>9.6</v>
      </c>
      <c r="G381">
        <v>2014</v>
      </c>
      <c r="H381" t="e">
        <f>VLOOKUP($A381,IPO_Rating_Details!$A$1:$F$387,2,FALSE)</f>
        <v>#N/A</v>
      </c>
      <c r="I381" t="e">
        <f>VLOOKUP($A381,IPO_Rating_Details!$A$1:$F$387,3,FALSE)</f>
        <v>#N/A</v>
      </c>
      <c r="J381" t="e">
        <f>VLOOKUP($A381,IPO_Rating_Details!$A$1:$F$387,4,FALSE)</f>
        <v>#N/A</v>
      </c>
      <c r="K381" t="e">
        <f>VLOOKUP($A381,IPO_Rating_Details!$A$1:$F$387,5,FALSE)</f>
        <v>#N/A</v>
      </c>
      <c r="L381" t="e">
        <f>VLOOKUP($A381,IPO_Rating_Details!$A$1:$F$387,6,FALSE)</f>
        <v>#N/A</v>
      </c>
      <c r="M381" t="e">
        <f>VLOOKUP($A381,IPo_ListingDates!$A$1:$C$369,2,FALSE)</f>
        <v>#N/A</v>
      </c>
      <c r="N381" t="e">
        <f>VLOOKUP($A381,IPo_ListingDates!$A$1:$C$369,3,FALSE)</f>
        <v>#N/A</v>
      </c>
      <c r="O381" t="e">
        <f>VLOOKUP($A381,IPo_OverSub_ListingGains!$A$1:$K$317,2,FALSE)</f>
        <v>#N/A</v>
      </c>
      <c r="P381" t="e">
        <f>VLOOKUP($A381,IPo_OverSub_ListingGains!$A$1:$K$317,3,FALSE)</f>
        <v>#N/A</v>
      </c>
      <c r="Q381" t="e">
        <f>VLOOKUP($A381,IPo_OverSub_ListingGains!$A$1:$K$317,4,FALSE)</f>
        <v>#N/A</v>
      </c>
      <c r="R381" t="e">
        <f>VLOOKUP($A381,IPo_OverSub_ListingGains!$A$1:$K$317,5,FALSE)</f>
        <v>#N/A</v>
      </c>
      <c r="S381" t="e">
        <f>VLOOKUP($A381,IPo_OverSub_ListingGains!$A$1:$K$317,6,FALSE)</f>
        <v>#N/A</v>
      </c>
      <c r="T381" t="e">
        <f>VLOOKUP($A381,IPo_OverSub_ListingGains!$A$1:$K$317,7,FALSE)</f>
        <v>#N/A</v>
      </c>
      <c r="U381" t="e">
        <f>VLOOKUP($A381,IPo_OverSub_ListingGains!$A$1:$K$317,8,FALSE)</f>
        <v>#N/A</v>
      </c>
      <c r="V381" t="e">
        <f>VLOOKUP($A381,IPo_OverSub_ListingGains!$A$1:$K$317,9,FALSE)</f>
        <v>#N/A</v>
      </c>
      <c r="W381" t="e">
        <f>VLOOKUP($A381,IPo_OverSub_ListingGains!$A$1:$K$317,10,FALSE)</f>
        <v>#N/A</v>
      </c>
      <c r="X381" t="e">
        <f>VLOOKUP($A381,IPo_OverSub_ListingGains!$A$1:$K$317,11,FALSE)</f>
        <v>#N/A</v>
      </c>
      <c r="Y381" t="e">
        <f>VLOOKUP(A381,company_sectors!$A$1:$B$321,2,FALSE)</f>
        <v>#N/A</v>
      </c>
    </row>
    <row r="382" spans="1:25" x14ac:dyDescent="0.25">
      <c r="A382" t="s">
        <v>390</v>
      </c>
      <c r="B382" s="1">
        <v>41928</v>
      </c>
      <c r="C382" s="1">
        <v>41939</v>
      </c>
      <c r="D382">
        <v>10</v>
      </c>
      <c r="E382" t="s">
        <v>13</v>
      </c>
      <c r="F382">
        <v>2</v>
      </c>
      <c r="G382">
        <v>2014</v>
      </c>
      <c r="H382" t="e">
        <f>VLOOKUP($A382,IPO_Rating_Details!$A$1:$F$387,2,FALSE)</f>
        <v>#N/A</v>
      </c>
      <c r="I382" t="e">
        <f>VLOOKUP($A382,IPO_Rating_Details!$A$1:$F$387,3,FALSE)</f>
        <v>#N/A</v>
      </c>
      <c r="J382" t="e">
        <f>VLOOKUP($A382,IPO_Rating_Details!$A$1:$F$387,4,FALSE)</f>
        <v>#N/A</v>
      </c>
      <c r="K382" t="e">
        <f>VLOOKUP($A382,IPO_Rating_Details!$A$1:$F$387,5,FALSE)</f>
        <v>#N/A</v>
      </c>
      <c r="L382" t="e">
        <f>VLOOKUP($A382,IPO_Rating_Details!$A$1:$F$387,6,FALSE)</f>
        <v>#N/A</v>
      </c>
      <c r="M382" t="e">
        <f>VLOOKUP($A382,IPo_ListingDates!$A$1:$C$369,2,FALSE)</f>
        <v>#N/A</v>
      </c>
      <c r="N382" t="e">
        <f>VLOOKUP($A382,IPo_ListingDates!$A$1:$C$369,3,FALSE)</f>
        <v>#N/A</v>
      </c>
      <c r="O382" t="e">
        <f>VLOOKUP($A382,IPo_OverSub_ListingGains!$A$1:$K$317,2,FALSE)</f>
        <v>#N/A</v>
      </c>
      <c r="P382" t="e">
        <f>VLOOKUP($A382,IPo_OverSub_ListingGains!$A$1:$K$317,3,FALSE)</f>
        <v>#N/A</v>
      </c>
      <c r="Q382" t="e">
        <f>VLOOKUP($A382,IPo_OverSub_ListingGains!$A$1:$K$317,4,FALSE)</f>
        <v>#N/A</v>
      </c>
      <c r="R382" t="e">
        <f>VLOOKUP($A382,IPo_OverSub_ListingGains!$A$1:$K$317,5,FALSE)</f>
        <v>#N/A</v>
      </c>
      <c r="S382" t="e">
        <f>VLOOKUP($A382,IPo_OverSub_ListingGains!$A$1:$K$317,6,FALSE)</f>
        <v>#N/A</v>
      </c>
      <c r="T382" t="e">
        <f>VLOOKUP($A382,IPo_OverSub_ListingGains!$A$1:$K$317,7,FALSE)</f>
        <v>#N/A</v>
      </c>
      <c r="U382" t="e">
        <f>VLOOKUP($A382,IPo_OverSub_ListingGains!$A$1:$K$317,8,FALSE)</f>
        <v>#N/A</v>
      </c>
      <c r="V382" t="e">
        <f>VLOOKUP($A382,IPo_OverSub_ListingGains!$A$1:$K$317,9,FALSE)</f>
        <v>#N/A</v>
      </c>
      <c r="W382" t="e">
        <f>VLOOKUP($A382,IPo_OverSub_ListingGains!$A$1:$K$317,10,FALSE)</f>
        <v>#N/A</v>
      </c>
      <c r="X382" t="e">
        <f>VLOOKUP($A382,IPo_OverSub_ListingGains!$A$1:$K$317,11,FALSE)</f>
        <v>#N/A</v>
      </c>
      <c r="Y382" t="e">
        <f>VLOOKUP(A382,company_sectors!$A$1:$B$321,2,FALSE)</f>
        <v>#N/A</v>
      </c>
    </row>
    <row r="383" spans="1:25" x14ac:dyDescent="0.25">
      <c r="A383" t="s">
        <v>391</v>
      </c>
      <c r="B383" s="1">
        <v>41942</v>
      </c>
      <c r="C383" s="1">
        <v>41954</v>
      </c>
      <c r="D383">
        <v>125</v>
      </c>
      <c r="E383" t="s">
        <v>13</v>
      </c>
      <c r="F383">
        <v>4.5</v>
      </c>
      <c r="G383">
        <v>2014</v>
      </c>
      <c r="H383" t="e">
        <f>VLOOKUP($A383,IPO_Rating_Details!$A$1:$F$387,2,FALSE)</f>
        <v>#N/A</v>
      </c>
      <c r="I383" t="e">
        <f>VLOOKUP($A383,IPO_Rating_Details!$A$1:$F$387,3,FALSE)</f>
        <v>#N/A</v>
      </c>
      <c r="J383" t="e">
        <f>VLOOKUP($A383,IPO_Rating_Details!$A$1:$F$387,4,FALSE)</f>
        <v>#N/A</v>
      </c>
      <c r="K383" t="e">
        <f>VLOOKUP($A383,IPO_Rating_Details!$A$1:$F$387,5,FALSE)</f>
        <v>#N/A</v>
      </c>
      <c r="L383" t="e">
        <f>VLOOKUP($A383,IPO_Rating_Details!$A$1:$F$387,6,FALSE)</f>
        <v>#N/A</v>
      </c>
      <c r="M383" t="e">
        <f>VLOOKUP($A383,IPo_ListingDates!$A$1:$C$369,2,FALSE)</f>
        <v>#N/A</v>
      </c>
      <c r="N383" t="e">
        <f>VLOOKUP($A383,IPo_ListingDates!$A$1:$C$369,3,FALSE)</f>
        <v>#N/A</v>
      </c>
      <c r="O383" t="e">
        <f>VLOOKUP($A383,IPo_OverSub_ListingGains!$A$1:$K$317,2,FALSE)</f>
        <v>#N/A</v>
      </c>
      <c r="P383" t="e">
        <f>VLOOKUP($A383,IPo_OverSub_ListingGains!$A$1:$K$317,3,FALSE)</f>
        <v>#N/A</v>
      </c>
      <c r="Q383" t="e">
        <f>VLOOKUP($A383,IPo_OverSub_ListingGains!$A$1:$K$317,4,FALSE)</f>
        <v>#N/A</v>
      </c>
      <c r="R383" t="e">
        <f>VLOOKUP($A383,IPo_OverSub_ListingGains!$A$1:$K$317,5,FALSE)</f>
        <v>#N/A</v>
      </c>
      <c r="S383" t="e">
        <f>VLOOKUP($A383,IPo_OverSub_ListingGains!$A$1:$K$317,6,FALSE)</f>
        <v>#N/A</v>
      </c>
      <c r="T383" t="e">
        <f>VLOOKUP($A383,IPo_OverSub_ListingGains!$A$1:$K$317,7,FALSE)</f>
        <v>#N/A</v>
      </c>
      <c r="U383" t="e">
        <f>VLOOKUP($A383,IPo_OverSub_ListingGains!$A$1:$K$317,8,FALSE)</f>
        <v>#N/A</v>
      </c>
      <c r="V383" t="e">
        <f>VLOOKUP($A383,IPo_OverSub_ListingGains!$A$1:$K$317,9,FALSE)</f>
        <v>#N/A</v>
      </c>
      <c r="W383" t="e">
        <f>VLOOKUP($A383,IPo_OverSub_ListingGains!$A$1:$K$317,10,FALSE)</f>
        <v>#N/A</v>
      </c>
      <c r="X383" t="e">
        <f>VLOOKUP($A383,IPo_OverSub_ListingGains!$A$1:$K$317,11,FALSE)</f>
        <v>#N/A</v>
      </c>
      <c r="Y383" t="e">
        <f>VLOOKUP(A383,company_sectors!$A$1:$B$321,2,FALSE)</f>
        <v>#N/A</v>
      </c>
    </row>
    <row r="384" spans="1:25" x14ac:dyDescent="0.25">
      <c r="A384" t="s">
        <v>392</v>
      </c>
      <c r="B384" s="1">
        <v>41967</v>
      </c>
      <c r="C384" s="1">
        <v>41969</v>
      </c>
      <c r="D384">
        <v>20</v>
      </c>
      <c r="E384" t="s">
        <v>13</v>
      </c>
      <c r="F384">
        <v>16</v>
      </c>
      <c r="G384">
        <v>2014</v>
      </c>
      <c r="H384" t="e">
        <f>VLOOKUP($A384,IPO_Rating_Details!$A$1:$F$387,2,FALSE)</f>
        <v>#N/A</v>
      </c>
      <c r="I384" t="e">
        <f>VLOOKUP($A384,IPO_Rating_Details!$A$1:$F$387,3,FALSE)</f>
        <v>#N/A</v>
      </c>
      <c r="J384" t="e">
        <f>VLOOKUP($A384,IPO_Rating_Details!$A$1:$F$387,4,FALSE)</f>
        <v>#N/A</v>
      </c>
      <c r="K384" t="e">
        <f>VLOOKUP($A384,IPO_Rating_Details!$A$1:$F$387,5,FALSE)</f>
        <v>#N/A</v>
      </c>
      <c r="L384" t="e">
        <f>VLOOKUP($A384,IPO_Rating_Details!$A$1:$F$387,6,FALSE)</f>
        <v>#N/A</v>
      </c>
      <c r="M384" t="e">
        <f>VLOOKUP($A384,IPo_ListingDates!$A$1:$C$369,2,FALSE)</f>
        <v>#N/A</v>
      </c>
      <c r="N384" t="e">
        <f>VLOOKUP($A384,IPo_ListingDates!$A$1:$C$369,3,FALSE)</f>
        <v>#N/A</v>
      </c>
      <c r="O384" t="e">
        <f>VLOOKUP($A384,IPo_OverSub_ListingGains!$A$1:$K$317,2,FALSE)</f>
        <v>#N/A</v>
      </c>
      <c r="P384" t="e">
        <f>VLOOKUP($A384,IPo_OverSub_ListingGains!$A$1:$K$317,3,FALSE)</f>
        <v>#N/A</v>
      </c>
      <c r="Q384" t="e">
        <f>VLOOKUP($A384,IPo_OverSub_ListingGains!$A$1:$K$317,4,FALSE)</f>
        <v>#N/A</v>
      </c>
      <c r="R384" t="e">
        <f>VLOOKUP($A384,IPo_OverSub_ListingGains!$A$1:$K$317,5,FALSE)</f>
        <v>#N/A</v>
      </c>
      <c r="S384" t="e">
        <f>VLOOKUP($A384,IPo_OverSub_ListingGains!$A$1:$K$317,6,FALSE)</f>
        <v>#N/A</v>
      </c>
      <c r="T384" t="e">
        <f>VLOOKUP($A384,IPo_OverSub_ListingGains!$A$1:$K$317,7,FALSE)</f>
        <v>#N/A</v>
      </c>
      <c r="U384" t="e">
        <f>VLOOKUP($A384,IPo_OverSub_ListingGains!$A$1:$K$317,8,FALSE)</f>
        <v>#N/A</v>
      </c>
      <c r="V384" t="e">
        <f>VLOOKUP($A384,IPo_OverSub_ListingGains!$A$1:$K$317,9,FALSE)</f>
        <v>#N/A</v>
      </c>
      <c r="W384" t="e">
        <f>VLOOKUP($A384,IPo_OverSub_ListingGains!$A$1:$K$317,10,FALSE)</f>
        <v>#N/A</v>
      </c>
      <c r="X384" t="e">
        <f>VLOOKUP($A384,IPo_OverSub_ListingGains!$A$1:$K$317,11,FALSE)</f>
        <v>#N/A</v>
      </c>
      <c r="Y384" t="e">
        <f>VLOOKUP(A384,company_sectors!$A$1:$B$321,2,FALSE)</f>
        <v>#N/A</v>
      </c>
    </row>
    <row r="385" spans="1:25" x14ac:dyDescent="0.25">
      <c r="A385" t="s">
        <v>393</v>
      </c>
      <c r="B385" s="1">
        <v>41969</v>
      </c>
      <c r="C385" s="1">
        <v>41974</v>
      </c>
      <c r="D385">
        <v>40</v>
      </c>
      <c r="E385" t="s">
        <v>13</v>
      </c>
      <c r="F385">
        <v>4.4000000000000004</v>
      </c>
      <c r="G385">
        <v>2014</v>
      </c>
      <c r="H385" t="e">
        <f>VLOOKUP($A385,IPO_Rating_Details!$A$1:$F$387,2,FALSE)</f>
        <v>#N/A</v>
      </c>
      <c r="I385" t="e">
        <f>VLOOKUP($A385,IPO_Rating_Details!$A$1:$F$387,3,FALSE)</f>
        <v>#N/A</v>
      </c>
      <c r="J385" t="e">
        <f>VLOOKUP($A385,IPO_Rating_Details!$A$1:$F$387,4,FALSE)</f>
        <v>#N/A</v>
      </c>
      <c r="K385" t="e">
        <f>VLOOKUP($A385,IPO_Rating_Details!$A$1:$F$387,5,FALSE)</f>
        <v>#N/A</v>
      </c>
      <c r="L385" t="e">
        <f>VLOOKUP($A385,IPO_Rating_Details!$A$1:$F$387,6,FALSE)</f>
        <v>#N/A</v>
      </c>
      <c r="M385" t="e">
        <f>VLOOKUP($A385,IPo_ListingDates!$A$1:$C$369,2,FALSE)</f>
        <v>#N/A</v>
      </c>
      <c r="N385" t="e">
        <f>VLOOKUP($A385,IPo_ListingDates!$A$1:$C$369,3,FALSE)</f>
        <v>#N/A</v>
      </c>
      <c r="O385" t="e">
        <f>VLOOKUP($A385,IPo_OverSub_ListingGains!$A$1:$K$317,2,FALSE)</f>
        <v>#N/A</v>
      </c>
      <c r="P385" t="e">
        <f>VLOOKUP($A385,IPo_OverSub_ListingGains!$A$1:$K$317,3,FALSE)</f>
        <v>#N/A</v>
      </c>
      <c r="Q385" t="e">
        <f>VLOOKUP($A385,IPo_OverSub_ListingGains!$A$1:$K$317,4,FALSE)</f>
        <v>#N/A</v>
      </c>
      <c r="R385" t="e">
        <f>VLOOKUP($A385,IPo_OverSub_ListingGains!$A$1:$K$317,5,FALSE)</f>
        <v>#N/A</v>
      </c>
      <c r="S385" t="e">
        <f>VLOOKUP($A385,IPo_OverSub_ListingGains!$A$1:$K$317,6,FALSE)</f>
        <v>#N/A</v>
      </c>
      <c r="T385" t="e">
        <f>VLOOKUP($A385,IPo_OverSub_ListingGains!$A$1:$K$317,7,FALSE)</f>
        <v>#N/A</v>
      </c>
      <c r="U385" t="e">
        <f>VLOOKUP($A385,IPo_OverSub_ListingGains!$A$1:$K$317,8,FALSE)</f>
        <v>#N/A</v>
      </c>
      <c r="V385" t="e">
        <f>VLOOKUP($A385,IPo_OverSub_ListingGains!$A$1:$K$317,9,FALSE)</f>
        <v>#N/A</v>
      </c>
      <c r="W385" t="e">
        <f>VLOOKUP($A385,IPo_OverSub_ListingGains!$A$1:$K$317,10,FALSE)</f>
        <v>#N/A</v>
      </c>
      <c r="X385" t="e">
        <f>VLOOKUP($A385,IPo_OverSub_ListingGains!$A$1:$K$317,11,FALSE)</f>
        <v>#N/A</v>
      </c>
      <c r="Y385" t="e">
        <f>VLOOKUP(A385,company_sectors!$A$1:$B$321,2,FALSE)</f>
        <v>#N/A</v>
      </c>
    </row>
    <row r="386" spans="1:25" x14ac:dyDescent="0.25">
      <c r="A386" t="s">
        <v>394</v>
      </c>
      <c r="B386" s="1">
        <v>41969</v>
      </c>
      <c r="C386" s="1">
        <v>41971</v>
      </c>
      <c r="D386">
        <v>15</v>
      </c>
      <c r="E386" t="s">
        <v>13</v>
      </c>
      <c r="F386">
        <v>9</v>
      </c>
      <c r="G386">
        <v>2014</v>
      </c>
      <c r="H386" t="e">
        <f>VLOOKUP($A386,IPO_Rating_Details!$A$1:$F$387,2,FALSE)</f>
        <v>#N/A</v>
      </c>
      <c r="I386" t="e">
        <f>VLOOKUP($A386,IPO_Rating_Details!$A$1:$F$387,3,FALSE)</f>
        <v>#N/A</v>
      </c>
      <c r="J386" t="e">
        <f>VLOOKUP($A386,IPO_Rating_Details!$A$1:$F$387,4,FALSE)</f>
        <v>#N/A</v>
      </c>
      <c r="K386" t="e">
        <f>VLOOKUP($A386,IPO_Rating_Details!$A$1:$F$387,5,FALSE)</f>
        <v>#N/A</v>
      </c>
      <c r="L386" t="e">
        <f>VLOOKUP($A386,IPO_Rating_Details!$A$1:$F$387,6,FALSE)</f>
        <v>#N/A</v>
      </c>
      <c r="M386" t="e">
        <f>VLOOKUP($A386,IPo_ListingDates!$A$1:$C$369,2,FALSE)</f>
        <v>#N/A</v>
      </c>
      <c r="N386" t="e">
        <f>VLOOKUP($A386,IPo_ListingDates!$A$1:$C$369,3,FALSE)</f>
        <v>#N/A</v>
      </c>
      <c r="O386" t="e">
        <f>VLOOKUP($A386,IPo_OverSub_ListingGains!$A$1:$K$317,2,FALSE)</f>
        <v>#N/A</v>
      </c>
      <c r="P386" t="e">
        <f>VLOOKUP($A386,IPo_OverSub_ListingGains!$A$1:$K$317,3,FALSE)</f>
        <v>#N/A</v>
      </c>
      <c r="Q386" t="e">
        <f>VLOOKUP($A386,IPo_OverSub_ListingGains!$A$1:$K$317,4,FALSE)</f>
        <v>#N/A</v>
      </c>
      <c r="R386" t="e">
        <f>VLOOKUP($A386,IPo_OverSub_ListingGains!$A$1:$K$317,5,FALSE)</f>
        <v>#N/A</v>
      </c>
      <c r="S386" t="e">
        <f>VLOOKUP($A386,IPo_OverSub_ListingGains!$A$1:$K$317,6,FALSE)</f>
        <v>#N/A</v>
      </c>
      <c r="T386" t="e">
        <f>VLOOKUP($A386,IPo_OverSub_ListingGains!$A$1:$K$317,7,FALSE)</f>
        <v>#N/A</v>
      </c>
      <c r="U386" t="e">
        <f>VLOOKUP($A386,IPo_OverSub_ListingGains!$A$1:$K$317,8,FALSE)</f>
        <v>#N/A</v>
      </c>
      <c r="V386" t="e">
        <f>VLOOKUP($A386,IPo_OverSub_ListingGains!$A$1:$K$317,9,FALSE)</f>
        <v>#N/A</v>
      </c>
      <c r="W386" t="e">
        <f>VLOOKUP($A386,IPo_OverSub_ListingGains!$A$1:$K$317,10,FALSE)</f>
        <v>#N/A</v>
      </c>
      <c r="X386" t="e">
        <f>VLOOKUP($A386,IPo_OverSub_ListingGains!$A$1:$K$317,11,FALSE)</f>
        <v>#N/A</v>
      </c>
      <c r="Y386" t="e">
        <f>VLOOKUP(A386,company_sectors!$A$1:$B$321,2,FALSE)</f>
        <v>#N/A</v>
      </c>
    </row>
    <row r="387" spans="1:25" x14ac:dyDescent="0.25">
      <c r="A387" t="s">
        <v>395</v>
      </c>
      <c r="B387" s="1">
        <v>41976</v>
      </c>
      <c r="C387" s="1">
        <v>41978</v>
      </c>
      <c r="D387">
        <v>645</v>
      </c>
      <c r="E387" t="s">
        <v>8</v>
      </c>
      <c r="F387">
        <v>350.43</v>
      </c>
      <c r="G387">
        <v>2014</v>
      </c>
      <c r="H387">
        <f>VLOOKUP($A387,IPO_Rating_Details!$A$1:$F$387,2,FALSE)</f>
        <v>1</v>
      </c>
      <c r="I387">
        <f>VLOOKUP($A387,IPO_Rating_Details!$A$1:$F$387,3,FALSE)</f>
        <v>6</v>
      </c>
      <c r="J387">
        <f>VLOOKUP($A387,IPO_Rating_Details!$A$1:$F$387,4,FALSE)</f>
        <v>6</v>
      </c>
      <c r="K387">
        <f>VLOOKUP($A387,IPO_Rating_Details!$A$1:$F$387,5,FALSE)</f>
        <v>1</v>
      </c>
      <c r="L387">
        <f>VLOOKUP($A387,IPO_Rating_Details!$A$1:$F$387,6,FALSE)</f>
        <v>0</v>
      </c>
      <c r="M387">
        <f>VLOOKUP($A387,IPo_ListingDates!$A$1:$C$369,2,FALSE)</f>
        <v>41992</v>
      </c>
      <c r="N387">
        <f>VLOOKUP($A387,IPo_ListingDates!$A$1:$C$369,3,FALSE)</f>
        <v>430.7</v>
      </c>
      <c r="O387">
        <f>VLOOKUP($A387,IPo_OverSub_ListingGains!$A$1:$K$317,2,FALSE)</f>
        <v>13.96</v>
      </c>
      <c r="P387">
        <f>VLOOKUP($A387,IPo_OverSub_ListingGains!$A$1:$K$317,3,FALSE)</f>
        <v>1.71</v>
      </c>
      <c r="Q387">
        <f>VLOOKUP($A387,IPo_OverSub_ListingGains!$A$1:$K$317,4,FALSE)</f>
        <v>6.96</v>
      </c>
      <c r="R387" t="str">
        <f>VLOOKUP($A387,IPo_OverSub_ListingGains!$A$1:$K$317,5,FALSE)</f>
        <v>NA</v>
      </c>
      <c r="S387">
        <f>VLOOKUP($A387,IPo_OverSub_ListingGains!$A$1:$K$317,6,FALSE)</f>
        <v>7.83</v>
      </c>
      <c r="T387">
        <f>VLOOKUP($A387,IPo_OverSub_ListingGains!$A$1:$K$317,7,FALSE)</f>
        <v>585</v>
      </c>
      <c r="U387">
        <f>VLOOKUP($A387,IPo_OverSub_ListingGains!$A$1:$K$317,8,FALSE)</f>
        <v>528.15</v>
      </c>
      <c r="V387">
        <f>VLOOKUP($A387,IPo_OverSub_ListingGains!$A$1:$K$317,9,FALSE)</f>
        <v>632.45000000000005</v>
      </c>
      <c r="W387">
        <f>VLOOKUP($A387,IPo_OverSub_ListingGains!$A$1:$K$317,10,FALSE)</f>
        <v>566.4</v>
      </c>
      <c r="X387">
        <f>VLOOKUP($A387,IPo_OverSub_ListingGains!$A$1:$K$317,11,FALSE)</f>
        <v>-12.19</v>
      </c>
      <c r="Y387" t="str">
        <f>VLOOKUP(A387,company_sectors!$A$1:$B$321,2,FALSE)</f>
        <v>Textiles - Readymade Apparels</v>
      </c>
    </row>
    <row r="388" spans="1:25" x14ac:dyDescent="0.25">
      <c r="A388" t="s">
        <v>396</v>
      </c>
      <c r="B388" s="1">
        <v>41989</v>
      </c>
      <c r="C388" s="1">
        <v>41995</v>
      </c>
      <c r="D388">
        <v>10</v>
      </c>
      <c r="E388" t="s">
        <v>13</v>
      </c>
      <c r="F388">
        <v>3.25</v>
      </c>
      <c r="G388">
        <v>2014</v>
      </c>
      <c r="H388" t="e">
        <f>VLOOKUP($A388,IPO_Rating_Details!$A$1:$F$387,2,FALSE)</f>
        <v>#N/A</v>
      </c>
      <c r="I388" t="e">
        <f>VLOOKUP($A388,IPO_Rating_Details!$A$1:$F$387,3,FALSE)</f>
        <v>#N/A</v>
      </c>
      <c r="J388" t="e">
        <f>VLOOKUP($A388,IPO_Rating_Details!$A$1:$F$387,4,FALSE)</f>
        <v>#N/A</v>
      </c>
      <c r="K388" t="e">
        <f>VLOOKUP($A388,IPO_Rating_Details!$A$1:$F$387,5,FALSE)</f>
        <v>#N/A</v>
      </c>
      <c r="L388" t="e">
        <f>VLOOKUP($A388,IPO_Rating_Details!$A$1:$F$387,6,FALSE)</f>
        <v>#N/A</v>
      </c>
      <c r="M388" t="e">
        <f>VLOOKUP($A388,IPo_ListingDates!$A$1:$C$369,2,FALSE)</f>
        <v>#N/A</v>
      </c>
      <c r="N388" t="e">
        <f>VLOOKUP($A388,IPo_ListingDates!$A$1:$C$369,3,FALSE)</f>
        <v>#N/A</v>
      </c>
      <c r="O388" t="e">
        <f>VLOOKUP($A388,IPo_OverSub_ListingGains!$A$1:$K$317,2,FALSE)</f>
        <v>#N/A</v>
      </c>
      <c r="P388" t="e">
        <f>VLOOKUP($A388,IPo_OverSub_ListingGains!$A$1:$K$317,3,FALSE)</f>
        <v>#N/A</v>
      </c>
      <c r="Q388" t="e">
        <f>VLOOKUP($A388,IPo_OverSub_ListingGains!$A$1:$K$317,4,FALSE)</f>
        <v>#N/A</v>
      </c>
      <c r="R388" t="e">
        <f>VLOOKUP($A388,IPo_OverSub_ListingGains!$A$1:$K$317,5,FALSE)</f>
        <v>#N/A</v>
      </c>
      <c r="S388" t="e">
        <f>VLOOKUP($A388,IPo_OverSub_ListingGains!$A$1:$K$317,6,FALSE)</f>
        <v>#N/A</v>
      </c>
      <c r="T388" t="e">
        <f>VLOOKUP($A388,IPo_OverSub_ListingGains!$A$1:$K$317,7,FALSE)</f>
        <v>#N/A</v>
      </c>
      <c r="U388" t="e">
        <f>VLOOKUP($A388,IPo_OverSub_ListingGains!$A$1:$K$317,8,FALSE)</f>
        <v>#N/A</v>
      </c>
      <c r="V388" t="e">
        <f>VLOOKUP($A388,IPo_OverSub_ListingGains!$A$1:$K$317,9,FALSE)</f>
        <v>#N/A</v>
      </c>
      <c r="W388" t="e">
        <f>VLOOKUP($A388,IPo_OverSub_ListingGains!$A$1:$K$317,10,FALSE)</f>
        <v>#N/A</v>
      </c>
      <c r="X388" t="e">
        <f>VLOOKUP($A388,IPo_OverSub_ListingGains!$A$1:$K$317,11,FALSE)</f>
        <v>#N/A</v>
      </c>
      <c r="Y388" t="e">
        <f>VLOOKUP(A388,company_sectors!$A$1:$B$321,2,FALSE)</f>
        <v>#N/A</v>
      </c>
    </row>
    <row r="389" spans="1:25" x14ac:dyDescent="0.25">
      <c r="A389" t="s">
        <v>397</v>
      </c>
      <c r="B389" s="1">
        <v>42002</v>
      </c>
      <c r="C389" s="1">
        <v>42013</v>
      </c>
      <c r="D389" t="s">
        <v>14</v>
      </c>
      <c r="E389" t="s">
        <v>8</v>
      </c>
      <c r="F389" t="s">
        <v>14</v>
      </c>
      <c r="G389">
        <v>2014</v>
      </c>
      <c r="H389">
        <f>VLOOKUP($A389,IPO_Rating_Details!$A$1:$F$387,2,FALSE)</f>
        <v>1</v>
      </c>
      <c r="I389">
        <f>VLOOKUP($A389,IPO_Rating_Details!$A$1:$F$387,3,FALSE)</f>
        <v>1</v>
      </c>
      <c r="J389">
        <f>VLOOKUP($A389,IPO_Rating_Details!$A$1:$F$387,4,FALSE)</f>
        <v>0</v>
      </c>
      <c r="K389">
        <f>VLOOKUP($A389,IPO_Rating_Details!$A$1:$F$387,5,FALSE)</f>
        <v>0</v>
      </c>
      <c r="L389">
        <f>VLOOKUP($A389,IPO_Rating_Details!$A$1:$F$387,6,FALSE)</f>
        <v>0</v>
      </c>
      <c r="M389" t="str">
        <f>VLOOKUP($A389,IPo_ListingDates!$A$1:$C$369,2,FALSE)</f>
        <v>NA</v>
      </c>
      <c r="N389" t="str">
        <f>VLOOKUP($A389,IPo_ListingDates!$A$1:$C$369,3,FALSE)</f>
        <v>NA</v>
      </c>
      <c r="O389" t="e">
        <f>VLOOKUP($A389,IPo_OverSub_ListingGains!$A$1:$K$317,2,FALSE)</f>
        <v>#N/A</v>
      </c>
      <c r="P389" t="e">
        <f>VLOOKUP($A389,IPo_OverSub_ListingGains!$A$1:$K$317,3,FALSE)</f>
        <v>#N/A</v>
      </c>
      <c r="Q389" t="e">
        <f>VLOOKUP($A389,IPo_OverSub_ListingGains!$A$1:$K$317,4,FALSE)</f>
        <v>#N/A</v>
      </c>
      <c r="R389" t="e">
        <f>VLOOKUP($A389,IPo_OverSub_ListingGains!$A$1:$K$317,5,FALSE)</f>
        <v>#N/A</v>
      </c>
      <c r="S389" t="e">
        <f>VLOOKUP($A389,IPo_OverSub_ListingGains!$A$1:$K$317,6,FALSE)</f>
        <v>#N/A</v>
      </c>
      <c r="T389" t="e">
        <f>VLOOKUP($A389,IPo_OverSub_ListingGains!$A$1:$K$317,7,FALSE)</f>
        <v>#N/A</v>
      </c>
      <c r="U389" t="e">
        <f>VLOOKUP($A389,IPo_OverSub_ListingGains!$A$1:$K$317,8,FALSE)</f>
        <v>#N/A</v>
      </c>
      <c r="V389" t="e">
        <f>VLOOKUP($A389,IPo_OverSub_ListingGains!$A$1:$K$317,9,FALSE)</f>
        <v>#N/A</v>
      </c>
      <c r="W389" t="e">
        <f>VLOOKUP($A389,IPo_OverSub_ListingGains!$A$1:$K$317,10,FALSE)</f>
        <v>#N/A</v>
      </c>
      <c r="X389" t="e">
        <f>VLOOKUP($A389,IPo_OverSub_ListingGains!$A$1:$K$317,11,FALSE)</f>
        <v>#N/A</v>
      </c>
      <c r="Y389" t="e">
        <f>VLOOKUP(A389,company_sectors!$A$1:$B$321,2,FALSE)</f>
        <v>#N/A</v>
      </c>
    </row>
    <row r="390" spans="1:25" x14ac:dyDescent="0.25">
      <c r="A390" t="s">
        <v>398</v>
      </c>
      <c r="B390" s="1">
        <v>42013</v>
      </c>
      <c r="C390" s="1">
        <v>42017</v>
      </c>
      <c r="D390">
        <v>11</v>
      </c>
      <c r="E390" t="s">
        <v>13</v>
      </c>
      <c r="F390">
        <v>3.96</v>
      </c>
      <c r="G390">
        <v>2015</v>
      </c>
      <c r="H390" t="e">
        <f>VLOOKUP($A390,IPO_Rating_Details!$A$1:$F$387,2,FALSE)</f>
        <v>#N/A</v>
      </c>
      <c r="I390" t="e">
        <f>VLOOKUP($A390,IPO_Rating_Details!$A$1:$F$387,3,FALSE)</f>
        <v>#N/A</v>
      </c>
      <c r="J390" t="e">
        <f>VLOOKUP($A390,IPO_Rating_Details!$A$1:$F$387,4,FALSE)</f>
        <v>#N/A</v>
      </c>
      <c r="K390" t="e">
        <f>VLOOKUP($A390,IPO_Rating_Details!$A$1:$F$387,5,FALSE)</f>
        <v>#N/A</v>
      </c>
      <c r="L390" t="e">
        <f>VLOOKUP($A390,IPO_Rating_Details!$A$1:$F$387,6,FALSE)</f>
        <v>#N/A</v>
      </c>
      <c r="M390" t="e">
        <f>VLOOKUP($A390,IPo_ListingDates!$A$1:$C$369,2,FALSE)</f>
        <v>#N/A</v>
      </c>
      <c r="N390" t="e">
        <f>VLOOKUP($A390,IPo_ListingDates!$A$1:$C$369,3,FALSE)</f>
        <v>#N/A</v>
      </c>
      <c r="O390" t="e">
        <f>VLOOKUP($A390,IPo_OverSub_ListingGains!$A$1:$K$317,2,FALSE)</f>
        <v>#N/A</v>
      </c>
      <c r="P390" t="e">
        <f>VLOOKUP($A390,IPo_OverSub_ListingGains!$A$1:$K$317,3,FALSE)</f>
        <v>#N/A</v>
      </c>
      <c r="Q390" t="e">
        <f>VLOOKUP($A390,IPo_OverSub_ListingGains!$A$1:$K$317,4,FALSE)</f>
        <v>#N/A</v>
      </c>
      <c r="R390" t="e">
        <f>VLOOKUP($A390,IPo_OverSub_ListingGains!$A$1:$K$317,5,FALSE)</f>
        <v>#N/A</v>
      </c>
      <c r="S390" t="e">
        <f>VLOOKUP($A390,IPo_OverSub_ListingGains!$A$1:$K$317,6,FALSE)</f>
        <v>#N/A</v>
      </c>
      <c r="T390" t="e">
        <f>VLOOKUP($A390,IPo_OverSub_ListingGains!$A$1:$K$317,7,FALSE)</f>
        <v>#N/A</v>
      </c>
      <c r="U390" t="e">
        <f>VLOOKUP($A390,IPo_OverSub_ListingGains!$A$1:$K$317,8,FALSE)</f>
        <v>#N/A</v>
      </c>
      <c r="V390" t="e">
        <f>VLOOKUP($A390,IPo_OverSub_ListingGains!$A$1:$K$317,9,FALSE)</f>
        <v>#N/A</v>
      </c>
      <c r="W390" t="e">
        <f>VLOOKUP($A390,IPo_OverSub_ListingGains!$A$1:$K$317,10,FALSE)</f>
        <v>#N/A</v>
      </c>
      <c r="X390" t="e">
        <f>VLOOKUP($A390,IPo_OverSub_ListingGains!$A$1:$K$317,11,FALSE)</f>
        <v>#N/A</v>
      </c>
      <c r="Y390" t="e">
        <f>VLOOKUP(A390,company_sectors!$A$1:$B$321,2,FALSE)</f>
        <v>#N/A</v>
      </c>
    </row>
    <row r="391" spans="1:25" x14ac:dyDescent="0.25">
      <c r="A391" t="s">
        <v>399</v>
      </c>
      <c r="B391" s="1">
        <v>42023</v>
      </c>
      <c r="C391" s="1">
        <v>42025</v>
      </c>
      <c r="D391">
        <v>10</v>
      </c>
      <c r="E391" t="s">
        <v>13</v>
      </c>
      <c r="F391">
        <v>2.58</v>
      </c>
      <c r="G391">
        <v>2015</v>
      </c>
      <c r="H391" t="e">
        <f>VLOOKUP($A391,IPO_Rating_Details!$A$1:$F$387,2,FALSE)</f>
        <v>#N/A</v>
      </c>
      <c r="I391" t="e">
        <f>VLOOKUP($A391,IPO_Rating_Details!$A$1:$F$387,3,FALSE)</f>
        <v>#N/A</v>
      </c>
      <c r="J391" t="e">
        <f>VLOOKUP($A391,IPO_Rating_Details!$A$1:$F$387,4,FALSE)</f>
        <v>#N/A</v>
      </c>
      <c r="K391" t="e">
        <f>VLOOKUP($A391,IPO_Rating_Details!$A$1:$F$387,5,FALSE)</f>
        <v>#N/A</v>
      </c>
      <c r="L391" t="e">
        <f>VLOOKUP($A391,IPO_Rating_Details!$A$1:$F$387,6,FALSE)</f>
        <v>#N/A</v>
      </c>
      <c r="M391" t="e">
        <f>VLOOKUP($A391,IPo_ListingDates!$A$1:$C$369,2,FALSE)</f>
        <v>#N/A</v>
      </c>
      <c r="N391" t="e">
        <f>VLOOKUP($A391,IPo_ListingDates!$A$1:$C$369,3,FALSE)</f>
        <v>#N/A</v>
      </c>
      <c r="O391" t="e">
        <f>VLOOKUP($A391,IPo_OverSub_ListingGains!$A$1:$K$317,2,FALSE)</f>
        <v>#N/A</v>
      </c>
      <c r="P391" t="e">
        <f>VLOOKUP($A391,IPo_OverSub_ListingGains!$A$1:$K$317,3,FALSE)</f>
        <v>#N/A</v>
      </c>
      <c r="Q391" t="e">
        <f>VLOOKUP($A391,IPo_OverSub_ListingGains!$A$1:$K$317,4,FALSE)</f>
        <v>#N/A</v>
      </c>
      <c r="R391" t="e">
        <f>VLOOKUP($A391,IPo_OverSub_ListingGains!$A$1:$K$317,5,FALSE)</f>
        <v>#N/A</v>
      </c>
      <c r="S391" t="e">
        <f>VLOOKUP($A391,IPo_OverSub_ListingGains!$A$1:$K$317,6,FALSE)</f>
        <v>#N/A</v>
      </c>
      <c r="T391" t="e">
        <f>VLOOKUP($A391,IPo_OverSub_ListingGains!$A$1:$K$317,7,FALSE)</f>
        <v>#N/A</v>
      </c>
      <c r="U391" t="e">
        <f>VLOOKUP($A391,IPo_OverSub_ListingGains!$A$1:$K$317,8,FALSE)</f>
        <v>#N/A</v>
      </c>
      <c r="V391" t="e">
        <f>VLOOKUP($A391,IPo_OverSub_ListingGains!$A$1:$K$317,9,FALSE)</f>
        <v>#N/A</v>
      </c>
      <c r="W391" t="e">
        <f>VLOOKUP($A391,IPo_OverSub_ListingGains!$A$1:$K$317,10,FALSE)</f>
        <v>#N/A</v>
      </c>
      <c r="X391" t="e">
        <f>VLOOKUP($A391,IPo_OverSub_ListingGains!$A$1:$K$317,11,FALSE)</f>
        <v>#N/A</v>
      </c>
      <c r="Y391" t="e">
        <f>VLOOKUP(A391,company_sectors!$A$1:$B$321,2,FALSE)</f>
        <v>#N/A</v>
      </c>
    </row>
    <row r="392" spans="1:25" x14ac:dyDescent="0.25">
      <c r="A392" t="s">
        <v>400</v>
      </c>
      <c r="B392" s="1">
        <v>42060</v>
      </c>
      <c r="C392" s="1">
        <v>42068</v>
      </c>
      <c r="D392">
        <v>30</v>
      </c>
      <c r="E392" t="s">
        <v>13</v>
      </c>
      <c r="F392">
        <v>4.8</v>
      </c>
      <c r="G392">
        <v>2015</v>
      </c>
      <c r="H392" t="e">
        <f>VLOOKUP($A392,IPO_Rating_Details!$A$1:$F$387,2,FALSE)</f>
        <v>#N/A</v>
      </c>
      <c r="I392" t="e">
        <f>VLOOKUP($A392,IPO_Rating_Details!$A$1:$F$387,3,FALSE)</f>
        <v>#N/A</v>
      </c>
      <c r="J392" t="e">
        <f>VLOOKUP($A392,IPO_Rating_Details!$A$1:$F$387,4,FALSE)</f>
        <v>#N/A</v>
      </c>
      <c r="K392" t="e">
        <f>VLOOKUP($A392,IPO_Rating_Details!$A$1:$F$387,5,FALSE)</f>
        <v>#N/A</v>
      </c>
      <c r="L392" t="e">
        <f>VLOOKUP($A392,IPO_Rating_Details!$A$1:$F$387,6,FALSE)</f>
        <v>#N/A</v>
      </c>
      <c r="M392" t="e">
        <f>VLOOKUP($A392,IPo_ListingDates!$A$1:$C$369,2,FALSE)</f>
        <v>#N/A</v>
      </c>
      <c r="N392" t="e">
        <f>VLOOKUP($A392,IPo_ListingDates!$A$1:$C$369,3,FALSE)</f>
        <v>#N/A</v>
      </c>
      <c r="O392" t="e">
        <f>VLOOKUP($A392,IPo_OverSub_ListingGains!$A$1:$K$317,2,FALSE)</f>
        <v>#N/A</v>
      </c>
      <c r="P392" t="e">
        <f>VLOOKUP($A392,IPo_OverSub_ListingGains!$A$1:$K$317,3,FALSE)</f>
        <v>#N/A</v>
      </c>
      <c r="Q392" t="e">
        <f>VLOOKUP($A392,IPo_OverSub_ListingGains!$A$1:$K$317,4,FALSE)</f>
        <v>#N/A</v>
      </c>
      <c r="R392" t="e">
        <f>VLOOKUP($A392,IPo_OverSub_ListingGains!$A$1:$K$317,5,FALSE)</f>
        <v>#N/A</v>
      </c>
      <c r="S392" t="e">
        <f>VLOOKUP($A392,IPo_OverSub_ListingGains!$A$1:$K$317,6,FALSE)</f>
        <v>#N/A</v>
      </c>
      <c r="T392" t="e">
        <f>VLOOKUP($A392,IPo_OverSub_ListingGains!$A$1:$K$317,7,FALSE)</f>
        <v>#N/A</v>
      </c>
      <c r="U392" t="e">
        <f>VLOOKUP($A392,IPo_OverSub_ListingGains!$A$1:$K$317,8,FALSE)</f>
        <v>#N/A</v>
      </c>
      <c r="V392" t="e">
        <f>VLOOKUP($A392,IPo_OverSub_ListingGains!$A$1:$K$317,9,FALSE)</f>
        <v>#N/A</v>
      </c>
      <c r="W392" t="e">
        <f>VLOOKUP($A392,IPo_OverSub_ListingGains!$A$1:$K$317,10,FALSE)</f>
        <v>#N/A</v>
      </c>
      <c r="X392" t="e">
        <f>VLOOKUP($A392,IPo_OverSub_ListingGains!$A$1:$K$317,11,FALSE)</f>
        <v>#N/A</v>
      </c>
      <c r="Y392" t="e">
        <f>VLOOKUP(A392,company_sectors!$A$1:$B$321,2,FALSE)</f>
        <v>#N/A</v>
      </c>
    </row>
    <row r="393" spans="1:25" x14ac:dyDescent="0.25">
      <c r="A393" t="s">
        <v>401</v>
      </c>
      <c r="B393" s="1">
        <v>42066</v>
      </c>
      <c r="C393" s="1">
        <v>42068</v>
      </c>
      <c r="D393">
        <v>181</v>
      </c>
      <c r="E393" t="s">
        <v>8</v>
      </c>
      <c r="F393">
        <v>217.2</v>
      </c>
      <c r="G393">
        <v>2015</v>
      </c>
      <c r="H393">
        <f>VLOOKUP($A393,IPO_Rating_Details!$A$1:$F$387,2,FALSE)</f>
        <v>1</v>
      </c>
      <c r="I393">
        <f>VLOOKUP($A393,IPO_Rating_Details!$A$1:$F$387,3,FALSE)</f>
        <v>10</v>
      </c>
      <c r="J393">
        <f>VLOOKUP($A393,IPO_Rating_Details!$A$1:$F$387,4,FALSE)</f>
        <v>1</v>
      </c>
      <c r="K393">
        <f>VLOOKUP($A393,IPO_Rating_Details!$A$1:$F$387,5,FALSE)</f>
        <v>2</v>
      </c>
      <c r="L393">
        <f>VLOOKUP($A393,IPO_Rating_Details!$A$1:$F$387,6,FALSE)</f>
        <v>0</v>
      </c>
      <c r="M393">
        <f>VLOOKUP($A393,IPo_ListingDates!$A$1:$C$369,2,FALSE)</f>
        <v>42082</v>
      </c>
      <c r="N393">
        <f>VLOOKUP($A393,IPo_ListingDates!$A$1:$C$369,3,FALSE)</f>
        <v>186</v>
      </c>
      <c r="O393">
        <f>VLOOKUP($A393,IPo_OverSub_ListingGains!$A$1:$K$317,2,FALSE)</f>
        <v>1.0046999999999999</v>
      </c>
      <c r="P393">
        <f>VLOOKUP($A393,IPo_OverSub_ListingGains!$A$1:$K$317,3,FALSE)</f>
        <v>9.0300000000000005E-2</v>
      </c>
      <c r="Q393">
        <f>VLOOKUP($A393,IPo_OverSub_ListingGains!$A$1:$K$317,4,FALSE)</f>
        <v>0.39079999999999998</v>
      </c>
      <c r="R393" t="str">
        <f>VLOOKUP($A393,IPo_OverSub_ListingGains!$A$1:$K$317,5,FALSE)</f>
        <v>NA</v>
      </c>
      <c r="S393">
        <f>VLOOKUP($A393,IPo_OverSub_ListingGains!$A$1:$K$317,6,FALSE)</f>
        <v>0.75749999999999995</v>
      </c>
      <c r="T393">
        <f>VLOOKUP($A393,IPo_OverSub_ListingGains!$A$1:$K$317,7,FALSE)</f>
        <v>181</v>
      </c>
      <c r="U393">
        <f>VLOOKUP($A393,IPo_OverSub_ListingGains!$A$1:$K$317,8,FALSE)</f>
        <v>171.95</v>
      </c>
      <c r="V393">
        <f>VLOOKUP($A393,IPo_OverSub_ListingGains!$A$1:$K$317,9,FALSE)</f>
        <v>181</v>
      </c>
      <c r="W393">
        <f>VLOOKUP($A393,IPo_OverSub_ListingGains!$A$1:$K$317,10,FALSE)</f>
        <v>171.95</v>
      </c>
      <c r="X393">
        <f>VLOOKUP($A393,IPo_OverSub_ListingGains!$A$1:$K$317,11,FALSE)</f>
        <v>-5</v>
      </c>
      <c r="Y393" t="str">
        <f>VLOOKUP(A393,company_sectors!$A$1:$B$321,2,FALSE)</f>
        <v>Media &amp; Entertainment</v>
      </c>
    </row>
    <row r="394" spans="1:25" x14ac:dyDescent="0.25">
      <c r="A394" t="s">
        <v>402</v>
      </c>
      <c r="B394" s="1">
        <v>42072</v>
      </c>
      <c r="C394" s="1">
        <v>42075</v>
      </c>
      <c r="D394">
        <v>10</v>
      </c>
      <c r="E394" t="s">
        <v>13</v>
      </c>
      <c r="F394">
        <v>3.9</v>
      </c>
      <c r="G394">
        <v>2015</v>
      </c>
      <c r="H394" t="e">
        <f>VLOOKUP($A394,IPO_Rating_Details!$A$1:$F$387,2,FALSE)</f>
        <v>#N/A</v>
      </c>
      <c r="I394" t="e">
        <f>VLOOKUP($A394,IPO_Rating_Details!$A$1:$F$387,3,FALSE)</f>
        <v>#N/A</v>
      </c>
      <c r="J394" t="e">
        <f>VLOOKUP($A394,IPO_Rating_Details!$A$1:$F$387,4,FALSE)</f>
        <v>#N/A</v>
      </c>
      <c r="K394" t="e">
        <f>VLOOKUP($A394,IPO_Rating_Details!$A$1:$F$387,5,FALSE)</f>
        <v>#N/A</v>
      </c>
      <c r="L394" t="e">
        <f>VLOOKUP($A394,IPO_Rating_Details!$A$1:$F$387,6,FALSE)</f>
        <v>#N/A</v>
      </c>
      <c r="M394" t="e">
        <f>VLOOKUP($A394,IPo_ListingDates!$A$1:$C$369,2,FALSE)</f>
        <v>#N/A</v>
      </c>
      <c r="N394" t="e">
        <f>VLOOKUP($A394,IPo_ListingDates!$A$1:$C$369,3,FALSE)</f>
        <v>#N/A</v>
      </c>
      <c r="O394" t="e">
        <f>VLOOKUP($A394,IPo_OverSub_ListingGains!$A$1:$K$317,2,FALSE)</f>
        <v>#N/A</v>
      </c>
      <c r="P394" t="e">
        <f>VLOOKUP($A394,IPo_OverSub_ListingGains!$A$1:$K$317,3,FALSE)</f>
        <v>#N/A</v>
      </c>
      <c r="Q394" t="e">
        <f>VLOOKUP($A394,IPo_OverSub_ListingGains!$A$1:$K$317,4,FALSE)</f>
        <v>#N/A</v>
      </c>
      <c r="R394" t="e">
        <f>VLOOKUP($A394,IPo_OverSub_ListingGains!$A$1:$K$317,5,FALSE)</f>
        <v>#N/A</v>
      </c>
      <c r="S394" t="e">
        <f>VLOOKUP($A394,IPo_OverSub_ListingGains!$A$1:$K$317,6,FALSE)</f>
        <v>#N/A</v>
      </c>
      <c r="T394" t="e">
        <f>VLOOKUP($A394,IPo_OverSub_ListingGains!$A$1:$K$317,7,FALSE)</f>
        <v>#N/A</v>
      </c>
      <c r="U394" t="e">
        <f>VLOOKUP($A394,IPo_OverSub_ListingGains!$A$1:$K$317,8,FALSE)</f>
        <v>#N/A</v>
      </c>
      <c r="V394" t="e">
        <f>VLOOKUP($A394,IPo_OverSub_ListingGains!$A$1:$K$317,9,FALSE)</f>
        <v>#N/A</v>
      </c>
      <c r="W394" t="e">
        <f>VLOOKUP($A394,IPo_OverSub_ListingGains!$A$1:$K$317,10,FALSE)</f>
        <v>#N/A</v>
      </c>
      <c r="X394" t="e">
        <f>VLOOKUP($A394,IPo_OverSub_ListingGains!$A$1:$K$317,11,FALSE)</f>
        <v>#N/A</v>
      </c>
      <c r="Y394" t="e">
        <f>VLOOKUP(A394,company_sectors!$A$1:$B$321,2,FALSE)</f>
        <v>#N/A</v>
      </c>
    </row>
    <row r="395" spans="1:25" x14ac:dyDescent="0.25">
      <c r="A395" t="s">
        <v>403</v>
      </c>
      <c r="B395" s="1">
        <v>42073</v>
      </c>
      <c r="C395" s="1">
        <v>42075</v>
      </c>
      <c r="D395">
        <v>168</v>
      </c>
      <c r="E395" t="s">
        <v>8</v>
      </c>
      <c r="F395">
        <v>341.48</v>
      </c>
      <c r="G395">
        <v>2015</v>
      </c>
      <c r="H395">
        <f>VLOOKUP($A395,IPO_Rating_Details!$A$1:$F$387,2,FALSE)</f>
        <v>1</v>
      </c>
      <c r="I395">
        <f>VLOOKUP($A395,IPO_Rating_Details!$A$1:$F$387,3,FALSE)</f>
        <v>5</v>
      </c>
      <c r="J395">
        <f>VLOOKUP($A395,IPO_Rating_Details!$A$1:$F$387,4,FALSE)</f>
        <v>4</v>
      </c>
      <c r="K395">
        <f>VLOOKUP($A395,IPO_Rating_Details!$A$1:$F$387,5,FALSE)</f>
        <v>2</v>
      </c>
      <c r="L395">
        <f>VLOOKUP($A395,IPO_Rating_Details!$A$1:$F$387,6,FALSE)</f>
        <v>0</v>
      </c>
      <c r="M395">
        <f>VLOOKUP($A395,IPo_ListingDates!$A$1:$C$369,2,FALSE)</f>
        <v>42100</v>
      </c>
      <c r="N395">
        <f>VLOOKUP($A395,IPo_ListingDates!$A$1:$C$369,3,FALSE)</f>
        <v>80.2</v>
      </c>
      <c r="O395">
        <f>VLOOKUP($A395,IPo_OverSub_ListingGains!$A$1:$K$317,2,FALSE)</f>
        <v>0.4</v>
      </c>
      <c r="P395">
        <f>VLOOKUP($A395,IPo_OverSub_ListingGains!$A$1:$K$317,3,FALSE)</f>
        <v>0.11</v>
      </c>
      <c r="Q395">
        <f>VLOOKUP($A395,IPo_OverSub_ListingGains!$A$1:$K$317,4,FALSE)</f>
        <v>1.1000000000000001</v>
      </c>
      <c r="R395" t="str">
        <f>VLOOKUP($A395,IPo_OverSub_ListingGains!$A$1:$K$317,5,FALSE)</f>
        <v>NA</v>
      </c>
      <c r="S395">
        <f>VLOOKUP($A395,IPo_OverSub_ListingGains!$A$1:$K$317,6,FALSE)</f>
        <v>0.44</v>
      </c>
      <c r="T395">
        <f>VLOOKUP($A395,IPo_OverSub_ListingGains!$A$1:$K$317,7,FALSE)</f>
        <v>167.95</v>
      </c>
      <c r="U395">
        <f>VLOOKUP($A395,IPo_OverSub_ListingGains!$A$1:$K$317,8,FALSE)</f>
        <v>156.4</v>
      </c>
      <c r="V395">
        <f>VLOOKUP($A395,IPo_OverSub_ListingGains!$A$1:$K$317,9,FALSE)</f>
        <v>199</v>
      </c>
      <c r="W395">
        <f>VLOOKUP($A395,IPo_OverSub_ListingGains!$A$1:$K$317,10,FALSE)</f>
        <v>191.25</v>
      </c>
      <c r="X395">
        <f>VLOOKUP($A395,IPo_OverSub_ListingGains!$A$1:$K$317,11,FALSE)</f>
        <v>13.84</v>
      </c>
      <c r="Y395" t="str">
        <f>VLOOKUP(A395,company_sectors!$A$1:$B$321,2,FALSE)</f>
        <v>Miscellaneous</v>
      </c>
    </row>
    <row r="396" spans="1:25" x14ac:dyDescent="0.25">
      <c r="A396" t="s">
        <v>404</v>
      </c>
      <c r="B396" s="1">
        <v>42073</v>
      </c>
      <c r="C396" s="1">
        <v>42076</v>
      </c>
      <c r="D396">
        <v>54</v>
      </c>
      <c r="E396" t="s">
        <v>13</v>
      </c>
      <c r="F396">
        <v>0</v>
      </c>
      <c r="G396">
        <v>2015</v>
      </c>
      <c r="H396" t="e">
        <f>VLOOKUP($A396,IPO_Rating_Details!$A$1:$F$387,2,FALSE)</f>
        <v>#N/A</v>
      </c>
      <c r="I396" t="e">
        <f>VLOOKUP($A396,IPO_Rating_Details!$A$1:$F$387,3,FALSE)</f>
        <v>#N/A</v>
      </c>
      <c r="J396" t="e">
        <f>VLOOKUP($A396,IPO_Rating_Details!$A$1:$F$387,4,FALSE)</f>
        <v>#N/A</v>
      </c>
      <c r="K396" t="e">
        <f>VLOOKUP($A396,IPO_Rating_Details!$A$1:$F$387,5,FALSE)</f>
        <v>#N/A</v>
      </c>
      <c r="L396" t="e">
        <f>VLOOKUP($A396,IPO_Rating_Details!$A$1:$F$387,6,FALSE)</f>
        <v>#N/A</v>
      </c>
      <c r="M396" t="e">
        <f>VLOOKUP($A396,IPo_ListingDates!$A$1:$C$369,2,FALSE)</f>
        <v>#N/A</v>
      </c>
      <c r="N396" t="e">
        <f>VLOOKUP($A396,IPo_ListingDates!$A$1:$C$369,3,FALSE)</f>
        <v>#N/A</v>
      </c>
      <c r="O396" t="e">
        <f>VLOOKUP($A396,IPo_OverSub_ListingGains!$A$1:$K$317,2,FALSE)</f>
        <v>#N/A</v>
      </c>
      <c r="P396" t="e">
        <f>VLOOKUP($A396,IPo_OverSub_ListingGains!$A$1:$K$317,3,FALSE)</f>
        <v>#N/A</v>
      </c>
      <c r="Q396" t="e">
        <f>VLOOKUP($A396,IPo_OverSub_ListingGains!$A$1:$K$317,4,FALSE)</f>
        <v>#N/A</v>
      </c>
      <c r="R396" t="e">
        <f>VLOOKUP($A396,IPo_OverSub_ListingGains!$A$1:$K$317,5,FALSE)</f>
        <v>#N/A</v>
      </c>
      <c r="S396" t="e">
        <f>VLOOKUP($A396,IPo_OverSub_ListingGains!$A$1:$K$317,6,FALSE)</f>
        <v>#N/A</v>
      </c>
      <c r="T396" t="e">
        <f>VLOOKUP($A396,IPo_OverSub_ListingGains!$A$1:$K$317,7,FALSE)</f>
        <v>#N/A</v>
      </c>
      <c r="U396" t="e">
        <f>VLOOKUP($A396,IPo_OverSub_ListingGains!$A$1:$K$317,8,FALSE)</f>
        <v>#N/A</v>
      </c>
      <c r="V396" t="e">
        <f>VLOOKUP($A396,IPo_OverSub_ListingGains!$A$1:$K$317,9,FALSE)</f>
        <v>#N/A</v>
      </c>
      <c r="W396" t="e">
        <f>VLOOKUP($A396,IPo_OverSub_ListingGains!$A$1:$K$317,10,FALSE)</f>
        <v>#N/A</v>
      </c>
      <c r="X396" t="e">
        <f>VLOOKUP($A396,IPo_OverSub_ListingGains!$A$1:$K$317,11,FALSE)</f>
        <v>#N/A</v>
      </c>
      <c r="Y396" t="e">
        <f>VLOOKUP(A396,company_sectors!$A$1:$B$321,2,FALSE)</f>
        <v>#N/A</v>
      </c>
    </row>
    <row r="397" spans="1:25" x14ac:dyDescent="0.25">
      <c r="A397" t="s">
        <v>405</v>
      </c>
      <c r="B397" s="1">
        <v>42073</v>
      </c>
      <c r="C397" s="1">
        <v>42075</v>
      </c>
      <c r="D397">
        <v>20</v>
      </c>
      <c r="E397" t="s">
        <v>13</v>
      </c>
      <c r="F397">
        <v>1.5</v>
      </c>
      <c r="G397">
        <v>2015</v>
      </c>
      <c r="H397" t="e">
        <f>VLOOKUP($A397,IPO_Rating_Details!$A$1:$F$387,2,FALSE)</f>
        <v>#N/A</v>
      </c>
      <c r="I397" t="e">
        <f>VLOOKUP($A397,IPO_Rating_Details!$A$1:$F$387,3,FALSE)</f>
        <v>#N/A</v>
      </c>
      <c r="J397" t="e">
        <f>VLOOKUP($A397,IPO_Rating_Details!$A$1:$F$387,4,FALSE)</f>
        <v>#N/A</v>
      </c>
      <c r="K397" t="e">
        <f>VLOOKUP($A397,IPO_Rating_Details!$A$1:$F$387,5,FALSE)</f>
        <v>#N/A</v>
      </c>
      <c r="L397" t="e">
        <f>VLOOKUP($A397,IPO_Rating_Details!$A$1:$F$387,6,FALSE)</f>
        <v>#N/A</v>
      </c>
      <c r="M397" t="e">
        <f>VLOOKUP($A397,IPo_ListingDates!$A$1:$C$369,2,FALSE)</f>
        <v>#N/A</v>
      </c>
      <c r="N397" t="e">
        <f>VLOOKUP($A397,IPo_ListingDates!$A$1:$C$369,3,FALSE)</f>
        <v>#N/A</v>
      </c>
      <c r="O397" t="e">
        <f>VLOOKUP($A397,IPo_OverSub_ListingGains!$A$1:$K$317,2,FALSE)</f>
        <v>#N/A</v>
      </c>
      <c r="P397" t="e">
        <f>VLOOKUP($A397,IPo_OverSub_ListingGains!$A$1:$K$317,3,FALSE)</f>
        <v>#N/A</v>
      </c>
      <c r="Q397" t="e">
        <f>VLOOKUP($A397,IPo_OverSub_ListingGains!$A$1:$K$317,4,FALSE)</f>
        <v>#N/A</v>
      </c>
      <c r="R397" t="e">
        <f>VLOOKUP($A397,IPo_OverSub_ListingGains!$A$1:$K$317,5,FALSE)</f>
        <v>#N/A</v>
      </c>
      <c r="S397" t="e">
        <f>VLOOKUP($A397,IPo_OverSub_ListingGains!$A$1:$K$317,6,FALSE)</f>
        <v>#N/A</v>
      </c>
      <c r="T397" t="e">
        <f>VLOOKUP($A397,IPo_OverSub_ListingGains!$A$1:$K$317,7,FALSE)</f>
        <v>#N/A</v>
      </c>
      <c r="U397" t="e">
        <f>VLOOKUP($A397,IPo_OverSub_ListingGains!$A$1:$K$317,8,FALSE)</f>
        <v>#N/A</v>
      </c>
      <c r="V397" t="e">
        <f>VLOOKUP($A397,IPo_OverSub_ListingGains!$A$1:$K$317,9,FALSE)</f>
        <v>#N/A</v>
      </c>
      <c r="W397" t="e">
        <f>VLOOKUP($A397,IPo_OverSub_ListingGains!$A$1:$K$317,10,FALSE)</f>
        <v>#N/A</v>
      </c>
      <c r="X397" t="e">
        <f>VLOOKUP($A397,IPo_OverSub_ListingGains!$A$1:$K$317,11,FALSE)</f>
        <v>#N/A</v>
      </c>
      <c r="Y397" t="e">
        <f>VLOOKUP(A397,company_sectors!$A$1:$B$321,2,FALSE)</f>
        <v>#N/A</v>
      </c>
    </row>
    <row r="398" spans="1:25" x14ac:dyDescent="0.25">
      <c r="A398" t="s">
        <v>406</v>
      </c>
      <c r="B398" s="1">
        <v>42079</v>
      </c>
      <c r="C398" s="1">
        <v>42081</v>
      </c>
      <c r="D398">
        <v>60</v>
      </c>
      <c r="E398" t="s">
        <v>13</v>
      </c>
      <c r="F398">
        <v>7.87</v>
      </c>
      <c r="G398">
        <v>2015</v>
      </c>
      <c r="H398" t="e">
        <f>VLOOKUP($A398,IPO_Rating_Details!$A$1:$F$387,2,FALSE)</f>
        <v>#N/A</v>
      </c>
      <c r="I398" t="e">
        <f>VLOOKUP($A398,IPO_Rating_Details!$A$1:$F$387,3,FALSE)</f>
        <v>#N/A</v>
      </c>
      <c r="J398" t="e">
        <f>VLOOKUP($A398,IPO_Rating_Details!$A$1:$F$387,4,FALSE)</f>
        <v>#N/A</v>
      </c>
      <c r="K398" t="e">
        <f>VLOOKUP($A398,IPO_Rating_Details!$A$1:$F$387,5,FALSE)</f>
        <v>#N/A</v>
      </c>
      <c r="L398" t="e">
        <f>VLOOKUP($A398,IPO_Rating_Details!$A$1:$F$387,6,FALSE)</f>
        <v>#N/A</v>
      </c>
      <c r="M398" t="e">
        <f>VLOOKUP($A398,IPo_ListingDates!$A$1:$C$369,2,FALSE)</f>
        <v>#N/A</v>
      </c>
      <c r="N398" t="e">
        <f>VLOOKUP($A398,IPo_ListingDates!$A$1:$C$369,3,FALSE)</f>
        <v>#N/A</v>
      </c>
      <c r="O398" t="e">
        <f>VLOOKUP($A398,IPo_OverSub_ListingGains!$A$1:$K$317,2,FALSE)</f>
        <v>#N/A</v>
      </c>
      <c r="P398" t="e">
        <f>VLOOKUP($A398,IPo_OverSub_ListingGains!$A$1:$K$317,3,FALSE)</f>
        <v>#N/A</v>
      </c>
      <c r="Q398" t="e">
        <f>VLOOKUP($A398,IPo_OverSub_ListingGains!$A$1:$K$317,4,FALSE)</f>
        <v>#N/A</v>
      </c>
      <c r="R398" t="e">
        <f>VLOOKUP($A398,IPo_OverSub_ListingGains!$A$1:$K$317,5,FALSE)</f>
        <v>#N/A</v>
      </c>
      <c r="S398" t="e">
        <f>VLOOKUP($A398,IPo_OverSub_ListingGains!$A$1:$K$317,6,FALSE)</f>
        <v>#N/A</v>
      </c>
      <c r="T398" t="e">
        <f>VLOOKUP($A398,IPo_OverSub_ListingGains!$A$1:$K$317,7,FALSE)</f>
        <v>#N/A</v>
      </c>
      <c r="U398" t="e">
        <f>VLOOKUP($A398,IPo_OverSub_ListingGains!$A$1:$K$317,8,FALSE)</f>
        <v>#N/A</v>
      </c>
      <c r="V398" t="e">
        <f>VLOOKUP($A398,IPo_OverSub_ListingGains!$A$1:$K$317,9,FALSE)</f>
        <v>#N/A</v>
      </c>
      <c r="W398" t="e">
        <f>VLOOKUP($A398,IPo_OverSub_ListingGains!$A$1:$K$317,10,FALSE)</f>
        <v>#N/A</v>
      </c>
      <c r="X398" t="e">
        <f>VLOOKUP($A398,IPo_OverSub_ListingGains!$A$1:$K$317,11,FALSE)</f>
        <v>#N/A</v>
      </c>
      <c r="Y398" t="e">
        <f>VLOOKUP(A398,company_sectors!$A$1:$B$321,2,FALSE)</f>
        <v>#N/A</v>
      </c>
    </row>
    <row r="399" spans="1:25" x14ac:dyDescent="0.25">
      <c r="A399" t="s">
        <v>407</v>
      </c>
      <c r="B399" s="1">
        <v>42081</v>
      </c>
      <c r="C399" s="1">
        <v>42083</v>
      </c>
      <c r="D399">
        <v>310</v>
      </c>
      <c r="E399" t="s">
        <v>8</v>
      </c>
      <c r="F399">
        <v>700</v>
      </c>
      <c r="G399">
        <v>2015</v>
      </c>
      <c r="H399">
        <f>VLOOKUP($A399,IPO_Rating_Details!$A$1:$F$387,2,FALSE)</f>
        <v>1</v>
      </c>
      <c r="I399">
        <f>VLOOKUP($A399,IPO_Rating_Details!$A$1:$F$387,3,FALSE)</f>
        <v>9</v>
      </c>
      <c r="J399">
        <f>VLOOKUP($A399,IPO_Rating_Details!$A$1:$F$387,4,FALSE)</f>
        <v>2</v>
      </c>
      <c r="K399">
        <f>VLOOKUP($A399,IPO_Rating_Details!$A$1:$F$387,5,FALSE)</f>
        <v>0</v>
      </c>
      <c r="L399">
        <f>VLOOKUP($A399,IPO_Rating_Details!$A$1:$F$387,6,FALSE)</f>
        <v>0</v>
      </c>
      <c r="M399">
        <f>VLOOKUP($A399,IPo_ListingDates!$A$1:$C$369,2,FALSE)</f>
        <v>42103</v>
      </c>
      <c r="N399">
        <f>VLOOKUP($A399,IPo_ListingDates!$A$1:$C$369,3,FALSE)</f>
        <v>237.2</v>
      </c>
      <c r="O399">
        <f>VLOOKUP($A399,IPo_OverSub_ListingGains!$A$1:$K$317,2,FALSE)</f>
        <v>35.68</v>
      </c>
      <c r="P399">
        <f>VLOOKUP($A399,IPo_OverSub_ListingGains!$A$1:$K$317,3,FALSE)</f>
        <v>35.380000000000003</v>
      </c>
      <c r="Q399">
        <f>VLOOKUP($A399,IPo_OverSub_ListingGains!$A$1:$K$317,4,FALSE)</f>
        <v>2.15</v>
      </c>
      <c r="R399">
        <f>VLOOKUP($A399,IPo_OverSub_ListingGains!$A$1:$K$317,5,FALSE)</f>
        <v>0.12</v>
      </c>
      <c r="S399">
        <f>VLOOKUP($A399,IPo_OverSub_ListingGains!$A$1:$K$317,6,FALSE)</f>
        <v>18.600000000000001</v>
      </c>
      <c r="T399">
        <f>VLOOKUP($A399,IPo_OverSub_ListingGains!$A$1:$K$317,7,FALSE)</f>
        <v>400</v>
      </c>
      <c r="U399">
        <f>VLOOKUP($A399,IPo_OverSub_ListingGains!$A$1:$K$317,8,FALSE)</f>
        <v>399.15</v>
      </c>
      <c r="V399">
        <f>VLOOKUP($A399,IPo_OverSub_ListingGains!$A$1:$K$317,9,FALSE)</f>
        <v>447.8</v>
      </c>
      <c r="W399">
        <f>VLOOKUP($A399,IPo_OverSub_ListingGains!$A$1:$K$317,10,FALSE)</f>
        <v>438</v>
      </c>
      <c r="X399">
        <f>VLOOKUP($A399,IPo_OverSub_ListingGains!$A$1:$K$317,11,FALSE)</f>
        <v>41.29</v>
      </c>
      <c r="Y399" t="str">
        <f>VLOOKUP(A399,company_sectors!$A$1:$B$321,2,FALSE)</f>
        <v>Power - Generation &amp; Distribution</v>
      </c>
    </row>
    <row r="400" spans="1:25" x14ac:dyDescent="0.25">
      <c r="A400" t="s">
        <v>408</v>
      </c>
      <c r="B400" s="1">
        <v>42087</v>
      </c>
      <c r="C400" s="1">
        <v>42094</v>
      </c>
      <c r="D400">
        <v>14</v>
      </c>
      <c r="E400" t="s">
        <v>13</v>
      </c>
      <c r="F400">
        <v>5</v>
      </c>
      <c r="G400">
        <v>2015</v>
      </c>
      <c r="H400" t="e">
        <f>VLOOKUP($A400,IPO_Rating_Details!$A$1:$F$387,2,FALSE)</f>
        <v>#N/A</v>
      </c>
      <c r="I400" t="e">
        <f>VLOOKUP($A400,IPO_Rating_Details!$A$1:$F$387,3,FALSE)</f>
        <v>#N/A</v>
      </c>
      <c r="J400" t="e">
        <f>VLOOKUP($A400,IPO_Rating_Details!$A$1:$F$387,4,FALSE)</f>
        <v>#N/A</v>
      </c>
      <c r="K400" t="e">
        <f>VLOOKUP($A400,IPO_Rating_Details!$A$1:$F$387,5,FALSE)</f>
        <v>#N/A</v>
      </c>
      <c r="L400" t="e">
        <f>VLOOKUP($A400,IPO_Rating_Details!$A$1:$F$387,6,FALSE)</f>
        <v>#N/A</v>
      </c>
      <c r="M400" t="e">
        <f>VLOOKUP($A400,IPo_ListingDates!$A$1:$C$369,2,FALSE)</f>
        <v>#N/A</v>
      </c>
      <c r="N400" t="e">
        <f>VLOOKUP($A400,IPo_ListingDates!$A$1:$C$369,3,FALSE)</f>
        <v>#N/A</v>
      </c>
      <c r="O400" t="e">
        <f>VLOOKUP($A400,IPo_OverSub_ListingGains!$A$1:$K$317,2,FALSE)</f>
        <v>#N/A</v>
      </c>
      <c r="P400" t="e">
        <f>VLOOKUP($A400,IPo_OverSub_ListingGains!$A$1:$K$317,3,FALSE)</f>
        <v>#N/A</v>
      </c>
      <c r="Q400" t="e">
        <f>VLOOKUP($A400,IPo_OverSub_ListingGains!$A$1:$K$317,4,FALSE)</f>
        <v>#N/A</v>
      </c>
      <c r="R400" t="e">
        <f>VLOOKUP($A400,IPo_OverSub_ListingGains!$A$1:$K$317,5,FALSE)</f>
        <v>#N/A</v>
      </c>
      <c r="S400" t="e">
        <f>VLOOKUP($A400,IPo_OverSub_ListingGains!$A$1:$K$317,6,FALSE)</f>
        <v>#N/A</v>
      </c>
      <c r="T400" t="e">
        <f>VLOOKUP($A400,IPo_OverSub_ListingGains!$A$1:$K$317,7,FALSE)</f>
        <v>#N/A</v>
      </c>
      <c r="U400" t="e">
        <f>VLOOKUP($A400,IPo_OverSub_ListingGains!$A$1:$K$317,8,FALSE)</f>
        <v>#N/A</v>
      </c>
      <c r="V400" t="e">
        <f>VLOOKUP($A400,IPo_OverSub_ListingGains!$A$1:$K$317,9,FALSE)</f>
        <v>#N/A</v>
      </c>
      <c r="W400" t="e">
        <f>VLOOKUP($A400,IPo_OverSub_ListingGains!$A$1:$K$317,10,FALSE)</f>
        <v>#N/A</v>
      </c>
      <c r="X400" t="e">
        <f>VLOOKUP($A400,IPo_OverSub_ListingGains!$A$1:$K$317,11,FALSE)</f>
        <v>#N/A</v>
      </c>
      <c r="Y400" t="e">
        <f>VLOOKUP(A400,company_sectors!$A$1:$B$321,2,FALSE)</f>
        <v>#N/A</v>
      </c>
    </row>
    <row r="401" spans="1:25" x14ac:dyDescent="0.25">
      <c r="A401" t="s">
        <v>409</v>
      </c>
      <c r="B401" s="1">
        <v>42087</v>
      </c>
      <c r="C401" s="1">
        <v>42093</v>
      </c>
      <c r="D401">
        <v>42</v>
      </c>
      <c r="E401" t="s">
        <v>13</v>
      </c>
      <c r="F401">
        <v>3.11</v>
      </c>
      <c r="G401">
        <v>2015</v>
      </c>
      <c r="H401" t="e">
        <f>VLOOKUP($A401,IPO_Rating_Details!$A$1:$F$387,2,FALSE)</f>
        <v>#N/A</v>
      </c>
      <c r="I401" t="e">
        <f>VLOOKUP($A401,IPO_Rating_Details!$A$1:$F$387,3,FALSE)</f>
        <v>#N/A</v>
      </c>
      <c r="J401" t="e">
        <f>VLOOKUP($A401,IPO_Rating_Details!$A$1:$F$387,4,FALSE)</f>
        <v>#N/A</v>
      </c>
      <c r="K401" t="e">
        <f>VLOOKUP($A401,IPO_Rating_Details!$A$1:$F$387,5,FALSE)</f>
        <v>#N/A</v>
      </c>
      <c r="L401" t="e">
        <f>VLOOKUP($A401,IPO_Rating_Details!$A$1:$F$387,6,FALSE)</f>
        <v>#N/A</v>
      </c>
      <c r="M401" t="e">
        <f>VLOOKUP($A401,IPo_ListingDates!$A$1:$C$369,2,FALSE)</f>
        <v>#N/A</v>
      </c>
      <c r="N401" t="e">
        <f>VLOOKUP($A401,IPo_ListingDates!$A$1:$C$369,3,FALSE)</f>
        <v>#N/A</v>
      </c>
      <c r="O401" t="e">
        <f>VLOOKUP($A401,IPo_OverSub_ListingGains!$A$1:$K$317,2,FALSE)</f>
        <v>#N/A</v>
      </c>
      <c r="P401" t="e">
        <f>VLOOKUP($A401,IPo_OverSub_ListingGains!$A$1:$K$317,3,FALSE)</f>
        <v>#N/A</v>
      </c>
      <c r="Q401" t="e">
        <f>VLOOKUP($A401,IPo_OverSub_ListingGains!$A$1:$K$317,4,FALSE)</f>
        <v>#N/A</v>
      </c>
      <c r="R401" t="e">
        <f>VLOOKUP($A401,IPo_OverSub_ListingGains!$A$1:$K$317,5,FALSE)</f>
        <v>#N/A</v>
      </c>
      <c r="S401" t="e">
        <f>VLOOKUP($A401,IPo_OverSub_ListingGains!$A$1:$K$317,6,FALSE)</f>
        <v>#N/A</v>
      </c>
      <c r="T401" t="e">
        <f>VLOOKUP($A401,IPo_OverSub_ListingGains!$A$1:$K$317,7,FALSE)</f>
        <v>#N/A</v>
      </c>
      <c r="U401" t="e">
        <f>VLOOKUP($A401,IPo_OverSub_ListingGains!$A$1:$K$317,8,FALSE)</f>
        <v>#N/A</v>
      </c>
      <c r="V401" t="e">
        <f>VLOOKUP($A401,IPo_OverSub_ListingGains!$A$1:$K$317,9,FALSE)</f>
        <v>#N/A</v>
      </c>
      <c r="W401" t="e">
        <f>VLOOKUP($A401,IPo_OverSub_ListingGains!$A$1:$K$317,10,FALSE)</f>
        <v>#N/A</v>
      </c>
      <c r="X401" t="e">
        <f>VLOOKUP($A401,IPo_OverSub_ListingGains!$A$1:$K$317,11,FALSE)</f>
        <v>#N/A</v>
      </c>
      <c r="Y401" t="e">
        <f>VLOOKUP(A401,company_sectors!$A$1:$B$321,2,FALSE)</f>
        <v>#N/A</v>
      </c>
    </row>
    <row r="402" spans="1:25" x14ac:dyDescent="0.25">
      <c r="A402" t="s">
        <v>410</v>
      </c>
      <c r="B402" s="1">
        <v>42088</v>
      </c>
      <c r="C402" s="1">
        <v>42093</v>
      </c>
      <c r="D402">
        <v>10</v>
      </c>
      <c r="E402" t="s">
        <v>13</v>
      </c>
      <c r="F402">
        <v>2.5</v>
      </c>
      <c r="G402">
        <v>2015</v>
      </c>
      <c r="H402" t="e">
        <f>VLOOKUP($A402,IPO_Rating_Details!$A$1:$F$387,2,FALSE)</f>
        <v>#N/A</v>
      </c>
      <c r="I402" t="e">
        <f>VLOOKUP($A402,IPO_Rating_Details!$A$1:$F$387,3,FALSE)</f>
        <v>#N/A</v>
      </c>
      <c r="J402" t="e">
        <f>VLOOKUP($A402,IPO_Rating_Details!$A$1:$F$387,4,FALSE)</f>
        <v>#N/A</v>
      </c>
      <c r="K402" t="e">
        <f>VLOOKUP($A402,IPO_Rating_Details!$A$1:$F$387,5,FALSE)</f>
        <v>#N/A</v>
      </c>
      <c r="L402" t="e">
        <f>VLOOKUP($A402,IPO_Rating_Details!$A$1:$F$387,6,FALSE)</f>
        <v>#N/A</v>
      </c>
      <c r="M402" t="e">
        <f>VLOOKUP($A402,IPo_ListingDates!$A$1:$C$369,2,FALSE)</f>
        <v>#N/A</v>
      </c>
      <c r="N402" t="e">
        <f>VLOOKUP($A402,IPo_ListingDates!$A$1:$C$369,3,FALSE)</f>
        <v>#N/A</v>
      </c>
      <c r="O402" t="e">
        <f>VLOOKUP($A402,IPo_OverSub_ListingGains!$A$1:$K$317,2,FALSE)</f>
        <v>#N/A</v>
      </c>
      <c r="P402" t="e">
        <f>VLOOKUP($A402,IPo_OverSub_ListingGains!$A$1:$K$317,3,FALSE)</f>
        <v>#N/A</v>
      </c>
      <c r="Q402" t="e">
        <f>VLOOKUP($A402,IPo_OverSub_ListingGains!$A$1:$K$317,4,FALSE)</f>
        <v>#N/A</v>
      </c>
      <c r="R402" t="e">
        <f>VLOOKUP($A402,IPo_OverSub_ListingGains!$A$1:$K$317,5,FALSE)</f>
        <v>#N/A</v>
      </c>
      <c r="S402" t="e">
        <f>VLOOKUP($A402,IPo_OverSub_ListingGains!$A$1:$K$317,6,FALSE)</f>
        <v>#N/A</v>
      </c>
      <c r="T402" t="e">
        <f>VLOOKUP($A402,IPo_OverSub_ListingGains!$A$1:$K$317,7,FALSE)</f>
        <v>#N/A</v>
      </c>
      <c r="U402" t="e">
        <f>VLOOKUP($A402,IPo_OverSub_ListingGains!$A$1:$K$317,8,FALSE)</f>
        <v>#N/A</v>
      </c>
      <c r="V402" t="e">
        <f>VLOOKUP($A402,IPo_OverSub_ListingGains!$A$1:$K$317,9,FALSE)</f>
        <v>#N/A</v>
      </c>
      <c r="W402" t="e">
        <f>VLOOKUP($A402,IPo_OverSub_ListingGains!$A$1:$K$317,10,FALSE)</f>
        <v>#N/A</v>
      </c>
      <c r="X402" t="e">
        <f>VLOOKUP($A402,IPo_OverSub_ListingGains!$A$1:$K$317,11,FALSE)</f>
        <v>#N/A</v>
      </c>
      <c r="Y402" t="e">
        <f>VLOOKUP(A402,company_sectors!$A$1:$B$321,2,FALSE)</f>
        <v>#N/A</v>
      </c>
    </row>
    <row r="403" spans="1:25" x14ac:dyDescent="0.25">
      <c r="A403" t="s">
        <v>411</v>
      </c>
      <c r="B403" s="1">
        <v>42088</v>
      </c>
      <c r="C403" s="1">
        <v>42093</v>
      </c>
      <c r="D403">
        <v>15</v>
      </c>
      <c r="E403" t="s">
        <v>13</v>
      </c>
      <c r="F403">
        <v>1.5</v>
      </c>
      <c r="G403">
        <v>2015</v>
      </c>
      <c r="H403" t="e">
        <f>VLOOKUP($A403,IPO_Rating_Details!$A$1:$F$387,2,FALSE)</f>
        <v>#N/A</v>
      </c>
      <c r="I403" t="e">
        <f>VLOOKUP($A403,IPO_Rating_Details!$A$1:$F$387,3,FALSE)</f>
        <v>#N/A</v>
      </c>
      <c r="J403" t="e">
        <f>VLOOKUP($A403,IPO_Rating_Details!$A$1:$F$387,4,FALSE)</f>
        <v>#N/A</v>
      </c>
      <c r="K403" t="e">
        <f>VLOOKUP($A403,IPO_Rating_Details!$A$1:$F$387,5,FALSE)</f>
        <v>#N/A</v>
      </c>
      <c r="L403" t="e">
        <f>VLOOKUP($A403,IPO_Rating_Details!$A$1:$F$387,6,FALSE)</f>
        <v>#N/A</v>
      </c>
      <c r="M403" t="e">
        <f>VLOOKUP($A403,IPo_ListingDates!$A$1:$C$369,2,FALSE)</f>
        <v>#N/A</v>
      </c>
      <c r="N403" t="e">
        <f>VLOOKUP($A403,IPo_ListingDates!$A$1:$C$369,3,FALSE)</f>
        <v>#N/A</v>
      </c>
      <c r="O403" t="e">
        <f>VLOOKUP($A403,IPo_OverSub_ListingGains!$A$1:$K$317,2,FALSE)</f>
        <v>#N/A</v>
      </c>
      <c r="P403" t="e">
        <f>VLOOKUP($A403,IPo_OverSub_ListingGains!$A$1:$K$317,3,FALSE)</f>
        <v>#N/A</v>
      </c>
      <c r="Q403" t="e">
        <f>VLOOKUP($A403,IPo_OverSub_ListingGains!$A$1:$K$317,4,FALSE)</f>
        <v>#N/A</v>
      </c>
      <c r="R403" t="e">
        <f>VLOOKUP($A403,IPo_OverSub_ListingGains!$A$1:$K$317,5,FALSE)</f>
        <v>#N/A</v>
      </c>
      <c r="S403" t="e">
        <f>VLOOKUP($A403,IPo_OverSub_ListingGains!$A$1:$K$317,6,FALSE)</f>
        <v>#N/A</v>
      </c>
      <c r="T403" t="e">
        <f>VLOOKUP($A403,IPo_OverSub_ListingGains!$A$1:$K$317,7,FALSE)</f>
        <v>#N/A</v>
      </c>
      <c r="U403" t="e">
        <f>VLOOKUP($A403,IPo_OverSub_ListingGains!$A$1:$K$317,8,FALSE)</f>
        <v>#N/A</v>
      </c>
      <c r="V403" t="e">
        <f>VLOOKUP($A403,IPo_OverSub_ListingGains!$A$1:$K$317,9,FALSE)</f>
        <v>#N/A</v>
      </c>
      <c r="W403" t="e">
        <f>VLOOKUP($A403,IPo_OverSub_ListingGains!$A$1:$K$317,10,FALSE)</f>
        <v>#N/A</v>
      </c>
      <c r="X403" t="e">
        <f>VLOOKUP($A403,IPo_OverSub_ListingGains!$A$1:$K$317,11,FALSE)</f>
        <v>#N/A</v>
      </c>
      <c r="Y403" t="e">
        <f>VLOOKUP(A403,company_sectors!$A$1:$B$321,2,FALSE)</f>
        <v>#N/A</v>
      </c>
    </row>
    <row r="404" spans="1:25" x14ac:dyDescent="0.25">
      <c r="A404" t="s">
        <v>412</v>
      </c>
      <c r="B404" s="1">
        <v>42093</v>
      </c>
      <c r="C404" s="1">
        <v>42102</v>
      </c>
      <c r="D404">
        <v>11</v>
      </c>
      <c r="E404" t="s">
        <v>13</v>
      </c>
      <c r="F404">
        <v>2.04</v>
      </c>
      <c r="G404">
        <v>2015</v>
      </c>
      <c r="H404" t="e">
        <f>VLOOKUP($A404,IPO_Rating_Details!$A$1:$F$387,2,FALSE)</f>
        <v>#N/A</v>
      </c>
      <c r="I404" t="e">
        <f>VLOOKUP($A404,IPO_Rating_Details!$A$1:$F$387,3,FALSE)</f>
        <v>#N/A</v>
      </c>
      <c r="J404" t="e">
        <f>VLOOKUP($A404,IPO_Rating_Details!$A$1:$F$387,4,FALSE)</f>
        <v>#N/A</v>
      </c>
      <c r="K404" t="e">
        <f>VLOOKUP($A404,IPO_Rating_Details!$A$1:$F$387,5,FALSE)</f>
        <v>#N/A</v>
      </c>
      <c r="L404" t="e">
        <f>VLOOKUP($A404,IPO_Rating_Details!$A$1:$F$387,6,FALSE)</f>
        <v>#N/A</v>
      </c>
      <c r="M404" t="e">
        <f>VLOOKUP($A404,IPo_ListingDates!$A$1:$C$369,2,FALSE)</f>
        <v>#N/A</v>
      </c>
      <c r="N404" t="e">
        <f>VLOOKUP($A404,IPo_ListingDates!$A$1:$C$369,3,FALSE)</f>
        <v>#N/A</v>
      </c>
      <c r="O404" t="e">
        <f>VLOOKUP($A404,IPo_OverSub_ListingGains!$A$1:$K$317,2,FALSE)</f>
        <v>#N/A</v>
      </c>
      <c r="P404" t="e">
        <f>VLOOKUP($A404,IPo_OverSub_ListingGains!$A$1:$K$317,3,FALSE)</f>
        <v>#N/A</v>
      </c>
      <c r="Q404" t="e">
        <f>VLOOKUP($A404,IPo_OverSub_ListingGains!$A$1:$K$317,4,FALSE)</f>
        <v>#N/A</v>
      </c>
      <c r="R404" t="e">
        <f>VLOOKUP($A404,IPo_OverSub_ListingGains!$A$1:$K$317,5,FALSE)</f>
        <v>#N/A</v>
      </c>
      <c r="S404" t="e">
        <f>VLOOKUP($A404,IPo_OverSub_ListingGains!$A$1:$K$317,6,FALSE)</f>
        <v>#N/A</v>
      </c>
      <c r="T404" t="e">
        <f>VLOOKUP($A404,IPo_OverSub_ListingGains!$A$1:$K$317,7,FALSE)</f>
        <v>#N/A</v>
      </c>
      <c r="U404" t="e">
        <f>VLOOKUP($A404,IPo_OverSub_ListingGains!$A$1:$K$317,8,FALSE)</f>
        <v>#N/A</v>
      </c>
      <c r="V404" t="e">
        <f>VLOOKUP($A404,IPo_OverSub_ListingGains!$A$1:$K$317,9,FALSE)</f>
        <v>#N/A</v>
      </c>
      <c r="W404" t="e">
        <f>VLOOKUP($A404,IPo_OverSub_ListingGains!$A$1:$K$317,10,FALSE)</f>
        <v>#N/A</v>
      </c>
      <c r="X404" t="e">
        <f>VLOOKUP($A404,IPo_OverSub_ListingGains!$A$1:$K$317,11,FALSE)</f>
        <v>#N/A</v>
      </c>
      <c r="Y404" t="e">
        <f>VLOOKUP(A404,company_sectors!$A$1:$B$321,2,FALSE)</f>
        <v>#N/A</v>
      </c>
    </row>
    <row r="405" spans="1:25" x14ac:dyDescent="0.25">
      <c r="A405" t="s">
        <v>413</v>
      </c>
      <c r="B405" s="1">
        <v>42109</v>
      </c>
      <c r="C405" s="1">
        <v>42111</v>
      </c>
      <c r="D405">
        <v>205</v>
      </c>
      <c r="E405" t="s">
        <v>8</v>
      </c>
      <c r="F405">
        <v>473.88</v>
      </c>
      <c r="G405">
        <v>2015</v>
      </c>
      <c r="H405">
        <f>VLOOKUP($A405,IPO_Rating_Details!$A$1:$F$387,2,FALSE)</f>
        <v>1</v>
      </c>
      <c r="I405">
        <f>VLOOKUP($A405,IPO_Rating_Details!$A$1:$F$387,3,FALSE)</f>
        <v>5</v>
      </c>
      <c r="J405">
        <f>VLOOKUP($A405,IPO_Rating_Details!$A$1:$F$387,4,FALSE)</f>
        <v>7</v>
      </c>
      <c r="K405">
        <f>VLOOKUP($A405,IPO_Rating_Details!$A$1:$F$387,5,FALSE)</f>
        <v>0</v>
      </c>
      <c r="L405">
        <f>VLOOKUP($A405,IPO_Rating_Details!$A$1:$F$387,6,FALSE)</f>
        <v>0</v>
      </c>
      <c r="M405">
        <f>VLOOKUP($A405,IPo_ListingDates!$A$1:$C$369,2,FALSE)</f>
        <v>42124</v>
      </c>
      <c r="N405">
        <f>VLOOKUP($A405,IPo_ListingDates!$A$1:$C$369,3,FALSE)</f>
        <v>397.9</v>
      </c>
      <c r="O405">
        <f>VLOOKUP($A405,IPo_OverSub_ListingGains!$A$1:$K$317,2,FALSE)</f>
        <v>58.22</v>
      </c>
      <c r="P405">
        <f>VLOOKUP($A405,IPo_OverSub_ListingGains!$A$1:$K$317,3,FALSE)</f>
        <v>250.86</v>
      </c>
      <c r="Q405">
        <f>VLOOKUP($A405,IPo_OverSub_ListingGains!$A$1:$K$317,4,FALSE)</f>
        <v>7.92</v>
      </c>
      <c r="R405" t="str">
        <f>VLOOKUP($A405,IPo_OverSub_ListingGains!$A$1:$K$317,5,FALSE)</f>
        <v>NA</v>
      </c>
      <c r="S405">
        <f>VLOOKUP($A405,IPo_OverSub_ListingGains!$A$1:$K$317,6,FALSE)</f>
        <v>74.260000000000005</v>
      </c>
      <c r="T405">
        <f>VLOOKUP($A405,IPo_OverSub_ListingGains!$A$1:$K$317,7,FALSE)</f>
        <v>288</v>
      </c>
      <c r="U405">
        <f>VLOOKUP($A405,IPo_OverSub_ListingGains!$A$1:$K$317,8,FALSE)</f>
        <v>281</v>
      </c>
      <c r="V405">
        <f>VLOOKUP($A405,IPo_OverSub_ListingGains!$A$1:$K$317,9,FALSE)</f>
        <v>309.10000000000002</v>
      </c>
      <c r="W405">
        <f>VLOOKUP($A405,IPo_OverSub_ListingGains!$A$1:$K$317,10,FALSE)</f>
        <v>293.3</v>
      </c>
      <c r="X405">
        <f>VLOOKUP($A405,IPo_OverSub_ListingGains!$A$1:$K$317,11,FALSE)</f>
        <v>43.07</v>
      </c>
      <c r="Y405" t="str">
        <f>VLOOKUP(A405,company_sectors!$A$1:$B$321,2,FALSE)</f>
        <v>Transport &amp; Logistics</v>
      </c>
    </row>
    <row r="406" spans="1:25" x14ac:dyDescent="0.25">
      <c r="A406" t="s">
        <v>414</v>
      </c>
      <c r="B406" s="1">
        <v>42115</v>
      </c>
      <c r="C406" s="1">
        <v>42117</v>
      </c>
      <c r="D406">
        <v>63</v>
      </c>
      <c r="E406" t="s">
        <v>8</v>
      </c>
      <c r="F406">
        <v>324</v>
      </c>
      <c r="G406">
        <v>2015</v>
      </c>
      <c r="H406">
        <f>VLOOKUP($A406,IPO_Rating_Details!$A$1:$F$387,2,FALSE)</f>
        <v>1</v>
      </c>
      <c r="I406">
        <f>VLOOKUP($A406,IPO_Rating_Details!$A$1:$F$387,3,FALSE)</f>
        <v>1</v>
      </c>
      <c r="J406">
        <f>VLOOKUP($A406,IPO_Rating_Details!$A$1:$F$387,4,FALSE)</f>
        <v>0</v>
      </c>
      <c r="K406">
        <f>VLOOKUP($A406,IPO_Rating_Details!$A$1:$F$387,5,FALSE)</f>
        <v>0</v>
      </c>
      <c r="L406">
        <f>VLOOKUP($A406,IPO_Rating_Details!$A$1:$F$387,6,FALSE)</f>
        <v>0</v>
      </c>
      <c r="M406">
        <f>VLOOKUP($A406,IPo_ListingDates!$A$1:$C$369,2,FALSE)</f>
        <v>42130</v>
      </c>
      <c r="N406">
        <f>VLOOKUP($A406,IPo_ListingDates!$A$1:$C$369,3,FALSE)</f>
        <v>40.9</v>
      </c>
      <c r="O406">
        <f>VLOOKUP($A406,IPo_OverSub_ListingGains!$A$1:$K$317,2,FALSE)</f>
        <v>1.02</v>
      </c>
      <c r="P406">
        <f>VLOOKUP($A406,IPo_OverSub_ListingGains!$A$1:$K$317,3,FALSE)</f>
        <v>1.51</v>
      </c>
      <c r="Q406">
        <f>VLOOKUP($A406,IPo_OverSub_ListingGains!$A$1:$K$317,4,FALSE)</f>
        <v>0.97</v>
      </c>
      <c r="R406" t="str">
        <f>VLOOKUP($A406,IPo_OverSub_ListingGains!$A$1:$K$317,5,FALSE)</f>
        <v>NA</v>
      </c>
      <c r="S406">
        <f>VLOOKUP($A406,IPo_OverSub_ListingGains!$A$1:$K$317,6,FALSE)</f>
        <v>1.1100000000000001</v>
      </c>
      <c r="T406">
        <f>VLOOKUP($A406,IPo_OverSub_ListingGains!$A$1:$K$317,7,FALSE)</f>
        <v>63</v>
      </c>
      <c r="U406">
        <f>VLOOKUP($A406,IPo_OverSub_ListingGains!$A$1:$K$317,8,FALSE)</f>
        <v>55.45</v>
      </c>
      <c r="V406">
        <f>VLOOKUP($A406,IPo_OverSub_ListingGains!$A$1:$K$317,9,FALSE)</f>
        <v>63.5</v>
      </c>
      <c r="W406">
        <f>VLOOKUP($A406,IPo_OverSub_ListingGains!$A$1:$K$317,10,FALSE)</f>
        <v>60.95</v>
      </c>
      <c r="X406">
        <f>VLOOKUP($A406,IPo_OverSub_ListingGains!$A$1:$K$317,11,FALSE)</f>
        <v>-3.25</v>
      </c>
      <c r="Y406" t="str">
        <f>VLOOKUP(A406,company_sectors!$A$1:$B$321,2,FALSE)</f>
        <v>Infrastructure - General</v>
      </c>
    </row>
    <row r="407" spans="1:25" x14ac:dyDescent="0.25">
      <c r="A407" t="s">
        <v>415</v>
      </c>
      <c r="B407" s="1">
        <v>42122</v>
      </c>
      <c r="C407" s="1">
        <v>42124</v>
      </c>
      <c r="D407">
        <v>625</v>
      </c>
      <c r="E407" t="s">
        <v>8</v>
      </c>
      <c r="F407">
        <v>600</v>
      </c>
      <c r="G407">
        <v>2015</v>
      </c>
      <c r="H407">
        <f>VLOOKUP($A407,IPO_Rating_Details!$A$1:$F$387,2,FALSE)</f>
        <v>1</v>
      </c>
      <c r="I407">
        <f>VLOOKUP($A407,IPO_Rating_Details!$A$1:$F$387,3,FALSE)</f>
        <v>6</v>
      </c>
      <c r="J407">
        <f>VLOOKUP($A407,IPO_Rating_Details!$A$1:$F$387,4,FALSE)</f>
        <v>5</v>
      </c>
      <c r="K407">
        <f>VLOOKUP($A407,IPO_Rating_Details!$A$1:$F$387,5,FALSE)</f>
        <v>0</v>
      </c>
      <c r="L407">
        <f>VLOOKUP($A407,IPO_Rating_Details!$A$1:$F$387,6,FALSE)</f>
        <v>0</v>
      </c>
      <c r="M407">
        <f>VLOOKUP($A407,IPo_ListingDates!$A$1:$C$369,2,FALSE)</f>
        <v>42138</v>
      </c>
      <c r="N407">
        <f>VLOOKUP($A407,IPo_ListingDates!$A$1:$C$369,3,FALSE)</f>
        <v>525</v>
      </c>
      <c r="O407">
        <f>VLOOKUP($A407,IPo_OverSub_ListingGains!$A$1:$K$317,2,FALSE)</f>
        <v>4.49</v>
      </c>
      <c r="P407">
        <f>VLOOKUP($A407,IPo_OverSub_ListingGains!$A$1:$K$317,3,FALSE)</f>
        <v>1.17</v>
      </c>
      <c r="Q407">
        <f>VLOOKUP($A407,IPo_OverSub_ListingGains!$A$1:$K$317,4,FALSE)</f>
        <v>1.02</v>
      </c>
      <c r="R407" t="str">
        <f>VLOOKUP($A407,IPo_OverSub_ListingGains!$A$1:$K$317,5,FALSE)</f>
        <v>NA</v>
      </c>
      <c r="S407">
        <f>VLOOKUP($A407,IPo_OverSub_ListingGains!$A$1:$K$317,6,FALSE)</f>
        <v>2.04</v>
      </c>
      <c r="T407">
        <f>VLOOKUP($A407,IPo_OverSub_ListingGains!$A$1:$K$317,7,FALSE)</f>
        <v>600</v>
      </c>
      <c r="U407">
        <f>VLOOKUP($A407,IPo_OverSub_ListingGains!$A$1:$K$317,8,FALSE)</f>
        <v>586</v>
      </c>
      <c r="V407">
        <f>VLOOKUP($A407,IPo_OverSub_ListingGains!$A$1:$K$317,9,FALSE)</f>
        <v>623</v>
      </c>
      <c r="W407">
        <f>VLOOKUP($A407,IPo_OverSub_ListingGains!$A$1:$K$317,10,FALSE)</f>
        <v>598.79999999999995</v>
      </c>
      <c r="X407">
        <f>VLOOKUP($A407,IPo_OverSub_ListingGains!$A$1:$K$317,11,FALSE)</f>
        <v>-4.1900000000000004</v>
      </c>
      <c r="Y407" t="str">
        <f>VLOOKUP(A407,company_sectors!$A$1:$B$321,2,FALSE)</f>
        <v>Media &amp; Entertainment</v>
      </c>
    </row>
    <row r="408" spans="1:25" x14ac:dyDescent="0.25">
      <c r="A408" t="s">
        <v>416</v>
      </c>
      <c r="B408" s="1">
        <v>42132</v>
      </c>
      <c r="C408" s="1">
        <v>42136</v>
      </c>
      <c r="D408">
        <v>378</v>
      </c>
      <c r="E408" t="s">
        <v>8</v>
      </c>
      <c r="F408">
        <v>488.44</v>
      </c>
      <c r="G408">
        <v>2015</v>
      </c>
      <c r="H408">
        <f>VLOOKUP($A408,IPO_Rating_Details!$A$1:$F$387,2,FALSE)</f>
        <v>1</v>
      </c>
      <c r="I408">
        <f>VLOOKUP($A408,IPO_Rating_Details!$A$1:$F$387,3,FALSE)</f>
        <v>9</v>
      </c>
      <c r="J408">
        <f>VLOOKUP($A408,IPO_Rating_Details!$A$1:$F$387,4,FALSE)</f>
        <v>1</v>
      </c>
      <c r="K408">
        <f>VLOOKUP($A408,IPO_Rating_Details!$A$1:$F$387,5,FALSE)</f>
        <v>2</v>
      </c>
      <c r="L408">
        <f>VLOOKUP($A408,IPO_Rating_Details!$A$1:$F$387,6,FALSE)</f>
        <v>0</v>
      </c>
      <c r="M408">
        <f>VLOOKUP($A408,IPo_ListingDates!$A$1:$C$369,2,FALSE)</f>
        <v>42150</v>
      </c>
      <c r="N408">
        <f>VLOOKUP($A408,IPo_ListingDates!$A$1:$C$369,3,FALSE)</f>
        <v>536.5</v>
      </c>
      <c r="O408">
        <f>VLOOKUP($A408,IPo_OverSub_ListingGains!$A$1:$K$317,2,FALSE)</f>
        <v>4.51</v>
      </c>
      <c r="P408">
        <f>VLOOKUP($A408,IPo_OverSub_ListingGains!$A$1:$K$317,3,FALSE)</f>
        <v>0.65</v>
      </c>
      <c r="Q408">
        <f>VLOOKUP($A408,IPo_OverSub_ListingGains!$A$1:$K$317,4,FALSE)</f>
        <v>0.28000000000000003</v>
      </c>
      <c r="R408">
        <f>VLOOKUP($A408,IPo_OverSub_ListingGains!$A$1:$K$317,5,FALSE)</f>
        <v>1.1100000000000001</v>
      </c>
      <c r="S408">
        <f>VLOOKUP($A408,IPo_OverSub_ListingGains!$A$1:$K$317,6,FALSE)</f>
        <v>1.56</v>
      </c>
      <c r="T408">
        <f>VLOOKUP($A408,IPo_OverSub_ListingGains!$A$1:$K$317,7,FALSE)</f>
        <v>381</v>
      </c>
      <c r="U408">
        <f>VLOOKUP($A408,IPo_OverSub_ListingGains!$A$1:$K$317,8,FALSE)</f>
        <v>346.3</v>
      </c>
      <c r="V408">
        <f>VLOOKUP($A408,IPo_OverSub_ListingGains!$A$1:$K$317,9,FALSE)</f>
        <v>387.8</v>
      </c>
      <c r="W408">
        <f>VLOOKUP($A408,IPo_OverSub_ListingGains!$A$1:$K$317,10,FALSE)</f>
        <v>360.2</v>
      </c>
      <c r="X408">
        <f>VLOOKUP($A408,IPo_OverSub_ListingGains!$A$1:$K$317,11,FALSE)</f>
        <v>-4.71</v>
      </c>
      <c r="Y408" t="str">
        <f>VLOOKUP(A408,company_sectors!$A$1:$B$321,2,FALSE)</f>
        <v>Construction &amp; Contracting - Real Estate</v>
      </c>
    </row>
    <row r="409" spans="1:25" x14ac:dyDescent="0.25">
      <c r="A409" t="s">
        <v>417</v>
      </c>
      <c r="B409" s="1">
        <v>42138</v>
      </c>
      <c r="C409" s="1">
        <v>42144</v>
      </c>
      <c r="D409">
        <v>14</v>
      </c>
      <c r="E409" t="s">
        <v>13</v>
      </c>
      <c r="F409">
        <v>4.59</v>
      </c>
      <c r="G409">
        <v>2015</v>
      </c>
      <c r="H409" t="e">
        <f>VLOOKUP($A409,IPO_Rating_Details!$A$1:$F$387,2,FALSE)</f>
        <v>#N/A</v>
      </c>
      <c r="I409" t="e">
        <f>VLOOKUP($A409,IPO_Rating_Details!$A$1:$F$387,3,FALSE)</f>
        <v>#N/A</v>
      </c>
      <c r="J409" t="e">
        <f>VLOOKUP($A409,IPO_Rating_Details!$A$1:$F$387,4,FALSE)</f>
        <v>#N/A</v>
      </c>
      <c r="K409" t="e">
        <f>VLOOKUP($A409,IPO_Rating_Details!$A$1:$F$387,5,FALSE)</f>
        <v>#N/A</v>
      </c>
      <c r="L409" t="e">
        <f>VLOOKUP($A409,IPO_Rating_Details!$A$1:$F$387,6,FALSE)</f>
        <v>#N/A</v>
      </c>
      <c r="M409" t="e">
        <f>VLOOKUP($A409,IPo_ListingDates!$A$1:$C$369,2,FALSE)</f>
        <v>#N/A</v>
      </c>
      <c r="N409" t="e">
        <f>VLOOKUP($A409,IPo_ListingDates!$A$1:$C$369,3,FALSE)</f>
        <v>#N/A</v>
      </c>
      <c r="O409" t="e">
        <f>VLOOKUP($A409,IPo_OverSub_ListingGains!$A$1:$K$317,2,FALSE)</f>
        <v>#N/A</v>
      </c>
      <c r="P409" t="e">
        <f>VLOOKUP($A409,IPo_OverSub_ListingGains!$A$1:$K$317,3,FALSE)</f>
        <v>#N/A</v>
      </c>
      <c r="Q409" t="e">
        <f>VLOOKUP($A409,IPo_OverSub_ListingGains!$A$1:$K$317,4,FALSE)</f>
        <v>#N/A</v>
      </c>
      <c r="R409" t="e">
        <f>VLOOKUP($A409,IPo_OverSub_ListingGains!$A$1:$K$317,5,FALSE)</f>
        <v>#N/A</v>
      </c>
      <c r="S409" t="e">
        <f>VLOOKUP($A409,IPo_OverSub_ListingGains!$A$1:$K$317,6,FALSE)</f>
        <v>#N/A</v>
      </c>
      <c r="T409" t="e">
        <f>VLOOKUP($A409,IPo_OverSub_ListingGains!$A$1:$K$317,7,FALSE)</f>
        <v>#N/A</v>
      </c>
      <c r="U409" t="e">
        <f>VLOOKUP($A409,IPo_OverSub_ListingGains!$A$1:$K$317,8,FALSE)</f>
        <v>#N/A</v>
      </c>
      <c r="V409" t="e">
        <f>VLOOKUP($A409,IPo_OverSub_ListingGains!$A$1:$K$317,9,FALSE)</f>
        <v>#N/A</v>
      </c>
      <c r="W409" t="e">
        <f>VLOOKUP($A409,IPo_OverSub_ListingGains!$A$1:$K$317,10,FALSE)</f>
        <v>#N/A</v>
      </c>
      <c r="X409" t="e">
        <f>VLOOKUP($A409,IPo_OverSub_ListingGains!$A$1:$K$317,11,FALSE)</f>
        <v>#N/A</v>
      </c>
      <c r="Y409" t="e">
        <f>VLOOKUP(A409,company_sectors!$A$1:$B$321,2,FALSE)</f>
        <v>#N/A</v>
      </c>
    </row>
    <row r="410" spans="1:25" x14ac:dyDescent="0.25">
      <c r="A410" t="s">
        <v>418</v>
      </c>
      <c r="B410" s="1">
        <v>42178</v>
      </c>
      <c r="C410" s="1">
        <v>42185</v>
      </c>
      <c r="D410">
        <v>40</v>
      </c>
      <c r="E410" t="s">
        <v>13</v>
      </c>
      <c r="F410">
        <v>4.3</v>
      </c>
      <c r="G410">
        <v>2015</v>
      </c>
      <c r="H410" t="e">
        <f>VLOOKUP($A410,IPO_Rating_Details!$A$1:$F$387,2,FALSE)</f>
        <v>#N/A</v>
      </c>
      <c r="I410" t="e">
        <f>VLOOKUP($A410,IPO_Rating_Details!$A$1:$F$387,3,FALSE)</f>
        <v>#N/A</v>
      </c>
      <c r="J410" t="e">
        <f>VLOOKUP($A410,IPO_Rating_Details!$A$1:$F$387,4,FALSE)</f>
        <v>#N/A</v>
      </c>
      <c r="K410" t="e">
        <f>VLOOKUP($A410,IPO_Rating_Details!$A$1:$F$387,5,FALSE)</f>
        <v>#N/A</v>
      </c>
      <c r="L410" t="e">
        <f>VLOOKUP($A410,IPO_Rating_Details!$A$1:$F$387,6,FALSE)</f>
        <v>#N/A</v>
      </c>
      <c r="M410" t="e">
        <f>VLOOKUP($A410,IPo_ListingDates!$A$1:$C$369,2,FALSE)</f>
        <v>#N/A</v>
      </c>
      <c r="N410" t="e">
        <f>VLOOKUP($A410,IPo_ListingDates!$A$1:$C$369,3,FALSE)</f>
        <v>#N/A</v>
      </c>
      <c r="O410" t="e">
        <f>VLOOKUP($A410,IPo_OverSub_ListingGains!$A$1:$K$317,2,FALSE)</f>
        <v>#N/A</v>
      </c>
      <c r="P410" t="e">
        <f>VLOOKUP($A410,IPo_OverSub_ListingGains!$A$1:$K$317,3,FALSE)</f>
        <v>#N/A</v>
      </c>
      <c r="Q410" t="e">
        <f>VLOOKUP($A410,IPo_OverSub_ListingGains!$A$1:$K$317,4,FALSE)</f>
        <v>#N/A</v>
      </c>
      <c r="R410" t="e">
        <f>VLOOKUP($A410,IPo_OverSub_ListingGains!$A$1:$K$317,5,FALSE)</f>
        <v>#N/A</v>
      </c>
      <c r="S410" t="e">
        <f>VLOOKUP($A410,IPo_OverSub_ListingGains!$A$1:$K$317,6,FALSE)</f>
        <v>#N/A</v>
      </c>
      <c r="T410" t="e">
        <f>VLOOKUP($A410,IPo_OverSub_ListingGains!$A$1:$K$317,7,FALSE)</f>
        <v>#N/A</v>
      </c>
      <c r="U410" t="e">
        <f>VLOOKUP($A410,IPo_OverSub_ListingGains!$A$1:$K$317,8,FALSE)</f>
        <v>#N/A</v>
      </c>
      <c r="V410" t="e">
        <f>VLOOKUP($A410,IPo_OverSub_ListingGains!$A$1:$K$317,9,FALSE)</f>
        <v>#N/A</v>
      </c>
      <c r="W410" t="e">
        <f>VLOOKUP($A410,IPo_OverSub_ListingGains!$A$1:$K$317,10,FALSE)</f>
        <v>#N/A</v>
      </c>
      <c r="X410" t="e">
        <f>VLOOKUP($A410,IPo_OverSub_ListingGains!$A$1:$K$317,11,FALSE)</f>
        <v>#N/A</v>
      </c>
      <c r="Y410" t="e">
        <f>VLOOKUP(A410,company_sectors!$A$1:$B$321,2,FALSE)</f>
        <v>#N/A</v>
      </c>
    </row>
    <row r="411" spans="1:25" x14ac:dyDescent="0.25">
      <c r="A411" t="s">
        <v>419</v>
      </c>
      <c r="B411" s="1">
        <v>42179</v>
      </c>
      <c r="C411" s="1">
        <v>42181</v>
      </c>
      <c r="D411">
        <v>320</v>
      </c>
      <c r="E411" t="s">
        <v>8</v>
      </c>
      <c r="F411">
        <v>400</v>
      </c>
      <c r="G411">
        <v>2015</v>
      </c>
      <c r="H411">
        <f>VLOOKUP($A411,IPO_Rating_Details!$A$1:$F$387,2,FALSE)</f>
        <v>1</v>
      </c>
      <c r="I411">
        <f>VLOOKUP($A411,IPO_Rating_Details!$A$1:$F$387,3,FALSE)</f>
        <v>5</v>
      </c>
      <c r="J411">
        <f>VLOOKUP($A411,IPO_Rating_Details!$A$1:$F$387,4,FALSE)</f>
        <v>0</v>
      </c>
      <c r="K411">
        <f>VLOOKUP($A411,IPO_Rating_Details!$A$1:$F$387,5,FALSE)</f>
        <v>0</v>
      </c>
      <c r="L411">
        <f>VLOOKUP($A411,IPO_Rating_Details!$A$1:$F$387,6,FALSE)</f>
        <v>1</v>
      </c>
      <c r="M411">
        <f>VLOOKUP($A411,IPo_ListingDates!$A$1:$C$369,2,FALSE)</f>
        <v>42194</v>
      </c>
      <c r="N411">
        <f>VLOOKUP($A411,IPo_ListingDates!$A$1:$C$369,3,FALSE)</f>
        <v>538.25</v>
      </c>
      <c r="O411">
        <f>VLOOKUP($A411,IPo_OverSub_ListingGains!$A$1:$K$317,2,FALSE)</f>
        <v>1.98</v>
      </c>
      <c r="P411">
        <f>VLOOKUP($A411,IPo_OverSub_ListingGains!$A$1:$K$317,3,FALSE)</f>
        <v>0.38</v>
      </c>
      <c r="Q411">
        <f>VLOOKUP($A411,IPo_OverSub_ListingGains!$A$1:$K$317,4,FALSE)</f>
        <v>1.1599999999999999</v>
      </c>
      <c r="R411" t="str">
        <f>VLOOKUP($A411,IPo_OverSub_ListingGains!$A$1:$K$317,5,FALSE)</f>
        <v>NA</v>
      </c>
      <c r="S411">
        <f>VLOOKUP($A411,IPo_OverSub_ListingGains!$A$1:$K$317,6,FALSE)</f>
        <v>1.4</v>
      </c>
      <c r="T411">
        <f>VLOOKUP($A411,IPo_OverSub_ListingGains!$A$1:$K$317,7,FALSE)</f>
        <v>291</v>
      </c>
      <c r="U411">
        <f>VLOOKUP($A411,IPo_OverSub_ListingGains!$A$1:$K$317,8,FALSE)</f>
        <v>286</v>
      </c>
      <c r="V411">
        <f>VLOOKUP($A411,IPo_OverSub_ListingGains!$A$1:$K$317,9,FALSE)</f>
        <v>341.9</v>
      </c>
      <c r="W411">
        <f>VLOOKUP($A411,IPo_OverSub_ListingGains!$A$1:$K$317,10,FALSE)</f>
        <v>326.85000000000002</v>
      </c>
      <c r="X411">
        <f>VLOOKUP($A411,IPo_OverSub_ListingGains!$A$1:$K$317,11,FALSE)</f>
        <v>2.14</v>
      </c>
      <c r="Y411" t="str">
        <f>VLOOKUP(A411,company_sectors!$A$1:$B$321,2,FALSE)</f>
        <v>Food Processing</v>
      </c>
    </row>
    <row r="412" spans="1:25" x14ac:dyDescent="0.25">
      <c r="A412" t="s">
        <v>420</v>
      </c>
      <c r="B412" s="1">
        <v>42180</v>
      </c>
      <c r="C412" s="1">
        <v>42184</v>
      </c>
      <c r="D412">
        <v>16</v>
      </c>
      <c r="E412" t="s">
        <v>13</v>
      </c>
      <c r="F412">
        <v>1.6</v>
      </c>
      <c r="G412">
        <v>2015</v>
      </c>
      <c r="H412" t="e">
        <f>VLOOKUP($A412,IPO_Rating_Details!$A$1:$F$387,2,FALSE)</f>
        <v>#N/A</v>
      </c>
      <c r="I412" t="e">
        <f>VLOOKUP($A412,IPO_Rating_Details!$A$1:$F$387,3,FALSE)</f>
        <v>#N/A</v>
      </c>
      <c r="J412" t="e">
        <f>VLOOKUP($A412,IPO_Rating_Details!$A$1:$F$387,4,FALSE)</f>
        <v>#N/A</v>
      </c>
      <c r="K412" t="e">
        <f>VLOOKUP($A412,IPO_Rating_Details!$A$1:$F$387,5,FALSE)</f>
        <v>#N/A</v>
      </c>
      <c r="L412" t="e">
        <f>VLOOKUP($A412,IPO_Rating_Details!$A$1:$F$387,6,FALSE)</f>
        <v>#N/A</v>
      </c>
      <c r="M412" t="e">
        <f>VLOOKUP($A412,IPo_ListingDates!$A$1:$C$369,2,FALSE)</f>
        <v>#N/A</v>
      </c>
      <c r="N412" t="e">
        <f>VLOOKUP($A412,IPo_ListingDates!$A$1:$C$369,3,FALSE)</f>
        <v>#N/A</v>
      </c>
      <c r="O412" t="e">
        <f>VLOOKUP($A412,IPo_OverSub_ListingGains!$A$1:$K$317,2,FALSE)</f>
        <v>#N/A</v>
      </c>
      <c r="P412" t="e">
        <f>VLOOKUP($A412,IPo_OverSub_ListingGains!$A$1:$K$317,3,FALSE)</f>
        <v>#N/A</v>
      </c>
      <c r="Q412" t="e">
        <f>VLOOKUP($A412,IPo_OverSub_ListingGains!$A$1:$K$317,4,FALSE)</f>
        <v>#N/A</v>
      </c>
      <c r="R412" t="e">
        <f>VLOOKUP($A412,IPo_OverSub_ListingGains!$A$1:$K$317,5,FALSE)</f>
        <v>#N/A</v>
      </c>
      <c r="S412" t="e">
        <f>VLOOKUP($A412,IPo_OverSub_ListingGains!$A$1:$K$317,6,FALSE)</f>
        <v>#N/A</v>
      </c>
      <c r="T412" t="e">
        <f>VLOOKUP($A412,IPo_OverSub_ListingGains!$A$1:$K$317,7,FALSE)</f>
        <v>#N/A</v>
      </c>
      <c r="U412" t="e">
        <f>VLOOKUP($A412,IPo_OverSub_ListingGains!$A$1:$K$317,8,FALSE)</f>
        <v>#N/A</v>
      </c>
      <c r="V412" t="e">
        <f>VLOOKUP($A412,IPo_OverSub_ListingGains!$A$1:$K$317,9,FALSE)</f>
        <v>#N/A</v>
      </c>
      <c r="W412" t="e">
        <f>VLOOKUP($A412,IPo_OverSub_ListingGains!$A$1:$K$317,10,FALSE)</f>
        <v>#N/A</v>
      </c>
      <c r="X412" t="e">
        <f>VLOOKUP($A412,IPo_OverSub_ListingGains!$A$1:$K$317,11,FALSE)</f>
        <v>#N/A</v>
      </c>
      <c r="Y412" t="e">
        <f>VLOOKUP(A412,company_sectors!$A$1:$B$321,2,FALSE)</f>
        <v>#N/A</v>
      </c>
    </row>
    <row r="413" spans="1:25" x14ac:dyDescent="0.25">
      <c r="A413" t="s">
        <v>421</v>
      </c>
      <c r="B413" s="1">
        <v>42181</v>
      </c>
      <c r="C413" s="1">
        <v>42185</v>
      </c>
      <c r="D413">
        <v>10</v>
      </c>
      <c r="E413" t="s">
        <v>13</v>
      </c>
      <c r="F413">
        <v>5.45</v>
      </c>
      <c r="G413">
        <v>2015</v>
      </c>
      <c r="H413" t="e">
        <f>VLOOKUP($A413,IPO_Rating_Details!$A$1:$F$387,2,FALSE)</f>
        <v>#N/A</v>
      </c>
      <c r="I413" t="e">
        <f>VLOOKUP($A413,IPO_Rating_Details!$A$1:$F$387,3,FALSE)</f>
        <v>#N/A</v>
      </c>
      <c r="J413" t="e">
        <f>VLOOKUP($A413,IPO_Rating_Details!$A$1:$F$387,4,FALSE)</f>
        <v>#N/A</v>
      </c>
      <c r="K413" t="e">
        <f>VLOOKUP($A413,IPO_Rating_Details!$A$1:$F$387,5,FALSE)</f>
        <v>#N/A</v>
      </c>
      <c r="L413" t="e">
        <f>VLOOKUP($A413,IPO_Rating_Details!$A$1:$F$387,6,FALSE)</f>
        <v>#N/A</v>
      </c>
      <c r="M413" t="e">
        <f>VLOOKUP($A413,IPo_ListingDates!$A$1:$C$369,2,FALSE)</f>
        <v>#N/A</v>
      </c>
      <c r="N413" t="e">
        <f>VLOOKUP($A413,IPo_ListingDates!$A$1:$C$369,3,FALSE)</f>
        <v>#N/A</v>
      </c>
      <c r="O413" t="e">
        <f>VLOOKUP($A413,IPo_OverSub_ListingGains!$A$1:$K$317,2,FALSE)</f>
        <v>#N/A</v>
      </c>
      <c r="P413" t="e">
        <f>VLOOKUP($A413,IPo_OverSub_ListingGains!$A$1:$K$317,3,FALSE)</f>
        <v>#N/A</v>
      </c>
      <c r="Q413" t="e">
        <f>VLOOKUP($A413,IPo_OverSub_ListingGains!$A$1:$K$317,4,FALSE)</f>
        <v>#N/A</v>
      </c>
      <c r="R413" t="e">
        <f>VLOOKUP($A413,IPo_OverSub_ListingGains!$A$1:$K$317,5,FALSE)</f>
        <v>#N/A</v>
      </c>
      <c r="S413" t="e">
        <f>VLOOKUP($A413,IPo_OverSub_ListingGains!$A$1:$K$317,6,FALSE)</f>
        <v>#N/A</v>
      </c>
      <c r="T413" t="e">
        <f>VLOOKUP($A413,IPo_OverSub_ListingGains!$A$1:$K$317,7,FALSE)</f>
        <v>#N/A</v>
      </c>
      <c r="U413" t="e">
        <f>VLOOKUP($A413,IPo_OverSub_ListingGains!$A$1:$K$317,8,FALSE)</f>
        <v>#N/A</v>
      </c>
      <c r="V413" t="e">
        <f>VLOOKUP($A413,IPo_OverSub_ListingGains!$A$1:$K$317,9,FALSE)</f>
        <v>#N/A</v>
      </c>
      <c r="W413" t="e">
        <f>VLOOKUP($A413,IPo_OverSub_ListingGains!$A$1:$K$317,10,FALSE)</f>
        <v>#N/A</v>
      </c>
      <c r="X413" t="e">
        <f>VLOOKUP($A413,IPo_OverSub_ListingGains!$A$1:$K$317,11,FALSE)</f>
        <v>#N/A</v>
      </c>
      <c r="Y413" t="e">
        <f>VLOOKUP(A413,company_sectors!$A$1:$B$321,2,FALSE)</f>
        <v>#N/A</v>
      </c>
    </row>
    <row r="414" spans="1:25" x14ac:dyDescent="0.25">
      <c r="A414" t="s">
        <v>422</v>
      </c>
      <c r="B414" s="1">
        <v>42184</v>
      </c>
      <c r="C414" s="1">
        <v>42186</v>
      </c>
      <c r="D414">
        <v>10</v>
      </c>
      <c r="E414" t="s">
        <v>13</v>
      </c>
      <c r="F414">
        <v>1.56</v>
      </c>
      <c r="G414">
        <v>2015</v>
      </c>
      <c r="H414" t="e">
        <f>VLOOKUP($A414,IPO_Rating_Details!$A$1:$F$387,2,FALSE)</f>
        <v>#N/A</v>
      </c>
      <c r="I414" t="e">
        <f>VLOOKUP($A414,IPO_Rating_Details!$A$1:$F$387,3,FALSE)</f>
        <v>#N/A</v>
      </c>
      <c r="J414" t="e">
        <f>VLOOKUP($A414,IPO_Rating_Details!$A$1:$F$387,4,FALSE)</f>
        <v>#N/A</v>
      </c>
      <c r="K414" t="e">
        <f>VLOOKUP($A414,IPO_Rating_Details!$A$1:$F$387,5,FALSE)</f>
        <v>#N/A</v>
      </c>
      <c r="L414" t="e">
        <f>VLOOKUP($A414,IPO_Rating_Details!$A$1:$F$387,6,FALSE)</f>
        <v>#N/A</v>
      </c>
      <c r="M414" t="e">
        <f>VLOOKUP($A414,IPo_ListingDates!$A$1:$C$369,2,FALSE)</f>
        <v>#N/A</v>
      </c>
      <c r="N414" t="e">
        <f>VLOOKUP($A414,IPo_ListingDates!$A$1:$C$369,3,FALSE)</f>
        <v>#N/A</v>
      </c>
      <c r="O414" t="e">
        <f>VLOOKUP($A414,IPo_OverSub_ListingGains!$A$1:$K$317,2,FALSE)</f>
        <v>#N/A</v>
      </c>
      <c r="P414" t="e">
        <f>VLOOKUP($A414,IPo_OverSub_ListingGains!$A$1:$K$317,3,FALSE)</f>
        <v>#N/A</v>
      </c>
      <c r="Q414" t="e">
        <f>VLOOKUP($A414,IPo_OverSub_ListingGains!$A$1:$K$317,4,FALSE)</f>
        <v>#N/A</v>
      </c>
      <c r="R414" t="e">
        <f>VLOOKUP($A414,IPo_OverSub_ListingGains!$A$1:$K$317,5,FALSE)</f>
        <v>#N/A</v>
      </c>
      <c r="S414" t="e">
        <f>VLOOKUP($A414,IPo_OverSub_ListingGains!$A$1:$K$317,6,FALSE)</f>
        <v>#N/A</v>
      </c>
      <c r="T414" t="e">
        <f>VLOOKUP($A414,IPo_OverSub_ListingGains!$A$1:$K$317,7,FALSE)</f>
        <v>#N/A</v>
      </c>
      <c r="U414" t="e">
        <f>VLOOKUP($A414,IPo_OverSub_ListingGains!$A$1:$K$317,8,FALSE)</f>
        <v>#N/A</v>
      </c>
      <c r="V414" t="e">
        <f>VLOOKUP($A414,IPo_OverSub_ListingGains!$A$1:$K$317,9,FALSE)</f>
        <v>#N/A</v>
      </c>
      <c r="W414" t="e">
        <f>VLOOKUP($A414,IPo_OverSub_ListingGains!$A$1:$K$317,10,FALSE)</f>
        <v>#N/A</v>
      </c>
      <c r="X414" t="e">
        <f>VLOOKUP($A414,IPo_OverSub_ListingGains!$A$1:$K$317,11,FALSE)</f>
        <v>#N/A</v>
      </c>
      <c r="Y414" t="e">
        <f>VLOOKUP(A414,company_sectors!$A$1:$B$321,2,FALSE)</f>
        <v>#N/A</v>
      </c>
    </row>
    <row r="415" spans="1:25" x14ac:dyDescent="0.25">
      <c r="A415" t="s">
        <v>423</v>
      </c>
      <c r="B415" s="1">
        <v>42184</v>
      </c>
      <c r="C415" s="1">
        <v>42187</v>
      </c>
      <c r="D415">
        <v>19</v>
      </c>
      <c r="E415" t="s">
        <v>13</v>
      </c>
      <c r="F415">
        <v>4.58</v>
      </c>
      <c r="G415">
        <v>2015</v>
      </c>
      <c r="H415" t="e">
        <f>VLOOKUP($A415,IPO_Rating_Details!$A$1:$F$387,2,FALSE)</f>
        <v>#N/A</v>
      </c>
      <c r="I415" t="e">
        <f>VLOOKUP($A415,IPO_Rating_Details!$A$1:$F$387,3,FALSE)</f>
        <v>#N/A</v>
      </c>
      <c r="J415" t="e">
        <f>VLOOKUP($A415,IPO_Rating_Details!$A$1:$F$387,4,FALSE)</f>
        <v>#N/A</v>
      </c>
      <c r="K415" t="e">
        <f>VLOOKUP($A415,IPO_Rating_Details!$A$1:$F$387,5,FALSE)</f>
        <v>#N/A</v>
      </c>
      <c r="L415" t="e">
        <f>VLOOKUP($A415,IPO_Rating_Details!$A$1:$F$387,6,FALSE)</f>
        <v>#N/A</v>
      </c>
      <c r="M415" t="e">
        <f>VLOOKUP($A415,IPo_ListingDates!$A$1:$C$369,2,FALSE)</f>
        <v>#N/A</v>
      </c>
      <c r="N415" t="e">
        <f>VLOOKUP($A415,IPo_ListingDates!$A$1:$C$369,3,FALSE)</f>
        <v>#N/A</v>
      </c>
      <c r="O415" t="e">
        <f>VLOOKUP($A415,IPo_OverSub_ListingGains!$A$1:$K$317,2,FALSE)</f>
        <v>#N/A</v>
      </c>
      <c r="P415" t="e">
        <f>VLOOKUP($A415,IPo_OverSub_ListingGains!$A$1:$K$317,3,FALSE)</f>
        <v>#N/A</v>
      </c>
      <c r="Q415" t="e">
        <f>VLOOKUP($A415,IPo_OverSub_ListingGains!$A$1:$K$317,4,FALSE)</f>
        <v>#N/A</v>
      </c>
      <c r="R415" t="e">
        <f>VLOOKUP($A415,IPo_OverSub_ListingGains!$A$1:$K$317,5,FALSE)</f>
        <v>#N/A</v>
      </c>
      <c r="S415" t="e">
        <f>VLOOKUP($A415,IPo_OverSub_ListingGains!$A$1:$K$317,6,FALSE)</f>
        <v>#N/A</v>
      </c>
      <c r="T415" t="e">
        <f>VLOOKUP($A415,IPo_OverSub_ListingGains!$A$1:$K$317,7,FALSE)</f>
        <v>#N/A</v>
      </c>
      <c r="U415" t="e">
        <f>VLOOKUP($A415,IPo_OverSub_ListingGains!$A$1:$K$317,8,FALSE)</f>
        <v>#N/A</v>
      </c>
      <c r="V415" t="e">
        <f>VLOOKUP($A415,IPo_OverSub_ListingGains!$A$1:$K$317,9,FALSE)</f>
        <v>#N/A</v>
      </c>
      <c r="W415" t="e">
        <f>VLOOKUP($A415,IPo_OverSub_ListingGains!$A$1:$K$317,10,FALSE)</f>
        <v>#N/A</v>
      </c>
      <c r="X415" t="e">
        <f>VLOOKUP($A415,IPo_OverSub_ListingGains!$A$1:$K$317,11,FALSE)</f>
        <v>#N/A</v>
      </c>
      <c r="Y415" t="e">
        <f>VLOOKUP(A415,company_sectors!$A$1:$B$321,2,FALSE)</f>
        <v>#N/A</v>
      </c>
    </row>
    <row r="416" spans="1:25" x14ac:dyDescent="0.25">
      <c r="A416" t="s">
        <v>424</v>
      </c>
      <c r="B416" s="1">
        <v>42185</v>
      </c>
      <c r="C416" s="1">
        <v>42187</v>
      </c>
      <c r="D416">
        <v>27</v>
      </c>
      <c r="E416" t="s">
        <v>13</v>
      </c>
      <c r="F416">
        <v>17.239999999999998</v>
      </c>
      <c r="G416">
        <v>2015</v>
      </c>
      <c r="H416" t="e">
        <f>VLOOKUP($A416,IPO_Rating_Details!$A$1:$F$387,2,FALSE)</f>
        <v>#N/A</v>
      </c>
      <c r="I416" t="e">
        <f>VLOOKUP($A416,IPO_Rating_Details!$A$1:$F$387,3,FALSE)</f>
        <v>#N/A</v>
      </c>
      <c r="J416" t="e">
        <f>VLOOKUP($A416,IPO_Rating_Details!$A$1:$F$387,4,FALSE)</f>
        <v>#N/A</v>
      </c>
      <c r="K416" t="e">
        <f>VLOOKUP($A416,IPO_Rating_Details!$A$1:$F$387,5,FALSE)</f>
        <v>#N/A</v>
      </c>
      <c r="L416" t="e">
        <f>VLOOKUP($A416,IPO_Rating_Details!$A$1:$F$387,6,FALSE)</f>
        <v>#N/A</v>
      </c>
      <c r="M416" t="e">
        <f>VLOOKUP($A416,IPo_ListingDates!$A$1:$C$369,2,FALSE)</f>
        <v>#N/A</v>
      </c>
      <c r="N416" t="e">
        <f>VLOOKUP($A416,IPo_ListingDates!$A$1:$C$369,3,FALSE)</f>
        <v>#N/A</v>
      </c>
      <c r="O416" t="e">
        <f>VLOOKUP($A416,IPo_OverSub_ListingGains!$A$1:$K$317,2,FALSE)</f>
        <v>#N/A</v>
      </c>
      <c r="P416" t="e">
        <f>VLOOKUP($A416,IPo_OverSub_ListingGains!$A$1:$K$317,3,FALSE)</f>
        <v>#N/A</v>
      </c>
      <c r="Q416" t="e">
        <f>VLOOKUP($A416,IPo_OverSub_ListingGains!$A$1:$K$317,4,FALSE)</f>
        <v>#N/A</v>
      </c>
      <c r="R416" t="e">
        <f>VLOOKUP($A416,IPo_OverSub_ListingGains!$A$1:$K$317,5,FALSE)</f>
        <v>#N/A</v>
      </c>
      <c r="S416" t="e">
        <f>VLOOKUP($A416,IPo_OverSub_ListingGains!$A$1:$K$317,6,FALSE)</f>
        <v>#N/A</v>
      </c>
      <c r="T416" t="e">
        <f>VLOOKUP($A416,IPo_OverSub_ListingGains!$A$1:$K$317,7,FALSE)</f>
        <v>#N/A</v>
      </c>
      <c r="U416" t="e">
        <f>VLOOKUP($A416,IPo_OverSub_ListingGains!$A$1:$K$317,8,FALSE)</f>
        <v>#N/A</v>
      </c>
      <c r="V416" t="e">
        <f>VLOOKUP($A416,IPo_OverSub_ListingGains!$A$1:$K$317,9,FALSE)</f>
        <v>#N/A</v>
      </c>
      <c r="W416" t="e">
        <f>VLOOKUP($A416,IPo_OverSub_ListingGains!$A$1:$K$317,10,FALSE)</f>
        <v>#N/A</v>
      </c>
      <c r="X416" t="e">
        <f>VLOOKUP($A416,IPo_OverSub_ListingGains!$A$1:$K$317,11,FALSE)</f>
        <v>#N/A</v>
      </c>
      <c r="Y416" t="e">
        <f>VLOOKUP(A416,company_sectors!$A$1:$B$321,2,FALSE)</f>
        <v>#N/A</v>
      </c>
    </row>
    <row r="417" spans="1:25" x14ac:dyDescent="0.25">
      <c r="A417" t="s">
        <v>425</v>
      </c>
      <c r="B417" s="1">
        <v>42185</v>
      </c>
      <c r="C417" s="1">
        <v>42187</v>
      </c>
      <c r="D417">
        <v>12.75</v>
      </c>
      <c r="E417" t="s">
        <v>13</v>
      </c>
      <c r="F417">
        <v>1.43</v>
      </c>
      <c r="G417">
        <v>2015</v>
      </c>
      <c r="H417" t="e">
        <f>VLOOKUP($A417,IPO_Rating_Details!$A$1:$F$387,2,FALSE)</f>
        <v>#N/A</v>
      </c>
      <c r="I417" t="e">
        <f>VLOOKUP($A417,IPO_Rating_Details!$A$1:$F$387,3,FALSE)</f>
        <v>#N/A</v>
      </c>
      <c r="J417" t="e">
        <f>VLOOKUP($A417,IPO_Rating_Details!$A$1:$F$387,4,FALSE)</f>
        <v>#N/A</v>
      </c>
      <c r="K417" t="e">
        <f>VLOOKUP($A417,IPO_Rating_Details!$A$1:$F$387,5,FALSE)</f>
        <v>#N/A</v>
      </c>
      <c r="L417" t="e">
        <f>VLOOKUP($A417,IPO_Rating_Details!$A$1:$F$387,6,FALSE)</f>
        <v>#N/A</v>
      </c>
      <c r="M417" t="e">
        <f>VLOOKUP($A417,IPo_ListingDates!$A$1:$C$369,2,FALSE)</f>
        <v>#N/A</v>
      </c>
      <c r="N417" t="e">
        <f>VLOOKUP($A417,IPo_ListingDates!$A$1:$C$369,3,FALSE)</f>
        <v>#N/A</v>
      </c>
      <c r="O417" t="e">
        <f>VLOOKUP($A417,IPo_OverSub_ListingGains!$A$1:$K$317,2,FALSE)</f>
        <v>#N/A</v>
      </c>
      <c r="P417" t="e">
        <f>VLOOKUP($A417,IPo_OverSub_ListingGains!$A$1:$K$317,3,FALSE)</f>
        <v>#N/A</v>
      </c>
      <c r="Q417" t="e">
        <f>VLOOKUP($A417,IPo_OverSub_ListingGains!$A$1:$K$317,4,FALSE)</f>
        <v>#N/A</v>
      </c>
      <c r="R417" t="e">
        <f>VLOOKUP($A417,IPo_OverSub_ListingGains!$A$1:$K$317,5,FALSE)</f>
        <v>#N/A</v>
      </c>
      <c r="S417" t="e">
        <f>VLOOKUP($A417,IPo_OverSub_ListingGains!$A$1:$K$317,6,FALSE)</f>
        <v>#N/A</v>
      </c>
      <c r="T417" t="e">
        <f>VLOOKUP($A417,IPo_OverSub_ListingGains!$A$1:$K$317,7,FALSE)</f>
        <v>#N/A</v>
      </c>
      <c r="U417" t="e">
        <f>VLOOKUP($A417,IPo_OverSub_ListingGains!$A$1:$K$317,8,FALSE)</f>
        <v>#N/A</v>
      </c>
      <c r="V417" t="e">
        <f>VLOOKUP($A417,IPo_OverSub_ListingGains!$A$1:$K$317,9,FALSE)</f>
        <v>#N/A</v>
      </c>
      <c r="W417" t="e">
        <f>VLOOKUP($A417,IPo_OverSub_ListingGains!$A$1:$K$317,10,FALSE)</f>
        <v>#N/A</v>
      </c>
      <c r="X417" t="e">
        <f>VLOOKUP($A417,IPo_OverSub_ListingGains!$A$1:$K$317,11,FALSE)</f>
        <v>#N/A</v>
      </c>
      <c r="Y417" t="e">
        <f>VLOOKUP(A417,company_sectors!$A$1:$B$321,2,FALSE)</f>
        <v>#N/A</v>
      </c>
    </row>
    <row r="418" spans="1:25" x14ac:dyDescent="0.25">
      <c r="A418" t="s">
        <v>426</v>
      </c>
      <c r="B418" s="1">
        <v>42185</v>
      </c>
      <c r="C418" s="1">
        <v>42191</v>
      </c>
      <c r="D418">
        <v>24</v>
      </c>
      <c r="E418" t="s">
        <v>13</v>
      </c>
      <c r="F418">
        <v>3.04</v>
      </c>
      <c r="G418">
        <v>2015</v>
      </c>
      <c r="H418" t="e">
        <f>VLOOKUP($A418,IPO_Rating_Details!$A$1:$F$387,2,FALSE)</f>
        <v>#N/A</v>
      </c>
      <c r="I418" t="e">
        <f>VLOOKUP($A418,IPO_Rating_Details!$A$1:$F$387,3,FALSE)</f>
        <v>#N/A</v>
      </c>
      <c r="J418" t="e">
        <f>VLOOKUP($A418,IPO_Rating_Details!$A$1:$F$387,4,FALSE)</f>
        <v>#N/A</v>
      </c>
      <c r="K418" t="e">
        <f>VLOOKUP($A418,IPO_Rating_Details!$A$1:$F$387,5,FALSE)</f>
        <v>#N/A</v>
      </c>
      <c r="L418" t="e">
        <f>VLOOKUP($A418,IPO_Rating_Details!$A$1:$F$387,6,FALSE)</f>
        <v>#N/A</v>
      </c>
      <c r="M418" t="e">
        <f>VLOOKUP($A418,IPo_ListingDates!$A$1:$C$369,2,FALSE)</f>
        <v>#N/A</v>
      </c>
      <c r="N418" t="e">
        <f>VLOOKUP($A418,IPo_ListingDates!$A$1:$C$369,3,FALSE)</f>
        <v>#N/A</v>
      </c>
      <c r="O418" t="e">
        <f>VLOOKUP($A418,IPo_OverSub_ListingGains!$A$1:$K$317,2,FALSE)</f>
        <v>#N/A</v>
      </c>
      <c r="P418" t="e">
        <f>VLOOKUP($A418,IPo_OverSub_ListingGains!$A$1:$K$317,3,FALSE)</f>
        <v>#N/A</v>
      </c>
      <c r="Q418" t="e">
        <f>VLOOKUP($A418,IPo_OverSub_ListingGains!$A$1:$K$317,4,FALSE)</f>
        <v>#N/A</v>
      </c>
      <c r="R418" t="e">
        <f>VLOOKUP($A418,IPo_OverSub_ListingGains!$A$1:$K$317,5,FALSE)</f>
        <v>#N/A</v>
      </c>
      <c r="S418" t="e">
        <f>VLOOKUP($A418,IPo_OverSub_ListingGains!$A$1:$K$317,6,FALSE)</f>
        <v>#N/A</v>
      </c>
      <c r="T418" t="e">
        <f>VLOOKUP($A418,IPo_OverSub_ListingGains!$A$1:$K$317,7,FALSE)</f>
        <v>#N/A</v>
      </c>
      <c r="U418" t="e">
        <f>VLOOKUP($A418,IPo_OverSub_ListingGains!$A$1:$K$317,8,FALSE)</f>
        <v>#N/A</v>
      </c>
      <c r="V418" t="e">
        <f>VLOOKUP($A418,IPo_OverSub_ListingGains!$A$1:$K$317,9,FALSE)</f>
        <v>#N/A</v>
      </c>
      <c r="W418" t="e">
        <f>VLOOKUP($A418,IPo_OverSub_ListingGains!$A$1:$K$317,10,FALSE)</f>
        <v>#N/A</v>
      </c>
      <c r="X418" t="e">
        <f>VLOOKUP($A418,IPo_OverSub_ListingGains!$A$1:$K$317,11,FALSE)</f>
        <v>#N/A</v>
      </c>
      <c r="Y418" t="e">
        <f>VLOOKUP(A418,company_sectors!$A$1:$B$321,2,FALSE)</f>
        <v>#N/A</v>
      </c>
    </row>
    <row r="419" spans="1:25" x14ac:dyDescent="0.25">
      <c r="A419" t="s">
        <v>427</v>
      </c>
      <c r="B419" s="1">
        <v>42188</v>
      </c>
      <c r="C419" s="1">
        <v>42192</v>
      </c>
      <c r="D419">
        <v>18</v>
      </c>
      <c r="E419" t="s">
        <v>13</v>
      </c>
      <c r="F419">
        <v>3.24</v>
      </c>
      <c r="G419">
        <v>2015</v>
      </c>
      <c r="H419" t="e">
        <f>VLOOKUP($A419,IPO_Rating_Details!$A$1:$F$387,2,FALSE)</f>
        <v>#N/A</v>
      </c>
      <c r="I419" t="e">
        <f>VLOOKUP($A419,IPO_Rating_Details!$A$1:$F$387,3,FALSE)</f>
        <v>#N/A</v>
      </c>
      <c r="J419" t="e">
        <f>VLOOKUP($A419,IPO_Rating_Details!$A$1:$F$387,4,FALSE)</f>
        <v>#N/A</v>
      </c>
      <c r="K419" t="e">
        <f>VLOOKUP($A419,IPO_Rating_Details!$A$1:$F$387,5,FALSE)</f>
        <v>#N/A</v>
      </c>
      <c r="L419" t="e">
        <f>VLOOKUP($A419,IPO_Rating_Details!$A$1:$F$387,6,FALSE)</f>
        <v>#N/A</v>
      </c>
      <c r="M419" t="e">
        <f>VLOOKUP($A419,IPo_ListingDates!$A$1:$C$369,2,FALSE)</f>
        <v>#N/A</v>
      </c>
      <c r="N419" t="e">
        <f>VLOOKUP($A419,IPo_ListingDates!$A$1:$C$369,3,FALSE)</f>
        <v>#N/A</v>
      </c>
      <c r="O419" t="e">
        <f>VLOOKUP($A419,IPo_OverSub_ListingGains!$A$1:$K$317,2,FALSE)</f>
        <v>#N/A</v>
      </c>
      <c r="P419" t="e">
        <f>VLOOKUP($A419,IPo_OverSub_ListingGains!$A$1:$K$317,3,FALSE)</f>
        <v>#N/A</v>
      </c>
      <c r="Q419" t="e">
        <f>VLOOKUP($A419,IPo_OverSub_ListingGains!$A$1:$K$317,4,FALSE)</f>
        <v>#N/A</v>
      </c>
      <c r="R419" t="e">
        <f>VLOOKUP($A419,IPo_OverSub_ListingGains!$A$1:$K$317,5,FALSE)</f>
        <v>#N/A</v>
      </c>
      <c r="S419" t="e">
        <f>VLOOKUP($A419,IPo_OverSub_ListingGains!$A$1:$K$317,6,FALSE)</f>
        <v>#N/A</v>
      </c>
      <c r="T419" t="e">
        <f>VLOOKUP($A419,IPo_OverSub_ListingGains!$A$1:$K$317,7,FALSE)</f>
        <v>#N/A</v>
      </c>
      <c r="U419" t="e">
        <f>VLOOKUP($A419,IPo_OverSub_ListingGains!$A$1:$K$317,8,FALSE)</f>
        <v>#N/A</v>
      </c>
      <c r="V419" t="e">
        <f>VLOOKUP($A419,IPo_OverSub_ListingGains!$A$1:$K$317,9,FALSE)</f>
        <v>#N/A</v>
      </c>
      <c r="W419" t="e">
        <f>VLOOKUP($A419,IPo_OverSub_ListingGains!$A$1:$K$317,10,FALSE)</f>
        <v>#N/A</v>
      </c>
      <c r="X419" t="e">
        <f>VLOOKUP($A419,IPo_OverSub_ListingGains!$A$1:$K$317,11,FALSE)</f>
        <v>#N/A</v>
      </c>
      <c r="Y419" t="e">
        <f>VLOOKUP(A419,company_sectors!$A$1:$B$321,2,FALSE)</f>
        <v>#N/A</v>
      </c>
    </row>
    <row r="420" spans="1:25" x14ac:dyDescent="0.25">
      <c r="A420" t="s">
        <v>428</v>
      </c>
      <c r="B420" s="1">
        <v>42205</v>
      </c>
      <c r="C420" s="1">
        <v>42207</v>
      </c>
      <c r="D420">
        <v>120</v>
      </c>
      <c r="E420" t="s">
        <v>13</v>
      </c>
      <c r="F420">
        <v>42.48</v>
      </c>
      <c r="G420">
        <v>2015</v>
      </c>
      <c r="H420" t="e">
        <f>VLOOKUP($A420,IPO_Rating_Details!$A$1:$F$387,2,FALSE)</f>
        <v>#N/A</v>
      </c>
      <c r="I420" t="e">
        <f>VLOOKUP($A420,IPO_Rating_Details!$A$1:$F$387,3,FALSE)</f>
        <v>#N/A</v>
      </c>
      <c r="J420" t="e">
        <f>VLOOKUP($A420,IPO_Rating_Details!$A$1:$F$387,4,FALSE)</f>
        <v>#N/A</v>
      </c>
      <c r="K420" t="e">
        <f>VLOOKUP($A420,IPO_Rating_Details!$A$1:$F$387,5,FALSE)</f>
        <v>#N/A</v>
      </c>
      <c r="L420" t="e">
        <f>VLOOKUP($A420,IPO_Rating_Details!$A$1:$F$387,6,FALSE)</f>
        <v>#N/A</v>
      </c>
      <c r="M420" t="e">
        <f>VLOOKUP($A420,IPo_ListingDates!$A$1:$C$369,2,FALSE)</f>
        <v>#N/A</v>
      </c>
      <c r="N420" t="e">
        <f>VLOOKUP($A420,IPo_ListingDates!$A$1:$C$369,3,FALSE)</f>
        <v>#N/A</v>
      </c>
      <c r="O420" t="e">
        <f>VLOOKUP($A420,IPo_OverSub_ListingGains!$A$1:$K$317,2,FALSE)</f>
        <v>#N/A</v>
      </c>
      <c r="P420" t="e">
        <f>VLOOKUP($A420,IPo_OverSub_ListingGains!$A$1:$K$317,3,FALSE)</f>
        <v>#N/A</v>
      </c>
      <c r="Q420" t="e">
        <f>VLOOKUP($A420,IPo_OverSub_ListingGains!$A$1:$K$317,4,FALSE)</f>
        <v>#N/A</v>
      </c>
      <c r="R420" t="e">
        <f>VLOOKUP($A420,IPo_OverSub_ListingGains!$A$1:$K$317,5,FALSE)</f>
        <v>#N/A</v>
      </c>
      <c r="S420" t="e">
        <f>VLOOKUP($A420,IPo_OverSub_ListingGains!$A$1:$K$317,6,FALSE)</f>
        <v>#N/A</v>
      </c>
      <c r="T420" t="e">
        <f>VLOOKUP($A420,IPo_OverSub_ListingGains!$A$1:$K$317,7,FALSE)</f>
        <v>#N/A</v>
      </c>
      <c r="U420" t="e">
        <f>VLOOKUP($A420,IPo_OverSub_ListingGains!$A$1:$K$317,8,FALSE)</f>
        <v>#N/A</v>
      </c>
      <c r="V420" t="e">
        <f>VLOOKUP($A420,IPo_OverSub_ListingGains!$A$1:$K$317,9,FALSE)</f>
        <v>#N/A</v>
      </c>
      <c r="W420" t="e">
        <f>VLOOKUP($A420,IPo_OverSub_ListingGains!$A$1:$K$317,10,FALSE)</f>
        <v>#N/A</v>
      </c>
      <c r="X420" t="e">
        <f>VLOOKUP($A420,IPo_OverSub_ListingGains!$A$1:$K$317,11,FALSE)</f>
        <v>#N/A</v>
      </c>
      <c r="Y420" t="e">
        <f>VLOOKUP(A420,company_sectors!$A$1:$B$321,2,FALSE)</f>
        <v>#N/A</v>
      </c>
    </row>
    <row r="421" spans="1:25" x14ac:dyDescent="0.25">
      <c r="A421" t="s">
        <v>429</v>
      </c>
      <c r="B421" s="1">
        <v>42208</v>
      </c>
      <c r="C421" s="1">
        <v>42213</v>
      </c>
      <c r="D421">
        <v>50</v>
      </c>
      <c r="E421" t="s">
        <v>13</v>
      </c>
      <c r="F421">
        <v>2.2999999999999998</v>
      </c>
      <c r="G421">
        <v>2015</v>
      </c>
      <c r="H421" t="e">
        <f>VLOOKUP($A421,IPO_Rating_Details!$A$1:$F$387,2,FALSE)</f>
        <v>#N/A</v>
      </c>
      <c r="I421" t="e">
        <f>VLOOKUP($A421,IPO_Rating_Details!$A$1:$F$387,3,FALSE)</f>
        <v>#N/A</v>
      </c>
      <c r="J421" t="e">
        <f>VLOOKUP($A421,IPO_Rating_Details!$A$1:$F$387,4,FALSE)</f>
        <v>#N/A</v>
      </c>
      <c r="K421" t="e">
        <f>VLOOKUP($A421,IPO_Rating_Details!$A$1:$F$387,5,FALSE)</f>
        <v>#N/A</v>
      </c>
      <c r="L421" t="e">
        <f>VLOOKUP($A421,IPO_Rating_Details!$A$1:$F$387,6,FALSE)</f>
        <v>#N/A</v>
      </c>
      <c r="M421" t="e">
        <f>VLOOKUP($A421,IPo_ListingDates!$A$1:$C$369,2,FALSE)</f>
        <v>#N/A</v>
      </c>
      <c r="N421" t="e">
        <f>VLOOKUP($A421,IPo_ListingDates!$A$1:$C$369,3,FALSE)</f>
        <v>#N/A</v>
      </c>
      <c r="O421" t="e">
        <f>VLOOKUP($A421,IPo_OverSub_ListingGains!$A$1:$K$317,2,FALSE)</f>
        <v>#N/A</v>
      </c>
      <c r="P421" t="e">
        <f>VLOOKUP($A421,IPo_OverSub_ListingGains!$A$1:$K$317,3,FALSE)</f>
        <v>#N/A</v>
      </c>
      <c r="Q421" t="e">
        <f>VLOOKUP($A421,IPo_OverSub_ListingGains!$A$1:$K$317,4,FALSE)</f>
        <v>#N/A</v>
      </c>
      <c r="R421" t="e">
        <f>VLOOKUP($A421,IPo_OverSub_ListingGains!$A$1:$K$317,5,FALSE)</f>
        <v>#N/A</v>
      </c>
      <c r="S421" t="e">
        <f>VLOOKUP($A421,IPo_OverSub_ListingGains!$A$1:$K$317,6,FALSE)</f>
        <v>#N/A</v>
      </c>
      <c r="T421" t="e">
        <f>VLOOKUP($A421,IPo_OverSub_ListingGains!$A$1:$K$317,7,FALSE)</f>
        <v>#N/A</v>
      </c>
      <c r="U421" t="e">
        <f>VLOOKUP($A421,IPo_OverSub_ListingGains!$A$1:$K$317,8,FALSE)</f>
        <v>#N/A</v>
      </c>
      <c r="V421" t="e">
        <f>VLOOKUP($A421,IPo_OverSub_ListingGains!$A$1:$K$317,9,FALSE)</f>
        <v>#N/A</v>
      </c>
      <c r="W421" t="e">
        <f>VLOOKUP($A421,IPo_OverSub_ListingGains!$A$1:$K$317,10,FALSE)</f>
        <v>#N/A</v>
      </c>
      <c r="X421" t="e">
        <f>VLOOKUP($A421,IPo_OverSub_ListingGains!$A$1:$K$317,11,FALSE)</f>
        <v>#N/A</v>
      </c>
      <c r="Y421" t="e">
        <f>VLOOKUP(A421,company_sectors!$A$1:$B$321,2,FALSE)</f>
        <v>#N/A</v>
      </c>
    </row>
    <row r="422" spans="1:25" x14ac:dyDescent="0.25">
      <c r="A422" t="s">
        <v>430</v>
      </c>
      <c r="B422" s="1">
        <v>42212</v>
      </c>
      <c r="C422" s="1">
        <v>42214</v>
      </c>
      <c r="D422">
        <v>250</v>
      </c>
      <c r="E422" t="s">
        <v>8</v>
      </c>
      <c r="F422">
        <v>550</v>
      </c>
      <c r="G422">
        <v>2015</v>
      </c>
      <c r="H422">
        <f>VLOOKUP($A422,IPO_Rating_Details!$A$1:$F$387,2,FALSE)</f>
        <v>1</v>
      </c>
      <c r="I422">
        <f>VLOOKUP($A422,IPO_Rating_Details!$A$1:$F$387,3,FALSE)</f>
        <v>14</v>
      </c>
      <c r="J422">
        <f>VLOOKUP($A422,IPO_Rating_Details!$A$1:$F$387,4,FALSE)</f>
        <v>8</v>
      </c>
      <c r="K422">
        <f>VLOOKUP($A422,IPO_Rating_Details!$A$1:$F$387,5,FALSE)</f>
        <v>1</v>
      </c>
      <c r="L422">
        <f>VLOOKUP($A422,IPO_Rating_Details!$A$1:$F$387,6,FALSE)</f>
        <v>0</v>
      </c>
      <c r="M422">
        <f>VLOOKUP($A422,IPo_ListingDates!$A$1:$C$369,2,FALSE)</f>
        <v>42227</v>
      </c>
      <c r="N422">
        <f>VLOOKUP($A422,IPo_ListingDates!$A$1:$C$369,3,FALSE)</f>
        <v>379.8</v>
      </c>
      <c r="O422">
        <f>VLOOKUP($A422,IPo_OverSub_ListingGains!$A$1:$K$317,2,FALSE)</f>
        <v>51.47</v>
      </c>
      <c r="P422">
        <f>VLOOKUP($A422,IPo_OverSub_ListingGains!$A$1:$K$317,3,FALSE)</f>
        <v>90.24</v>
      </c>
      <c r="Q422">
        <f>VLOOKUP($A422,IPo_OverSub_ListingGains!$A$1:$K$317,4,FALSE)</f>
        <v>4.78</v>
      </c>
      <c r="R422" t="str">
        <f>VLOOKUP($A422,IPo_OverSub_ListingGains!$A$1:$K$317,5,FALSE)</f>
        <v>NA</v>
      </c>
      <c r="S422">
        <f>VLOOKUP($A422,IPo_OverSub_ListingGains!$A$1:$K$317,6,FALSE)</f>
        <v>32.049999999999997</v>
      </c>
      <c r="T422">
        <f>VLOOKUP($A422,IPo_OverSub_ListingGains!$A$1:$K$317,7,FALSE)</f>
        <v>295</v>
      </c>
      <c r="U422">
        <f>VLOOKUP($A422,IPo_OverSub_ListingGains!$A$1:$K$317,8,FALSE)</f>
        <v>295</v>
      </c>
      <c r="V422">
        <f>VLOOKUP($A422,IPo_OverSub_ListingGains!$A$1:$K$317,9,FALSE)</f>
        <v>318.2</v>
      </c>
      <c r="W422">
        <f>VLOOKUP($A422,IPo_OverSub_ListingGains!$A$1:$K$317,10,FALSE)</f>
        <v>310.39999999999998</v>
      </c>
      <c r="X422">
        <f>VLOOKUP($A422,IPo_OverSub_ListingGains!$A$1:$K$317,11,FALSE)</f>
        <v>24.16</v>
      </c>
      <c r="Y422" t="str">
        <f>VLOOKUP(A422,company_sectors!$A$1:$B$321,2,FALSE)</f>
        <v>Personal Care</v>
      </c>
    </row>
    <row r="423" spans="1:25" x14ac:dyDescent="0.25">
      <c r="A423" t="s">
        <v>431</v>
      </c>
      <c r="B423" s="1">
        <v>42212</v>
      </c>
      <c r="C423" s="1">
        <v>42215</v>
      </c>
      <c r="D423">
        <v>330</v>
      </c>
      <c r="E423" t="s">
        <v>13</v>
      </c>
      <c r="F423">
        <v>15.55</v>
      </c>
      <c r="G423">
        <v>2015</v>
      </c>
      <c r="H423" t="e">
        <f>VLOOKUP($A423,IPO_Rating_Details!$A$1:$F$387,2,FALSE)</f>
        <v>#N/A</v>
      </c>
      <c r="I423" t="e">
        <f>VLOOKUP($A423,IPO_Rating_Details!$A$1:$F$387,3,FALSE)</f>
        <v>#N/A</v>
      </c>
      <c r="J423" t="e">
        <f>VLOOKUP($A423,IPO_Rating_Details!$A$1:$F$387,4,FALSE)</f>
        <v>#N/A</v>
      </c>
      <c r="K423" t="e">
        <f>VLOOKUP($A423,IPO_Rating_Details!$A$1:$F$387,5,FALSE)</f>
        <v>#N/A</v>
      </c>
      <c r="L423" t="e">
        <f>VLOOKUP($A423,IPO_Rating_Details!$A$1:$F$387,6,FALSE)</f>
        <v>#N/A</v>
      </c>
      <c r="M423" t="e">
        <f>VLOOKUP($A423,IPo_ListingDates!$A$1:$C$369,2,FALSE)</f>
        <v>#N/A</v>
      </c>
      <c r="N423" t="e">
        <f>VLOOKUP($A423,IPo_ListingDates!$A$1:$C$369,3,FALSE)</f>
        <v>#N/A</v>
      </c>
      <c r="O423" t="e">
        <f>VLOOKUP($A423,IPo_OverSub_ListingGains!$A$1:$K$317,2,FALSE)</f>
        <v>#N/A</v>
      </c>
      <c r="P423" t="e">
        <f>VLOOKUP($A423,IPo_OverSub_ListingGains!$A$1:$K$317,3,FALSE)</f>
        <v>#N/A</v>
      </c>
      <c r="Q423" t="e">
        <f>VLOOKUP($A423,IPo_OverSub_ListingGains!$A$1:$K$317,4,FALSE)</f>
        <v>#N/A</v>
      </c>
      <c r="R423" t="e">
        <f>VLOOKUP($A423,IPo_OverSub_ListingGains!$A$1:$K$317,5,FALSE)</f>
        <v>#N/A</v>
      </c>
      <c r="S423" t="e">
        <f>VLOOKUP($A423,IPo_OverSub_ListingGains!$A$1:$K$317,6,FALSE)</f>
        <v>#N/A</v>
      </c>
      <c r="T423" t="e">
        <f>VLOOKUP($A423,IPo_OverSub_ListingGains!$A$1:$K$317,7,FALSE)</f>
        <v>#N/A</v>
      </c>
      <c r="U423" t="e">
        <f>VLOOKUP($A423,IPo_OverSub_ListingGains!$A$1:$K$317,8,FALSE)</f>
        <v>#N/A</v>
      </c>
      <c r="V423" t="e">
        <f>VLOOKUP($A423,IPo_OverSub_ListingGains!$A$1:$K$317,9,FALSE)</f>
        <v>#N/A</v>
      </c>
      <c r="W423" t="e">
        <f>VLOOKUP($A423,IPo_OverSub_ListingGains!$A$1:$K$317,10,FALSE)</f>
        <v>#N/A</v>
      </c>
      <c r="X423" t="e">
        <f>VLOOKUP($A423,IPo_OverSub_ListingGains!$A$1:$K$317,11,FALSE)</f>
        <v>#N/A</v>
      </c>
      <c r="Y423" t="e">
        <f>VLOOKUP(A423,company_sectors!$A$1:$B$321,2,FALSE)</f>
        <v>#N/A</v>
      </c>
    </row>
    <row r="424" spans="1:25" x14ac:dyDescent="0.25">
      <c r="A424" t="s">
        <v>432</v>
      </c>
      <c r="B424" s="1">
        <v>42214</v>
      </c>
      <c r="C424" s="1">
        <v>42216</v>
      </c>
      <c r="D424">
        <v>50</v>
      </c>
      <c r="E424" t="s">
        <v>13</v>
      </c>
      <c r="F424">
        <v>5.7</v>
      </c>
      <c r="G424">
        <v>2015</v>
      </c>
      <c r="H424" t="e">
        <f>VLOOKUP($A424,IPO_Rating_Details!$A$1:$F$387,2,FALSE)</f>
        <v>#N/A</v>
      </c>
      <c r="I424" t="e">
        <f>VLOOKUP($A424,IPO_Rating_Details!$A$1:$F$387,3,FALSE)</f>
        <v>#N/A</v>
      </c>
      <c r="J424" t="e">
        <f>VLOOKUP($A424,IPO_Rating_Details!$A$1:$F$387,4,FALSE)</f>
        <v>#N/A</v>
      </c>
      <c r="K424" t="e">
        <f>VLOOKUP($A424,IPO_Rating_Details!$A$1:$F$387,5,FALSE)</f>
        <v>#N/A</v>
      </c>
      <c r="L424" t="e">
        <f>VLOOKUP($A424,IPO_Rating_Details!$A$1:$F$387,6,FALSE)</f>
        <v>#N/A</v>
      </c>
      <c r="M424" t="e">
        <f>VLOOKUP($A424,IPo_ListingDates!$A$1:$C$369,2,FALSE)</f>
        <v>#N/A</v>
      </c>
      <c r="N424" t="e">
        <f>VLOOKUP($A424,IPo_ListingDates!$A$1:$C$369,3,FALSE)</f>
        <v>#N/A</v>
      </c>
      <c r="O424" t="e">
        <f>VLOOKUP($A424,IPo_OverSub_ListingGains!$A$1:$K$317,2,FALSE)</f>
        <v>#N/A</v>
      </c>
      <c r="P424" t="e">
        <f>VLOOKUP($A424,IPo_OverSub_ListingGains!$A$1:$K$317,3,FALSE)</f>
        <v>#N/A</v>
      </c>
      <c r="Q424" t="e">
        <f>VLOOKUP($A424,IPo_OverSub_ListingGains!$A$1:$K$317,4,FALSE)</f>
        <v>#N/A</v>
      </c>
      <c r="R424" t="e">
        <f>VLOOKUP($A424,IPo_OverSub_ListingGains!$A$1:$K$317,5,FALSE)</f>
        <v>#N/A</v>
      </c>
      <c r="S424" t="e">
        <f>VLOOKUP($A424,IPo_OverSub_ListingGains!$A$1:$K$317,6,FALSE)</f>
        <v>#N/A</v>
      </c>
      <c r="T424" t="e">
        <f>VLOOKUP($A424,IPo_OverSub_ListingGains!$A$1:$K$317,7,FALSE)</f>
        <v>#N/A</v>
      </c>
      <c r="U424" t="e">
        <f>VLOOKUP($A424,IPo_OverSub_ListingGains!$A$1:$K$317,8,FALSE)</f>
        <v>#N/A</v>
      </c>
      <c r="V424" t="e">
        <f>VLOOKUP($A424,IPo_OverSub_ListingGains!$A$1:$K$317,9,FALSE)</f>
        <v>#N/A</v>
      </c>
      <c r="W424" t="e">
        <f>VLOOKUP($A424,IPo_OverSub_ListingGains!$A$1:$K$317,10,FALSE)</f>
        <v>#N/A</v>
      </c>
      <c r="X424" t="e">
        <f>VLOOKUP($A424,IPo_OverSub_ListingGains!$A$1:$K$317,11,FALSE)</f>
        <v>#N/A</v>
      </c>
      <c r="Y424" t="e">
        <f>VLOOKUP(A424,company_sectors!$A$1:$B$321,2,FALSE)</f>
        <v>#N/A</v>
      </c>
    </row>
    <row r="425" spans="1:25" x14ac:dyDescent="0.25">
      <c r="A425" t="s">
        <v>433</v>
      </c>
      <c r="B425" s="1">
        <v>42223</v>
      </c>
      <c r="C425" s="1">
        <v>42227</v>
      </c>
      <c r="D425">
        <v>640</v>
      </c>
      <c r="E425" t="s">
        <v>8</v>
      </c>
      <c r="F425">
        <v>273.22000000000003</v>
      </c>
      <c r="G425">
        <v>2015</v>
      </c>
      <c r="H425">
        <f>VLOOKUP($A425,IPO_Rating_Details!$A$1:$F$387,2,FALSE)</f>
        <v>1</v>
      </c>
      <c r="I425">
        <f>VLOOKUP($A425,IPO_Rating_Details!$A$1:$F$387,3,FALSE)</f>
        <v>9</v>
      </c>
      <c r="J425">
        <f>VLOOKUP($A425,IPO_Rating_Details!$A$1:$F$387,4,FALSE)</f>
        <v>1</v>
      </c>
      <c r="K425">
        <f>VLOOKUP($A425,IPO_Rating_Details!$A$1:$F$387,5,FALSE)</f>
        <v>0</v>
      </c>
      <c r="L425">
        <f>VLOOKUP($A425,IPO_Rating_Details!$A$1:$F$387,6,FALSE)</f>
        <v>0</v>
      </c>
      <c r="M425">
        <f>VLOOKUP($A425,IPo_ListingDates!$A$1:$C$369,2,FALSE)</f>
        <v>42242</v>
      </c>
      <c r="N425">
        <f>VLOOKUP($A425,IPo_ListingDates!$A$1:$C$369,3,FALSE)</f>
        <v>589.25</v>
      </c>
      <c r="O425" t="e">
        <f>VLOOKUP($A425,IPo_OverSub_ListingGains!$A$1:$K$317,2,FALSE)</f>
        <v>#N/A</v>
      </c>
      <c r="P425" t="e">
        <f>VLOOKUP($A425,IPo_OverSub_ListingGains!$A$1:$K$317,3,FALSE)</f>
        <v>#N/A</v>
      </c>
      <c r="Q425" t="e">
        <f>VLOOKUP($A425,IPo_OverSub_ListingGains!$A$1:$K$317,4,FALSE)</f>
        <v>#N/A</v>
      </c>
      <c r="R425" t="e">
        <f>VLOOKUP($A425,IPo_OverSub_ListingGains!$A$1:$K$317,5,FALSE)</f>
        <v>#N/A</v>
      </c>
      <c r="S425" t="e">
        <f>VLOOKUP($A425,IPo_OverSub_ListingGains!$A$1:$K$317,6,FALSE)</f>
        <v>#N/A</v>
      </c>
      <c r="T425" t="e">
        <f>VLOOKUP($A425,IPo_OverSub_ListingGains!$A$1:$K$317,7,FALSE)</f>
        <v>#N/A</v>
      </c>
      <c r="U425" t="e">
        <f>VLOOKUP($A425,IPo_OverSub_ListingGains!$A$1:$K$317,8,FALSE)</f>
        <v>#N/A</v>
      </c>
      <c r="V425" t="e">
        <f>VLOOKUP($A425,IPo_OverSub_ListingGains!$A$1:$K$317,9,FALSE)</f>
        <v>#N/A</v>
      </c>
      <c r="W425" t="e">
        <f>VLOOKUP($A425,IPo_OverSub_ListingGains!$A$1:$K$317,10,FALSE)</f>
        <v>#N/A</v>
      </c>
      <c r="X425" t="e">
        <f>VLOOKUP($A425,IPo_OverSub_ListingGains!$A$1:$K$317,11,FALSE)</f>
        <v>#N/A</v>
      </c>
      <c r="Y425" t="str">
        <f>VLOOKUP(A425,company_sectors!$A$1:$B$321,2,FALSE)</f>
        <v>Infrastructure - General</v>
      </c>
    </row>
    <row r="426" spans="1:25" x14ac:dyDescent="0.25">
      <c r="A426" t="s">
        <v>434</v>
      </c>
      <c r="B426" s="1">
        <v>42229</v>
      </c>
      <c r="C426" s="1">
        <v>42235</v>
      </c>
      <c r="D426">
        <v>40</v>
      </c>
      <c r="E426" t="s">
        <v>13</v>
      </c>
      <c r="F426">
        <v>15.9</v>
      </c>
      <c r="G426">
        <v>2015</v>
      </c>
      <c r="H426" t="e">
        <f>VLOOKUP($A426,IPO_Rating_Details!$A$1:$F$387,2,FALSE)</f>
        <v>#N/A</v>
      </c>
      <c r="I426" t="e">
        <f>VLOOKUP($A426,IPO_Rating_Details!$A$1:$F$387,3,FALSE)</f>
        <v>#N/A</v>
      </c>
      <c r="J426" t="e">
        <f>VLOOKUP($A426,IPO_Rating_Details!$A$1:$F$387,4,FALSE)</f>
        <v>#N/A</v>
      </c>
      <c r="K426" t="e">
        <f>VLOOKUP($A426,IPO_Rating_Details!$A$1:$F$387,5,FALSE)</f>
        <v>#N/A</v>
      </c>
      <c r="L426" t="e">
        <f>VLOOKUP($A426,IPO_Rating_Details!$A$1:$F$387,6,FALSE)</f>
        <v>#N/A</v>
      </c>
      <c r="M426" t="e">
        <f>VLOOKUP($A426,IPo_ListingDates!$A$1:$C$369,2,FALSE)</f>
        <v>#N/A</v>
      </c>
      <c r="N426" t="e">
        <f>VLOOKUP($A426,IPo_ListingDates!$A$1:$C$369,3,FALSE)</f>
        <v>#N/A</v>
      </c>
      <c r="O426" t="e">
        <f>VLOOKUP($A426,IPo_OverSub_ListingGains!$A$1:$K$317,2,FALSE)</f>
        <v>#N/A</v>
      </c>
      <c r="P426" t="e">
        <f>VLOOKUP($A426,IPo_OverSub_ListingGains!$A$1:$K$317,3,FALSE)</f>
        <v>#N/A</v>
      </c>
      <c r="Q426" t="e">
        <f>VLOOKUP($A426,IPo_OverSub_ListingGains!$A$1:$K$317,4,FALSE)</f>
        <v>#N/A</v>
      </c>
      <c r="R426" t="e">
        <f>VLOOKUP($A426,IPo_OverSub_ListingGains!$A$1:$K$317,5,FALSE)</f>
        <v>#N/A</v>
      </c>
      <c r="S426" t="e">
        <f>VLOOKUP($A426,IPo_OverSub_ListingGains!$A$1:$K$317,6,FALSE)</f>
        <v>#N/A</v>
      </c>
      <c r="T426" t="e">
        <f>VLOOKUP($A426,IPo_OverSub_ListingGains!$A$1:$K$317,7,FALSE)</f>
        <v>#N/A</v>
      </c>
      <c r="U426" t="e">
        <f>VLOOKUP($A426,IPo_OverSub_ListingGains!$A$1:$K$317,8,FALSE)</f>
        <v>#N/A</v>
      </c>
      <c r="V426" t="e">
        <f>VLOOKUP($A426,IPo_OverSub_ListingGains!$A$1:$K$317,9,FALSE)</f>
        <v>#N/A</v>
      </c>
      <c r="W426" t="e">
        <f>VLOOKUP($A426,IPo_OverSub_ListingGains!$A$1:$K$317,10,FALSE)</f>
        <v>#N/A</v>
      </c>
      <c r="X426" t="e">
        <f>VLOOKUP($A426,IPo_OverSub_ListingGains!$A$1:$K$317,11,FALSE)</f>
        <v>#N/A</v>
      </c>
      <c r="Y426" t="e">
        <f>VLOOKUP(A426,company_sectors!$A$1:$B$321,2,FALSE)</f>
        <v>#N/A</v>
      </c>
    </row>
    <row r="427" spans="1:25" x14ac:dyDescent="0.25">
      <c r="A427" t="s">
        <v>435</v>
      </c>
      <c r="B427" s="1">
        <v>42235</v>
      </c>
      <c r="C427" s="1">
        <v>42237</v>
      </c>
      <c r="D427">
        <v>15</v>
      </c>
      <c r="E427" t="s">
        <v>13</v>
      </c>
      <c r="F427">
        <v>3.24</v>
      </c>
      <c r="G427">
        <v>2015</v>
      </c>
      <c r="H427" t="e">
        <f>VLOOKUP($A427,IPO_Rating_Details!$A$1:$F$387,2,FALSE)</f>
        <v>#N/A</v>
      </c>
      <c r="I427" t="e">
        <f>VLOOKUP($A427,IPO_Rating_Details!$A$1:$F$387,3,FALSE)</f>
        <v>#N/A</v>
      </c>
      <c r="J427" t="e">
        <f>VLOOKUP($A427,IPO_Rating_Details!$A$1:$F$387,4,FALSE)</f>
        <v>#N/A</v>
      </c>
      <c r="K427" t="e">
        <f>VLOOKUP($A427,IPO_Rating_Details!$A$1:$F$387,5,FALSE)</f>
        <v>#N/A</v>
      </c>
      <c r="L427" t="e">
        <f>VLOOKUP($A427,IPO_Rating_Details!$A$1:$F$387,6,FALSE)</f>
        <v>#N/A</v>
      </c>
      <c r="M427" t="e">
        <f>VLOOKUP($A427,IPo_ListingDates!$A$1:$C$369,2,FALSE)</f>
        <v>#N/A</v>
      </c>
      <c r="N427" t="e">
        <f>VLOOKUP($A427,IPo_ListingDates!$A$1:$C$369,3,FALSE)</f>
        <v>#N/A</v>
      </c>
      <c r="O427" t="e">
        <f>VLOOKUP($A427,IPo_OverSub_ListingGains!$A$1:$K$317,2,FALSE)</f>
        <v>#N/A</v>
      </c>
      <c r="P427" t="e">
        <f>VLOOKUP($A427,IPo_OverSub_ListingGains!$A$1:$K$317,3,FALSE)</f>
        <v>#N/A</v>
      </c>
      <c r="Q427" t="e">
        <f>VLOOKUP($A427,IPo_OverSub_ListingGains!$A$1:$K$317,4,FALSE)</f>
        <v>#N/A</v>
      </c>
      <c r="R427" t="e">
        <f>VLOOKUP($A427,IPo_OverSub_ListingGains!$A$1:$K$317,5,FALSE)</f>
        <v>#N/A</v>
      </c>
      <c r="S427" t="e">
        <f>VLOOKUP($A427,IPo_OverSub_ListingGains!$A$1:$K$317,6,FALSE)</f>
        <v>#N/A</v>
      </c>
      <c r="T427" t="e">
        <f>VLOOKUP($A427,IPo_OverSub_ListingGains!$A$1:$K$317,7,FALSE)</f>
        <v>#N/A</v>
      </c>
      <c r="U427" t="e">
        <f>VLOOKUP($A427,IPo_OverSub_ListingGains!$A$1:$K$317,8,FALSE)</f>
        <v>#N/A</v>
      </c>
      <c r="V427" t="e">
        <f>VLOOKUP($A427,IPo_OverSub_ListingGains!$A$1:$K$317,9,FALSE)</f>
        <v>#N/A</v>
      </c>
      <c r="W427" t="e">
        <f>VLOOKUP($A427,IPo_OverSub_ListingGains!$A$1:$K$317,10,FALSE)</f>
        <v>#N/A</v>
      </c>
      <c r="X427" t="e">
        <f>VLOOKUP($A427,IPo_OverSub_ListingGains!$A$1:$K$317,11,FALSE)</f>
        <v>#N/A</v>
      </c>
      <c r="Y427" t="e">
        <f>VLOOKUP(A427,company_sectors!$A$1:$B$321,2,FALSE)</f>
        <v>#N/A</v>
      </c>
    </row>
    <row r="428" spans="1:25" x14ac:dyDescent="0.25">
      <c r="A428" t="s">
        <v>436</v>
      </c>
      <c r="B428" s="1">
        <v>42240</v>
      </c>
      <c r="C428" s="1">
        <v>42242</v>
      </c>
      <c r="D428">
        <v>155</v>
      </c>
      <c r="E428" t="s">
        <v>8</v>
      </c>
      <c r="F428">
        <v>600</v>
      </c>
      <c r="G428">
        <v>2015</v>
      </c>
      <c r="H428">
        <f>VLOOKUP($A428,IPO_Rating_Details!$A$1:$F$387,2,FALSE)</f>
        <v>1</v>
      </c>
      <c r="I428">
        <f>VLOOKUP($A428,IPO_Rating_Details!$A$1:$F$387,3,FALSE)</f>
        <v>11</v>
      </c>
      <c r="J428">
        <f>VLOOKUP($A428,IPO_Rating_Details!$A$1:$F$387,4,FALSE)</f>
        <v>7</v>
      </c>
      <c r="K428">
        <f>VLOOKUP($A428,IPO_Rating_Details!$A$1:$F$387,5,FALSE)</f>
        <v>1</v>
      </c>
      <c r="L428">
        <f>VLOOKUP($A428,IPO_Rating_Details!$A$1:$F$387,6,FALSE)</f>
        <v>0</v>
      </c>
      <c r="M428">
        <f>VLOOKUP($A428,IPo_ListingDates!$A$1:$C$369,2,FALSE)</f>
        <v>42256</v>
      </c>
      <c r="N428">
        <f>VLOOKUP($A428,IPo_ListingDates!$A$1:$C$369,3,FALSE)</f>
        <v>176.4</v>
      </c>
      <c r="O428">
        <f>VLOOKUP($A428,IPo_OverSub_ListingGains!$A$1:$K$317,2,FALSE)</f>
        <v>6.47</v>
      </c>
      <c r="P428">
        <f>VLOOKUP($A428,IPo_OverSub_ListingGains!$A$1:$K$317,3,FALSE)</f>
        <v>0.9</v>
      </c>
      <c r="Q428">
        <f>VLOOKUP($A428,IPo_OverSub_ListingGains!$A$1:$K$317,4,FALSE)</f>
        <v>1.62</v>
      </c>
      <c r="R428" t="str">
        <f>VLOOKUP($A428,IPo_OverSub_ListingGains!$A$1:$K$317,5,FALSE)</f>
        <v>NA</v>
      </c>
      <c r="S428">
        <f>VLOOKUP($A428,IPo_OverSub_ListingGains!$A$1:$K$317,6,FALSE)</f>
        <v>2.85</v>
      </c>
      <c r="T428">
        <f>VLOOKUP($A428,IPo_OverSub_ListingGains!$A$1:$K$317,7,FALSE)</f>
        <v>152</v>
      </c>
      <c r="U428">
        <f>VLOOKUP($A428,IPo_OverSub_ListingGains!$A$1:$K$317,8,FALSE)</f>
        <v>152</v>
      </c>
      <c r="V428">
        <f>VLOOKUP($A428,IPo_OverSub_ListingGains!$A$1:$K$317,9,FALSE)</f>
        <v>168.4</v>
      </c>
      <c r="W428">
        <f>VLOOKUP($A428,IPo_OverSub_ListingGains!$A$1:$K$317,10,FALSE)</f>
        <v>166.4</v>
      </c>
      <c r="X428">
        <f>VLOOKUP($A428,IPo_OverSub_ListingGains!$A$1:$K$317,11,FALSE)</f>
        <v>7.35</v>
      </c>
      <c r="Y428" t="str">
        <f>VLOOKUP(A428,company_sectors!$A$1:$B$321,2,FALSE)</f>
        <v>Transport &amp; Logistics</v>
      </c>
    </row>
    <row r="429" spans="1:25" x14ac:dyDescent="0.25">
      <c r="A429" t="s">
        <v>437</v>
      </c>
      <c r="B429" s="1">
        <v>42241</v>
      </c>
      <c r="C429" s="1">
        <v>42243</v>
      </c>
      <c r="D429">
        <v>178</v>
      </c>
      <c r="E429" t="s">
        <v>8</v>
      </c>
      <c r="F429">
        <v>156.19</v>
      </c>
      <c r="G429">
        <v>2015</v>
      </c>
      <c r="H429">
        <f>VLOOKUP($A429,IPO_Rating_Details!$A$1:$F$387,2,FALSE)</f>
        <v>1</v>
      </c>
      <c r="I429">
        <f>VLOOKUP($A429,IPO_Rating_Details!$A$1:$F$387,3,FALSE)</f>
        <v>4</v>
      </c>
      <c r="J429">
        <f>VLOOKUP($A429,IPO_Rating_Details!$A$1:$F$387,4,FALSE)</f>
        <v>0</v>
      </c>
      <c r="K429">
        <f>VLOOKUP($A429,IPO_Rating_Details!$A$1:$F$387,5,FALSE)</f>
        <v>0</v>
      </c>
      <c r="L429">
        <f>VLOOKUP($A429,IPO_Rating_Details!$A$1:$F$387,6,FALSE)</f>
        <v>0</v>
      </c>
      <c r="M429">
        <f>VLOOKUP($A429,IPo_ListingDates!$A$1:$C$369,2,FALSE)</f>
        <v>42257</v>
      </c>
      <c r="N429">
        <f>VLOOKUP($A429,IPo_ListingDates!$A$1:$C$369,3,FALSE)</f>
        <v>151</v>
      </c>
      <c r="O429" t="e">
        <f>VLOOKUP($A429,IPo_OverSub_ListingGains!$A$1:$K$317,2,FALSE)</f>
        <v>#N/A</v>
      </c>
      <c r="P429" t="e">
        <f>VLOOKUP($A429,IPo_OverSub_ListingGains!$A$1:$K$317,3,FALSE)</f>
        <v>#N/A</v>
      </c>
      <c r="Q429" t="e">
        <f>VLOOKUP($A429,IPo_OverSub_ListingGains!$A$1:$K$317,4,FALSE)</f>
        <v>#N/A</v>
      </c>
      <c r="R429" t="e">
        <f>VLOOKUP($A429,IPo_OverSub_ListingGains!$A$1:$K$317,5,FALSE)</f>
        <v>#N/A</v>
      </c>
      <c r="S429" t="e">
        <f>VLOOKUP($A429,IPo_OverSub_ListingGains!$A$1:$K$317,6,FALSE)</f>
        <v>#N/A</v>
      </c>
      <c r="T429" t="e">
        <f>VLOOKUP($A429,IPo_OverSub_ListingGains!$A$1:$K$317,7,FALSE)</f>
        <v>#N/A</v>
      </c>
      <c r="U429" t="e">
        <f>VLOOKUP($A429,IPo_OverSub_ListingGains!$A$1:$K$317,8,FALSE)</f>
        <v>#N/A</v>
      </c>
      <c r="V429" t="e">
        <f>VLOOKUP($A429,IPo_OverSub_ListingGains!$A$1:$K$317,9,FALSE)</f>
        <v>#N/A</v>
      </c>
      <c r="W429" t="e">
        <f>VLOOKUP($A429,IPo_OverSub_ListingGains!$A$1:$K$317,10,FALSE)</f>
        <v>#N/A</v>
      </c>
      <c r="X429" t="e">
        <f>VLOOKUP($A429,IPo_OverSub_ListingGains!$A$1:$K$317,11,FALSE)</f>
        <v>#N/A</v>
      </c>
      <c r="Y429" t="str">
        <f>VLOOKUP(A429,company_sectors!$A$1:$B$321,2,FALSE)</f>
        <v>Miscellaneous</v>
      </c>
    </row>
    <row r="430" spans="1:25" x14ac:dyDescent="0.25">
      <c r="A430" t="s">
        <v>438</v>
      </c>
      <c r="B430" s="1">
        <v>42241</v>
      </c>
      <c r="C430" s="1">
        <v>42243</v>
      </c>
      <c r="D430">
        <v>65</v>
      </c>
      <c r="E430" t="s">
        <v>8</v>
      </c>
      <c r="F430">
        <v>70</v>
      </c>
      <c r="G430">
        <v>2015</v>
      </c>
      <c r="H430">
        <f>VLOOKUP($A430,IPO_Rating_Details!$A$1:$F$387,2,FALSE)</f>
        <v>1</v>
      </c>
      <c r="I430">
        <f>VLOOKUP($A430,IPO_Rating_Details!$A$1:$F$387,3,FALSE)</f>
        <v>1</v>
      </c>
      <c r="J430">
        <f>VLOOKUP($A430,IPO_Rating_Details!$A$1:$F$387,4,FALSE)</f>
        <v>1</v>
      </c>
      <c r="K430">
        <f>VLOOKUP($A430,IPO_Rating_Details!$A$1:$F$387,5,FALSE)</f>
        <v>0</v>
      </c>
      <c r="L430">
        <f>VLOOKUP($A430,IPO_Rating_Details!$A$1:$F$387,6,FALSE)</f>
        <v>0</v>
      </c>
      <c r="M430">
        <f>VLOOKUP($A430,IPo_ListingDates!$A$1:$C$369,2,FALSE)</f>
        <v>42257</v>
      </c>
      <c r="N430">
        <f>VLOOKUP($A430,IPo_ListingDates!$A$1:$C$369,3,FALSE)</f>
        <v>126.1</v>
      </c>
      <c r="O430">
        <f>VLOOKUP($A430,IPo_OverSub_ListingGains!$A$1:$K$317,2,FALSE)</f>
        <v>0.97</v>
      </c>
      <c r="P430">
        <f>VLOOKUP($A430,IPo_OverSub_ListingGains!$A$1:$K$317,3,FALSE)</f>
        <v>2.09</v>
      </c>
      <c r="Q430">
        <f>VLOOKUP($A430,IPo_OverSub_ListingGains!$A$1:$K$317,4,FALSE)</f>
        <v>1.54</v>
      </c>
      <c r="R430" t="str">
        <f>VLOOKUP($A430,IPo_OverSub_ListingGains!$A$1:$K$317,5,FALSE)</f>
        <v>NA</v>
      </c>
      <c r="S430">
        <f>VLOOKUP($A430,IPo_OverSub_ListingGains!$A$1:$K$317,6,FALSE)</f>
        <v>1.34</v>
      </c>
      <c r="T430">
        <f>VLOOKUP($A430,IPo_OverSub_ListingGains!$A$1:$K$317,7,FALSE)</f>
        <v>60</v>
      </c>
      <c r="U430">
        <f>VLOOKUP($A430,IPo_OverSub_ListingGains!$A$1:$K$317,8,FALSE)</f>
        <v>60</v>
      </c>
      <c r="V430">
        <f>VLOOKUP($A430,IPo_OverSub_ListingGains!$A$1:$K$317,9,FALSE)</f>
        <v>63</v>
      </c>
      <c r="W430">
        <f>VLOOKUP($A430,IPo_OverSub_ListingGains!$A$1:$K$317,10,FALSE)</f>
        <v>63</v>
      </c>
      <c r="X430">
        <f>VLOOKUP($A430,IPo_OverSub_ListingGains!$A$1:$K$317,11,FALSE)</f>
        <v>-3.08</v>
      </c>
      <c r="Y430" t="str">
        <f>VLOOKUP(A430,company_sectors!$A$1:$B$321,2,FALSE)</f>
        <v>Fertilisers</v>
      </c>
    </row>
    <row r="431" spans="1:25" x14ac:dyDescent="0.25">
      <c r="A431" t="s">
        <v>439</v>
      </c>
      <c r="B431" s="1">
        <v>42244</v>
      </c>
      <c r="C431" s="1">
        <v>42251</v>
      </c>
      <c r="D431">
        <v>115</v>
      </c>
      <c r="E431" t="s">
        <v>8</v>
      </c>
      <c r="F431">
        <v>520</v>
      </c>
      <c r="G431">
        <v>2015</v>
      </c>
      <c r="H431">
        <f>VLOOKUP($A431,IPO_Rating_Details!$A$1:$F$387,2,FALSE)</f>
        <v>1</v>
      </c>
      <c r="I431">
        <f>VLOOKUP($A431,IPO_Rating_Details!$A$1:$F$387,3,FALSE)</f>
        <v>1</v>
      </c>
      <c r="J431">
        <f>VLOOKUP($A431,IPO_Rating_Details!$A$1:$F$387,4,FALSE)</f>
        <v>0</v>
      </c>
      <c r="K431">
        <f>VLOOKUP($A431,IPO_Rating_Details!$A$1:$F$387,5,FALSE)</f>
        <v>1</v>
      </c>
      <c r="L431">
        <f>VLOOKUP($A431,IPO_Rating_Details!$A$1:$F$387,6,FALSE)</f>
        <v>0</v>
      </c>
      <c r="M431">
        <f>VLOOKUP($A431,IPo_ListingDates!$A$1:$C$369,2,FALSE)</f>
        <v>42268</v>
      </c>
      <c r="N431">
        <f>VLOOKUP($A431,IPo_ListingDates!$A$1:$C$369,3,FALSE)</f>
        <v>105.4</v>
      </c>
      <c r="O431" t="e">
        <f>VLOOKUP($A431,IPo_OverSub_ListingGains!$A$1:$K$317,2,FALSE)</f>
        <v>#N/A</v>
      </c>
      <c r="P431" t="e">
        <f>VLOOKUP($A431,IPo_OverSub_ListingGains!$A$1:$K$317,3,FALSE)</f>
        <v>#N/A</v>
      </c>
      <c r="Q431" t="e">
        <f>VLOOKUP($A431,IPo_OverSub_ListingGains!$A$1:$K$317,4,FALSE)</f>
        <v>#N/A</v>
      </c>
      <c r="R431" t="e">
        <f>VLOOKUP($A431,IPo_OverSub_ListingGains!$A$1:$K$317,5,FALSE)</f>
        <v>#N/A</v>
      </c>
      <c r="S431" t="e">
        <f>VLOOKUP($A431,IPo_OverSub_ListingGains!$A$1:$K$317,6,FALSE)</f>
        <v>#N/A</v>
      </c>
      <c r="T431" t="e">
        <f>VLOOKUP($A431,IPo_OverSub_ListingGains!$A$1:$K$317,7,FALSE)</f>
        <v>#N/A</v>
      </c>
      <c r="U431" t="e">
        <f>VLOOKUP($A431,IPo_OverSub_ListingGains!$A$1:$K$317,8,FALSE)</f>
        <v>#N/A</v>
      </c>
      <c r="V431" t="e">
        <f>VLOOKUP($A431,IPo_OverSub_ListingGains!$A$1:$K$317,9,FALSE)</f>
        <v>#N/A</v>
      </c>
      <c r="W431" t="e">
        <f>VLOOKUP($A431,IPo_OverSub_ListingGains!$A$1:$K$317,10,FALSE)</f>
        <v>#N/A</v>
      </c>
      <c r="X431" t="e">
        <f>VLOOKUP($A431,IPo_OverSub_ListingGains!$A$1:$K$317,11,FALSE)</f>
        <v>#N/A</v>
      </c>
      <c r="Y431" t="str">
        <f>VLOOKUP(A431,company_sectors!$A$1:$B$321,2,FALSE)</f>
        <v>Food Processing</v>
      </c>
    </row>
    <row r="432" spans="1:25" x14ac:dyDescent="0.25">
      <c r="A432" t="s">
        <v>440</v>
      </c>
      <c r="B432" s="1">
        <v>42247</v>
      </c>
      <c r="C432" s="1">
        <v>42249</v>
      </c>
      <c r="D432">
        <v>103</v>
      </c>
      <c r="E432" t="s">
        <v>8</v>
      </c>
      <c r="F432">
        <v>425</v>
      </c>
      <c r="G432">
        <v>2015</v>
      </c>
      <c r="H432">
        <f>VLOOKUP($A432,IPO_Rating_Details!$A$1:$F$387,2,FALSE)</f>
        <v>1</v>
      </c>
      <c r="I432">
        <f>VLOOKUP($A432,IPO_Rating_Details!$A$1:$F$387,3,FALSE)</f>
        <v>1</v>
      </c>
      <c r="J432">
        <f>VLOOKUP($A432,IPO_Rating_Details!$A$1:$F$387,4,FALSE)</f>
        <v>0</v>
      </c>
      <c r="K432">
        <f>VLOOKUP($A432,IPO_Rating_Details!$A$1:$F$387,5,FALSE)</f>
        <v>0</v>
      </c>
      <c r="L432">
        <f>VLOOKUP($A432,IPO_Rating_Details!$A$1:$F$387,6,FALSE)</f>
        <v>0</v>
      </c>
      <c r="M432">
        <f>VLOOKUP($A432,IPo_ListingDates!$A$1:$C$369,2,FALSE)</f>
        <v>42263</v>
      </c>
      <c r="N432">
        <f>VLOOKUP($A432,IPo_ListingDates!$A$1:$C$369,3,FALSE)</f>
        <v>99.1</v>
      </c>
      <c r="O432">
        <f>VLOOKUP($A432,IPo_OverSub_ListingGains!$A$1:$K$317,2,FALSE)</f>
        <v>3.04</v>
      </c>
      <c r="P432">
        <f>VLOOKUP($A432,IPo_OverSub_ListingGains!$A$1:$K$317,3,FALSE)</f>
        <v>1.66</v>
      </c>
      <c r="Q432">
        <f>VLOOKUP($A432,IPo_OverSub_ListingGains!$A$1:$K$317,4,FALSE)</f>
        <v>1.69</v>
      </c>
      <c r="R432">
        <f>VLOOKUP($A432,IPo_OverSub_ListingGains!$A$1:$K$317,5,FALSE)</f>
        <v>0.28999999999999998</v>
      </c>
      <c r="S432">
        <f>VLOOKUP($A432,IPo_OverSub_ListingGains!$A$1:$K$317,6,FALSE)</f>
        <v>2.2400000000000002</v>
      </c>
      <c r="T432">
        <f>VLOOKUP($A432,IPo_OverSub_ListingGains!$A$1:$K$317,7,FALSE)</f>
        <v>110.75</v>
      </c>
      <c r="U432">
        <f>VLOOKUP($A432,IPo_OverSub_ListingGains!$A$1:$K$317,8,FALSE)</f>
        <v>106</v>
      </c>
      <c r="V432">
        <f>VLOOKUP($A432,IPo_OverSub_ListingGains!$A$1:$K$317,9,FALSE)</f>
        <v>112.25</v>
      </c>
      <c r="W432">
        <f>VLOOKUP($A432,IPo_OverSub_ListingGains!$A$1:$K$317,10,FALSE)</f>
        <v>106.15</v>
      </c>
      <c r="X432">
        <f>VLOOKUP($A432,IPo_OverSub_ListingGains!$A$1:$K$317,11,FALSE)</f>
        <v>3.06</v>
      </c>
      <c r="Y432" t="str">
        <f>VLOOKUP(A432,company_sectors!$A$1:$B$321,2,FALSE)</f>
        <v>Infrastructure - General</v>
      </c>
    </row>
    <row r="433" spans="1:25" x14ac:dyDescent="0.25">
      <c r="A433" t="s">
        <v>441</v>
      </c>
      <c r="B433" s="1">
        <v>42247</v>
      </c>
      <c r="C433" s="1">
        <v>42250</v>
      </c>
      <c r="D433">
        <v>18</v>
      </c>
      <c r="E433" t="s">
        <v>13</v>
      </c>
      <c r="F433">
        <v>2.29</v>
      </c>
      <c r="G433">
        <v>2015</v>
      </c>
      <c r="H433" t="e">
        <f>VLOOKUP($A433,IPO_Rating_Details!$A$1:$F$387,2,FALSE)</f>
        <v>#N/A</v>
      </c>
      <c r="I433" t="e">
        <f>VLOOKUP($A433,IPO_Rating_Details!$A$1:$F$387,3,FALSE)</f>
        <v>#N/A</v>
      </c>
      <c r="J433" t="e">
        <f>VLOOKUP($A433,IPO_Rating_Details!$A$1:$F$387,4,FALSE)</f>
        <v>#N/A</v>
      </c>
      <c r="K433" t="e">
        <f>VLOOKUP($A433,IPO_Rating_Details!$A$1:$F$387,5,FALSE)</f>
        <v>#N/A</v>
      </c>
      <c r="L433" t="e">
        <f>VLOOKUP($A433,IPO_Rating_Details!$A$1:$F$387,6,FALSE)</f>
        <v>#N/A</v>
      </c>
      <c r="M433" t="e">
        <f>VLOOKUP($A433,IPo_ListingDates!$A$1:$C$369,2,FALSE)</f>
        <v>#N/A</v>
      </c>
      <c r="N433" t="e">
        <f>VLOOKUP($A433,IPo_ListingDates!$A$1:$C$369,3,FALSE)</f>
        <v>#N/A</v>
      </c>
      <c r="O433" t="e">
        <f>VLOOKUP($A433,IPo_OverSub_ListingGains!$A$1:$K$317,2,FALSE)</f>
        <v>#N/A</v>
      </c>
      <c r="P433" t="e">
        <f>VLOOKUP($A433,IPo_OverSub_ListingGains!$A$1:$K$317,3,FALSE)</f>
        <v>#N/A</v>
      </c>
      <c r="Q433" t="e">
        <f>VLOOKUP($A433,IPo_OverSub_ListingGains!$A$1:$K$317,4,FALSE)</f>
        <v>#N/A</v>
      </c>
      <c r="R433" t="e">
        <f>VLOOKUP($A433,IPo_OverSub_ListingGains!$A$1:$K$317,5,FALSE)</f>
        <v>#N/A</v>
      </c>
      <c r="S433" t="e">
        <f>VLOOKUP($A433,IPo_OverSub_ListingGains!$A$1:$K$317,6,FALSE)</f>
        <v>#N/A</v>
      </c>
      <c r="T433" t="e">
        <f>VLOOKUP($A433,IPo_OverSub_ListingGains!$A$1:$K$317,7,FALSE)</f>
        <v>#N/A</v>
      </c>
      <c r="U433" t="e">
        <f>VLOOKUP($A433,IPo_OverSub_ListingGains!$A$1:$K$317,8,FALSE)</f>
        <v>#N/A</v>
      </c>
      <c r="V433" t="e">
        <f>VLOOKUP($A433,IPo_OverSub_ListingGains!$A$1:$K$317,9,FALSE)</f>
        <v>#N/A</v>
      </c>
      <c r="W433" t="e">
        <f>VLOOKUP($A433,IPo_OverSub_ListingGains!$A$1:$K$317,10,FALSE)</f>
        <v>#N/A</v>
      </c>
      <c r="X433" t="e">
        <f>VLOOKUP($A433,IPo_OverSub_ListingGains!$A$1:$K$317,11,FALSE)</f>
        <v>#N/A</v>
      </c>
      <c r="Y433" t="e">
        <f>VLOOKUP(A433,company_sectors!$A$1:$B$321,2,FALSE)</f>
        <v>#N/A</v>
      </c>
    </row>
    <row r="434" spans="1:25" x14ac:dyDescent="0.25">
      <c r="A434" t="s">
        <v>442</v>
      </c>
      <c r="B434" s="1">
        <v>42248</v>
      </c>
      <c r="C434" s="1">
        <v>42254</v>
      </c>
      <c r="D434">
        <v>10</v>
      </c>
      <c r="E434" t="s">
        <v>13</v>
      </c>
      <c r="F434">
        <v>5</v>
      </c>
      <c r="G434">
        <v>2015</v>
      </c>
      <c r="H434" t="e">
        <f>VLOOKUP($A434,IPO_Rating_Details!$A$1:$F$387,2,FALSE)</f>
        <v>#N/A</v>
      </c>
      <c r="I434" t="e">
        <f>VLOOKUP($A434,IPO_Rating_Details!$A$1:$F$387,3,FALSE)</f>
        <v>#N/A</v>
      </c>
      <c r="J434" t="e">
        <f>VLOOKUP($A434,IPO_Rating_Details!$A$1:$F$387,4,FALSE)</f>
        <v>#N/A</v>
      </c>
      <c r="K434" t="e">
        <f>VLOOKUP($A434,IPO_Rating_Details!$A$1:$F$387,5,FALSE)</f>
        <v>#N/A</v>
      </c>
      <c r="L434" t="e">
        <f>VLOOKUP($A434,IPO_Rating_Details!$A$1:$F$387,6,FALSE)</f>
        <v>#N/A</v>
      </c>
      <c r="M434" t="e">
        <f>VLOOKUP($A434,IPo_ListingDates!$A$1:$C$369,2,FALSE)</f>
        <v>#N/A</v>
      </c>
      <c r="N434" t="e">
        <f>VLOOKUP($A434,IPo_ListingDates!$A$1:$C$369,3,FALSE)</f>
        <v>#N/A</v>
      </c>
      <c r="O434" t="e">
        <f>VLOOKUP($A434,IPo_OverSub_ListingGains!$A$1:$K$317,2,FALSE)</f>
        <v>#N/A</v>
      </c>
      <c r="P434" t="e">
        <f>VLOOKUP($A434,IPo_OverSub_ListingGains!$A$1:$K$317,3,FALSE)</f>
        <v>#N/A</v>
      </c>
      <c r="Q434" t="e">
        <f>VLOOKUP($A434,IPo_OverSub_ListingGains!$A$1:$K$317,4,FALSE)</f>
        <v>#N/A</v>
      </c>
      <c r="R434" t="e">
        <f>VLOOKUP($A434,IPo_OverSub_ListingGains!$A$1:$K$317,5,FALSE)</f>
        <v>#N/A</v>
      </c>
      <c r="S434" t="e">
        <f>VLOOKUP($A434,IPo_OverSub_ListingGains!$A$1:$K$317,6,FALSE)</f>
        <v>#N/A</v>
      </c>
      <c r="T434" t="e">
        <f>VLOOKUP($A434,IPo_OverSub_ListingGains!$A$1:$K$317,7,FALSE)</f>
        <v>#N/A</v>
      </c>
      <c r="U434" t="e">
        <f>VLOOKUP($A434,IPo_OverSub_ListingGains!$A$1:$K$317,8,FALSE)</f>
        <v>#N/A</v>
      </c>
      <c r="V434" t="e">
        <f>VLOOKUP($A434,IPo_OverSub_ListingGains!$A$1:$K$317,9,FALSE)</f>
        <v>#N/A</v>
      </c>
      <c r="W434" t="e">
        <f>VLOOKUP($A434,IPo_OverSub_ListingGains!$A$1:$K$317,10,FALSE)</f>
        <v>#N/A</v>
      </c>
      <c r="X434" t="e">
        <f>VLOOKUP($A434,IPo_OverSub_ListingGains!$A$1:$K$317,11,FALSE)</f>
        <v>#N/A</v>
      </c>
      <c r="Y434" t="e">
        <f>VLOOKUP(A434,company_sectors!$A$1:$B$321,2,FALSE)</f>
        <v>#N/A</v>
      </c>
    </row>
    <row r="435" spans="1:25" x14ac:dyDescent="0.25">
      <c r="A435" t="s">
        <v>443</v>
      </c>
      <c r="B435" s="1">
        <v>42257</v>
      </c>
      <c r="C435" s="1">
        <v>42262</v>
      </c>
      <c r="D435">
        <v>45</v>
      </c>
      <c r="E435" t="s">
        <v>13</v>
      </c>
      <c r="F435">
        <v>11.34</v>
      </c>
      <c r="G435">
        <v>2015</v>
      </c>
      <c r="H435" t="e">
        <f>VLOOKUP($A435,IPO_Rating_Details!$A$1:$F$387,2,FALSE)</f>
        <v>#N/A</v>
      </c>
      <c r="I435" t="e">
        <f>VLOOKUP($A435,IPO_Rating_Details!$A$1:$F$387,3,FALSE)</f>
        <v>#N/A</v>
      </c>
      <c r="J435" t="e">
        <f>VLOOKUP($A435,IPO_Rating_Details!$A$1:$F$387,4,FALSE)</f>
        <v>#N/A</v>
      </c>
      <c r="K435" t="e">
        <f>VLOOKUP($A435,IPO_Rating_Details!$A$1:$F$387,5,FALSE)</f>
        <v>#N/A</v>
      </c>
      <c r="L435" t="e">
        <f>VLOOKUP($A435,IPO_Rating_Details!$A$1:$F$387,6,FALSE)</f>
        <v>#N/A</v>
      </c>
      <c r="M435" t="e">
        <f>VLOOKUP($A435,IPo_ListingDates!$A$1:$C$369,2,FALSE)</f>
        <v>#N/A</v>
      </c>
      <c r="N435" t="e">
        <f>VLOOKUP($A435,IPo_ListingDates!$A$1:$C$369,3,FALSE)</f>
        <v>#N/A</v>
      </c>
      <c r="O435" t="e">
        <f>VLOOKUP($A435,IPo_OverSub_ListingGains!$A$1:$K$317,2,FALSE)</f>
        <v>#N/A</v>
      </c>
      <c r="P435" t="e">
        <f>VLOOKUP($A435,IPo_OverSub_ListingGains!$A$1:$K$317,3,FALSE)</f>
        <v>#N/A</v>
      </c>
      <c r="Q435" t="e">
        <f>VLOOKUP($A435,IPo_OverSub_ListingGains!$A$1:$K$317,4,FALSE)</f>
        <v>#N/A</v>
      </c>
      <c r="R435" t="e">
        <f>VLOOKUP($A435,IPo_OverSub_ListingGains!$A$1:$K$317,5,FALSE)</f>
        <v>#N/A</v>
      </c>
      <c r="S435" t="e">
        <f>VLOOKUP($A435,IPo_OverSub_ListingGains!$A$1:$K$317,6,FALSE)</f>
        <v>#N/A</v>
      </c>
      <c r="T435" t="e">
        <f>VLOOKUP($A435,IPo_OverSub_ListingGains!$A$1:$K$317,7,FALSE)</f>
        <v>#N/A</v>
      </c>
      <c r="U435" t="e">
        <f>VLOOKUP($A435,IPo_OverSub_ListingGains!$A$1:$K$317,8,FALSE)</f>
        <v>#N/A</v>
      </c>
      <c r="V435" t="e">
        <f>VLOOKUP($A435,IPo_OverSub_ListingGains!$A$1:$K$317,9,FALSE)</f>
        <v>#N/A</v>
      </c>
      <c r="W435" t="e">
        <f>VLOOKUP($A435,IPo_OverSub_ListingGains!$A$1:$K$317,10,FALSE)</f>
        <v>#N/A</v>
      </c>
      <c r="X435" t="e">
        <f>VLOOKUP($A435,IPo_OverSub_ListingGains!$A$1:$K$317,11,FALSE)</f>
        <v>#N/A</v>
      </c>
      <c r="Y435" t="e">
        <f>VLOOKUP(A435,company_sectors!$A$1:$B$321,2,FALSE)</f>
        <v>#N/A</v>
      </c>
    </row>
    <row r="436" spans="1:25" x14ac:dyDescent="0.25">
      <c r="A436" t="s">
        <v>444</v>
      </c>
      <c r="B436" s="1">
        <v>42262</v>
      </c>
      <c r="C436" s="1">
        <v>42265</v>
      </c>
      <c r="D436">
        <v>100</v>
      </c>
      <c r="E436" t="s">
        <v>13</v>
      </c>
      <c r="F436">
        <v>5.28</v>
      </c>
      <c r="G436">
        <v>2015</v>
      </c>
      <c r="H436" t="e">
        <f>VLOOKUP($A436,IPO_Rating_Details!$A$1:$F$387,2,FALSE)</f>
        <v>#N/A</v>
      </c>
      <c r="I436" t="e">
        <f>VLOOKUP($A436,IPO_Rating_Details!$A$1:$F$387,3,FALSE)</f>
        <v>#N/A</v>
      </c>
      <c r="J436" t="e">
        <f>VLOOKUP($A436,IPO_Rating_Details!$A$1:$F$387,4,FALSE)</f>
        <v>#N/A</v>
      </c>
      <c r="K436" t="e">
        <f>VLOOKUP($A436,IPO_Rating_Details!$A$1:$F$387,5,FALSE)</f>
        <v>#N/A</v>
      </c>
      <c r="L436" t="e">
        <f>VLOOKUP($A436,IPO_Rating_Details!$A$1:$F$387,6,FALSE)</f>
        <v>#N/A</v>
      </c>
      <c r="M436" t="e">
        <f>VLOOKUP($A436,IPo_ListingDates!$A$1:$C$369,2,FALSE)</f>
        <v>#N/A</v>
      </c>
      <c r="N436" t="e">
        <f>VLOOKUP($A436,IPo_ListingDates!$A$1:$C$369,3,FALSE)</f>
        <v>#N/A</v>
      </c>
      <c r="O436" t="e">
        <f>VLOOKUP($A436,IPo_OverSub_ListingGains!$A$1:$K$317,2,FALSE)</f>
        <v>#N/A</v>
      </c>
      <c r="P436" t="e">
        <f>VLOOKUP($A436,IPo_OverSub_ListingGains!$A$1:$K$317,3,FALSE)</f>
        <v>#N/A</v>
      </c>
      <c r="Q436" t="e">
        <f>VLOOKUP($A436,IPo_OverSub_ListingGains!$A$1:$K$317,4,FALSE)</f>
        <v>#N/A</v>
      </c>
      <c r="R436" t="e">
        <f>VLOOKUP($A436,IPo_OverSub_ListingGains!$A$1:$K$317,5,FALSE)</f>
        <v>#N/A</v>
      </c>
      <c r="S436" t="e">
        <f>VLOOKUP($A436,IPo_OverSub_ListingGains!$A$1:$K$317,6,FALSE)</f>
        <v>#N/A</v>
      </c>
      <c r="T436" t="e">
        <f>VLOOKUP($A436,IPo_OverSub_ListingGains!$A$1:$K$317,7,FALSE)</f>
        <v>#N/A</v>
      </c>
      <c r="U436" t="e">
        <f>VLOOKUP($A436,IPo_OverSub_ListingGains!$A$1:$K$317,8,FALSE)</f>
        <v>#N/A</v>
      </c>
      <c r="V436" t="e">
        <f>VLOOKUP($A436,IPo_OverSub_ListingGains!$A$1:$K$317,9,FALSE)</f>
        <v>#N/A</v>
      </c>
      <c r="W436" t="e">
        <f>VLOOKUP($A436,IPo_OverSub_ListingGains!$A$1:$K$317,10,FALSE)</f>
        <v>#N/A</v>
      </c>
      <c r="X436" t="e">
        <f>VLOOKUP($A436,IPo_OverSub_ListingGains!$A$1:$K$317,11,FALSE)</f>
        <v>#N/A</v>
      </c>
      <c r="Y436" t="e">
        <f>VLOOKUP(A436,company_sectors!$A$1:$B$321,2,FALSE)</f>
        <v>#N/A</v>
      </c>
    </row>
    <row r="437" spans="1:25" x14ac:dyDescent="0.25">
      <c r="A437" t="s">
        <v>445</v>
      </c>
      <c r="B437" s="1">
        <v>42271</v>
      </c>
      <c r="C437" s="1">
        <v>42278</v>
      </c>
      <c r="D437">
        <v>25</v>
      </c>
      <c r="E437" t="s">
        <v>13</v>
      </c>
      <c r="F437">
        <v>3.8</v>
      </c>
      <c r="G437">
        <v>2015</v>
      </c>
      <c r="H437" t="e">
        <f>VLOOKUP($A437,IPO_Rating_Details!$A$1:$F$387,2,FALSE)</f>
        <v>#N/A</v>
      </c>
      <c r="I437" t="e">
        <f>VLOOKUP($A437,IPO_Rating_Details!$A$1:$F$387,3,FALSE)</f>
        <v>#N/A</v>
      </c>
      <c r="J437" t="e">
        <f>VLOOKUP($A437,IPO_Rating_Details!$A$1:$F$387,4,FALSE)</f>
        <v>#N/A</v>
      </c>
      <c r="K437" t="e">
        <f>VLOOKUP($A437,IPO_Rating_Details!$A$1:$F$387,5,FALSE)</f>
        <v>#N/A</v>
      </c>
      <c r="L437" t="e">
        <f>VLOOKUP($A437,IPO_Rating_Details!$A$1:$F$387,6,FALSE)</f>
        <v>#N/A</v>
      </c>
      <c r="M437" t="e">
        <f>VLOOKUP($A437,IPo_ListingDates!$A$1:$C$369,2,FALSE)</f>
        <v>#N/A</v>
      </c>
      <c r="N437" t="e">
        <f>VLOOKUP($A437,IPo_ListingDates!$A$1:$C$369,3,FALSE)</f>
        <v>#N/A</v>
      </c>
      <c r="O437" t="e">
        <f>VLOOKUP($A437,IPo_OverSub_ListingGains!$A$1:$K$317,2,FALSE)</f>
        <v>#N/A</v>
      </c>
      <c r="P437" t="e">
        <f>VLOOKUP($A437,IPo_OverSub_ListingGains!$A$1:$K$317,3,FALSE)</f>
        <v>#N/A</v>
      </c>
      <c r="Q437" t="e">
        <f>VLOOKUP($A437,IPo_OverSub_ListingGains!$A$1:$K$317,4,FALSE)</f>
        <v>#N/A</v>
      </c>
      <c r="R437" t="e">
        <f>VLOOKUP($A437,IPo_OverSub_ListingGains!$A$1:$K$317,5,FALSE)</f>
        <v>#N/A</v>
      </c>
      <c r="S437" t="e">
        <f>VLOOKUP($A437,IPo_OverSub_ListingGains!$A$1:$K$317,6,FALSE)</f>
        <v>#N/A</v>
      </c>
      <c r="T437" t="e">
        <f>VLOOKUP($A437,IPo_OverSub_ListingGains!$A$1:$K$317,7,FALSE)</f>
        <v>#N/A</v>
      </c>
      <c r="U437" t="e">
        <f>VLOOKUP($A437,IPo_OverSub_ListingGains!$A$1:$K$317,8,FALSE)</f>
        <v>#N/A</v>
      </c>
      <c r="V437" t="e">
        <f>VLOOKUP($A437,IPo_OverSub_ListingGains!$A$1:$K$317,9,FALSE)</f>
        <v>#N/A</v>
      </c>
      <c r="W437" t="e">
        <f>VLOOKUP($A437,IPo_OverSub_ListingGains!$A$1:$K$317,10,FALSE)</f>
        <v>#N/A</v>
      </c>
      <c r="X437" t="e">
        <f>VLOOKUP($A437,IPo_OverSub_ListingGains!$A$1:$K$317,11,FALSE)</f>
        <v>#N/A</v>
      </c>
      <c r="Y437" t="e">
        <f>VLOOKUP(A437,company_sectors!$A$1:$B$321,2,FALSE)</f>
        <v>#N/A</v>
      </c>
    </row>
    <row r="438" spans="1:25" x14ac:dyDescent="0.25">
      <c r="A438" t="s">
        <v>446</v>
      </c>
      <c r="B438" s="1">
        <v>42275</v>
      </c>
      <c r="C438" s="1">
        <v>42278</v>
      </c>
      <c r="D438">
        <v>26</v>
      </c>
      <c r="E438" t="s">
        <v>13</v>
      </c>
      <c r="F438">
        <v>6.24</v>
      </c>
      <c r="G438">
        <v>2015</v>
      </c>
      <c r="H438" t="e">
        <f>VLOOKUP($A438,IPO_Rating_Details!$A$1:$F$387,2,FALSE)</f>
        <v>#N/A</v>
      </c>
      <c r="I438" t="e">
        <f>VLOOKUP($A438,IPO_Rating_Details!$A$1:$F$387,3,FALSE)</f>
        <v>#N/A</v>
      </c>
      <c r="J438" t="e">
        <f>VLOOKUP($A438,IPO_Rating_Details!$A$1:$F$387,4,FALSE)</f>
        <v>#N/A</v>
      </c>
      <c r="K438" t="e">
        <f>VLOOKUP($A438,IPO_Rating_Details!$A$1:$F$387,5,FALSE)</f>
        <v>#N/A</v>
      </c>
      <c r="L438" t="e">
        <f>VLOOKUP($A438,IPO_Rating_Details!$A$1:$F$387,6,FALSE)</f>
        <v>#N/A</v>
      </c>
      <c r="M438" t="e">
        <f>VLOOKUP($A438,IPo_ListingDates!$A$1:$C$369,2,FALSE)</f>
        <v>#N/A</v>
      </c>
      <c r="N438" t="e">
        <f>VLOOKUP($A438,IPo_ListingDates!$A$1:$C$369,3,FALSE)</f>
        <v>#N/A</v>
      </c>
      <c r="O438" t="e">
        <f>VLOOKUP($A438,IPo_OverSub_ListingGains!$A$1:$K$317,2,FALSE)</f>
        <v>#N/A</v>
      </c>
      <c r="P438" t="e">
        <f>VLOOKUP($A438,IPo_OverSub_ListingGains!$A$1:$K$317,3,FALSE)</f>
        <v>#N/A</v>
      </c>
      <c r="Q438" t="e">
        <f>VLOOKUP($A438,IPo_OverSub_ListingGains!$A$1:$K$317,4,FALSE)</f>
        <v>#N/A</v>
      </c>
      <c r="R438" t="e">
        <f>VLOOKUP($A438,IPo_OverSub_ListingGains!$A$1:$K$317,5,FALSE)</f>
        <v>#N/A</v>
      </c>
      <c r="S438" t="e">
        <f>VLOOKUP($A438,IPo_OverSub_ListingGains!$A$1:$K$317,6,FALSE)</f>
        <v>#N/A</v>
      </c>
      <c r="T438" t="e">
        <f>VLOOKUP($A438,IPo_OverSub_ListingGains!$A$1:$K$317,7,FALSE)</f>
        <v>#N/A</v>
      </c>
      <c r="U438" t="e">
        <f>VLOOKUP($A438,IPo_OverSub_ListingGains!$A$1:$K$317,8,FALSE)</f>
        <v>#N/A</v>
      </c>
      <c r="V438" t="e">
        <f>VLOOKUP($A438,IPo_OverSub_ListingGains!$A$1:$K$317,9,FALSE)</f>
        <v>#N/A</v>
      </c>
      <c r="W438" t="e">
        <f>VLOOKUP($A438,IPo_OverSub_ListingGains!$A$1:$K$317,10,FALSE)</f>
        <v>#N/A</v>
      </c>
      <c r="X438" t="e">
        <f>VLOOKUP($A438,IPo_OverSub_ListingGains!$A$1:$K$317,11,FALSE)</f>
        <v>#N/A</v>
      </c>
      <c r="Y438" t="e">
        <f>VLOOKUP(A438,company_sectors!$A$1:$B$321,2,FALSE)</f>
        <v>#N/A</v>
      </c>
    </row>
    <row r="439" spans="1:25" x14ac:dyDescent="0.25">
      <c r="A439" t="s">
        <v>447</v>
      </c>
      <c r="B439" s="1">
        <v>42275</v>
      </c>
      <c r="C439" s="1">
        <v>42277</v>
      </c>
      <c r="D439">
        <v>14</v>
      </c>
      <c r="E439" t="s">
        <v>13</v>
      </c>
      <c r="F439">
        <v>3.43</v>
      </c>
      <c r="G439">
        <v>2015</v>
      </c>
      <c r="H439" t="e">
        <f>VLOOKUP($A439,IPO_Rating_Details!$A$1:$F$387,2,FALSE)</f>
        <v>#N/A</v>
      </c>
      <c r="I439" t="e">
        <f>VLOOKUP($A439,IPO_Rating_Details!$A$1:$F$387,3,FALSE)</f>
        <v>#N/A</v>
      </c>
      <c r="J439" t="e">
        <f>VLOOKUP($A439,IPO_Rating_Details!$A$1:$F$387,4,FALSE)</f>
        <v>#N/A</v>
      </c>
      <c r="K439" t="e">
        <f>VLOOKUP($A439,IPO_Rating_Details!$A$1:$F$387,5,FALSE)</f>
        <v>#N/A</v>
      </c>
      <c r="L439" t="e">
        <f>VLOOKUP($A439,IPO_Rating_Details!$A$1:$F$387,6,FALSE)</f>
        <v>#N/A</v>
      </c>
      <c r="M439" t="e">
        <f>VLOOKUP($A439,IPo_ListingDates!$A$1:$C$369,2,FALSE)</f>
        <v>#N/A</v>
      </c>
      <c r="N439" t="e">
        <f>VLOOKUP($A439,IPo_ListingDates!$A$1:$C$369,3,FALSE)</f>
        <v>#N/A</v>
      </c>
      <c r="O439" t="e">
        <f>VLOOKUP($A439,IPo_OverSub_ListingGains!$A$1:$K$317,2,FALSE)</f>
        <v>#N/A</v>
      </c>
      <c r="P439" t="e">
        <f>VLOOKUP($A439,IPo_OverSub_ListingGains!$A$1:$K$317,3,FALSE)</f>
        <v>#N/A</v>
      </c>
      <c r="Q439" t="e">
        <f>VLOOKUP($A439,IPo_OverSub_ListingGains!$A$1:$K$317,4,FALSE)</f>
        <v>#N/A</v>
      </c>
      <c r="R439" t="e">
        <f>VLOOKUP($A439,IPo_OverSub_ListingGains!$A$1:$K$317,5,FALSE)</f>
        <v>#N/A</v>
      </c>
      <c r="S439" t="e">
        <f>VLOOKUP($A439,IPo_OverSub_ListingGains!$A$1:$K$317,6,FALSE)</f>
        <v>#N/A</v>
      </c>
      <c r="T439" t="e">
        <f>VLOOKUP($A439,IPo_OverSub_ListingGains!$A$1:$K$317,7,FALSE)</f>
        <v>#N/A</v>
      </c>
      <c r="U439" t="e">
        <f>VLOOKUP($A439,IPo_OverSub_ListingGains!$A$1:$K$317,8,FALSE)</f>
        <v>#N/A</v>
      </c>
      <c r="V439" t="e">
        <f>VLOOKUP($A439,IPo_OverSub_ListingGains!$A$1:$K$317,9,FALSE)</f>
        <v>#N/A</v>
      </c>
      <c r="W439" t="e">
        <f>VLOOKUP($A439,IPo_OverSub_ListingGains!$A$1:$K$317,10,FALSE)</f>
        <v>#N/A</v>
      </c>
      <c r="X439" t="e">
        <f>VLOOKUP($A439,IPo_OverSub_ListingGains!$A$1:$K$317,11,FALSE)</f>
        <v>#N/A</v>
      </c>
      <c r="Y439" t="e">
        <f>VLOOKUP(A439,company_sectors!$A$1:$B$321,2,FALSE)</f>
        <v>#N/A</v>
      </c>
    </row>
    <row r="440" spans="1:25" x14ac:dyDescent="0.25">
      <c r="A440" t="s">
        <v>448</v>
      </c>
      <c r="B440" s="1">
        <v>42275</v>
      </c>
      <c r="C440" s="1">
        <v>42277</v>
      </c>
      <c r="D440">
        <v>25</v>
      </c>
      <c r="E440" t="s">
        <v>13</v>
      </c>
      <c r="F440">
        <v>3.24</v>
      </c>
      <c r="G440">
        <v>2015</v>
      </c>
      <c r="H440" t="e">
        <f>VLOOKUP($A440,IPO_Rating_Details!$A$1:$F$387,2,FALSE)</f>
        <v>#N/A</v>
      </c>
      <c r="I440" t="e">
        <f>VLOOKUP($A440,IPO_Rating_Details!$A$1:$F$387,3,FALSE)</f>
        <v>#N/A</v>
      </c>
      <c r="J440" t="e">
        <f>VLOOKUP($A440,IPO_Rating_Details!$A$1:$F$387,4,FALSE)</f>
        <v>#N/A</v>
      </c>
      <c r="K440" t="e">
        <f>VLOOKUP($A440,IPO_Rating_Details!$A$1:$F$387,5,FALSE)</f>
        <v>#N/A</v>
      </c>
      <c r="L440" t="e">
        <f>VLOOKUP($A440,IPO_Rating_Details!$A$1:$F$387,6,FALSE)</f>
        <v>#N/A</v>
      </c>
      <c r="M440" t="e">
        <f>VLOOKUP($A440,IPo_ListingDates!$A$1:$C$369,2,FALSE)</f>
        <v>#N/A</v>
      </c>
      <c r="N440" t="e">
        <f>VLOOKUP($A440,IPo_ListingDates!$A$1:$C$369,3,FALSE)</f>
        <v>#N/A</v>
      </c>
      <c r="O440" t="e">
        <f>VLOOKUP($A440,IPo_OverSub_ListingGains!$A$1:$K$317,2,FALSE)</f>
        <v>#N/A</v>
      </c>
      <c r="P440" t="e">
        <f>VLOOKUP($A440,IPo_OverSub_ListingGains!$A$1:$K$317,3,FALSE)</f>
        <v>#N/A</v>
      </c>
      <c r="Q440" t="e">
        <f>VLOOKUP($A440,IPo_OverSub_ListingGains!$A$1:$K$317,4,FALSE)</f>
        <v>#N/A</v>
      </c>
      <c r="R440" t="e">
        <f>VLOOKUP($A440,IPo_OverSub_ListingGains!$A$1:$K$317,5,FALSE)</f>
        <v>#N/A</v>
      </c>
      <c r="S440" t="e">
        <f>VLOOKUP($A440,IPo_OverSub_ListingGains!$A$1:$K$317,6,FALSE)</f>
        <v>#N/A</v>
      </c>
      <c r="T440" t="e">
        <f>VLOOKUP($A440,IPo_OverSub_ListingGains!$A$1:$K$317,7,FALSE)</f>
        <v>#N/A</v>
      </c>
      <c r="U440" t="e">
        <f>VLOOKUP($A440,IPo_OverSub_ListingGains!$A$1:$K$317,8,FALSE)</f>
        <v>#N/A</v>
      </c>
      <c r="V440" t="e">
        <f>VLOOKUP($A440,IPo_OverSub_ListingGains!$A$1:$K$317,9,FALSE)</f>
        <v>#N/A</v>
      </c>
      <c r="W440" t="e">
        <f>VLOOKUP($A440,IPo_OverSub_ListingGains!$A$1:$K$317,10,FALSE)</f>
        <v>#N/A</v>
      </c>
      <c r="X440" t="e">
        <f>VLOOKUP($A440,IPo_OverSub_ListingGains!$A$1:$K$317,11,FALSE)</f>
        <v>#N/A</v>
      </c>
      <c r="Y440" t="e">
        <f>VLOOKUP(A440,company_sectors!$A$1:$B$321,2,FALSE)</f>
        <v>#N/A</v>
      </c>
    </row>
    <row r="441" spans="1:25" x14ac:dyDescent="0.25">
      <c r="A441" t="s">
        <v>449</v>
      </c>
      <c r="B441" s="1">
        <v>42276</v>
      </c>
      <c r="C441" s="1">
        <v>42282</v>
      </c>
      <c r="D441">
        <v>14</v>
      </c>
      <c r="E441" t="s">
        <v>13</v>
      </c>
      <c r="F441">
        <v>1.86</v>
      </c>
      <c r="G441">
        <v>2015</v>
      </c>
      <c r="H441" t="e">
        <f>VLOOKUP($A441,IPO_Rating_Details!$A$1:$F$387,2,FALSE)</f>
        <v>#N/A</v>
      </c>
      <c r="I441" t="e">
        <f>VLOOKUP($A441,IPO_Rating_Details!$A$1:$F$387,3,FALSE)</f>
        <v>#N/A</v>
      </c>
      <c r="J441" t="e">
        <f>VLOOKUP($A441,IPO_Rating_Details!$A$1:$F$387,4,FALSE)</f>
        <v>#N/A</v>
      </c>
      <c r="K441" t="e">
        <f>VLOOKUP($A441,IPO_Rating_Details!$A$1:$F$387,5,FALSE)</f>
        <v>#N/A</v>
      </c>
      <c r="L441" t="e">
        <f>VLOOKUP($A441,IPO_Rating_Details!$A$1:$F$387,6,FALSE)</f>
        <v>#N/A</v>
      </c>
      <c r="M441" t="e">
        <f>VLOOKUP($A441,IPo_ListingDates!$A$1:$C$369,2,FALSE)</f>
        <v>#N/A</v>
      </c>
      <c r="N441" t="e">
        <f>VLOOKUP($A441,IPo_ListingDates!$A$1:$C$369,3,FALSE)</f>
        <v>#N/A</v>
      </c>
      <c r="O441" t="e">
        <f>VLOOKUP($A441,IPo_OverSub_ListingGains!$A$1:$K$317,2,FALSE)</f>
        <v>#N/A</v>
      </c>
      <c r="P441" t="e">
        <f>VLOOKUP($A441,IPo_OverSub_ListingGains!$A$1:$K$317,3,FALSE)</f>
        <v>#N/A</v>
      </c>
      <c r="Q441" t="e">
        <f>VLOOKUP($A441,IPo_OverSub_ListingGains!$A$1:$K$317,4,FALSE)</f>
        <v>#N/A</v>
      </c>
      <c r="R441" t="e">
        <f>VLOOKUP($A441,IPo_OverSub_ListingGains!$A$1:$K$317,5,FALSE)</f>
        <v>#N/A</v>
      </c>
      <c r="S441" t="e">
        <f>VLOOKUP($A441,IPo_OverSub_ListingGains!$A$1:$K$317,6,FALSE)</f>
        <v>#N/A</v>
      </c>
      <c r="T441" t="e">
        <f>VLOOKUP($A441,IPo_OverSub_ListingGains!$A$1:$K$317,7,FALSE)</f>
        <v>#N/A</v>
      </c>
      <c r="U441" t="e">
        <f>VLOOKUP($A441,IPo_OverSub_ListingGains!$A$1:$K$317,8,FALSE)</f>
        <v>#N/A</v>
      </c>
      <c r="V441" t="e">
        <f>VLOOKUP($A441,IPo_OverSub_ListingGains!$A$1:$K$317,9,FALSE)</f>
        <v>#N/A</v>
      </c>
      <c r="W441" t="e">
        <f>VLOOKUP($A441,IPo_OverSub_ListingGains!$A$1:$K$317,10,FALSE)</f>
        <v>#N/A</v>
      </c>
      <c r="X441" t="e">
        <f>VLOOKUP($A441,IPo_OverSub_ListingGains!$A$1:$K$317,11,FALSE)</f>
        <v>#N/A</v>
      </c>
      <c r="Y441" t="e">
        <f>VLOOKUP(A441,company_sectors!$A$1:$B$321,2,FALSE)</f>
        <v>#N/A</v>
      </c>
    </row>
    <row r="442" spans="1:25" x14ac:dyDescent="0.25">
      <c r="A442" t="s">
        <v>450</v>
      </c>
      <c r="B442" s="1">
        <v>42277</v>
      </c>
      <c r="C442" s="1">
        <v>42289</v>
      </c>
      <c r="D442">
        <v>80</v>
      </c>
      <c r="E442" t="s">
        <v>13</v>
      </c>
      <c r="F442">
        <v>2.4300000000000002</v>
      </c>
      <c r="G442">
        <v>2015</v>
      </c>
      <c r="H442" t="e">
        <f>VLOOKUP($A442,IPO_Rating_Details!$A$1:$F$387,2,FALSE)</f>
        <v>#N/A</v>
      </c>
      <c r="I442" t="e">
        <f>VLOOKUP($A442,IPO_Rating_Details!$A$1:$F$387,3,FALSE)</f>
        <v>#N/A</v>
      </c>
      <c r="J442" t="e">
        <f>VLOOKUP($A442,IPO_Rating_Details!$A$1:$F$387,4,FALSE)</f>
        <v>#N/A</v>
      </c>
      <c r="K442" t="e">
        <f>VLOOKUP($A442,IPO_Rating_Details!$A$1:$F$387,5,FALSE)</f>
        <v>#N/A</v>
      </c>
      <c r="L442" t="e">
        <f>VLOOKUP($A442,IPO_Rating_Details!$A$1:$F$387,6,FALSE)</f>
        <v>#N/A</v>
      </c>
      <c r="M442" t="e">
        <f>VLOOKUP($A442,IPo_ListingDates!$A$1:$C$369,2,FALSE)</f>
        <v>#N/A</v>
      </c>
      <c r="N442" t="e">
        <f>VLOOKUP($A442,IPo_ListingDates!$A$1:$C$369,3,FALSE)</f>
        <v>#N/A</v>
      </c>
      <c r="O442" t="e">
        <f>VLOOKUP($A442,IPo_OverSub_ListingGains!$A$1:$K$317,2,FALSE)</f>
        <v>#N/A</v>
      </c>
      <c r="P442" t="e">
        <f>VLOOKUP($A442,IPo_OverSub_ListingGains!$A$1:$K$317,3,FALSE)</f>
        <v>#N/A</v>
      </c>
      <c r="Q442" t="e">
        <f>VLOOKUP($A442,IPo_OverSub_ListingGains!$A$1:$K$317,4,FALSE)</f>
        <v>#N/A</v>
      </c>
      <c r="R442" t="e">
        <f>VLOOKUP($A442,IPo_OverSub_ListingGains!$A$1:$K$317,5,FALSE)</f>
        <v>#N/A</v>
      </c>
      <c r="S442" t="e">
        <f>VLOOKUP($A442,IPo_OverSub_ListingGains!$A$1:$K$317,6,FALSE)</f>
        <v>#N/A</v>
      </c>
      <c r="T442" t="e">
        <f>VLOOKUP($A442,IPo_OverSub_ListingGains!$A$1:$K$317,7,FALSE)</f>
        <v>#N/A</v>
      </c>
      <c r="U442" t="e">
        <f>VLOOKUP($A442,IPo_OverSub_ListingGains!$A$1:$K$317,8,FALSE)</f>
        <v>#N/A</v>
      </c>
      <c r="V442" t="e">
        <f>VLOOKUP($A442,IPo_OverSub_ListingGains!$A$1:$K$317,9,FALSE)</f>
        <v>#N/A</v>
      </c>
      <c r="W442" t="e">
        <f>VLOOKUP($A442,IPo_OverSub_ListingGains!$A$1:$K$317,10,FALSE)</f>
        <v>#N/A</v>
      </c>
      <c r="X442" t="e">
        <f>VLOOKUP($A442,IPo_OverSub_ListingGains!$A$1:$K$317,11,FALSE)</f>
        <v>#N/A</v>
      </c>
      <c r="Y442" t="e">
        <f>VLOOKUP(A442,company_sectors!$A$1:$B$321,2,FALSE)</f>
        <v>#N/A</v>
      </c>
    </row>
    <row r="443" spans="1:25" x14ac:dyDescent="0.25">
      <c r="A443" t="s">
        <v>451</v>
      </c>
      <c r="B443" s="1">
        <v>42277</v>
      </c>
      <c r="C443" s="1">
        <v>42282</v>
      </c>
      <c r="D443">
        <v>38</v>
      </c>
      <c r="E443" t="s">
        <v>13</v>
      </c>
      <c r="F443">
        <v>5</v>
      </c>
      <c r="G443">
        <v>2015</v>
      </c>
      <c r="H443" t="e">
        <f>VLOOKUP($A443,IPO_Rating_Details!$A$1:$F$387,2,FALSE)</f>
        <v>#N/A</v>
      </c>
      <c r="I443" t="e">
        <f>VLOOKUP($A443,IPO_Rating_Details!$A$1:$F$387,3,FALSE)</f>
        <v>#N/A</v>
      </c>
      <c r="J443" t="e">
        <f>VLOOKUP($A443,IPO_Rating_Details!$A$1:$F$387,4,FALSE)</f>
        <v>#N/A</v>
      </c>
      <c r="K443" t="e">
        <f>VLOOKUP($A443,IPO_Rating_Details!$A$1:$F$387,5,FALSE)</f>
        <v>#N/A</v>
      </c>
      <c r="L443" t="e">
        <f>VLOOKUP($A443,IPO_Rating_Details!$A$1:$F$387,6,FALSE)</f>
        <v>#N/A</v>
      </c>
      <c r="M443" t="e">
        <f>VLOOKUP($A443,IPo_ListingDates!$A$1:$C$369,2,FALSE)</f>
        <v>#N/A</v>
      </c>
      <c r="N443" t="e">
        <f>VLOOKUP($A443,IPo_ListingDates!$A$1:$C$369,3,FALSE)</f>
        <v>#N/A</v>
      </c>
      <c r="O443" t="e">
        <f>VLOOKUP($A443,IPo_OverSub_ListingGains!$A$1:$K$317,2,FALSE)</f>
        <v>#N/A</v>
      </c>
      <c r="P443" t="e">
        <f>VLOOKUP($A443,IPo_OverSub_ListingGains!$A$1:$K$317,3,FALSE)</f>
        <v>#N/A</v>
      </c>
      <c r="Q443" t="e">
        <f>VLOOKUP($A443,IPo_OverSub_ListingGains!$A$1:$K$317,4,FALSE)</f>
        <v>#N/A</v>
      </c>
      <c r="R443" t="e">
        <f>VLOOKUP($A443,IPo_OverSub_ListingGains!$A$1:$K$317,5,FALSE)</f>
        <v>#N/A</v>
      </c>
      <c r="S443" t="e">
        <f>VLOOKUP($A443,IPo_OverSub_ListingGains!$A$1:$K$317,6,FALSE)</f>
        <v>#N/A</v>
      </c>
      <c r="T443" t="e">
        <f>VLOOKUP($A443,IPo_OverSub_ListingGains!$A$1:$K$317,7,FALSE)</f>
        <v>#N/A</v>
      </c>
      <c r="U443" t="e">
        <f>VLOOKUP($A443,IPo_OverSub_ListingGains!$A$1:$K$317,8,FALSE)</f>
        <v>#N/A</v>
      </c>
      <c r="V443" t="e">
        <f>VLOOKUP($A443,IPo_OverSub_ListingGains!$A$1:$K$317,9,FALSE)</f>
        <v>#N/A</v>
      </c>
      <c r="W443" t="e">
        <f>VLOOKUP($A443,IPo_OverSub_ListingGains!$A$1:$K$317,10,FALSE)</f>
        <v>#N/A</v>
      </c>
      <c r="X443" t="e">
        <f>VLOOKUP($A443,IPo_OverSub_ListingGains!$A$1:$K$317,11,FALSE)</f>
        <v>#N/A</v>
      </c>
      <c r="Y443" t="e">
        <f>VLOOKUP(A443,company_sectors!$A$1:$B$321,2,FALSE)</f>
        <v>#N/A</v>
      </c>
    </row>
    <row r="444" spans="1:25" x14ac:dyDescent="0.25">
      <c r="A444" t="s">
        <v>452</v>
      </c>
      <c r="B444" s="1">
        <v>42291</v>
      </c>
      <c r="C444" s="1">
        <v>42293</v>
      </c>
      <c r="D444">
        <v>328</v>
      </c>
      <c r="E444" t="s">
        <v>8</v>
      </c>
      <c r="F444" t="s">
        <v>14</v>
      </c>
      <c r="G444">
        <v>2015</v>
      </c>
      <c r="H444">
        <f>VLOOKUP($A444,IPO_Rating_Details!$A$1:$F$387,2,FALSE)</f>
        <v>1</v>
      </c>
      <c r="I444">
        <f>VLOOKUP($A444,IPO_Rating_Details!$A$1:$F$387,3,FALSE)</f>
        <v>5</v>
      </c>
      <c r="J444">
        <f>VLOOKUP($A444,IPO_Rating_Details!$A$1:$F$387,4,FALSE)</f>
        <v>3</v>
      </c>
      <c r="K444">
        <f>VLOOKUP($A444,IPO_Rating_Details!$A$1:$F$387,5,FALSE)</f>
        <v>4</v>
      </c>
      <c r="L444">
        <f>VLOOKUP($A444,IPO_Rating_Details!$A$1:$F$387,6,FALSE)</f>
        <v>1</v>
      </c>
      <c r="M444">
        <f>VLOOKUP($A444,IPo_ListingDates!$A$1:$C$369,2,FALSE)</f>
        <v>42310</v>
      </c>
      <c r="N444">
        <f>VLOOKUP($A444,IPo_ListingDates!$A$1:$C$369,3,FALSE)</f>
        <v>264.8</v>
      </c>
      <c r="O444">
        <f>VLOOKUP($A444,IPo_OverSub_ListingGains!$A$1:$K$317,2,FALSE)</f>
        <v>4.3899999999999997</v>
      </c>
      <c r="P444">
        <f>VLOOKUP($A444,IPo_OverSub_ListingGains!$A$1:$K$317,3,FALSE)</f>
        <v>0.54</v>
      </c>
      <c r="Q444">
        <f>VLOOKUP($A444,IPo_OverSub_ListingGains!$A$1:$K$317,4,FALSE)</f>
        <v>0.9</v>
      </c>
      <c r="R444">
        <f>VLOOKUP($A444,IPo_OverSub_ListingGains!$A$1:$K$317,5,FALSE)</f>
        <v>0.86</v>
      </c>
      <c r="S444">
        <f>VLOOKUP($A444,IPo_OverSub_ListingGains!$A$1:$K$317,6,FALSE)</f>
        <v>1.82</v>
      </c>
      <c r="T444">
        <f>VLOOKUP($A444,IPo_OverSub_ListingGains!$A$1:$K$317,7,FALSE)</f>
        <v>313</v>
      </c>
      <c r="U444">
        <f>VLOOKUP($A444,IPo_OverSub_ListingGains!$A$1:$K$317,8,FALSE)</f>
        <v>266</v>
      </c>
      <c r="V444">
        <f>VLOOKUP($A444,IPo_OverSub_ListingGains!$A$1:$K$317,9,FALSE)</f>
        <v>318</v>
      </c>
      <c r="W444">
        <f>VLOOKUP($A444,IPo_OverSub_ListingGains!$A$1:$K$317,10,FALSE)</f>
        <v>270.14999999999998</v>
      </c>
      <c r="X444">
        <f>VLOOKUP($A444,IPo_OverSub_ListingGains!$A$1:$K$317,11,FALSE)</f>
        <v>-17.64</v>
      </c>
      <c r="Y444" t="str">
        <f>VLOOKUP(A444,company_sectors!$A$1:$B$321,2,FALSE)</f>
        <v>Food Processing</v>
      </c>
    </row>
    <row r="445" spans="1:25" x14ac:dyDescent="0.25">
      <c r="A445" t="s">
        <v>453</v>
      </c>
      <c r="B445" s="1">
        <v>42304</v>
      </c>
      <c r="C445" s="1">
        <v>42306</v>
      </c>
      <c r="D445">
        <v>765</v>
      </c>
      <c r="E445" t="s">
        <v>8</v>
      </c>
      <c r="F445" t="s">
        <v>14</v>
      </c>
      <c r="G445">
        <v>2015</v>
      </c>
      <c r="H445">
        <f>VLOOKUP($A445,IPO_Rating_Details!$A$1:$F$387,2,FALSE)</f>
        <v>1</v>
      </c>
      <c r="I445">
        <f>VLOOKUP($A445,IPO_Rating_Details!$A$1:$F$387,3,FALSE)</f>
        <v>5</v>
      </c>
      <c r="J445">
        <f>VLOOKUP($A445,IPO_Rating_Details!$A$1:$F$387,4,FALSE)</f>
        <v>2</v>
      </c>
      <c r="K445">
        <f>VLOOKUP($A445,IPO_Rating_Details!$A$1:$F$387,5,FALSE)</f>
        <v>0</v>
      </c>
      <c r="L445">
        <f>VLOOKUP($A445,IPO_Rating_Details!$A$1:$F$387,6,FALSE)</f>
        <v>0</v>
      </c>
      <c r="M445">
        <f>VLOOKUP($A445,IPo_ListingDates!$A$1:$C$369,2,FALSE)</f>
        <v>42318</v>
      </c>
      <c r="N445">
        <f>VLOOKUP($A445,IPo_ListingDates!$A$1:$C$369,3,FALSE)</f>
        <v>1048.3499999999999</v>
      </c>
      <c r="O445">
        <f>VLOOKUP($A445,IPo_OverSub_ListingGains!$A$1:$K$317,2,FALSE)</f>
        <v>17.8</v>
      </c>
      <c r="P445">
        <f>VLOOKUP($A445,IPo_OverSub_ListingGains!$A$1:$K$317,3,FALSE)</f>
        <v>3.57</v>
      </c>
      <c r="Q445">
        <f>VLOOKUP($A445,IPo_OverSub_ListingGains!$A$1:$K$317,4,FALSE)</f>
        <v>0.92</v>
      </c>
      <c r="R445">
        <f>VLOOKUP($A445,IPo_OverSub_ListingGains!$A$1:$K$317,5,FALSE)</f>
        <v>0.13</v>
      </c>
      <c r="S445">
        <f>VLOOKUP($A445,IPo_OverSub_ListingGains!$A$1:$K$317,6,FALSE)</f>
        <v>6.15</v>
      </c>
      <c r="T445">
        <f>VLOOKUP($A445,IPo_OverSub_ListingGains!$A$1:$K$317,7,FALSE)</f>
        <v>856</v>
      </c>
      <c r="U445">
        <f>VLOOKUP($A445,IPo_OverSub_ListingGains!$A$1:$K$317,8,FALSE)</f>
        <v>848.1</v>
      </c>
      <c r="V445">
        <f>VLOOKUP($A445,IPo_OverSub_ListingGains!$A$1:$K$317,9,FALSE)</f>
        <v>898</v>
      </c>
      <c r="W445">
        <f>VLOOKUP($A445,IPo_OverSub_ListingGains!$A$1:$K$317,10,FALSE)</f>
        <v>878.45</v>
      </c>
      <c r="X445">
        <f>VLOOKUP($A445,IPo_OverSub_ListingGains!$A$1:$K$317,11,FALSE)</f>
        <v>14.83</v>
      </c>
      <c r="Y445" t="str">
        <f>VLOOKUP(A445,company_sectors!$A$1:$B$321,2,FALSE)</f>
        <v>Transport &amp; Logistics</v>
      </c>
    </row>
    <row r="446" spans="1:25" x14ac:dyDescent="0.25">
      <c r="A446" t="s">
        <v>454</v>
      </c>
      <c r="B446" s="1">
        <v>42305</v>
      </c>
      <c r="C446" s="1">
        <v>42307</v>
      </c>
      <c r="D446">
        <v>180</v>
      </c>
      <c r="E446" t="s">
        <v>8</v>
      </c>
      <c r="F446">
        <v>200</v>
      </c>
      <c r="G446">
        <v>2015</v>
      </c>
      <c r="H446">
        <f>VLOOKUP($A446,IPO_Rating_Details!$A$1:$F$387,2,FALSE)</f>
        <v>1</v>
      </c>
      <c r="I446">
        <f>VLOOKUP($A446,IPO_Rating_Details!$A$1:$F$387,3,FALSE)</f>
        <v>9</v>
      </c>
      <c r="J446">
        <f>VLOOKUP($A446,IPO_Rating_Details!$A$1:$F$387,4,FALSE)</f>
        <v>2</v>
      </c>
      <c r="K446">
        <f>VLOOKUP($A446,IPO_Rating_Details!$A$1:$F$387,5,FALSE)</f>
        <v>0</v>
      </c>
      <c r="L446">
        <f>VLOOKUP($A446,IPO_Rating_Details!$A$1:$F$387,6,FALSE)</f>
        <v>0</v>
      </c>
      <c r="M446">
        <f>VLOOKUP($A446,IPo_ListingDates!$A$1:$C$369,2,FALSE)</f>
        <v>42324</v>
      </c>
      <c r="N446">
        <f>VLOOKUP($A446,IPo_ListingDates!$A$1:$C$369,3,FALSE)</f>
        <v>221.6</v>
      </c>
      <c r="O446">
        <f>VLOOKUP($A446,IPo_OverSub_ListingGains!$A$1:$K$317,2,FALSE)</f>
        <v>25.5488</v>
      </c>
      <c r="P446">
        <f>VLOOKUP($A446,IPo_OverSub_ListingGains!$A$1:$K$317,3,FALSE)</f>
        <v>87.382800000000003</v>
      </c>
      <c r="Q446">
        <f>VLOOKUP($A446,IPo_OverSub_ListingGains!$A$1:$K$317,4,FALSE)</f>
        <v>1.9794</v>
      </c>
      <c r="R446" t="str">
        <f>VLOOKUP($A446,IPo_OverSub_ListingGains!$A$1:$K$317,5,FALSE)</f>
        <v>NA</v>
      </c>
      <c r="S446">
        <f>VLOOKUP($A446,IPo_OverSub_ListingGains!$A$1:$K$317,6,FALSE)</f>
        <v>27.003299999999999</v>
      </c>
      <c r="T446">
        <f>VLOOKUP($A446,IPo_OverSub_ListingGains!$A$1:$K$317,7,FALSE)</f>
        <v>222</v>
      </c>
      <c r="U446">
        <f>VLOOKUP($A446,IPo_OverSub_ListingGains!$A$1:$K$317,8,FALSE)</f>
        <v>199.6</v>
      </c>
      <c r="V446">
        <f>VLOOKUP($A446,IPo_OverSub_ListingGains!$A$1:$K$317,9,FALSE)</f>
        <v>222.7</v>
      </c>
      <c r="W446">
        <f>VLOOKUP($A446,IPo_OverSub_ListingGains!$A$1:$K$317,10,FALSE)</f>
        <v>207.3</v>
      </c>
      <c r="X446">
        <f>VLOOKUP($A446,IPo_OverSub_ListingGains!$A$1:$K$317,11,FALSE)</f>
        <v>15.17</v>
      </c>
      <c r="Y446" t="str">
        <f>VLOOKUP(A446,company_sectors!$A$1:$B$321,2,FALSE)</f>
        <v>Miscellaneous</v>
      </c>
    </row>
    <row r="447" spans="1:25" x14ac:dyDescent="0.25">
      <c r="A447" t="s">
        <v>455</v>
      </c>
      <c r="B447" s="1">
        <v>42307</v>
      </c>
      <c r="C447" s="1">
        <v>42312</v>
      </c>
      <c r="D447">
        <v>23</v>
      </c>
      <c r="E447" t="s">
        <v>13</v>
      </c>
      <c r="F447">
        <v>6</v>
      </c>
      <c r="G447">
        <v>2015</v>
      </c>
      <c r="H447" t="e">
        <f>VLOOKUP($A447,IPO_Rating_Details!$A$1:$F$387,2,FALSE)</f>
        <v>#N/A</v>
      </c>
      <c r="I447" t="e">
        <f>VLOOKUP($A447,IPO_Rating_Details!$A$1:$F$387,3,FALSE)</f>
        <v>#N/A</v>
      </c>
      <c r="J447" t="e">
        <f>VLOOKUP($A447,IPO_Rating_Details!$A$1:$F$387,4,FALSE)</f>
        <v>#N/A</v>
      </c>
      <c r="K447" t="e">
        <f>VLOOKUP($A447,IPO_Rating_Details!$A$1:$F$387,5,FALSE)</f>
        <v>#N/A</v>
      </c>
      <c r="L447" t="e">
        <f>VLOOKUP($A447,IPO_Rating_Details!$A$1:$F$387,6,FALSE)</f>
        <v>#N/A</v>
      </c>
      <c r="M447" t="e">
        <f>VLOOKUP($A447,IPo_ListingDates!$A$1:$C$369,2,FALSE)</f>
        <v>#N/A</v>
      </c>
      <c r="N447" t="e">
        <f>VLOOKUP($A447,IPo_ListingDates!$A$1:$C$369,3,FALSE)</f>
        <v>#N/A</v>
      </c>
      <c r="O447" t="e">
        <f>VLOOKUP($A447,IPo_OverSub_ListingGains!$A$1:$K$317,2,FALSE)</f>
        <v>#N/A</v>
      </c>
      <c r="P447" t="e">
        <f>VLOOKUP($A447,IPo_OverSub_ListingGains!$A$1:$K$317,3,FALSE)</f>
        <v>#N/A</v>
      </c>
      <c r="Q447" t="e">
        <f>VLOOKUP($A447,IPo_OverSub_ListingGains!$A$1:$K$317,4,FALSE)</f>
        <v>#N/A</v>
      </c>
      <c r="R447" t="e">
        <f>VLOOKUP($A447,IPo_OverSub_ListingGains!$A$1:$K$317,5,FALSE)</f>
        <v>#N/A</v>
      </c>
      <c r="S447" t="e">
        <f>VLOOKUP($A447,IPo_OverSub_ListingGains!$A$1:$K$317,6,FALSE)</f>
        <v>#N/A</v>
      </c>
      <c r="T447" t="e">
        <f>VLOOKUP($A447,IPo_OverSub_ListingGains!$A$1:$K$317,7,FALSE)</f>
        <v>#N/A</v>
      </c>
      <c r="U447" t="e">
        <f>VLOOKUP($A447,IPo_OverSub_ListingGains!$A$1:$K$317,8,FALSE)</f>
        <v>#N/A</v>
      </c>
      <c r="V447" t="e">
        <f>VLOOKUP($A447,IPo_OverSub_ListingGains!$A$1:$K$317,9,FALSE)</f>
        <v>#N/A</v>
      </c>
      <c r="W447" t="e">
        <f>VLOOKUP($A447,IPo_OverSub_ListingGains!$A$1:$K$317,10,FALSE)</f>
        <v>#N/A</v>
      </c>
      <c r="X447" t="e">
        <f>VLOOKUP($A447,IPo_OverSub_ListingGains!$A$1:$K$317,11,FALSE)</f>
        <v>#N/A</v>
      </c>
      <c r="Y447" t="e">
        <f>VLOOKUP(A447,company_sectors!$A$1:$B$321,2,FALSE)</f>
        <v>#N/A</v>
      </c>
    </row>
    <row r="448" spans="1:25" x14ac:dyDescent="0.25">
      <c r="A448" t="s">
        <v>456</v>
      </c>
      <c r="B448" s="1">
        <v>42338</v>
      </c>
      <c r="C448" s="1">
        <v>42345</v>
      </c>
      <c r="D448">
        <v>14</v>
      </c>
      <c r="E448" t="s">
        <v>13</v>
      </c>
      <c r="F448">
        <v>1.19</v>
      </c>
      <c r="G448">
        <v>2015</v>
      </c>
      <c r="H448" t="e">
        <f>VLOOKUP($A448,IPO_Rating_Details!$A$1:$F$387,2,FALSE)</f>
        <v>#N/A</v>
      </c>
      <c r="I448" t="e">
        <f>VLOOKUP($A448,IPO_Rating_Details!$A$1:$F$387,3,FALSE)</f>
        <v>#N/A</v>
      </c>
      <c r="J448" t="e">
        <f>VLOOKUP($A448,IPO_Rating_Details!$A$1:$F$387,4,FALSE)</f>
        <v>#N/A</v>
      </c>
      <c r="K448" t="e">
        <f>VLOOKUP($A448,IPO_Rating_Details!$A$1:$F$387,5,FALSE)</f>
        <v>#N/A</v>
      </c>
      <c r="L448" t="e">
        <f>VLOOKUP($A448,IPO_Rating_Details!$A$1:$F$387,6,FALSE)</f>
        <v>#N/A</v>
      </c>
      <c r="M448" t="e">
        <f>VLOOKUP($A448,IPo_ListingDates!$A$1:$C$369,2,FALSE)</f>
        <v>#N/A</v>
      </c>
      <c r="N448" t="e">
        <f>VLOOKUP($A448,IPo_ListingDates!$A$1:$C$369,3,FALSE)</f>
        <v>#N/A</v>
      </c>
      <c r="O448" t="e">
        <f>VLOOKUP($A448,IPo_OverSub_ListingGains!$A$1:$K$317,2,FALSE)</f>
        <v>#N/A</v>
      </c>
      <c r="P448" t="e">
        <f>VLOOKUP($A448,IPo_OverSub_ListingGains!$A$1:$K$317,3,FALSE)</f>
        <v>#N/A</v>
      </c>
      <c r="Q448" t="e">
        <f>VLOOKUP($A448,IPo_OverSub_ListingGains!$A$1:$K$317,4,FALSE)</f>
        <v>#N/A</v>
      </c>
      <c r="R448" t="e">
        <f>VLOOKUP($A448,IPo_OverSub_ListingGains!$A$1:$K$317,5,FALSE)</f>
        <v>#N/A</v>
      </c>
      <c r="S448" t="e">
        <f>VLOOKUP($A448,IPo_OverSub_ListingGains!$A$1:$K$317,6,FALSE)</f>
        <v>#N/A</v>
      </c>
      <c r="T448" t="e">
        <f>VLOOKUP($A448,IPo_OverSub_ListingGains!$A$1:$K$317,7,FALSE)</f>
        <v>#N/A</v>
      </c>
      <c r="U448" t="e">
        <f>VLOOKUP($A448,IPo_OverSub_ListingGains!$A$1:$K$317,8,FALSE)</f>
        <v>#N/A</v>
      </c>
      <c r="V448" t="e">
        <f>VLOOKUP($A448,IPo_OverSub_ListingGains!$A$1:$K$317,9,FALSE)</f>
        <v>#N/A</v>
      </c>
      <c r="W448" t="e">
        <f>VLOOKUP($A448,IPo_OverSub_ListingGains!$A$1:$K$317,10,FALSE)</f>
        <v>#N/A</v>
      </c>
      <c r="X448" t="e">
        <f>VLOOKUP($A448,IPo_OverSub_ListingGains!$A$1:$K$317,11,FALSE)</f>
        <v>#N/A</v>
      </c>
      <c r="Y448" t="e">
        <f>VLOOKUP(A448,company_sectors!$A$1:$B$321,2,FALSE)</f>
        <v>#N/A</v>
      </c>
    </row>
    <row r="449" spans="1:25" x14ac:dyDescent="0.25">
      <c r="A449" t="s">
        <v>457</v>
      </c>
      <c r="B449" s="1">
        <v>42346</v>
      </c>
      <c r="C449" s="1">
        <v>42348</v>
      </c>
      <c r="D449">
        <v>550</v>
      </c>
      <c r="E449" t="s">
        <v>8</v>
      </c>
      <c r="F449">
        <v>638</v>
      </c>
      <c r="G449">
        <v>2015</v>
      </c>
      <c r="H449">
        <f>VLOOKUP($A449,IPO_Rating_Details!$A$1:$F$387,2,FALSE)</f>
        <v>1</v>
      </c>
      <c r="I449">
        <f>VLOOKUP($A449,IPO_Rating_Details!$A$1:$F$387,3,FALSE)</f>
        <v>1</v>
      </c>
      <c r="J449">
        <f>VLOOKUP($A449,IPO_Rating_Details!$A$1:$F$387,4,FALSE)</f>
        <v>0</v>
      </c>
      <c r="K449">
        <f>VLOOKUP($A449,IPO_Rating_Details!$A$1:$F$387,5,FALSE)</f>
        <v>0</v>
      </c>
      <c r="L449">
        <f>VLOOKUP($A449,IPO_Rating_Details!$A$1:$F$387,6,FALSE)</f>
        <v>0</v>
      </c>
      <c r="M449">
        <f>VLOOKUP($A449,IPo_ListingDates!$A$1:$C$369,2,FALSE)</f>
        <v>42361</v>
      </c>
      <c r="N449">
        <f>VLOOKUP($A449,IPo_ListingDates!$A$1:$C$369,3,FALSE)</f>
        <v>954.5</v>
      </c>
      <c r="O449">
        <f>VLOOKUP($A449,IPo_OverSub_ListingGains!$A$1:$K$317,2,FALSE)</f>
        <v>63.56</v>
      </c>
      <c r="P449">
        <f>VLOOKUP($A449,IPo_OverSub_ListingGains!$A$1:$K$317,3,FALSE)</f>
        <v>61.28</v>
      </c>
      <c r="Q449">
        <f>VLOOKUP($A449,IPo_OverSub_ListingGains!$A$1:$K$317,4,FALSE)</f>
        <v>4.24</v>
      </c>
      <c r="R449" t="str">
        <f>VLOOKUP($A449,IPo_OverSub_ListingGains!$A$1:$K$317,5,FALSE)</f>
        <v>NA</v>
      </c>
      <c r="S449">
        <f>VLOOKUP($A449,IPo_OverSub_ListingGains!$A$1:$K$317,6,FALSE)</f>
        <v>33.409999999999997</v>
      </c>
      <c r="T449">
        <f>VLOOKUP($A449,IPo_OverSub_ListingGains!$A$1:$K$317,7,FALSE)</f>
        <v>717</v>
      </c>
      <c r="U449">
        <f>VLOOKUP($A449,IPo_OverSub_ListingGains!$A$1:$K$317,8,FALSE)</f>
        <v>715.5</v>
      </c>
      <c r="V449">
        <f>VLOOKUP($A449,IPo_OverSub_ListingGains!$A$1:$K$317,9,FALSE)</f>
        <v>842.4</v>
      </c>
      <c r="W449">
        <f>VLOOKUP($A449,IPo_OverSub_ListingGains!$A$1:$K$317,10,FALSE)</f>
        <v>824.15</v>
      </c>
      <c r="X449">
        <f>VLOOKUP($A449,IPo_OverSub_ListingGains!$A$1:$K$317,11,FALSE)</f>
        <v>49.85</v>
      </c>
      <c r="Y449" t="str">
        <f>VLOOKUP(A449,company_sectors!$A$1:$B$321,2,FALSE)</f>
        <v>Pharmaceuticals</v>
      </c>
    </row>
    <row r="450" spans="1:25" x14ac:dyDescent="0.25">
      <c r="A450" t="s">
        <v>458</v>
      </c>
      <c r="B450" s="1">
        <v>42346</v>
      </c>
      <c r="C450" s="1">
        <v>42348</v>
      </c>
      <c r="D450" t="s">
        <v>14</v>
      </c>
      <c r="E450" t="s">
        <v>8</v>
      </c>
      <c r="F450" t="s">
        <v>14</v>
      </c>
      <c r="G450">
        <v>2015</v>
      </c>
      <c r="H450">
        <f>VLOOKUP($A450,IPO_Rating_Details!$A$1:$F$387,2,FALSE)</f>
        <v>1</v>
      </c>
      <c r="I450">
        <f>VLOOKUP($A450,IPO_Rating_Details!$A$1:$F$387,3,FALSE)</f>
        <v>1</v>
      </c>
      <c r="J450">
        <f>VLOOKUP($A450,IPO_Rating_Details!$A$1:$F$387,4,FALSE)</f>
        <v>0</v>
      </c>
      <c r="K450">
        <f>VLOOKUP($A450,IPO_Rating_Details!$A$1:$F$387,5,FALSE)</f>
        <v>0</v>
      </c>
      <c r="L450">
        <f>VLOOKUP($A450,IPO_Rating_Details!$A$1:$F$387,6,FALSE)</f>
        <v>0</v>
      </c>
      <c r="M450">
        <f>VLOOKUP($A450,IPo_ListingDates!$A$1:$C$369,2,FALSE)</f>
        <v>42361</v>
      </c>
      <c r="N450">
        <f>VLOOKUP($A450,IPo_ListingDates!$A$1:$C$369,3,FALSE)</f>
        <v>1195.5</v>
      </c>
      <c r="O450">
        <f>VLOOKUP($A450,IPo_OverSub_ListingGains!$A$1:$K$317,2,FALSE)</f>
        <v>57.19</v>
      </c>
      <c r="P450">
        <f>VLOOKUP($A450,IPo_OverSub_ListingGains!$A$1:$K$317,3,FALSE)</f>
        <v>129.96</v>
      </c>
      <c r="Q450">
        <f>VLOOKUP($A450,IPo_OverSub_ListingGains!$A$1:$K$317,4,FALSE)</f>
        <v>3.17</v>
      </c>
      <c r="R450">
        <f>VLOOKUP($A450,IPo_OverSub_ListingGains!$A$1:$K$317,5,FALSE)</f>
        <v>0.67</v>
      </c>
      <c r="S450">
        <f>VLOOKUP($A450,IPo_OverSub_ListingGains!$A$1:$K$317,6,FALSE)</f>
        <v>44.29</v>
      </c>
      <c r="T450">
        <f>VLOOKUP($A450,IPo_OverSub_ListingGains!$A$1:$K$317,7,FALSE)</f>
        <v>1380</v>
      </c>
      <c r="U450">
        <f>VLOOKUP($A450,IPo_OverSub_ListingGains!$A$1:$K$317,8,FALSE)</f>
        <v>1355.4</v>
      </c>
      <c r="V450">
        <f>VLOOKUP($A450,IPo_OverSub_ListingGains!$A$1:$K$317,9,FALSE)</f>
        <v>1410</v>
      </c>
      <c r="W450">
        <f>VLOOKUP($A450,IPo_OverSub_ListingGains!$A$1:$K$317,10,FALSE)</f>
        <v>1381.45</v>
      </c>
      <c r="X450">
        <f>VLOOKUP($A450,IPo_OverSub_ListingGains!$A$1:$K$317,11,FALSE)</f>
        <v>31.57</v>
      </c>
      <c r="Y450" t="str">
        <f>VLOOKUP(A450,company_sectors!$A$1:$B$321,2,FALSE)</f>
        <v>Pharmaceuticals</v>
      </c>
    </row>
    <row r="451" spans="1:25" x14ac:dyDescent="0.25">
      <c r="A451" t="s">
        <v>459</v>
      </c>
      <c r="B451" s="1">
        <v>42353</v>
      </c>
      <c r="C451" s="1">
        <v>42356</v>
      </c>
      <c r="D451">
        <v>64</v>
      </c>
      <c r="E451" t="s">
        <v>13</v>
      </c>
      <c r="F451">
        <v>24.22</v>
      </c>
      <c r="G451">
        <v>2015</v>
      </c>
      <c r="H451" t="e">
        <f>VLOOKUP($A451,IPO_Rating_Details!$A$1:$F$387,2,FALSE)</f>
        <v>#N/A</v>
      </c>
      <c r="I451" t="e">
        <f>VLOOKUP($A451,IPO_Rating_Details!$A$1:$F$387,3,FALSE)</f>
        <v>#N/A</v>
      </c>
      <c r="J451" t="e">
        <f>VLOOKUP($A451,IPO_Rating_Details!$A$1:$F$387,4,FALSE)</f>
        <v>#N/A</v>
      </c>
      <c r="K451" t="e">
        <f>VLOOKUP($A451,IPO_Rating_Details!$A$1:$F$387,5,FALSE)</f>
        <v>#N/A</v>
      </c>
      <c r="L451" t="e">
        <f>VLOOKUP($A451,IPO_Rating_Details!$A$1:$F$387,6,FALSE)</f>
        <v>#N/A</v>
      </c>
      <c r="M451" t="e">
        <f>VLOOKUP($A451,IPo_ListingDates!$A$1:$C$369,2,FALSE)</f>
        <v>#N/A</v>
      </c>
      <c r="N451" t="e">
        <f>VLOOKUP($A451,IPo_ListingDates!$A$1:$C$369,3,FALSE)</f>
        <v>#N/A</v>
      </c>
      <c r="O451" t="e">
        <f>VLOOKUP($A451,IPo_OverSub_ListingGains!$A$1:$K$317,2,FALSE)</f>
        <v>#N/A</v>
      </c>
      <c r="P451" t="e">
        <f>VLOOKUP($A451,IPo_OverSub_ListingGains!$A$1:$K$317,3,FALSE)</f>
        <v>#N/A</v>
      </c>
      <c r="Q451" t="e">
        <f>VLOOKUP($A451,IPo_OverSub_ListingGains!$A$1:$K$317,4,FALSE)</f>
        <v>#N/A</v>
      </c>
      <c r="R451" t="e">
        <f>VLOOKUP($A451,IPo_OverSub_ListingGains!$A$1:$K$317,5,FALSE)</f>
        <v>#N/A</v>
      </c>
      <c r="S451" t="e">
        <f>VLOOKUP($A451,IPo_OverSub_ListingGains!$A$1:$K$317,6,FALSE)</f>
        <v>#N/A</v>
      </c>
      <c r="T451" t="e">
        <f>VLOOKUP($A451,IPo_OverSub_ListingGains!$A$1:$K$317,7,FALSE)</f>
        <v>#N/A</v>
      </c>
      <c r="U451" t="e">
        <f>VLOOKUP($A451,IPo_OverSub_ListingGains!$A$1:$K$317,8,FALSE)</f>
        <v>#N/A</v>
      </c>
      <c r="V451" t="e">
        <f>VLOOKUP($A451,IPo_OverSub_ListingGains!$A$1:$K$317,9,FALSE)</f>
        <v>#N/A</v>
      </c>
      <c r="W451" t="e">
        <f>VLOOKUP($A451,IPo_OverSub_ListingGains!$A$1:$K$317,10,FALSE)</f>
        <v>#N/A</v>
      </c>
      <c r="X451" t="e">
        <f>VLOOKUP($A451,IPo_OverSub_ListingGains!$A$1:$K$317,11,FALSE)</f>
        <v>#N/A</v>
      </c>
      <c r="Y451" t="e">
        <f>VLOOKUP(A451,company_sectors!$A$1:$B$321,2,FALSE)</f>
        <v>#N/A</v>
      </c>
    </row>
    <row r="452" spans="1:25" x14ac:dyDescent="0.25">
      <c r="A452" t="s">
        <v>460</v>
      </c>
      <c r="B452" s="1">
        <v>42355</v>
      </c>
      <c r="C452" s="1">
        <v>42359</v>
      </c>
      <c r="D452">
        <v>250</v>
      </c>
      <c r="E452" t="s">
        <v>8</v>
      </c>
      <c r="F452">
        <v>613.08000000000004</v>
      </c>
      <c r="G452">
        <v>2015</v>
      </c>
      <c r="H452">
        <f>VLOOKUP($A452,IPO_Rating_Details!$A$1:$F$387,2,FALSE)</f>
        <v>1</v>
      </c>
      <c r="I452">
        <f>VLOOKUP($A452,IPO_Rating_Details!$A$1:$F$387,3,FALSE)</f>
        <v>5</v>
      </c>
      <c r="J452">
        <f>VLOOKUP($A452,IPO_Rating_Details!$A$1:$F$387,4,FALSE)</f>
        <v>3</v>
      </c>
      <c r="K452">
        <f>VLOOKUP($A452,IPO_Rating_Details!$A$1:$F$387,5,FALSE)</f>
        <v>0</v>
      </c>
      <c r="L452">
        <f>VLOOKUP($A452,IPO_Rating_Details!$A$1:$F$387,6,FALSE)</f>
        <v>0</v>
      </c>
      <c r="M452">
        <f>VLOOKUP($A452,IPo_ListingDates!$A$1:$C$369,2,FALSE)</f>
        <v>42375</v>
      </c>
      <c r="N452">
        <f>VLOOKUP($A452,IPo_ListingDates!$A$1:$C$369,3,FALSE)</f>
        <v>305.2</v>
      </c>
      <c r="O452">
        <f>VLOOKUP($A452,IPo_OverSub_ListingGains!$A$1:$K$317,2,FALSE)</f>
        <v>24.43</v>
      </c>
      <c r="P452">
        <f>VLOOKUP($A452,IPo_OverSub_ListingGains!$A$1:$K$317,3,FALSE)</f>
        <v>3.62</v>
      </c>
      <c r="Q452">
        <f>VLOOKUP($A452,IPo_OverSub_ListingGains!$A$1:$K$317,4,FALSE)</f>
        <v>1.89</v>
      </c>
      <c r="R452" t="str">
        <f>VLOOKUP($A452,IPo_OverSub_ListingGains!$A$1:$K$317,5,FALSE)</f>
        <v>NA</v>
      </c>
      <c r="S452">
        <f>VLOOKUP($A452,IPo_OverSub_ListingGains!$A$1:$K$317,6,FALSE)</f>
        <v>8.6999999999999993</v>
      </c>
      <c r="T452">
        <f>VLOOKUP($A452,IPo_OverSub_ListingGains!$A$1:$K$317,7,FALSE)</f>
        <v>291</v>
      </c>
      <c r="U452">
        <f>VLOOKUP($A452,IPo_OverSub_ListingGains!$A$1:$K$317,8,FALSE)</f>
        <v>291</v>
      </c>
      <c r="V452">
        <f>VLOOKUP($A452,IPo_OverSub_ListingGains!$A$1:$K$317,9,FALSE)</f>
        <v>344.2</v>
      </c>
      <c r="W452">
        <f>VLOOKUP($A452,IPo_OverSub_ListingGains!$A$1:$K$317,10,FALSE)</f>
        <v>336.7</v>
      </c>
      <c r="X452">
        <f>VLOOKUP($A452,IPo_OverSub_ListingGains!$A$1:$K$317,11,FALSE)</f>
        <v>34.68</v>
      </c>
      <c r="Y452" t="str">
        <f>VLOOKUP(A452,company_sectors!$A$1:$B$321,2,FALSE)</f>
        <v>Hospitals &amp; Medical Services</v>
      </c>
    </row>
    <row r="453" spans="1:25" x14ac:dyDescent="0.25">
      <c r="A453" t="s">
        <v>461</v>
      </c>
      <c r="B453" s="1">
        <v>42366</v>
      </c>
      <c r="C453" s="1">
        <v>42369</v>
      </c>
      <c r="D453">
        <v>25</v>
      </c>
      <c r="E453" t="s">
        <v>13</v>
      </c>
      <c r="F453">
        <v>4.25</v>
      </c>
      <c r="G453">
        <v>2015</v>
      </c>
      <c r="H453" t="e">
        <f>VLOOKUP($A453,IPO_Rating_Details!$A$1:$F$387,2,FALSE)</f>
        <v>#N/A</v>
      </c>
      <c r="I453" t="e">
        <f>VLOOKUP($A453,IPO_Rating_Details!$A$1:$F$387,3,FALSE)</f>
        <v>#N/A</v>
      </c>
      <c r="J453" t="e">
        <f>VLOOKUP($A453,IPO_Rating_Details!$A$1:$F$387,4,FALSE)</f>
        <v>#N/A</v>
      </c>
      <c r="K453" t="e">
        <f>VLOOKUP($A453,IPO_Rating_Details!$A$1:$F$387,5,FALSE)</f>
        <v>#N/A</v>
      </c>
      <c r="L453" t="e">
        <f>VLOOKUP($A453,IPO_Rating_Details!$A$1:$F$387,6,FALSE)</f>
        <v>#N/A</v>
      </c>
      <c r="M453" t="e">
        <f>VLOOKUP($A453,IPo_ListingDates!$A$1:$C$369,2,FALSE)</f>
        <v>#N/A</v>
      </c>
      <c r="N453" t="e">
        <f>VLOOKUP($A453,IPo_ListingDates!$A$1:$C$369,3,FALSE)</f>
        <v>#N/A</v>
      </c>
      <c r="O453" t="e">
        <f>VLOOKUP($A453,IPo_OverSub_ListingGains!$A$1:$K$317,2,FALSE)</f>
        <v>#N/A</v>
      </c>
      <c r="P453" t="e">
        <f>VLOOKUP($A453,IPo_OverSub_ListingGains!$A$1:$K$317,3,FALSE)</f>
        <v>#N/A</v>
      </c>
      <c r="Q453" t="e">
        <f>VLOOKUP($A453,IPo_OverSub_ListingGains!$A$1:$K$317,4,FALSE)</f>
        <v>#N/A</v>
      </c>
      <c r="R453" t="e">
        <f>VLOOKUP($A453,IPo_OverSub_ListingGains!$A$1:$K$317,5,FALSE)</f>
        <v>#N/A</v>
      </c>
      <c r="S453" t="e">
        <f>VLOOKUP($A453,IPo_OverSub_ListingGains!$A$1:$K$317,6,FALSE)</f>
        <v>#N/A</v>
      </c>
      <c r="T453" t="e">
        <f>VLOOKUP($A453,IPo_OverSub_ListingGains!$A$1:$K$317,7,FALSE)</f>
        <v>#N/A</v>
      </c>
      <c r="U453" t="e">
        <f>VLOOKUP($A453,IPo_OverSub_ListingGains!$A$1:$K$317,8,FALSE)</f>
        <v>#N/A</v>
      </c>
      <c r="V453" t="e">
        <f>VLOOKUP($A453,IPo_OverSub_ListingGains!$A$1:$K$317,9,FALSE)</f>
        <v>#N/A</v>
      </c>
      <c r="W453" t="e">
        <f>VLOOKUP($A453,IPo_OverSub_ListingGains!$A$1:$K$317,10,FALSE)</f>
        <v>#N/A</v>
      </c>
      <c r="X453" t="e">
        <f>VLOOKUP($A453,IPo_OverSub_ListingGains!$A$1:$K$317,11,FALSE)</f>
        <v>#N/A</v>
      </c>
      <c r="Y453" t="e">
        <f>VLOOKUP(A453,company_sectors!$A$1:$B$321,2,FALSE)</f>
        <v>#N/A</v>
      </c>
    </row>
    <row r="454" spans="1:25" x14ac:dyDescent="0.25">
      <c r="A454" t="s">
        <v>462</v>
      </c>
      <c r="B454" s="1">
        <v>42368</v>
      </c>
      <c r="C454" s="1">
        <v>42376</v>
      </c>
      <c r="D454">
        <v>30</v>
      </c>
      <c r="E454" t="s">
        <v>13</v>
      </c>
      <c r="F454">
        <v>8.68</v>
      </c>
      <c r="G454">
        <v>2015</v>
      </c>
      <c r="H454" t="e">
        <f>VLOOKUP($A454,IPO_Rating_Details!$A$1:$F$387,2,FALSE)</f>
        <v>#N/A</v>
      </c>
      <c r="I454" t="e">
        <f>VLOOKUP($A454,IPO_Rating_Details!$A$1:$F$387,3,FALSE)</f>
        <v>#N/A</v>
      </c>
      <c r="J454" t="e">
        <f>VLOOKUP($A454,IPO_Rating_Details!$A$1:$F$387,4,FALSE)</f>
        <v>#N/A</v>
      </c>
      <c r="K454" t="e">
        <f>VLOOKUP($A454,IPO_Rating_Details!$A$1:$F$387,5,FALSE)</f>
        <v>#N/A</v>
      </c>
      <c r="L454" t="e">
        <f>VLOOKUP($A454,IPO_Rating_Details!$A$1:$F$387,6,FALSE)</f>
        <v>#N/A</v>
      </c>
      <c r="M454" t="e">
        <f>VLOOKUP($A454,IPo_ListingDates!$A$1:$C$369,2,FALSE)</f>
        <v>#N/A</v>
      </c>
      <c r="N454" t="e">
        <f>VLOOKUP($A454,IPo_ListingDates!$A$1:$C$369,3,FALSE)</f>
        <v>#N/A</v>
      </c>
      <c r="O454" t="e">
        <f>VLOOKUP($A454,IPo_OverSub_ListingGains!$A$1:$K$317,2,FALSE)</f>
        <v>#N/A</v>
      </c>
      <c r="P454" t="e">
        <f>VLOOKUP($A454,IPo_OverSub_ListingGains!$A$1:$K$317,3,FALSE)</f>
        <v>#N/A</v>
      </c>
      <c r="Q454" t="e">
        <f>VLOOKUP($A454,IPo_OverSub_ListingGains!$A$1:$K$317,4,FALSE)</f>
        <v>#N/A</v>
      </c>
      <c r="R454" t="e">
        <f>VLOOKUP($A454,IPo_OverSub_ListingGains!$A$1:$K$317,5,FALSE)</f>
        <v>#N/A</v>
      </c>
      <c r="S454" t="e">
        <f>VLOOKUP($A454,IPo_OverSub_ListingGains!$A$1:$K$317,6,FALSE)</f>
        <v>#N/A</v>
      </c>
      <c r="T454" t="e">
        <f>VLOOKUP($A454,IPo_OverSub_ListingGains!$A$1:$K$317,7,FALSE)</f>
        <v>#N/A</v>
      </c>
      <c r="U454" t="e">
        <f>VLOOKUP($A454,IPo_OverSub_ListingGains!$A$1:$K$317,8,FALSE)</f>
        <v>#N/A</v>
      </c>
      <c r="V454" t="e">
        <f>VLOOKUP($A454,IPo_OverSub_ListingGains!$A$1:$K$317,9,FALSE)</f>
        <v>#N/A</v>
      </c>
      <c r="W454" t="e">
        <f>VLOOKUP($A454,IPo_OverSub_ListingGains!$A$1:$K$317,10,FALSE)</f>
        <v>#N/A</v>
      </c>
      <c r="X454" t="e">
        <f>VLOOKUP($A454,IPo_OverSub_ListingGains!$A$1:$K$317,11,FALSE)</f>
        <v>#N/A</v>
      </c>
      <c r="Y454" t="e">
        <f>VLOOKUP(A454,company_sectors!$A$1:$B$321,2,FALSE)</f>
        <v>#N/A</v>
      </c>
    </row>
    <row r="455" spans="1:25" x14ac:dyDescent="0.25">
      <c r="A455" t="s">
        <v>463</v>
      </c>
      <c r="B455" s="1">
        <v>42390</v>
      </c>
      <c r="C455" s="1">
        <v>42396</v>
      </c>
      <c r="D455">
        <v>50</v>
      </c>
      <c r="E455" t="s">
        <v>13</v>
      </c>
      <c r="F455">
        <v>7.04</v>
      </c>
      <c r="G455">
        <v>2016</v>
      </c>
      <c r="H455" t="e">
        <f>VLOOKUP($A455,IPO_Rating_Details!$A$1:$F$387,2,FALSE)</f>
        <v>#N/A</v>
      </c>
      <c r="I455" t="e">
        <f>VLOOKUP($A455,IPO_Rating_Details!$A$1:$F$387,3,FALSE)</f>
        <v>#N/A</v>
      </c>
      <c r="J455" t="e">
        <f>VLOOKUP($A455,IPO_Rating_Details!$A$1:$F$387,4,FALSE)</f>
        <v>#N/A</v>
      </c>
      <c r="K455" t="e">
        <f>VLOOKUP($A455,IPO_Rating_Details!$A$1:$F$387,5,FALSE)</f>
        <v>#N/A</v>
      </c>
      <c r="L455" t="e">
        <f>VLOOKUP($A455,IPO_Rating_Details!$A$1:$F$387,6,FALSE)</f>
        <v>#N/A</v>
      </c>
      <c r="M455" t="e">
        <f>VLOOKUP($A455,IPo_ListingDates!$A$1:$C$369,2,FALSE)</f>
        <v>#N/A</v>
      </c>
      <c r="N455" t="e">
        <f>VLOOKUP($A455,IPo_ListingDates!$A$1:$C$369,3,FALSE)</f>
        <v>#N/A</v>
      </c>
      <c r="O455" t="e">
        <f>VLOOKUP($A455,IPo_OverSub_ListingGains!$A$1:$K$317,2,FALSE)</f>
        <v>#N/A</v>
      </c>
      <c r="P455" t="e">
        <f>VLOOKUP($A455,IPo_OverSub_ListingGains!$A$1:$K$317,3,FALSE)</f>
        <v>#N/A</v>
      </c>
      <c r="Q455" t="e">
        <f>VLOOKUP($A455,IPo_OverSub_ListingGains!$A$1:$K$317,4,FALSE)</f>
        <v>#N/A</v>
      </c>
      <c r="R455" t="e">
        <f>VLOOKUP($A455,IPo_OverSub_ListingGains!$A$1:$K$317,5,FALSE)</f>
        <v>#N/A</v>
      </c>
      <c r="S455" t="e">
        <f>VLOOKUP($A455,IPo_OverSub_ListingGains!$A$1:$K$317,6,FALSE)</f>
        <v>#N/A</v>
      </c>
      <c r="T455" t="e">
        <f>VLOOKUP($A455,IPo_OverSub_ListingGains!$A$1:$K$317,7,FALSE)</f>
        <v>#N/A</v>
      </c>
      <c r="U455" t="e">
        <f>VLOOKUP($A455,IPo_OverSub_ListingGains!$A$1:$K$317,8,FALSE)</f>
        <v>#N/A</v>
      </c>
      <c r="V455" t="e">
        <f>VLOOKUP($A455,IPo_OverSub_ListingGains!$A$1:$K$317,9,FALSE)</f>
        <v>#N/A</v>
      </c>
      <c r="W455" t="e">
        <f>VLOOKUP($A455,IPo_OverSub_ListingGains!$A$1:$K$317,10,FALSE)</f>
        <v>#N/A</v>
      </c>
      <c r="X455" t="e">
        <f>VLOOKUP($A455,IPo_OverSub_ListingGains!$A$1:$K$317,11,FALSE)</f>
        <v>#N/A</v>
      </c>
      <c r="Y455" t="e">
        <f>VLOOKUP(A455,company_sectors!$A$1:$B$321,2,FALSE)</f>
        <v>#N/A</v>
      </c>
    </row>
    <row r="456" spans="1:25" x14ac:dyDescent="0.25">
      <c r="A456" t="s">
        <v>464</v>
      </c>
      <c r="B456" s="1">
        <v>42396</v>
      </c>
      <c r="C456" s="1">
        <v>42398</v>
      </c>
      <c r="D456">
        <v>186</v>
      </c>
      <c r="E456" t="s">
        <v>8</v>
      </c>
      <c r="F456">
        <v>410</v>
      </c>
      <c r="G456">
        <v>2016</v>
      </c>
      <c r="H456">
        <f>VLOOKUP($A456,IPO_Rating_Details!$A$1:$F$387,2,FALSE)</f>
        <v>1</v>
      </c>
      <c r="I456">
        <f>VLOOKUP($A456,IPO_Rating_Details!$A$1:$F$387,3,FALSE)</f>
        <v>6</v>
      </c>
      <c r="J456">
        <f>VLOOKUP($A456,IPO_Rating_Details!$A$1:$F$387,4,FALSE)</f>
        <v>3</v>
      </c>
      <c r="K456">
        <f>VLOOKUP($A456,IPO_Rating_Details!$A$1:$F$387,5,FALSE)</f>
        <v>1</v>
      </c>
      <c r="L456">
        <f>VLOOKUP($A456,IPO_Rating_Details!$A$1:$F$387,6,FALSE)</f>
        <v>0</v>
      </c>
      <c r="M456">
        <f>VLOOKUP($A456,IPo_ListingDates!$A$1:$C$369,2,FALSE)</f>
        <v>42408</v>
      </c>
      <c r="N456">
        <f>VLOOKUP($A456,IPo_ListingDates!$A$1:$C$369,3,FALSE)</f>
        <v>145.4</v>
      </c>
      <c r="O456">
        <f>VLOOKUP($A456,IPo_OverSub_ListingGains!$A$1:$K$317,2,FALSE)</f>
        <v>2.62</v>
      </c>
      <c r="P456">
        <f>VLOOKUP($A456,IPo_OverSub_ListingGains!$A$1:$K$317,3,FALSE)</f>
        <v>0.73</v>
      </c>
      <c r="Q456">
        <f>VLOOKUP($A456,IPo_OverSub_ListingGains!$A$1:$K$317,4,FALSE)</f>
        <v>2.0099999999999998</v>
      </c>
      <c r="R456" t="str">
        <f>VLOOKUP($A456,IPo_OverSub_ListingGains!$A$1:$K$317,5,FALSE)</f>
        <v>NA</v>
      </c>
      <c r="S456">
        <f>VLOOKUP($A456,IPo_OverSub_ListingGains!$A$1:$K$317,6,FALSE)</f>
        <v>1.91</v>
      </c>
      <c r="T456">
        <f>VLOOKUP($A456,IPo_OverSub_ListingGains!$A$1:$K$317,7,FALSE)</f>
        <v>163.1</v>
      </c>
      <c r="U456">
        <f>VLOOKUP($A456,IPo_OverSub_ListingGains!$A$1:$K$317,8,FALSE)</f>
        <v>155</v>
      </c>
      <c r="V456">
        <f>VLOOKUP($A456,IPo_OverSub_ListingGains!$A$1:$K$317,9,FALSE)</f>
        <v>184.7</v>
      </c>
      <c r="W456">
        <f>VLOOKUP($A456,IPo_OverSub_ListingGains!$A$1:$K$317,10,FALSE)</f>
        <v>177.25</v>
      </c>
      <c r="X456">
        <f>VLOOKUP($A456,IPo_OverSub_ListingGains!$A$1:$K$317,11,FALSE)</f>
        <v>-4.7</v>
      </c>
      <c r="Y456" t="str">
        <f>VLOOKUP(A456,company_sectors!$A$1:$B$321,2,FALSE)</f>
        <v>Auto Ancillaries</v>
      </c>
    </row>
    <row r="457" spans="1:25" x14ac:dyDescent="0.25">
      <c r="A457" t="s">
        <v>465</v>
      </c>
      <c r="B457" s="1">
        <v>42398</v>
      </c>
      <c r="C457" s="1">
        <v>42409</v>
      </c>
      <c r="D457">
        <v>15</v>
      </c>
      <c r="E457" t="s">
        <v>13</v>
      </c>
      <c r="F457">
        <v>1.54</v>
      </c>
      <c r="G457">
        <v>2016</v>
      </c>
      <c r="H457" t="e">
        <f>VLOOKUP($A457,IPO_Rating_Details!$A$1:$F$387,2,FALSE)</f>
        <v>#N/A</v>
      </c>
      <c r="I457" t="e">
        <f>VLOOKUP($A457,IPO_Rating_Details!$A$1:$F$387,3,FALSE)</f>
        <v>#N/A</v>
      </c>
      <c r="J457" t="e">
        <f>VLOOKUP($A457,IPO_Rating_Details!$A$1:$F$387,4,FALSE)</f>
        <v>#N/A</v>
      </c>
      <c r="K457" t="e">
        <f>VLOOKUP($A457,IPO_Rating_Details!$A$1:$F$387,5,FALSE)</f>
        <v>#N/A</v>
      </c>
      <c r="L457" t="e">
        <f>VLOOKUP($A457,IPO_Rating_Details!$A$1:$F$387,6,FALSE)</f>
        <v>#N/A</v>
      </c>
      <c r="M457" t="e">
        <f>VLOOKUP($A457,IPo_ListingDates!$A$1:$C$369,2,FALSE)</f>
        <v>#N/A</v>
      </c>
      <c r="N457" t="e">
        <f>VLOOKUP($A457,IPo_ListingDates!$A$1:$C$369,3,FALSE)</f>
        <v>#N/A</v>
      </c>
      <c r="O457" t="e">
        <f>VLOOKUP($A457,IPo_OverSub_ListingGains!$A$1:$K$317,2,FALSE)</f>
        <v>#N/A</v>
      </c>
      <c r="P457" t="e">
        <f>VLOOKUP($A457,IPo_OverSub_ListingGains!$A$1:$K$317,3,FALSE)</f>
        <v>#N/A</v>
      </c>
      <c r="Q457" t="e">
        <f>VLOOKUP($A457,IPo_OverSub_ListingGains!$A$1:$K$317,4,FALSE)</f>
        <v>#N/A</v>
      </c>
      <c r="R457" t="e">
        <f>VLOOKUP($A457,IPo_OverSub_ListingGains!$A$1:$K$317,5,FALSE)</f>
        <v>#N/A</v>
      </c>
      <c r="S457" t="e">
        <f>VLOOKUP($A457,IPo_OverSub_ListingGains!$A$1:$K$317,6,FALSE)</f>
        <v>#N/A</v>
      </c>
      <c r="T457" t="e">
        <f>VLOOKUP($A457,IPo_OverSub_ListingGains!$A$1:$K$317,7,FALSE)</f>
        <v>#N/A</v>
      </c>
      <c r="U457" t="e">
        <f>VLOOKUP($A457,IPo_OverSub_ListingGains!$A$1:$K$317,8,FALSE)</f>
        <v>#N/A</v>
      </c>
      <c r="V457" t="e">
        <f>VLOOKUP($A457,IPo_OverSub_ListingGains!$A$1:$K$317,9,FALSE)</f>
        <v>#N/A</v>
      </c>
      <c r="W457" t="e">
        <f>VLOOKUP($A457,IPo_OverSub_ListingGains!$A$1:$K$317,10,FALSE)</f>
        <v>#N/A</v>
      </c>
      <c r="X457" t="e">
        <f>VLOOKUP($A457,IPo_OverSub_ListingGains!$A$1:$K$317,11,FALSE)</f>
        <v>#N/A</v>
      </c>
      <c r="Y457" t="e">
        <f>VLOOKUP(A457,company_sectors!$A$1:$B$321,2,FALSE)</f>
        <v>#N/A</v>
      </c>
    </row>
    <row r="458" spans="1:25" x14ac:dyDescent="0.25">
      <c r="A458" t="s">
        <v>466</v>
      </c>
      <c r="B458" s="1">
        <v>42402</v>
      </c>
      <c r="C458" s="1">
        <v>42404</v>
      </c>
      <c r="D458">
        <v>850</v>
      </c>
      <c r="E458" t="s">
        <v>8</v>
      </c>
      <c r="F458">
        <v>423.68</v>
      </c>
      <c r="G458">
        <v>2016</v>
      </c>
      <c r="H458">
        <f>VLOOKUP($A458,IPO_Rating_Details!$A$1:$F$387,2,FALSE)</f>
        <v>3</v>
      </c>
      <c r="I458">
        <f>VLOOKUP($A458,IPO_Rating_Details!$A$1:$F$387,3,FALSE)</f>
        <v>3</v>
      </c>
      <c r="J458">
        <f>VLOOKUP($A458,IPO_Rating_Details!$A$1:$F$387,4,FALSE)</f>
        <v>0</v>
      </c>
      <c r="K458">
        <f>VLOOKUP($A458,IPO_Rating_Details!$A$1:$F$387,5,FALSE)</f>
        <v>0</v>
      </c>
      <c r="L458">
        <f>VLOOKUP($A458,IPO_Rating_Details!$A$1:$F$387,6,FALSE)</f>
        <v>0</v>
      </c>
      <c r="M458">
        <f>VLOOKUP($A458,IPo_ListingDates!$A$1:$C$369,2,FALSE)</f>
        <v>42412</v>
      </c>
      <c r="N458">
        <f>VLOOKUP($A458,IPo_ListingDates!$A$1:$C$369,3,FALSE)</f>
        <v>890.25</v>
      </c>
      <c r="O458">
        <f>VLOOKUP($A458,IPo_OverSub_ListingGains!$A$1:$K$317,2,FALSE)</f>
        <v>26.966699999999999</v>
      </c>
      <c r="P458">
        <f>VLOOKUP($A458,IPo_OverSub_ListingGains!$A$1:$K$317,3,FALSE)</f>
        <v>185.23740000000001</v>
      </c>
      <c r="Q458">
        <f>VLOOKUP($A458,IPo_OverSub_ListingGains!$A$1:$K$317,4,FALSE)</f>
        <v>10.614599999999999</v>
      </c>
      <c r="R458">
        <f>VLOOKUP($A458,IPo_OverSub_ListingGains!$A$1:$K$317,5,FALSE)</f>
        <v>1.3859999999999999</v>
      </c>
      <c r="S458">
        <f>VLOOKUP($A458,IPo_OverSub_ListingGains!$A$1:$K$317,6,FALSE)</f>
        <v>66.016900000000007</v>
      </c>
      <c r="T458">
        <f>VLOOKUP($A458,IPo_OverSub_ListingGains!$A$1:$K$317,7,FALSE)</f>
        <v>860</v>
      </c>
      <c r="U458">
        <f>VLOOKUP($A458,IPo_OverSub_ListingGains!$A$1:$K$317,8,FALSE)</f>
        <v>805.9</v>
      </c>
      <c r="V458">
        <f>VLOOKUP($A458,IPo_OverSub_ListingGains!$A$1:$K$317,9,FALSE)</f>
        <v>1032</v>
      </c>
      <c r="W458">
        <f>VLOOKUP($A458,IPo_OverSub_ListingGains!$A$1:$K$317,10,FALSE)</f>
        <v>1021.95</v>
      </c>
      <c r="X458">
        <f>VLOOKUP($A458,IPo_OverSub_ListingGains!$A$1:$K$317,11,FALSE)</f>
        <v>20.23</v>
      </c>
      <c r="Y458" t="str">
        <f>VLOOKUP(A458,company_sectors!$A$1:$B$321,2,FALSE)</f>
        <v>Miscellaneous</v>
      </c>
    </row>
    <row r="459" spans="1:25" x14ac:dyDescent="0.25">
      <c r="A459" t="s">
        <v>467</v>
      </c>
      <c r="B459" s="1">
        <v>42403</v>
      </c>
      <c r="C459" s="1">
        <v>42405</v>
      </c>
      <c r="D459">
        <v>10</v>
      </c>
      <c r="E459" t="s">
        <v>13</v>
      </c>
      <c r="F459">
        <v>1.31</v>
      </c>
      <c r="G459">
        <v>2016</v>
      </c>
      <c r="H459" t="e">
        <f>VLOOKUP($A459,IPO_Rating_Details!$A$1:$F$387,2,FALSE)</f>
        <v>#N/A</v>
      </c>
      <c r="I459" t="e">
        <f>VLOOKUP($A459,IPO_Rating_Details!$A$1:$F$387,3,FALSE)</f>
        <v>#N/A</v>
      </c>
      <c r="J459" t="e">
        <f>VLOOKUP($A459,IPO_Rating_Details!$A$1:$F$387,4,FALSE)</f>
        <v>#N/A</v>
      </c>
      <c r="K459" t="e">
        <f>VLOOKUP($A459,IPO_Rating_Details!$A$1:$F$387,5,FALSE)</f>
        <v>#N/A</v>
      </c>
      <c r="L459" t="e">
        <f>VLOOKUP($A459,IPO_Rating_Details!$A$1:$F$387,6,FALSE)</f>
        <v>#N/A</v>
      </c>
      <c r="M459" t="e">
        <f>VLOOKUP($A459,IPo_ListingDates!$A$1:$C$369,2,FALSE)</f>
        <v>#N/A</v>
      </c>
      <c r="N459" t="e">
        <f>VLOOKUP($A459,IPo_ListingDates!$A$1:$C$369,3,FALSE)</f>
        <v>#N/A</v>
      </c>
      <c r="O459" t="e">
        <f>VLOOKUP($A459,IPo_OverSub_ListingGains!$A$1:$K$317,2,FALSE)</f>
        <v>#N/A</v>
      </c>
      <c r="P459" t="e">
        <f>VLOOKUP($A459,IPo_OverSub_ListingGains!$A$1:$K$317,3,FALSE)</f>
        <v>#N/A</v>
      </c>
      <c r="Q459" t="e">
        <f>VLOOKUP($A459,IPo_OverSub_ListingGains!$A$1:$K$317,4,FALSE)</f>
        <v>#N/A</v>
      </c>
      <c r="R459" t="e">
        <f>VLOOKUP($A459,IPo_OverSub_ListingGains!$A$1:$K$317,5,FALSE)</f>
        <v>#N/A</v>
      </c>
      <c r="S459" t="e">
        <f>VLOOKUP($A459,IPo_OverSub_ListingGains!$A$1:$K$317,6,FALSE)</f>
        <v>#N/A</v>
      </c>
      <c r="T459" t="e">
        <f>VLOOKUP($A459,IPo_OverSub_ListingGains!$A$1:$K$317,7,FALSE)</f>
        <v>#N/A</v>
      </c>
      <c r="U459" t="e">
        <f>VLOOKUP($A459,IPo_OverSub_ListingGains!$A$1:$K$317,8,FALSE)</f>
        <v>#N/A</v>
      </c>
      <c r="V459" t="e">
        <f>VLOOKUP($A459,IPo_OverSub_ListingGains!$A$1:$K$317,9,FALSE)</f>
        <v>#N/A</v>
      </c>
      <c r="W459" t="e">
        <f>VLOOKUP($A459,IPo_OverSub_ListingGains!$A$1:$K$317,10,FALSE)</f>
        <v>#N/A</v>
      </c>
      <c r="X459" t="e">
        <f>VLOOKUP($A459,IPo_OverSub_ListingGains!$A$1:$K$317,11,FALSE)</f>
        <v>#N/A</v>
      </c>
      <c r="Y459" t="e">
        <f>VLOOKUP(A459,company_sectors!$A$1:$B$321,2,FALSE)</f>
        <v>#N/A</v>
      </c>
    </row>
    <row r="460" spans="1:25" x14ac:dyDescent="0.25">
      <c r="A460" t="s">
        <v>468</v>
      </c>
      <c r="B460" s="1">
        <v>42408</v>
      </c>
      <c r="C460" s="1">
        <v>42410</v>
      </c>
      <c r="D460">
        <v>321</v>
      </c>
      <c r="E460" t="s">
        <v>8</v>
      </c>
      <c r="F460">
        <v>451.25</v>
      </c>
      <c r="G460">
        <v>2016</v>
      </c>
      <c r="H460">
        <f>VLOOKUP($A460,IPO_Rating_Details!$A$1:$F$387,2,FALSE)</f>
        <v>1</v>
      </c>
      <c r="I460">
        <f>VLOOKUP($A460,IPO_Rating_Details!$A$1:$F$387,3,FALSE)</f>
        <v>8</v>
      </c>
      <c r="J460">
        <f>VLOOKUP($A460,IPO_Rating_Details!$A$1:$F$387,4,FALSE)</f>
        <v>1</v>
      </c>
      <c r="K460">
        <f>VLOOKUP($A460,IPO_Rating_Details!$A$1:$F$387,5,FALSE)</f>
        <v>0</v>
      </c>
      <c r="L460">
        <f>VLOOKUP($A460,IPO_Rating_Details!$A$1:$F$387,6,FALSE)</f>
        <v>0</v>
      </c>
      <c r="M460">
        <f>VLOOKUP($A460,IPo_ListingDates!$A$1:$C$369,2,FALSE)</f>
        <v>42418</v>
      </c>
      <c r="N460">
        <f>VLOOKUP($A460,IPo_ListingDates!$A$1:$C$369,3,FALSE)</f>
        <v>255.8</v>
      </c>
      <c r="O460">
        <f>VLOOKUP($A460,IPo_OverSub_ListingGains!$A$1:$K$317,2,FALSE)</f>
        <v>4.34</v>
      </c>
      <c r="P460">
        <f>VLOOKUP($A460,IPo_OverSub_ListingGains!$A$1:$K$317,3,FALSE)</f>
        <v>36.69</v>
      </c>
      <c r="Q460">
        <f>VLOOKUP($A460,IPo_OverSub_ListingGains!$A$1:$K$317,4,FALSE)</f>
        <v>3.82</v>
      </c>
      <c r="R460">
        <f>VLOOKUP($A460,IPo_OverSub_ListingGains!$A$1:$K$317,5,FALSE)</f>
        <v>0.23</v>
      </c>
      <c r="S460">
        <f>VLOOKUP($A460,IPo_OverSub_ListingGains!$A$1:$K$317,6,FALSE)</f>
        <v>10.8</v>
      </c>
      <c r="T460">
        <f>VLOOKUP($A460,IPo_OverSub_ListingGains!$A$1:$K$317,7,FALSE)</f>
        <v>304.95</v>
      </c>
      <c r="U460">
        <f>VLOOKUP($A460,IPo_OverSub_ListingGains!$A$1:$K$317,8,FALSE)</f>
        <v>246</v>
      </c>
      <c r="V460">
        <f>VLOOKUP($A460,IPo_OverSub_ListingGains!$A$1:$K$317,9,FALSE)</f>
        <v>329.95</v>
      </c>
      <c r="W460">
        <f>VLOOKUP($A460,IPo_OverSub_ListingGains!$A$1:$K$317,10,FALSE)</f>
        <v>254.45</v>
      </c>
      <c r="X460">
        <f>VLOOKUP($A460,IPo_OverSub_ListingGains!$A$1:$K$317,11,FALSE)</f>
        <v>-20.73</v>
      </c>
      <c r="Y460" t="str">
        <f>VLOOKUP(A460,company_sectors!$A$1:$B$321,2,FALSE)</f>
        <v>Computers - Software</v>
      </c>
    </row>
    <row r="461" spans="1:25" x14ac:dyDescent="0.25">
      <c r="A461" t="s">
        <v>469</v>
      </c>
      <c r="B461" s="1">
        <v>42410</v>
      </c>
      <c r="C461" s="1">
        <v>42415</v>
      </c>
      <c r="D461">
        <v>12</v>
      </c>
      <c r="E461" t="s">
        <v>13</v>
      </c>
      <c r="F461">
        <v>4.8</v>
      </c>
      <c r="G461">
        <v>2016</v>
      </c>
      <c r="H461" t="e">
        <f>VLOOKUP($A461,IPO_Rating_Details!$A$1:$F$387,2,FALSE)</f>
        <v>#N/A</v>
      </c>
      <c r="I461" t="e">
        <f>VLOOKUP($A461,IPO_Rating_Details!$A$1:$F$387,3,FALSE)</f>
        <v>#N/A</v>
      </c>
      <c r="J461" t="e">
        <f>VLOOKUP($A461,IPO_Rating_Details!$A$1:$F$387,4,FALSE)</f>
        <v>#N/A</v>
      </c>
      <c r="K461" t="e">
        <f>VLOOKUP($A461,IPO_Rating_Details!$A$1:$F$387,5,FALSE)</f>
        <v>#N/A</v>
      </c>
      <c r="L461" t="e">
        <f>VLOOKUP($A461,IPO_Rating_Details!$A$1:$F$387,6,FALSE)</f>
        <v>#N/A</v>
      </c>
      <c r="M461" t="e">
        <f>VLOOKUP($A461,IPo_ListingDates!$A$1:$C$369,2,FALSE)</f>
        <v>#N/A</v>
      </c>
      <c r="N461" t="e">
        <f>VLOOKUP($A461,IPo_ListingDates!$A$1:$C$369,3,FALSE)</f>
        <v>#N/A</v>
      </c>
      <c r="O461" t="e">
        <f>VLOOKUP($A461,IPo_OverSub_ListingGains!$A$1:$K$317,2,FALSE)</f>
        <v>#N/A</v>
      </c>
      <c r="P461" t="e">
        <f>VLOOKUP($A461,IPo_OverSub_ListingGains!$A$1:$K$317,3,FALSE)</f>
        <v>#N/A</v>
      </c>
      <c r="Q461" t="e">
        <f>VLOOKUP($A461,IPo_OverSub_ListingGains!$A$1:$K$317,4,FALSE)</f>
        <v>#N/A</v>
      </c>
      <c r="R461" t="e">
        <f>VLOOKUP($A461,IPo_OverSub_ListingGains!$A$1:$K$317,5,FALSE)</f>
        <v>#N/A</v>
      </c>
      <c r="S461" t="e">
        <f>VLOOKUP($A461,IPo_OverSub_ListingGains!$A$1:$K$317,6,FALSE)</f>
        <v>#N/A</v>
      </c>
      <c r="T461" t="e">
        <f>VLOOKUP($A461,IPo_OverSub_ListingGains!$A$1:$K$317,7,FALSE)</f>
        <v>#N/A</v>
      </c>
      <c r="U461" t="e">
        <f>VLOOKUP($A461,IPo_OverSub_ListingGains!$A$1:$K$317,8,FALSE)</f>
        <v>#N/A</v>
      </c>
      <c r="V461" t="e">
        <f>VLOOKUP($A461,IPo_OverSub_ListingGains!$A$1:$K$317,9,FALSE)</f>
        <v>#N/A</v>
      </c>
      <c r="W461" t="e">
        <f>VLOOKUP($A461,IPo_OverSub_ListingGains!$A$1:$K$317,10,FALSE)</f>
        <v>#N/A</v>
      </c>
      <c r="X461" t="e">
        <f>VLOOKUP($A461,IPo_OverSub_ListingGains!$A$1:$K$317,11,FALSE)</f>
        <v>#N/A</v>
      </c>
      <c r="Y461" t="e">
        <f>VLOOKUP(A461,company_sectors!$A$1:$B$321,2,FALSE)</f>
        <v>#N/A</v>
      </c>
    </row>
    <row r="462" spans="1:25" x14ac:dyDescent="0.25">
      <c r="A462" t="s">
        <v>470</v>
      </c>
      <c r="B462" s="1">
        <v>42415</v>
      </c>
      <c r="C462" s="1">
        <v>42417</v>
      </c>
      <c r="D462">
        <v>70</v>
      </c>
      <c r="E462" t="s">
        <v>8</v>
      </c>
      <c r="F462">
        <v>6.44</v>
      </c>
      <c r="G462">
        <v>2016</v>
      </c>
      <c r="H462" t="e">
        <f>VLOOKUP($A462,IPO_Rating_Details!$A$1:$F$387,2,FALSE)</f>
        <v>#N/A</v>
      </c>
      <c r="I462" t="e">
        <f>VLOOKUP($A462,IPO_Rating_Details!$A$1:$F$387,3,FALSE)</f>
        <v>#N/A</v>
      </c>
      <c r="J462" t="e">
        <f>VLOOKUP($A462,IPO_Rating_Details!$A$1:$F$387,4,FALSE)</f>
        <v>#N/A</v>
      </c>
      <c r="K462" t="e">
        <f>VLOOKUP($A462,IPO_Rating_Details!$A$1:$F$387,5,FALSE)</f>
        <v>#N/A</v>
      </c>
      <c r="L462" t="e">
        <f>VLOOKUP($A462,IPO_Rating_Details!$A$1:$F$387,6,FALSE)</f>
        <v>#N/A</v>
      </c>
      <c r="M462" t="e">
        <f>VLOOKUP($A462,IPo_ListingDates!$A$1:$C$369,2,FALSE)</f>
        <v>#N/A</v>
      </c>
      <c r="N462" t="e">
        <f>VLOOKUP($A462,IPo_ListingDates!$A$1:$C$369,3,FALSE)</f>
        <v>#N/A</v>
      </c>
      <c r="O462" t="e">
        <f>VLOOKUP($A462,IPo_OverSub_ListingGains!$A$1:$K$317,2,FALSE)</f>
        <v>#N/A</v>
      </c>
      <c r="P462" t="e">
        <f>VLOOKUP($A462,IPo_OverSub_ListingGains!$A$1:$K$317,3,FALSE)</f>
        <v>#N/A</v>
      </c>
      <c r="Q462" t="e">
        <f>VLOOKUP($A462,IPo_OverSub_ListingGains!$A$1:$K$317,4,FALSE)</f>
        <v>#N/A</v>
      </c>
      <c r="R462" t="e">
        <f>VLOOKUP($A462,IPo_OverSub_ListingGains!$A$1:$K$317,5,FALSE)</f>
        <v>#N/A</v>
      </c>
      <c r="S462" t="e">
        <f>VLOOKUP($A462,IPo_OverSub_ListingGains!$A$1:$K$317,6,FALSE)</f>
        <v>#N/A</v>
      </c>
      <c r="T462" t="e">
        <f>VLOOKUP($A462,IPo_OverSub_ListingGains!$A$1:$K$317,7,FALSE)</f>
        <v>#N/A</v>
      </c>
      <c r="U462" t="e">
        <f>VLOOKUP($A462,IPo_OverSub_ListingGains!$A$1:$K$317,8,FALSE)</f>
        <v>#N/A</v>
      </c>
      <c r="V462" t="e">
        <f>VLOOKUP($A462,IPo_OverSub_ListingGains!$A$1:$K$317,9,FALSE)</f>
        <v>#N/A</v>
      </c>
      <c r="W462" t="e">
        <f>VLOOKUP($A462,IPo_OverSub_ListingGains!$A$1:$K$317,10,FALSE)</f>
        <v>#N/A</v>
      </c>
      <c r="X462" t="e">
        <f>VLOOKUP($A462,IPo_OverSub_ListingGains!$A$1:$K$317,11,FALSE)</f>
        <v>#N/A</v>
      </c>
      <c r="Y462" t="e">
        <f>VLOOKUP(A462,company_sectors!$A$1:$B$321,2,FALSE)</f>
        <v>#N/A</v>
      </c>
    </row>
    <row r="463" spans="1:25" x14ac:dyDescent="0.25">
      <c r="A463" t="s">
        <v>471</v>
      </c>
      <c r="B463" s="1">
        <v>42415</v>
      </c>
      <c r="C463" s="1">
        <v>42419</v>
      </c>
      <c r="D463">
        <v>50</v>
      </c>
      <c r="E463" t="s">
        <v>13</v>
      </c>
      <c r="F463">
        <v>13.65</v>
      </c>
      <c r="G463">
        <v>2016</v>
      </c>
      <c r="H463" t="e">
        <f>VLOOKUP($A463,IPO_Rating_Details!$A$1:$F$387,2,FALSE)</f>
        <v>#N/A</v>
      </c>
      <c r="I463" t="e">
        <f>VLOOKUP($A463,IPO_Rating_Details!$A$1:$F$387,3,FALSE)</f>
        <v>#N/A</v>
      </c>
      <c r="J463" t="e">
        <f>VLOOKUP($A463,IPO_Rating_Details!$A$1:$F$387,4,FALSE)</f>
        <v>#N/A</v>
      </c>
      <c r="K463" t="e">
        <f>VLOOKUP($A463,IPO_Rating_Details!$A$1:$F$387,5,FALSE)</f>
        <v>#N/A</v>
      </c>
      <c r="L463" t="e">
        <f>VLOOKUP($A463,IPO_Rating_Details!$A$1:$F$387,6,FALSE)</f>
        <v>#N/A</v>
      </c>
      <c r="M463" t="e">
        <f>VLOOKUP($A463,IPo_ListingDates!$A$1:$C$369,2,FALSE)</f>
        <v>#N/A</v>
      </c>
      <c r="N463" t="e">
        <f>VLOOKUP($A463,IPo_ListingDates!$A$1:$C$369,3,FALSE)</f>
        <v>#N/A</v>
      </c>
      <c r="O463" t="e">
        <f>VLOOKUP($A463,IPo_OverSub_ListingGains!$A$1:$K$317,2,FALSE)</f>
        <v>#N/A</v>
      </c>
      <c r="P463" t="e">
        <f>VLOOKUP($A463,IPo_OverSub_ListingGains!$A$1:$K$317,3,FALSE)</f>
        <v>#N/A</v>
      </c>
      <c r="Q463" t="e">
        <f>VLOOKUP($A463,IPo_OverSub_ListingGains!$A$1:$K$317,4,FALSE)</f>
        <v>#N/A</v>
      </c>
      <c r="R463" t="e">
        <f>VLOOKUP($A463,IPo_OverSub_ListingGains!$A$1:$K$317,5,FALSE)</f>
        <v>#N/A</v>
      </c>
      <c r="S463" t="e">
        <f>VLOOKUP($A463,IPo_OverSub_ListingGains!$A$1:$K$317,6,FALSE)</f>
        <v>#N/A</v>
      </c>
      <c r="T463" t="e">
        <f>VLOOKUP($A463,IPo_OverSub_ListingGains!$A$1:$K$317,7,FALSE)</f>
        <v>#N/A</v>
      </c>
      <c r="U463" t="e">
        <f>VLOOKUP($A463,IPo_OverSub_ListingGains!$A$1:$K$317,8,FALSE)</f>
        <v>#N/A</v>
      </c>
      <c r="V463" t="e">
        <f>VLOOKUP($A463,IPo_OverSub_ListingGains!$A$1:$K$317,9,FALSE)</f>
        <v>#N/A</v>
      </c>
      <c r="W463" t="e">
        <f>VLOOKUP($A463,IPo_OverSub_ListingGains!$A$1:$K$317,10,FALSE)</f>
        <v>#N/A</v>
      </c>
      <c r="X463" t="e">
        <f>VLOOKUP($A463,IPo_OverSub_ListingGains!$A$1:$K$317,11,FALSE)</f>
        <v>#N/A</v>
      </c>
      <c r="Y463" t="e">
        <f>VLOOKUP(A463,company_sectors!$A$1:$B$321,2,FALSE)</f>
        <v>#N/A</v>
      </c>
    </row>
    <row r="464" spans="1:25" x14ac:dyDescent="0.25">
      <c r="A464" t="s">
        <v>472</v>
      </c>
      <c r="B464" s="1">
        <v>42438</v>
      </c>
      <c r="C464" s="1">
        <v>42443</v>
      </c>
      <c r="D464">
        <v>20</v>
      </c>
      <c r="E464" t="s">
        <v>13</v>
      </c>
      <c r="F464">
        <v>0.32</v>
      </c>
      <c r="G464">
        <v>2016</v>
      </c>
      <c r="H464" t="e">
        <f>VLOOKUP($A464,IPO_Rating_Details!$A$1:$F$387,2,FALSE)</f>
        <v>#N/A</v>
      </c>
      <c r="I464" t="e">
        <f>VLOOKUP($A464,IPO_Rating_Details!$A$1:$F$387,3,FALSE)</f>
        <v>#N/A</v>
      </c>
      <c r="J464" t="e">
        <f>VLOOKUP($A464,IPO_Rating_Details!$A$1:$F$387,4,FALSE)</f>
        <v>#N/A</v>
      </c>
      <c r="K464" t="e">
        <f>VLOOKUP($A464,IPO_Rating_Details!$A$1:$F$387,5,FALSE)</f>
        <v>#N/A</v>
      </c>
      <c r="L464" t="e">
        <f>VLOOKUP($A464,IPO_Rating_Details!$A$1:$F$387,6,FALSE)</f>
        <v>#N/A</v>
      </c>
      <c r="M464" t="e">
        <f>VLOOKUP($A464,IPo_ListingDates!$A$1:$C$369,2,FALSE)</f>
        <v>#N/A</v>
      </c>
      <c r="N464" t="e">
        <f>VLOOKUP($A464,IPo_ListingDates!$A$1:$C$369,3,FALSE)</f>
        <v>#N/A</v>
      </c>
      <c r="O464" t="e">
        <f>VLOOKUP($A464,IPo_OverSub_ListingGains!$A$1:$K$317,2,FALSE)</f>
        <v>#N/A</v>
      </c>
      <c r="P464" t="e">
        <f>VLOOKUP($A464,IPo_OverSub_ListingGains!$A$1:$K$317,3,FALSE)</f>
        <v>#N/A</v>
      </c>
      <c r="Q464" t="e">
        <f>VLOOKUP($A464,IPo_OverSub_ListingGains!$A$1:$K$317,4,FALSE)</f>
        <v>#N/A</v>
      </c>
      <c r="R464" t="e">
        <f>VLOOKUP($A464,IPo_OverSub_ListingGains!$A$1:$K$317,5,FALSE)</f>
        <v>#N/A</v>
      </c>
      <c r="S464" t="e">
        <f>VLOOKUP($A464,IPo_OverSub_ListingGains!$A$1:$K$317,6,FALSE)</f>
        <v>#N/A</v>
      </c>
      <c r="T464" t="e">
        <f>VLOOKUP($A464,IPo_OverSub_ListingGains!$A$1:$K$317,7,FALSE)</f>
        <v>#N/A</v>
      </c>
      <c r="U464" t="e">
        <f>VLOOKUP($A464,IPo_OverSub_ListingGains!$A$1:$K$317,8,FALSE)</f>
        <v>#N/A</v>
      </c>
      <c r="V464" t="e">
        <f>VLOOKUP($A464,IPo_OverSub_ListingGains!$A$1:$K$317,9,FALSE)</f>
        <v>#N/A</v>
      </c>
      <c r="W464" t="e">
        <f>VLOOKUP($A464,IPo_OverSub_ListingGains!$A$1:$K$317,10,FALSE)</f>
        <v>#N/A</v>
      </c>
      <c r="X464" t="e">
        <f>VLOOKUP($A464,IPo_OverSub_ListingGains!$A$1:$K$317,11,FALSE)</f>
        <v>#N/A</v>
      </c>
      <c r="Y464" t="e">
        <f>VLOOKUP(A464,company_sectors!$A$1:$B$321,2,FALSE)</f>
        <v>#N/A</v>
      </c>
    </row>
    <row r="465" spans="1:25" x14ac:dyDescent="0.25">
      <c r="A465" t="s">
        <v>473</v>
      </c>
      <c r="B465" s="1">
        <v>42439</v>
      </c>
      <c r="C465" s="1">
        <v>42447</v>
      </c>
      <c r="D465">
        <v>50</v>
      </c>
      <c r="E465" t="s">
        <v>13</v>
      </c>
      <c r="F465">
        <v>8.4</v>
      </c>
      <c r="G465">
        <v>2016</v>
      </c>
      <c r="H465" t="e">
        <f>VLOOKUP($A465,IPO_Rating_Details!$A$1:$F$387,2,FALSE)</f>
        <v>#N/A</v>
      </c>
      <c r="I465" t="e">
        <f>VLOOKUP($A465,IPO_Rating_Details!$A$1:$F$387,3,FALSE)</f>
        <v>#N/A</v>
      </c>
      <c r="J465" t="e">
        <f>VLOOKUP($A465,IPO_Rating_Details!$A$1:$F$387,4,FALSE)</f>
        <v>#N/A</v>
      </c>
      <c r="K465" t="e">
        <f>VLOOKUP($A465,IPO_Rating_Details!$A$1:$F$387,5,FALSE)</f>
        <v>#N/A</v>
      </c>
      <c r="L465" t="e">
        <f>VLOOKUP($A465,IPO_Rating_Details!$A$1:$F$387,6,FALSE)</f>
        <v>#N/A</v>
      </c>
      <c r="M465" t="e">
        <f>VLOOKUP($A465,IPo_ListingDates!$A$1:$C$369,2,FALSE)</f>
        <v>#N/A</v>
      </c>
      <c r="N465" t="e">
        <f>VLOOKUP($A465,IPo_ListingDates!$A$1:$C$369,3,FALSE)</f>
        <v>#N/A</v>
      </c>
      <c r="O465" t="e">
        <f>VLOOKUP($A465,IPo_OverSub_ListingGains!$A$1:$K$317,2,FALSE)</f>
        <v>#N/A</v>
      </c>
      <c r="P465" t="e">
        <f>VLOOKUP($A465,IPo_OverSub_ListingGains!$A$1:$K$317,3,FALSE)</f>
        <v>#N/A</v>
      </c>
      <c r="Q465" t="e">
        <f>VLOOKUP($A465,IPo_OverSub_ListingGains!$A$1:$K$317,4,FALSE)</f>
        <v>#N/A</v>
      </c>
      <c r="R465" t="e">
        <f>VLOOKUP($A465,IPo_OverSub_ListingGains!$A$1:$K$317,5,FALSE)</f>
        <v>#N/A</v>
      </c>
      <c r="S465" t="e">
        <f>VLOOKUP($A465,IPo_OverSub_ListingGains!$A$1:$K$317,6,FALSE)</f>
        <v>#N/A</v>
      </c>
      <c r="T465" t="e">
        <f>VLOOKUP($A465,IPo_OverSub_ListingGains!$A$1:$K$317,7,FALSE)</f>
        <v>#N/A</v>
      </c>
      <c r="U465" t="e">
        <f>VLOOKUP($A465,IPo_OverSub_ListingGains!$A$1:$K$317,8,FALSE)</f>
        <v>#N/A</v>
      </c>
      <c r="V465" t="e">
        <f>VLOOKUP($A465,IPo_OverSub_ListingGains!$A$1:$K$317,9,FALSE)</f>
        <v>#N/A</v>
      </c>
      <c r="W465" t="e">
        <f>VLOOKUP($A465,IPo_OverSub_ListingGains!$A$1:$K$317,10,FALSE)</f>
        <v>#N/A</v>
      </c>
      <c r="X465" t="e">
        <f>VLOOKUP($A465,IPo_OverSub_ListingGains!$A$1:$K$317,11,FALSE)</f>
        <v>#N/A</v>
      </c>
      <c r="Y465" t="e">
        <f>VLOOKUP(A465,company_sectors!$A$1:$B$321,2,FALSE)</f>
        <v>#N/A</v>
      </c>
    </row>
    <row r="466" spans="1:25" x14ac:dyDescent="0.25">
      <c r="A466" t="s">
        <v>474</v>
      </c>
      <c r="B466" s="1">
        <v>42439</v>
      </c>
      <c r="C466" s="1">
        <v>42447</v>
      </c>
      <c r="D466">
        <v>100</v>
      </c>
      <c r="E466" t="s">
        <v>13</v>
      </c>
      <c r="F466">
        <v>5.39</v>
      </c>
      <c r="G466">
        <v>2016</v>
      </c>
      <c r="H466" t="e">
        <f>VLOOKUP($A466,IPO_Rating_Details!$A$1:$F$387,2,FALSE)</f>
        <v>#N/A</v>
      </c>
      <c r="I466" t="e">
        <f>VLOOKUP($A466,IPO_Rating_Details!$A$1:$F$387,3,FALSE)</f>
        <v>#N/A</v>
      </c>
      <c r="J466" t="e">
        <f>VLOOKUP($A466,IPO_Rating_Details!$A$1:$F$387,4,FALSE)</f>
        <v>#N/A</v>
      </c>
      <c r="K466" t="e">
        <f>VLOOKUP($A466,IPO_Rating_Details!$A$1:$F$387,5,FALSE)</f>
        <v>#N/A</v>
      </c>
      <c r="L466" t="e">
        <f>VLOOKUP($A466,IPO_Rating_Details!$A$1:$F$387,6,FALSE)</f>
        <v>#N/A</v>
      </c>
      <c r="M466" t="e">
        <f>VLOOKUP($A466,IPo_ListingDates!$A$1:$C$369,2,FALSE)</f>
        <v>#N/A</v>
      </c>
      <c r="N466" t="e">
        <f>VLOOKUP($A466,IPo_ListingDates!$A$1:$C$369,3,FALSE)</f>
        <v>#N/A</v>
      </c>
      <c r="O466" t="e">
        <f>VLOOKUP($A466,IPo_OverSub_ListingGains!$A$1:$K$317,2,FALSE)</f>
        <v>#N/A</v>
      </c>
      <c r="P466" t="e">
        <f>VLOOKUP($A466,IPo_OverSub_ListingGains!$A$1:$K$317,3,FALSE)</f>
        <v>#N/A</v>
      </c>
      <c r="Q466" t="e">
        <f>VLOOKUP($A466,IPo_OverSub_ListingGains!$A$1:$K$317,4,FALSE)</f>
        <v>#N/A</v>
      </c>
      <c r="R466" t="e">
        <f>VLOOKUP($A466,IPo_OverSub_ListingGains!$A$1:$K$317,5,FALSE)</f>
        <v>#N/A</v>
      </c>
      <c r="S466" t="e">
        <f>VLOOKUP($A466,IPo_OverSub_ListingGains!$A$1:$K$317,6,FALSE)</f>
        <v>#N/A</v>
      </c>
      <c r="T466" t="e">
        <f>VLOOKUP($A466,IPo_OverSub_ListingGains!$A$1:$K$317,7,FALSE)</f>
        <v>#N/A</v>
      </c>
      <c r="U466" t="e">
        <f>VLOOKUP($A466,IPo_OverSub_ListingGains!$A$1:$K$317,8,FALSE)</f>
        <v>#N/A</v>
      </c>
      <c r="V466" t="e">
        <f>VLOOKUP($A466,IPo_OverSub_ListingGains!$A$1:$K$317,9,FALSE)</f>
        <v>#N/A</v>
      </c>
      <c r="W466" t="e">
        <f>VLOOKUP($A466,IPo_OverSub_ListingGains!$A$1:$K$317,10,FALSE)</f>
        <v>#N/A</v>
      </c>
      <c r="X466" t="e">
        <f>VLOOKUP($A466,IPo_OverSub_ListingGains!$A$1:$K$317,11,FALSE)</f>
        <v>#N/A</v>
      </c>
      <c r="Y466" t="e">
        <f>VLOOKUP(A466,company_sectors!$A$1:$B$321,2,FALSE)</f>
        <v>#N/A</v>
      </c>
    </row>
    <row r="467" spans="1:25" x14ac:dyDescent="0.25">
      <c r="A467" t="s">
        <v>475</v>
      </c>
      <c r="B467" s="1">
        <v>42445</v>
      </c>
      <c r="C467" s="1">
        <v>42447</v>
      </c>
      <c r="D467">
        <v>100</v>
      </c>
      <c r="E467" t="s">
        <v>13</v>
      </c>
      <c r="F467">
        <v>15.84</v>
      </c>
      <c r="G467">
        <v>2016</v>
      </c>
      <c r="H467" t="e">
        <f>VLOOKUP($A467,IPO_Rating_Details!$A$1:$F$387,2,FALSE)</f>
        <v>#N/A</v>
      </c>
      <c r="I467" t="e">
        <f>VLOOKUP($A467,IPO_Rating_Details!$A$1:$F$387,3,FALSE)</f>
        <v>#N/A</v>
      </c>
      <c r="J467" t="e">
        <f>VLOOKUP($A467,IPO_Rating_Details!$A$1:$F$387,4,FALSE)</f>
        <v>#N/A</v>
      </c>
      <c r="K467" t="e">
        <f>VLOOKUP($A467,IPO_Rating_Details!$A$1:$F$387,5,FALSE)</f>
        <v>#N/A</v>
      </c>
      <c r="L467" t="e">
        <f>VLOOKUP($A467,IPO_Rating_Details!$A$1:$F$387,6,FALSE)</f>
        <v>#N/A</v>
      </c>
      <c r="M467" t="e">
        <f>VLOOKUP($A467,IPo_ListingDates!$A$1:$C$369,2,FALSE)</f>
        <v>#N/A</v>
      </c>
      <c r="N467" t="e">
        <f>VLOOKUP($A467,IPo_ListingDates!$A$1:$C$369,3,FALSE)</f>
        <v>#N/A</v>
      </c>
      <c r="O467" t="e">
        <f>VLOOKUP($A467,IPo_OverSub_ListingGains!$A$1:$K$317,2,FALSE)</f>
        <v>#N/A</v>
      </c>
      <c r="P467" t="e">
        <f>VLOOKUP($A467,IPo_OverSub_ListingGains!$A$1:$K$317,3,FALSE)</f>
        <v>#N/A</v>
      </c>
      <c r="Q467" t="e">
        <f>VLOOKUP($A467,IPo_OverSub_ListingGains!$A$1:$K$317,4,FALSE)</f>
        <v>#N/A</v>
      </c>
      <c r="R467" t="e">
        <f>VLOOKUP($A467,IPo_OverSub_ListingGains!$A$1:$K$317,5,FALSE)</f>
        <v>#N/A</v>
      </c>
      <c r="S467" t="e">
        <f>VLOOKUP($A467,IPo_OverSub_ListingGains!$A$1:$K$317,6,FALSE)</f>
        <v>#N/A</v>
      </c>
      <c r="T467" t="e">
        <f>VLOOKUP($A467,IPo_OverSub_ListingGains!$A$1:$K$317,7,FALSE)</f>
        <v>#N/A</v>
      </c>
      <c r="U467" t="e">
        <f>VLOOKUP($A467,IPo_OverSub_ListingGains!$A$1:$K$317,8,FALSE)</f>
        <v>#N/A</v>
      </c>
      <c r="V467" t="e">
        <f>VLOOKUP($A467,IPo_OverSub_ListingGains!$A$1:$K$317,9,FALSE)</f>
        <v>#N/A</v>
      </c>
      <c r="W467" t="e">
        <f>VLOOKUP($A467,IPo_OverSub_ListingGains!$A$1:$K$317,10,FALSE)</f>
        <v>#N/A</v>
      </c>
      <c r="X467" t="e">
        <f>VLOOKUP($A467,IPo_OverSub_ListingGains!$A$1:$K$317,11,FALSE)</f>
        <v>#N/A</v>
      </c>
      <c r="Y467" t="e">
        <f>VLOOKUP(A467,company_sectors!$A$1:$B$321,2,FALSE)</f>
        <v>#N/A</v>
      </c>
    </row>
    <row r="468" spans="1:25" x14ac:dyDescent="0.25">
      <c r="A468" t="s">
        <v>476</v>
      </c>
      <c r="B468" s="1">
        <v>42445</v>
      </c>
      <c r="C468" s="1">
        <v>42447</v>
      </c>
      <c r="D468">
        <v>218</v>
      </c>
      <c r="E468" t="s">
        <v>8</v>
      </c>
      <c r="F468">
        <v>357.3</v>
      </c>
      <c r="G468">
        <v>2016</v>
      </c>
      <c r="H468">
        <f>VLOOKUP($A468,IPO_Rating_Details!$A$1:$F$387,2,FALSE)</f>
        <v>1</v>
      </c>
      <c r="I468">
        <f>VLOOKUP($A468,IPO_Rating_Details!$A$1:$F$387,3,FALSE)</f>
        <v>5</v>
      </c>
      <c r="J468">
        <f>VLOOKUP($A468,IPO_Rating_Details!$A$1:$F$387,4,FALSE)</f>
        <v>1</v>
      </c>
      <c r="K468">
        <f>VLOOKUP($A468,IPO_Rating_Details!$A$1:$F$387,5,FALSE)</f>
        <v>1</v>
      </c>
      <c r="L468">
        <f>VLOOKUP($A468,IPO_Rating_Details!$A$1:$F$387,6,FALSE)</f>
        <v>0</v>
      </c>
      <c r="M468">
        <f>VLOOKUP($A468,IPo_ListingDates!$A$1:$C$369,2,FALSE)</f>
        <v>42459</v>
      </c>
      <c r="N468">
        <f>VLOOKUP($A468,IPo_ListingDates!$A$1:$C$369,3,FALSE)</f>
        <v>177.8</v>
      </c>
      <c r="O468">
        <f>VLOOKUP($A468,IPo_OverSub_ListingGains!$A$1:$K$317,2,FALSE)</f>
        <v>2.36</v>
      </c>
      <c r="P468">
        <f>VLOOKUP($A468,IPo_OverSub_ListingGains!$A$1:$K$317,3,FALSE)</f>
        <v>0.43</v>
      </c>
      <c r="Q468">
        <f>VLOOKUP($A468,IPo_OverSub_ListingGains!$A$1:$K$317,4,FALSE)</f>
        <v>0.83</v>
      </c>
      <c r="R468" t="str">
        <f>VLOOKUP($A468,IPo_OverSub_ListingGains!$A$1:$K$317,5,FALSE)</f>
        <v>NA</v>
      </c>
      <c r="S468">
        <f>VLOOKUP($A468,IPo_OverSub_ListingGains!$A$1:$K$317,6,FALSE)</f>
        <v>1.56</v>
      </c>
      <c r="T468">
        <f>VLOOKUP($A468,IPo_OverSub_ListingGains!$A$1:$K$317,7,FALSE)</f>
        <v>209.8</v>
      </c>
      <c r="U468">
        <f>VLOOKUP($A468,IPo_OverSub_ListingGains!$A$1:$K$317,8,FALSE)</f>
        <v>169</v>
      </c>
      <c r="V468">
        <f>VLOOKUP($A468,IPo_OverSub_ListingGains!$A$1:$K$317,9,FALSE)</f>
        <v>211</v>
      </c>
      <c r="W468">
        <f>VLOOKUP($A468,IPo_OverSub_ListingGains!$A$1:$K$317,10,FALSE)</f>
        <v>170.95</v>
      </c>
      <c r="X468">
        <f>VLOOKUP($A468,IPo_OverSub_ListingGains!$A$1:$K$317,11,FALSE)</f>
        <v>-21.58</v>
      </c>
      <c r="Y468" t="str">
        <f>VLOOKUP(A468,company_sectors!$A$1:$B$321,2,FALSE)</f>
        <v>Hospitals &amp; Medical Services</v>
      </c>
    </row>
    <row r="469" spans="1:25" x14ac:dyDescent="0.25">
      <c r="A469" t="s">
        <v>477</v>
      </c>
      <c r="B469" s="1">
        <v>42447</v>
      </c>
      <c r="C469" s="1">
        <v>42451</v>
      </c>
      <c r="D469">
        <v>10</v>
      </c>
      <c r="E469" t="s">
        <v>13</v>
      </c>
      <c r="F469">
        <v>2</v>
      </c>
      <c r="G469">
        <v>2016</v>
      </c>
      <c r="H469" t="e">
        <f>VLOOKUP($A469,IPO_Rating_Details!$A$1:$F$387,2,FALSE)</f>
        <v>#N/A</v>
      </c>
      <c r="I469" t="e">
        <f>VLOOKUP($A469,IPO_Rating_Details!$A$1:$F$387,3,FALSE)</f>
        <v>#N/A</v>
      </c>
      <c r="J469" t="e">
        <f>VLOOKUP($A469,IPO_Rating_Details!$A$1:$F$387,4,FALSE)</f>
        <v>#N/A</v>
      </c>
      <c r="K469" t="e">
        <f>VLOOKUP($A469,IPO_Rating_Details!$A$1:$F$387,5,FALSE)</f>
        <v>#N/A</v>
      </c>
      <c r="L469" t="e">
        <f>VLOOKUP($A469,IPO_Rating_Details!$A$1:$F$387,6,FALSE)</f>
        <v>#N/A</v>
      </c>
      <c r="M469" t="e">
        <f>VLOOKUP($A469,IPo_ListingDates!$A$1:$C$369,2,FALSE)</f>
        <v>#N/A</v>
      </c>
      <c r="N469" t="e">
        <f>VLOOKUP($A469,IPo_ListingDates!$A$1:$C$369,3,FALSE)</f>
        <v>#N/A</v>
      </c>
      <c r="O469" t="e">
        <f>VLOOKUP($A469,IPo_OverSub_ListingGains!$A$1:$K$317,2,FALSE)</f>
        <v>#N/A</v>
      </c>
      <c r="P469" t="e">
        <f>VLOOKUP($A469,IPo_OverSub_ListingGains!$A$1:$K$317,3,FALSE)</f>
        <v>#N/A</v>
      </c>
      <c r="Q469" t="e">
        <f>VLOOKUP($A469,IPo_OverSub_ListingGains!$A$1:$K$317,4,FALSE)</f>
        <v>#N/A</v>
      </c>
      <c r="R469" t="e">
        <f>VLOOKUP($A469,IPo_OverSub_ListingGains!$A$1:$K$317,5,FALSE)</f>
        <v>#N/A</v>
      </c>
      <c r="S469" t="e">
        <f>VLOOKUP($A469,IPo_OverSub_ListingGains!$A$1:$K$317,6,FALSE)</f>
        <v>#N/A</v>
      </c>
      <c r="T469" t="e">
        <f>VLOOKUP($A469,IPo_OverSub_ListingGains!$A$1:$K$317,7,FALSE)</f>
        <v>#N/A</v>
      </c>
      <c r="U469" t="e">
        <f>VLOOKUP($A469,IPo_OverSub_ListingGains!$A$1:$K$317,8,FALSE)</f>
        <v>#N/A</v>
      </c>
      <c r="V469" t="e">
        <f>VLOOKUP($A469,IPo_OverSub_ListingGains!$A$1:$K$317,9,FALSE)</f>
        <v>#N/A</v>
      </c>
      <c r="W469" t="e">
        <f>VLOOKUP($A469,IPo_OverSub_ListingGains!$A$1:$K$317,10,FALSE)</f>
        <v>#N/A</v>
      </c>
      <c r="X469" t="e">
        <f>VLOOKUP($A469,IPo_OverSub_ListingGains!$A$1:$K$317,11,FALSE)</f>
        <v>#N/A</v>
      </c>
      <c r="Y469" t="e">
        <f>VLOOKUP(A469,company_sectors!$A$1:$B$321,2,FALSE)</f>
        <v>#N/A</v>
      </c>
    </row>
    <row r="470" spans="1:25" x14ac:dyDescent="0.25">
      <c r="A470" t="s">
        <v>478</v>
      </c>
      <c r="B470" s="1">
        <v>42447</v>
      </c>
      <c r="C470" s="1">
        <v>42451</v>
      </c>
      <c r="D470">
        <v>45</v>
      </c>
      <c r="E470" t="s">
        <v>8</v>
      </c>
      <c r="F470">
        <v>70</v>
      </c>
      <c r="G470">
        <v>2016</v>
      </c>
      <c r="H470">
        <f>VLOOKUP($A470,IPO_Rating_Details!$A$1:$F$387,2,FALSE)</f>
        <v>1</v>
      </c>
      <c r="I470">
        <f>VLOOKUP($A470,IPO_Rating_Details!$A$1:$F$387,3,FALSE)</f>
        <v>1</v>
      </c>
      <c r="J470">
        <f>VLOOKUP($A470,IPO_Rating_Details!$A$1:$F$387,4,FALSE)</f>
        <v>0</v>
      </c>
      <c r="K470">
        <f>VLOOKUP($A470,IPO_Rating_Details!$A$1:$F$387,5,FALSE)</f>
        <v>0</v>
      </c>
      <c r="L470">
        <f>VLOOKUP($A470,IPO_Rating_Details!$A$1:$F$387,6,FALSE)</f>
        <v>0</v>
      </c>
      <c r="M470">
        <f>VLOOKUP($A470,IPo_ListingDates!$A$1:$C$369,2,FALSE)</f>
        <v>42461</v>
      </c>
      <c r="N470">
        <f>VLOOKUP($A470,IPo_ListingDates!$A$1:$C$369,3,FALSE)</f>
        <v>44.4</v>
      </c>
      <c r="O470">
        <f>VLOOKUP($A470,IPo_OverSub_ListingGains!$A$1:$K$317,2,FALSE)</f>
        <v>1.01</v>
      </c>
      <c r="P470">
        <f>VLOOKUP($A470,IPo_OverSub_ListingGains!$A$1:$K$317,3,FALSE)</f>
        <v>2.02</v>
      </c>
      <c r="Q470">
        <f>VLOOKUP($A470,IPo_OverSub_ListingGains!$A$1:$K$317,4,FALSE)</f>
        <v>2.08</v>
      </c>
      <c r="R470">
        <f>VLOOKUP($A470,IPo_OverSub_ListingGains!$A$1:$K$317,5,FALSE)</f>
        <v>0.1</v>
      </c>
      <c r="S470">
        <f>VLOOKUP($A470,IPo_OverSub_ListingGains!$A$1:$K$317,6,FALSE)</f>
        <v>1.21</v>
      </c>
      <c r="T470">
        <f>VLOOKUP($A470,IPo_OverSub_ListingGains!$A$1:$K$317,7,FALSE)</f>
        <v>47.35</v>
      </c>
      <c r="U470">
        <f>VLOOKUP($A470,IPo_OverSub_ListingGains!$A$1:$K$317,8,FALSE)</f>
        <v>45</v>
      </c>
      <c r="V470">
        <f>VLOOKUP($A470,IPo_OverSub_ListingGains!$A$1:$K$317,9,FALSE)</f>
        <v>47.5</v>
      </c>
      <c r="W470">
        <f>VLOOKUP($A470,IPo_OverSub_ListingGains!$A$1:$K$317,10,FALSE)</f>
        <v>45.4</v>
      </c>
      <c r="X470">
        <f>VLOOKUP($A470,IPo_OverSub_ListingGains!$A$1:$K$317,11,FALSE)</f>
        <v>0.89</v>
      </c>
      <c r="Y470" t="str">
        <f>VLOOKUP(A470,company_sectors!$A$1:$B$321,2,FALSE)</f>
        <v>Engineering</v>
      </c>
    </row>
    <row r="471" spans="1:25" x14ac:dyDescent="0.25">
      <c r="A471" t="s">
        <v>479</v>
      </c>
      <c r="B471" s="1">
        <v>42450</v>
      </c>
      <c r="C471" s="1">
        <v>42452</v>
      </c>
      <c r="D471">
        <v>432</v>
      </c>
      <c r="E471" t="s">
        <v>8</v>
      </c>
      <c r="F471">
        <v>450</v>
      </c>
      <c r="G471">
        <v>2016</v>
      </c>
      <c r="H471">
        <f>VLOOKUP($A471,IPO_Rating_Details!$A$1:$F$387,2,FALSE)</f>
        <v>1</v>
      </c>
      <c r="I471">
        <f>VLOOKUP($A471,IPO_Rating_Details!$A$1:$F$387,3,FALSE)</f>
        <v>1</v>
      </c>
      <c r="J471">
        <f>VLOOKUP($A471,IPO_Rating_Details!$A$1:$F$387,4,FALSE)</f>
        <v>0</v>
      </c>
      <c r="K471">
        <f>VLOOKUP($A471,IPO_Rating_Details!$A$1:$F$387,5,FALSE)</f>
        <v>0</v>
      </c>
      <c r="L471">
        <f>VLOOKUP($A471,IPO_Rating_Details!$A$1:$F$387,6,FALSE)</f>
        <v>0</v>
      </c>
      <c r="M471">
        <f>VLOOKUP($A471,IPo_ListingDates!$A$1:$C$369,2,FALSE)</f>
        <v>42464</v>
      </c>
      <c r="N471">
        <f>VLOOKUP($A471,IPo_ListingDates!$A$1:$C$369,3,FALSE)</f>
        <v>498.5</v>
      </c>
      <c r="O471">
        <f>VLOOKUP($A471,IPo_OverSub_ListingGains!$A$1:$K$317,2,FALSE)</f>
        <v>0.86</v>
      </c>
      <c r="P471">
        <f>VLOOKUP($A471,IPo_OverSub_ListingGains!$A$1:$K$317,3,FALSE)</f>
        <v>2.23</v>
      </c>
      <c r="Q471">
        <f>VLOOKUP($A471,IPo_OverSub_ListingGains!$A$1:$K$317,4,FALSE)</f>
        <v>1.31</v>
      </c>
      <c r="R471" t="str">
        <f>VLOOKUP($A471,IPo_OverSub_ListingGains!$A$1:$K$317,5,FALSE)</f>
        <v>NA</v>
      </c>
      <c r="S471">
        <f>VLOOKUP($A471,IPo_OverSub_ListingGains!$A$1:$K$317,6,FALSE)</f>
        <v>1.1100000000000001</v>
      </c>
      <c r="T471">
        <f>VLOOKUP($A471,IPo_OverSub_ListingGains!$A$1:$K$317,7,FALSE)</f>
        <v>458</v>
      </c>
      <c r="U471">
        <f>VLOOKUP($A471,IPo_OverSub_ListingGains!$A$1:$K$317,8,FALSE)</f>
        <v>439.9</v>
      </c>
      <c r="V471">
        <f>VLOOKUP($A471,IPo_OverSub_ListingGains!$A$1:$K$317,9,FALSE)</f>
        <v>466.9</v>
      </c>
      <c r="W471">
        <f>VLOOKUP($A471,IPo_OverSub_ListingGains!$A$1:$K$317,10,FALSE)</f>
        <v>445.7</v>
      </c>
      <c r="X471">
        <f>VLOOKUP($A471,IPo_OverSub_ListingGains!$A$1:$K$317,11,FALSE)</f>
        <v>3.17</v>
      </c>
      <c r="Y471" t="str">
        <f>VLOOKUP(A471,company_sectors!$A$1:$B$321,2,FALSE)</f>
        <v>Miscellaneous</v>
      </c>
    </row>
    <row r="472" spans="1:25" x14ac:dyDescent="0.25">
      <c r="A472" t="s">
        <v>480</v>
      </c>
      <c r="B472" s="1">
        <v>42450</v>
      </c>
      <c r="C472" s="1">
        <v>42452</v>
      </c>
      <c r="D472">
        <v>11</v>
      </c>
      <c r="E472" t="s">
        <v>13</v>
      </c>
      <c r="F472">
        <v>1.98</v>
      </c>
      <c r="G472">
        <v>2016</v>
      </c>
      <c r="H472" t="e">
        <f>VLOOKUP($A472,IPO_Rating_Details!$A$1:$F$387,2,FALSE)</f>
        <v>#N/A</v>
      </c>
      <c r="I472" t="e">
        <f>VLOOKUP($A472,IPO_Rating_Details!$A$1:$F$387,3,FALSE)</f>
        <v>#N/A</v>
      </c>
      <c r="J472" t="e">
        <f>VLOOKUP($A472,IPO_Rating_Details!$A$1:$F$387,4,FALSE)</f>
        <v>#N/A</v>
      </c>
      <c r="K472" t="e">
        <f>VLOOKUP($A472,IPO_Rating_Details!$A$1:$F$387,5,FALSE)</f>
        <v>#N/A</v>
      </c>
      <c r="L472" t="e">
        <f>VLOOKUP($A472,IPO_Rating_Details!$A$1:$F$387,6,FALSE)</f>
        <v>#N/A</v>
      </c>
      <c r="M472" t="e">
        <f>VLOOKUP($A472,IPo_ListingDates!$A$1:$C$369,2,FALSE)</f>
        <v>#N/A</v>
      </c>
      <c r="N472" t="e">
        <f>VLOOKUP($A472,IPo_ListingDates!$A$1:$C$369,3,FALSE)</f>
        <v>#N/A</v>
      </c>
      <c r="O472" t="e">
        <f>VLOOKUP($A472,IPo_OverSub_ListingGains!$A$1:$K$317,2,FALSE)</f>
        <v>#N/A</v>
      </c>
      <c r="P472" t="e">
        <f>VLOOKUP($A472,IPo_OverSub_ListingGains!$A$1:$K$317,3,FALSE)</f>
        <v>#N/A</v>
      </c>
      <c r="Q472" t="e">
        <f>VLOOKUP($A472,IPo_OverSub_ListingGains!$A$1:$K$317,4,FALSE)</f>
        <v>#N/A</v>
      </c>
      <c r="R472" t="e">
        <f>VLOOKUP($A472,IPo_OverSub_ListingGains!$A$1:$K$317,5,FALSE)</f>
        <v>#N/A</v>
      </c>
      <c r="S472" t="e">
        <f>VLOOKUP($A472,IPo_OverSub_ListingGains!$A$1:$K$317,6,FALSE)</f>
        <v>#N/A</v>
      </c>
      <c r="T472" t="e">
        <f>VLOOKUP($A472,IPo_OverSub_ListingGains!$A$1:$K$317,7,FALSE)</f>
        <v>#N/A</v>
      </c>
      <c r="U472" t="e">
        <f>VLOOKUP($A472,IPo_OverSub_ListingGains!$A$1:$K$317,8,FALSE)</f>
        <v>#N/A</v>
      </c>
      <c r="V472" t="e">
        <f>VLOOKUP($A472,IPo_OverSub_ListingGains!$A$1:$K$317,9,FALSE)</f>
        <v>#N/A</v>
      </c>
      <c r="W472" t="e">
        <f>VLOOKUP($A472,IPo_OverSub_ListingGains!$A$1:$K$317,10,FALSE)</f>
        <v>#N/A</v>
      </c>
      <c r="X472" t="e">
        <f>VLOOKUP($A472,IPo_OverSub_ListingGains!$A$1:$K$317,11,FALSE)</f>
        <v>#N/A</v>
      </c>
      <c r="Y472" t="e">
        <f>VLOOKUP(A472,company_sectors!$A$1:$B$321,2,FALSE)</f>
        <v>#N/A</v>
      </c>
    </row>
    <row r="473" spans="1:25" x14ac:dyDescent="0.25">
      <c r="A473" t="s">
        <v>481</v>
      </c>
      <c r="B473" s="1">
        <v>42458</v>
      </c>
      <c r="C473" s="1">
        <v>42466</v>
      </c>
      <c r="D473">
        <v>10</v>
      </c>
      <c r="E473" t="s">
        <v>13</v>
      </c>
      <c r="F473">
        <v>1.88</v>
      </c>
      <c r="G473">
        <v>2016</v>
      </c>
      <c r="H473" t="e">
        <f>VLOOKUP($A473,IPO_Rating_Details!$A$1:$F$387,2,FALSE)</f>
        <v>#N/A</v>
      </c>
      <c r="I473" t="e">
        <f>VLOOKUP($A473,IPO_Rating_Details!$A$1:$F$387,3,FALSE)</f>
        <v>#N/A</v>
      </c>
      <c r="J473" t="e">
        <f>VLOOKUP($A473,IPO_Rating_Details!$A$1:$F$387,4,FALSE)</f>
        <v>#N/A</v>
      </c>
      <c r="K473" t="e">
        <f>VLOOKUP($A473,IPO_Rating_Details!$A$1:$F$387,5,FALSE)</f>
        <v>#N/A</v>
      </c>
      <c r="L473" t="e">
        <f>VLOOKUP($A473,IPO_Rating_Details!$A$1:$F$387,6,FALSE)</f>
        <v>#N/A</v>
      </c>
      <c r="M473" t="e">
        <f>VLOOKUP($A473,IPo_ListingDates!$A$1:$C$369,2,FALSE)</f>
        <v>#N/A</v>
      </c>
      <c r="N473" t="e">
        <f>VLOOKUP($A473,IPo_ListingDates!$A$1:$C$369,3,FALSE)</f>
        <v>#N/A</v>
      </c>
      <c r="O473" t="e">
        <f>VLOOKUP($A473,IPo_OverSub_ListingGains!$A$1:$K$317,2,FALSE)</f>
        <v>#N/A</v>
      </c>
      <c r="P473" t="e">
        <f>VLOOKUP($A473,IPo_OverSub_ListingGains!$A$1:$K$317,3,FALSE)</f>
        <v>#N/A</v>
      </c>
      <c r="Q473" t="e">
        <f>VLOOKUP($A473,IPo_OverSub_ListingGains!$A$1:$K$317,4,FALSE)</f>
        <v>#N/A</v>
      </c>
      <c r="R473" t="e">
        <f>VLOOKUP($A473,IPo_OverSub_ListingGains!$A$1:$K$317,5,FALSE)</f>
        <v>#N/A</v>
      </c>
      <c r="S473" t="e">
        <f>VLOOKUP($A473,IPo_OverSub_ListingGains!$A$1:$K$317,6,FALSE)</f>
        <v>#N/A</v>
      </c>
      <c r="T473" t="e">
        <f>VLOOKUP($A473,IPo_OverSub_ListingGains!$A$1:$K$317,7,FALSE)</f>
        <v>#N/A</v>
      </c>
      <c r="U473" t="e">
        <f>VLOOKUP($A473,IPo_OverSub_ListingGains!$A$1:$K$317,8,FALSE)</f>
        <v>#N/A</v>
      </c>
      <c r="V473" t="e">
        <f>VLOOKUP($A473,IPo_OverSub_ListingGains!$A$1:$K$317,9,FALSE)</f>
        <v>#N/A</v>
      </c>
      <c r="W473" t="e">
        <f>VLOOKUP($A473,IPo_OverSub_ListingGains!$A$1:$K$317,10,FALSE)</f>
        <v>#N/A</v>
      </c>
      <c r="X473" t="e">
        <f>VLOOKUP($A473,IPo_OverSub_ListingGains!$A$1:$K$317,11,FALSE)</f>
        <v>#N/A</v>
      </c>
      <c r="Y473" t="e">
        <f>VLOOKUP(A473,company_sectors!$A$1:$B$321,2,FALSE)</f>
        <v>#N/A</v>
      </c>
    </row>
    <row r="474" spans="1:25" x14ac:dyDescent="0.25">
      <c r="A474" t="s">
        <v>482</v>
      </c>
      <c r="B474" s="1">
        <v>42459</v>
      </c>
      <c r="C474" s="1">
        <v>42465</v>
      </c>
      <c r="D474">
        <v>15</v>
      </c>
      <c r="E474" t="s">
        <v>13</v>
      </c>
      <c r="F474">
        <v>6.34</v>
      </c>
      <c r="G474">
        <v>2016</v>
      </c>
      <c r="H474" t="e">
        <f>VLOOKUP($A474,IPO_Rating_Details!$A$1:$F$387,2,FALSE)</f>
        <v>#N/A</v>
      </c>
      <c r="I474" t="e">
        <f>VLOOKUP($A474,IPO_Rating_Details!$A$1:$F$387,3,FALSE)</f>
        <v>#N/A</v>
      </c>
      <c r="J474" t="e">
        <f>VLOOKUP($A474,IPO_Rating_Details!$A$1:$F$387,4,FALSE)</f>
        <v>#N/A</v>
      </c>
      <c r="K474" t="e">
        <f>VLOOKUP($A474,IPO_Rating_Details!$A$1:$F$387,5,FALSE)</f>
        <v>#N/A</v>
      </c>
      <c r="L474" t="e">
        <f>VLOOKUP($A474,IPO_Rating_Details!$A$1:$F$387,6,FALSE)</f>
        <v>#N/A</v>
      </c>
      <c r="M474" t="e">
        <f>VLOOKUP($A474,IPo_ListingDates!$A$1:$C$369,2,FALSE)</f>
        <v>#N/A</v>
      </c>
      <c r="N474" t="e">
        <f>VLOOKUP($A474,IPo_ListingDates!$A$1:$C$369,3,FALSE)</f>
        <v>#N/A</v>
      </c>
      <c r="O474" t="e">
        <f>VLOOKUP($A474,IPo_OverSub_ListingGains!$A$1:$K$317,2,FALSE)</f>
        <v>#N/A</v>
      </c>
      <c r="P474" t="e">
        <f>VLOOKUP($A474,IPo_OverSub_ListingGains!$A$1:$K$317,3,FALSE)</f>
        <v>#N/A</v>
      </c>
      <c r="Q474" t="e">
        <f>VLOOKUP($A474,IPo_OverSub_ListingGains!$A$1:$K$317,4,FALSE)</f>
        <v>#N/A</v>
      </c>
      <c r="R474" t="e">
        <f>VLOOKUP($A474,IPo_OverSub_ListingGains!$A$1:$K$317,5,FALSE)</f>
        <v>#N/A</v>
      </c>
      <c r="S474" t="e">
        <f>VLOOKUP($A474,IPo_OverSub_ListingGains!$A$1:$K$317,6,FALSE)</f>
        <v>#N/A</v>
      </c>
      <c r="T474" t="e">
        <f>VLOOKUP($A474,IPo_OverSub_ListingGains!$A$1:$K$317,7,FALSE)</f>
        <v>#N/A</v>
      </c>
      <c r="U474" t="e">
        <f>VLOOKUP($A474,IPo_OverSub_ListingGains!$A$1:$K$317,8,FALSE)</f>
        <v>#N/A</v>
      </c>
      <c r="V474" t="e">
        <f>VLOOKUP($A474,IPo_OverSub_ListingGains!$A$1:$K$317,9,FALSE)</f>
        <v>#N/A</v>
      </c>
      <c r="W474" t="e">
        <f>VLOOKUP($A474,IPo_OverSub_ListingGains!$A$1:$K$317,10,FALSE)</f>
        <v>#N/A</v>
      </c>
      <c r="X474" t="e">
        <f>VLOOKUP($A474,IPo_OverSub_ListingGains!$A$1:$K$317,11,FALSE)</f>
        <v>#N/A</v>
      </c>
      <c r="Y474" t="e">
        <f>VLOOKUP(A474,company_sectors!$A$1:$B$321,2,FALSE)</f>
        <v>#N/A</v>
      </c>
    </row>
    <row r="475" spans="1:25" x14ac:dyDescent="0.25">
      <c r="A475" t="s">
        <v>483</v>
      </c>
      <c r="B475" s="1">
        <v>42459</v>
      </c>
      <c r="C475" s="1">
        <v>42465</v>
      </c>
      <c r="D475">
        <v>50</v>
      </c>
      <c r="E475" t="s">
        <v>13</v>
      </c>
      <c r="F475">
        <v>10.01</v>
      </c>
      <c r="G475">
        <v>2016</v>
      </c>
      <c r="H475" t="e">
        <f>VLOOKUP($A475,IPO_Rating_Details!$A$1:$F$387,2,FALSE)</f>
        <v>#N/A</v>
      </c>
      <c r="I475" t="e">
        <f>VLOOKUP($A475,IPO_Rating_Details!$A$1:$F$387,3,FALSE)</f>
        <v>#N/A</v>
      </c>
      <c r="J475" t="e">
        <f>VLOOKUP($A475,IPO_Rating_Details!$A$1:$F$387,4,FALSE)</f>
        <v>#N/A</v>
      </c>
      <c r="K475" t="e">
        <f>VLOOKUP($A475,IPO_Rating_Details!$A$1:$F$387,5,FALSE)</f>
        <v>#N/A</v>
      </c>
      <c r="L475" t="e">
        <f>VLOOKUP($A475,IPO_Rating_Details!$A$1:$F$387,6,FALSE)</f>
        <v>#N/A</v>
      </c>
      <c r="M475" t="e">
        <f>VLOOKUP($A475,IPo_ListingDates!$A$1:$C$369,2,FALSE)</f>
        <v>#N/A</v>
      </c>
      <c r="N475" t="e">
        <f>VLOOKUP($A475,IPo_ListingDates!$A$1:$C$369,3,FALSE)</f>
        <v>#N/A</v>
      </c>
      <c r="O475" t="e">
        <f>VLOOKUP($A475,IPo_OverSub_ListingGains!$A$1:$K$317,2,FALSE)</f>
        <v>#N/A</v>
      </c>
      <c r="P475" t="e">
        <f>VLOOKUP($A475,IPo_OverSub_ListingGains!$A$1:$K$317,3,FALSE)</f>
        <v>#N/A</v>
      </c>
      <c r="Q475" t="e">
        <f>VLOOKUP($A475,IPo_OverSub_ListingGains!$A$1:$K$317,4,FALSE)</f>
        <v>#N/A</v>
      </c>
      <c r="R475" t="e">
        <f>VLOOKUP($A475,IPo_OverSub_ListingGains!$A$1:$K$317,5,FALSE)</f>
        <v>#N/A</v>
      </c>
      <c r="S475" t="e">
        <f>VLOOKUP($A475,IPo_OverSub_ListingGains!$A$1:$K$317,6,FALSE)</f>
        <v>#N/A</v>
      </c>
      <c r="T475" t="e">
        <f>VLOOKUP($A475,IPo_OverSub_ListingGains!$A$1:$K$317,7,FALSE)</f>
        <v>#N/A</v>
      </c>
      <c r="U475" t="e">
        <f>VLOOKUP($A475,IPo_OverSub_ListingGains!$A$1:$K$317,8,FALSE)</f>
        <v>#N/A</v>
      </c>
      <c r="V475" t="e">
        <f>VLOOKUP($A475,IPo_OverSub_ListingGains!$A$1:$K$317,9,FALSE)</f>
        <v>#N/A</v>
      </c>
      <c r="W475" t="e">
        <f>VLOOKUP($A475,IPo_OverSub_ListingGains!$A$1:$K$317,10,FALSE)</f>
        <v>#N/A</v>
      </c>
      <c r="X475" t="e">
        <f>VLOOKUP($A475,IPo_OverSub_ListingGains!$A$1:$K$317,11,FALSE)</f>
        <v>#N/A</v>
      </c>
      <c r="Y475" t="e">
        <f>VLOOKUP(A475,company_sectors!$A$1:$B$321,2,FALSE)</f>
        <v>#N/A</v>
      </c>
    </row>
    <row r="476" spans="1:25" x14ac:dyDescent="0.25">
      <c r="A476" t="s">
        <v>484</v>
      </c>
      <c r="B476" s="1">
        <v>42460</v>
      </c>
      <c r="C476" s="1">
        <v>42465</v>
      </c>
      <c r="D476">
        <v>10</v>
      </c>
      <c r="E476" t="s">
        <v>13</v>
      </c>
      <c r="F476">
        <v>2.17</v>
      </c>
      <c r="G476">
        <v>2016</v>
      </c>
      <c r="H476" t="e">
        <f>VLOOKUP($A476,IPO_Rating_Details!$A$1:$F$387,2,FALSE)</f>
        <v>#N/A</v>
      </c>
      <c r="I476" t="e">
        <f>VLOOKUP($A476,IPO_Rating_Details!$A$1:$F$387,3,FALSE)</f>
        <v>#N/A</v>
      </c>
      <c r="J476" t="e">
        <f>VLOOKUP($A476,IPO_Rating_Details!$A$1:$F$387,4,FALSE)</f>
        <v>#N/A</v>
      </c>
      <c r="K476" t="e">
        <f>VLOOKUP($A476,IPO_Rating_Details!$A$1:$F$387,5,FALSE)</f>
        <v>#N/A</v>
      </c>
      <c r="L476" t="e">
        <f>VLOOKUP($A476,IPO_Rating_Details!$A$1:$F$387,6,FALSE)</f>
        <v>#N/A</v>
      </c>
      <c r="M476" t="e">
        <f>VLOOKUP($A476,IPo_ListingDates!$A$1:$C$369,2,FALSE)</f>
        <v>#N/A</v>
      </c>
      <c r="N476" t="e">
        <f>VLOOKUP($A476,IPo_ListingDates!$A$1:$C$369,3,FALSE)</f>
        <v>#N/A</v>
      </c>
      <c r="O476" t="e">
        <f>VLOOKUP($A476,IPo_OverSub_ListingGains!$A$1:$K$317,2,FALSE)</f>
        <v>#N/A</v>
      </c>
      <c r="P476" t="e">
        <f>VLOOKUP($A476,IPo_OverSub_ListingGains!$A$1:$K$317,3,FALSE)</f>
        <v>#N/A</v>
      </c>
      <c r="Q476" t="e">
        <f>VLOOKUP($A476,IPo_OverSub_ListingGains!$A$1:$K$317,4,FALSE)</f>
        <v>#N/A</v>
      </c>
      <c r="R476" t="e">
        <f>VLOOKUP($A476,IPo_OverSub_ListingGains!$A$1:$K$317,5,FALSE)</f>
        <v>#N/A</v>
      </c>
      <c r="S476" t="e">
        <f>VLOOKUP($A476,IPo_OverSub_ListingGains!$A$1:$K$317,6,FALSE)</f>
        <v>#N/A</v>
      </c>
      <c r="T476" t="e">
        <f>VLOOKUP($A476,IPo_OverSub_ListingGains!$A$1:$K$317,7,FALSE)</f>
        <v>#N/A</v>
      </c>
      <c r="U476" t="e">
        <f>VLOOKUP($A476,IPo_OverSub_ListingGains!$A$1:$K$317,8,FALSE)</f>
        <v>#N/A</v>
      </c>
      <c r="V476" t="e">
        <f>VLOOKUP($A476,IPo_OverSub_ListingGains!$A$1:$K$317,9,FALSE)</f>
        <v>#N/A</v>
      </c>
      <c r="W476" t="e">
        <f>VLOOKUP($A476,IPo_OverSub_ListingGains!$A$1:$K$317,10,FALSE)</f>
        <v>#N/A</v>
      </c>
      <c r="X476" t="e">
        <f>VLOOKUP($A476,IPo_OverSub_ListingGains!$A$1:$K$317,11,FALSE)</f>
        <v>#N/A</v>
      </c>
      <c r="Y476" t="e">
        <f>VLOOKUP(A476,company_sectors!$A$1:$B$321,2,FALSE)</f>
        <v>#N/A</v>
      </c>
    </row>
    <row r="477" spans="1:25" x14ac:dyDescent="0.25">
      <c r="A477" t="s">
        <v>485</v>
      </c>
      <c r="B477" s="1">
        <v>42460</v>
      </c>
      <c r="C477" s="1">
        <v>42465</v>
      </c>
      <c r="D477">
        <v>12</v>
      </c>
      <c r="E477" t="s">
        <v>13</v>
      </c>
      <c r="F477">
        <v>1.85</v>
      </c>
      <c r="G477">
        <v>2016</v>
      </c>
      <c r="H477" t="e">
        <f>VLOOKUP($A477,IPO_Rating_Details!$A$1:$F$387,2,FALSE)</f>
        <v>#N/A</v>
      </c>
      <c r="I477" t="e">
        <f>VLOOKUP($A477,IPO_Rating_Details!$A$1:$F$387,3,FALSE)</f>
        <v>#N/A</v>
      </c>
      <c r="J477" t="e">
        <f>VLOOKUP($A477,IPO_Rating_Details!$A$1:$F$387,4,FALSE)</f>
        <v>#N/A</v>
      </c>
      <c r="K477" t="e">
        <f>VLOOKUP($A477,IPO_Rating_Details!$A$1:$F$387,5,FALSE)</f>
        <v>#N/A</v>
      </c>
      <c r="L477" t="e">
        <f>VLOOKUP($A477,IPO_Rating_Details!$A$1:$F$387,6,FALSE)</f>
        <v>#N/A</v>
      </c>
      <c r="M477" t="e">
        <f>VLOOKUP($A477,IPo_ListingDates!$A$1:$C$369,2,FALSE)</f>
        <v>#N/A</v>
      </c>
      <c r="N477" t="e">
        <f>VLOOKUP($A477,IPo_ListingDates!$A$1:$C$369,3,FALSE)</f>
        <v>#N/A</v>
      </c>
      <c r="O477" t="e">
        <f>VLOOKUP($A477,IPo_OverSub_ListingGains!$A$1:$K$317,2,FALSE)</f>
        <v>#N/A</v>
      </c>
      <c r="P477" t="e">
        <f>VLOOKUP($A477,IPo_OverSub_ListingGains!$A$1:$K$317,3,FALSE)</f>
        <v>#N/A</v>
      </c>
      <c r="Q477" t="e">
        <f>VLOOKUP($A477,IPo_OverSub_ListingGains!$A$1:$K$317,4,FALSE)</f>
        <v>#N/A</v>
      </c>
      <c r="R477" t="e">
        <f>VLOOKUP($A477,IPo_OverSub_ListingGains!$A$1:$K$317,5,FALSE)</f>
        <v>#N/A</v>
      </c>
      <c r="S477" t="e">
        <f>VLOOKUP($A477,IPo_OverSub_ListingGains!$A$1:$K$317,6,FALSE)</f>
        <v>#N/A</v>
      </c>
      <c r="T477" t="e">
        <f>VLOOKUP($A477,IPo_OverSub_ListingGains!$A$1:$K$317,7,FALSE)</f>
        <v>#N/A</v>
      </c>
      <c r="U477" t="e">
        <f>VLOOKUP($A477,IPo_OverSub_ListingGains!$A$1:$K$317,8,FALSE)</f>
        <v>#N/A</v>
      </c>
      <c r="V477" t="e">
        <f>VLOOKUP($A477,IPo_OverSub_ListingGains!$A$1:$K$317,9,FALSE)</f>
        <v>#N/A</v>
      </c>
      <c r="W477" t="e">
        <f>VLOOKUP($A477,IPo_OverSub_ListingGains!$A$1:$K$317,10,FALSE)</f>
        <v>#N/A</v>
      </c>
      <c r="X477" t="e">
        <f>VLOOKUP($A477,IPo_OverSub_ListingGains!$A$1:$K$317,11,FALSE)</f>
        <v>#N/A</v>
      </c>
      <c r="Y477" t="e">
        <f>VLOOKUP(A477,company_sectors!$A$1:$B$321,2,FALSE)</f>
        <v>#N/A</v>
      </c>
    </row>
    <row r="478" spans="1:25" x14ac:dyDescent="0.25">
      <c r="A478" t="s">
        <v>486</v>
      </c>
      <c r="B478" s="1">
        <v>42460</v>
      </c>
      <c r="C478" s="1">
        <v>42466</v>
      </c>
      <c r="D478">
        <v>39</v>
      </c>
      <c r="E478" t="s">
        <v>13</v>
      </c>
      <c r="F478">
        <v>7.49</v>
      </c>
      <c r="G478">
        <v>2016</v>
      </c>
      <c r="H478" t="e">
        <f>VLOOKUP($A478,IPO_Rating_Details!$A$1:$F$387,2,FALSE)</f>
        <v>#N/A</v>
      </c>
      <c r="I478" t="e">
        <f>VLOOKUP($A478,IPO_Rating_Details!$A$1:$F$387,3,FALSE)</f>
        <v>#N/A</v>
      </c>
      <c r="J478" t="e">
        <f>VLOOKUP($A478,IPO_Rating_Details!$A$1:$F$387,4,FALSE)</f>
        <v>#N/A</v>
      </c>
      <c r="K478" t="e">
        <f>VLOOKUP($A478,IPO_Rating_Details!$A$1:$F$387,5,FALSE)</f>
        <v>#N/A</v>
      </c>
      <c r="L478" t="e">
        <f>VLOOKUP($A478,IPO_Rating_Details!$A$1:$F$387,6,FALSE)</f>
        <v>#N/A</v>
      </c>
      <c r="M478" t="e">
        <f>VLOOKUP($A478,IPo_ListingDates!$A$1:$C$369,2,FALSE)</f>
        <v>#N/A</v>
      </c>
      <c r="N478" t="e">
        <f>VLOOKUP($A478,IPo_ListingDates!$A$1:$C$369,3,FALSE)</f>
        <v>#N/A</v>
      </c>
      <c r="O478" t="e">
        <f>VLOOKUP($A478,IPo_OverSub_ListingGains!$A$1:$K$317,2,FALSE)</f>
        <v>#N/A</v>
      </c>
      <c r="P478" t="e">
        <f>VLOOKUP($A478,IPo_OverSub_ListingGains!$A$1:$K$317,3,FALSE)</f>
        <v>#N/A</v>
      </c>
      <c r="Q478" t="e">
        <f>VLOOKUP($A478,IPo_OverSub_ListingGains!$A$1:$K$317,4,FALSE)</f>
        <v>#N/A</v>
      </c>
      <c r="R478" t="e">
        <f>VLOOKUP($A478,IPo_OverSub_ListingGains!$A$1:$K$317,5,FALSE)</f>
        <v>#N/A</v>
      </c>
      <c r="S478" t="e">
        <f>VLOOKUP($A478,IPo_OverSub_ListingGains!$A$1:$K$317,6,FALSE)</f>
        <v>#N/A</v>
      </c>
      <c r="T478" t="e">
        <f>VLOOKUP($A478,IPo_OverSub_ListingGains!$A$1:$K$317,7,FALSE)</f>
        <v>#N/A</v>
      </c>
      <c r="U478" t="e">
        <f>VLOOKUP($A478,IPo_OverSub_ListingGains!$A$1:$K$317,8,FALSE)</f>
        <v>#N/A</v>
      </c>
      <c r="V478" t="e">
        <f>VLOOKUP($A478,IPo_OverSub_ListingGains!$A$1:$K$317,9,FALSE)</f>
        <v>#N/A</v>
      </c>
      <c r="W478" t="e">
        <f>VLOOKUP($A478,IPo_OverSub_ListingGains!$A$1:$K$317,10,FALSE)</f>
        <v>#N/A</v>
      </c>
      <c r="X478" t="e">
        <f>VLOOKUP($A478,IPo_OverSub_ListingGains!$A$1:$K$317,11,FALSE)</f>
        <v>#N/A</v>
      </c>
      <c r="Y478" t="e">
        <f>VLOOKUP(A478,company_sectors!$A$1:$B$321,2,FALSE)</f>
        <v>#N/A</v>
      </c>
    </row>
    <row r="479" spans="1:25" x14ac:dyDescent="0.25">
      <c r="A479" t="s">
        <v>487</v>
      </c>
      <c r="B479" s="1">
        <v>42465</v>
      </c>
      <c r="C479" s="1">
        <v>42467</v>
      </c>
      <c r="D479">
        <v>110</v>
      </c>
      <c r="E479" t="s">
        <v>8</v>
      </c>
      <c r="F479" t="s">
        <v>14</v>
      </c>
      <c r="G479">
        <v>2016</v>
      </c>
      <c r="H479">
        <f>VLOOKUP($A479,IPO_Rating_Details!$A$1:$F$387,2,FALSE)</f>
        <v>1</v>
      </c>
      <c r="I479">
        <f>VLOOKUP($A479,IPO_Rating_Details!$A$1:$F$387,3,FALSE)</f>
        <v>9</v>
      </c>
      <c r="J479">
        <f>VLOOKUP($A479,IPO_Rating_Details!$A$1:$F$387,4,FALSE)</f>
        <v>6</v>
      </c>
      <c r="K479">
        <f>VLOOKUP($A479,IPO_Rating_Details!$A$1:$F$387,5,FALSE)</f>
        <v>0</v>
      </c>
      <c r="L479">
        <f>VLOOKUP($A479,IPO_Rating_Details!$A$1:$F$387,6,FALSE)</f>
        <v>0</v>
      </c>
      <c r="M479">
        <f>VLOOKUP($A479,IPo_ListingDates!$A$1:$C$369,2,FALSE)</f>
        <v>42481</v>
      </c>
      <c r="N479">
        <f>VLOOKUP($A479,IPo_ListingDates!$A$1:$C$369,3,FALSE)</f>
        <v>147.5</v>
      </c>
      <c r="O479">
        <f>VLOOKUP($A479,IPo_OverSub_ListingGains!$A$1:$K$317,2,FALSE)</f>
        <v>14.93</v>
      </c>
      <c r="P479">
        <f>VLOOKUP($A479,IPo_OverSub_ListingGains!$A$1:$K$317,3,FALSE)</f>
        <v>57.29</v>
      </c>
      <c r="Q479">
        <f>VLOOKUP($A479,IPo_OverSub_ListingGains!$A$1:$K$317,4,FALSE)</f>
        <v>1.4</v>
      </c>
      <c r="R479">
        <f>VLOOKUP($A479,IPo_OverSub_ListingGains!$A$1:$K$317,5,FALSE)</f>
        <v>0.89</v>
      </c>
      <c r="S479">
        <f>VLOOKUP($A479,IPo_OverSub_ListingGains!$A$1:$K$317,6,FALSE)</f>
        <v>17.21</v>
      </c>
      <c r="T479">
        <f>VLOOKUP($A479,IPo_OverSub_ListingGains!$A$1:$K$317,7,FALSE)</f>
        <v>144</v>
      </c>
      <c r="U479">
        <f>VLOOKUP($A479,IPo_OverSub_ListingGains!$A$1:$K$317,8,FALSE)</f>
        <v>134.15</v>
      </c>
      <c r="V479">
        <f>VLOOKUP($A479,IPo_OverSub_ListingGains!$A$1:$K$317,9,FALSE)</f>
        <v>147</v>
      </c>
      <c r="W479">
        <f>VLOOKUP($A479,IPo_OverSub_ListingGains!$A$1:$K$317,10,FALSE)</f>
        <v>135.25</v>
      </c>
      <c r="X479">
        <f>VLOOKUP($A479,IPo_OverSub_ListingGains!$A$1:$K$317,11,FALSE)</f>
        <v>22.95</v>
      </c>
      <c r="Y479" t="str">
        <f>VLOOKUP(A479,company_sectors!$A$1:$B$321,2,FALSE)</f>
        <v>Finance - General</v>
      </c>
    </row>
    <row r="480" spans="1:25" x14ac:dyDescent="0.25">
      <c r="A480" t="s">
        <v>488</v>
      </c>
      <c r="B480" s="1">
        <v>42485</v>
      </c>
      <c r="C480" s="1">
        <v>42487</v>
      </c>
      <c r="D480">
        <v>10</v>
      </c>
      <c r="E480" t="s">
        <v>13</v>
      </c>
      <c r="F480">
        <v>2.6</v>
      </c>
      <c r="G480">
        <v>2016</v>
      </c>
      <c r="H480" t="e">
        <f>VLOOKUP($A480,IPO_Rating_Details!$A$1:$F$387,2,FALSE)</f>
        <v>#N/A</v>
      </c>
      <c r="I480" t="e">
        <f>VLOOKUP($A480,IPO_Rating_Details!$A$1:$F$387,3,FALSE)</f>
        <v>#N/A</v>
      </c>
      <c r="J480" t="e">
        <f>VLOOKUP($A480,IPO_Rating_Details!$A$1:$F$387,4,FALSE)</f>
        <v>#N/A</v>
      </c>
      <c r="K480" t="e">
        <f>VLOOKUP($A480,IPO_Rating_Details!$A$1:$F$387,5,FALSE)</f>
        <v>#N/A</v>
      </c>
      <c r="L480" t="e">
        <f>VLOOKUP($A480,IPO_Rating_Details!$A$1:$F$387,6,FALSE)</f>
        <v>#N/A</v>
      </c>
      <c r="M480" t="e">
        <f>VLOOKUP($A480,IPo_ListingDates!$A$1:$C$369,2,FALSE)</f>
        <v>#N/A</v>
      </c>
      <c r="N480" t="e">
        <f>VLOOKUP($A480,IPo_ListingDates!$A$1:$C$369,3,FALSE)</f>
        <v>#N/A</v>
      </c>
      <c r="O480" t="e">
        <f>VLOOKUP($A480,IPo_OverSub_ListingGains!$A$1:$K$317,2,FALSE)</f>
        <v>#N/A</v>
      </c>
      <c r="P480" t="e">
        <f>VLOOKUP($A480,IPo_OverSub_ListingGains!$A$1:$K$317,3,FALSE)</f>
        <v>#N/A</v>
      </c>
      <c r="Q480" t="e">
        <f>VLOOKUP($A480,IPo_OverSub_ListingGains!$A$1:$K$317,4,FALSE)</f>
        <v>#N/A</v>
      </c>
      <c r="R480" t="e">
        <f>VLOOKUP($A480,IPo_OverSub_ListingGains!$A$1:$K$317,5,FALSE)</f>
        <v>#N/A</v>
      </c>
      <c r="S480" t="e">
        <f>VLOOKUP($A480,IPo_OverSub_ListingGains!$A$1:$K$317,6,FALSE)</f>
        <v>#N/A</v>
      </c>
      <c r="T480" t="e">
        <f>VLOOKUP($A480,IPo_OverSub_ListingGains!$A$1:$K$317,7,FALSE)</f>
        <v>#N/A</v>
      </c>
      <c r="U480" t="e">
        <f>VLOOKUP($A480,IPo_OverSub_ListingGains!$A$1:$K$317,8,FALSE)</f>
        <v>#N/A</v>
      </c>
      <c r="V480" t="e">
        <f>VLOOKUP($A480,IPo_OverSub_ListingGains!$A$1:$K$317,9,FALSE)</f>
        <v>#N/A</v>
      </c>
      <c r="W480" t="e">
        <f>VLOOKUP($A480,IPo_OverSub_ListingGains!$A$1:$K$317,10,FALSE)</f>
        <v>#N/A</v>
      </c>
      <c r="X480" t="e">
        <f>VLOOKUP($A480,IPo_OverSub_ListingGains!$A$1:$K$317,11,FALSE)</f>
        <v>#N/A</v>
      </c>
      <c r="Y480" t="e">
        <f>VLOOKUP(A480,company_sectors!$A$1:$B$321,2,FALSE)</f>
        <v>#N/A</v>
      </c>
    </row>
    <row r="481" spans="1:25" x14ac:dyDescent="0.25">
      <c r="A481" t="s">
        <v>489</v>
      </c>
      <c r="B481" s="1">
        <v>42487</v>
      </c>
      <c r="C481" s="1">
        <v>42492</v>
      </c>
      <c r="D481">
        <v>170</v>
      </c>
      <c r="E481" t="s">
        <v>13</v>
      </c>
      <c r="F481">
        <v>30.9</v>
      </c>
      <c r="G481">
        <v>2016</v>
      </c>
      <c r="H481" t="e">
        <f>VLOOKUP($A481,IPO_Rating_Details!$A$1:$F$387,2,FALSE)</f>
        <v>#N/A</v>
      </c>
      <c r="I481" t="e">
        <f>VLOOKUP($A481,IPO_Rating_Details!$A$1:$F$387,3,FALSE)</f>
        <v>#N/A</v>
      </c>
      <c r="J481" t="e">
        <f>VLOOKUP($A481,IPO_Rating_Details!$A$1:$F$387,4,FALSE)</f>
        <v>#N/A</v>
      </c>
      <c r="K481" t="e">
        <f>VLOOKUP($A481,IPO_Rating_Details!$A$1:$F$387,5,FALSE)</f>
        <v>#N/A</v>
      </c>
      <c r="L481" t="e">
        <f>VLOOKUP($A481,IPO_Rating_Details!$A$1:$F$387,6,FALSE)</f>
        <v>#N/A</v>
      </c>
      <c r="M481" t="e">
        <f>VLOOKUP($A481,IPo_ListingDates!$A$1:$C$369,2,FALSE)</f>
        <v>#N/A</v>
      </c>
      <c r="N481" t="e">
        <f>VLOOKUP($A481,IPo_ListingDates!$A$1:$C$369,3,FALSE)</f>
        <v>#N/A</v>
      </c>
      <c r="O481" t="e">
        <f>VLOOKUP($A481,IPo_OverSub_ListingGains!$A$1:$K$317,2,FALSE)</f>
        <v>#N/A</v>
      </c>
      <c r="P481" t="e">
        <f>VLOOKUP($A481,IPo_OverSub_ListingGains!$A$1:$K$317,3,FALSE)</f>
        <v>#N/A</v>
      </c>
      <c r="Q481" t="e">
        <f>VLOOKUP($A481,IPo_OverSub_ListingGains!$A$1:$K$317,4,FALSE)</f>
        <v>#N/A</v>
      </c>
      <c r="R481" t="e">
        <f>VLOOKUP($A481,IPo_OverSub_ListingGains!$A$1:$K$317,5,FALSE)</f>
        <v>#N/A</v>
      </c>
      <c r="S481" t="e">
        <f>VLOOKUP($A481,IPo_OverSub_ListingGains!$A$1:$K$317,6,FALSE)</f>
        <v>#N/A</v>
      </c>
      <c r="T481" t="e">
        <f>VLOOKUP($A481,IPo_OverSub_ListingGains!$A$1:$K$317,7,FALSE)</f>
        <v>#N/A</v>
      </c>
      <c r="U481" t="e">
        <f>VLOOKUP($A481,IPo_OverSub_ListingGains!$A$1:$K$317,8,FALSE)</f>
        <v>#N/A</v>
      </c>
      <c r="V481" t="e">
        <f>VLOOKUP($A481,IPo_OverSub_ListingGains!$A$1:$K$317,9,FALSE)</f>
        <v>#N/A</v>
      </c>
      <c r="W481" t="e">
        <f>VLOOKUP($A481,IPo_OverSub_ListingGains!$A$1:$K$317,10,FALSE)</f>
        <v>#N/A</v>
      </c>
      <c r="X481" t="e">
        <f>VLOOKUP($A481,IPo_OverSub_ListingGains!$A$1:$K$317,11,FALSE)</f>
        <v>#N/A</v>
      </c>
      <c r="Y481" t="e">
        <f>VLOOKUP(A481,company_sectors!$A$1:$B$321,2,FALSE)</f>
        <v>#N/A</v>
      </c>
    </row>
    <row r="482" spans="1:25" x14ac:dyDescent="0.25">
      <c r="A482" t="s">
        <v>490</v>
      </c>
      <c r="B482" s="1">
        <v>42487</v>
      </c>
      <c r="C482" s="1">
        <v>42489</v>
      </c>
      <c r="D482">
        <v>446</v>
      </c>
      <c r="E482" t="s">
        <v>8</v>
      </c>
      <c r="F482">
        <v>479.21</v>
      </c>
      <c r="G482">
        <v>2016</v>
      </c>
      <c r="H482">
        <f>VLOOKUP($A482,IPO_Rating_Details!$A$1:$F$387,2,FALSE)</f>
        <v>1</v>
      </c>
      <c r="I482">
        <f>VLOOKUP($A482,IPO_Rating_Details!$A$1:$F$387,3,FALSE)</f>
        <v>8</v>
      </c>
      <c r="J482">
        <f>VLOOKUP($A482,IPO_Rating_Details!$A$1:$F$387,4,FALSE)</f>
        <v>6</v>
      </c>
      <c r="K482">
        <f>VLOOKUP($A482,IPO_Rating_Details!$A$1:$F$387,5,FALSE)</f>
        <v>0</v>
      </c>
      <c r="L482">
        <f>VLOOKUP($A482,IPO_Rating_Details!$A$1:$F$387,6,FALSE)</f>
        <v>0</v>
      </c>
      <c r="M482">
        <f>VLOOKUP($A482,IPo_ListingDates!$A$1:$C$369,2,FALSE)</f>
        <v>42499</v>
      </c>
      <c r="N482">
        <f>VLOOKUP($A482,IPo_ListingDates!$A$1:$C$369,3,FALSE)</f>
        <v>629.65</v>
      </c>
      <c r="O482">
        <f>VLOOKUP($A482,IPo_OverSub_ListingGains!$A$1:$K$317,2,FALSE)</f>
        <v>73.180000000000007</v>
      </c>
      <c r="P482">
        <f>VLOOKUP($A482,IPo_OverSub_ListingGains!$A$1:$K$317,3,FALSE)</f>
        <v>225.3</v>
      </c>
      <c r="Q482">
        <f>VLOOKUP($A482,IPo_OverSub_ListingGains!$A$1:$K$317,4,FALSE)</f>
        <v>8.73</v>
      </c>
      <c r="R482" t="str">
        <f>VLOOKUP($A482,IPo_OverSub_ListingGains!$A$1:$K$317,5,FALSE)</f>
        <v>NA</v>
      </c>
      <c r="S482">
        <f>VLOOKUP($A482,IPo_OverSub_ListingGains!$A$1:$K$317,6,FALSE)</f>
        <v>73.55</v>
      </c>
      <c r="T482">
        <f>VLOOKUP($A482,IPo_OverSub_ListingGains!$A$1:$K$317,7,FALSE)</f>
        <v>662</v>
      </c>
      <c r="U482">
        <f>VLOOKUP($A482,IPo_OverSub_ListingGains!$A$1:$K$317,8,FALSE)</f>
        <v>606</v>
      </c>
      <c r="V482">
        <f>VLOOKUP($A482,IPo_OverSub_ListingGains!$A$1:$K$317,9,FALSE)</f>
        <v>665.4</v>
      </c>
      <c r="W482">
        <f>VLOOKUP($A482,IPo_OverSub_ListingGains!$A$1:$K$317,10,FALSE)</f>
        <v>618.1</v>
      </c>
      <c r="X482">
        <f>VLOOKUP($A482,IPo_OverSub_ListingGains!$A$1:$K$317,11,FALSE)</f>
        <v>38.590000000000003</v>
      </c>
      <c r="Y482" t="str">
        <f>VLOOKUP(A482,company_sectors!$A$1:$B$321,2,FALSE)</f>
        <v>Hospitals &amp; Medical Services</v>
      </c>
    </row>
    <row r="483" spans="1:25" x14ac:dyDescent="0.25">
      <c r="A483" t="s">
        <v>491</v>
      </c>
      <c r="B483" s="1">
        <v>42488</v>
      </c>
      <c r="C483" s="1">
        <v>42492</v>
      </c>
      <c r="D483">
        <v>201</v>
      </c>
      <c r="E483" t="s">
        <v>8</v>
      </c>
      <c r="F483">
        <v>887.69</v>
      </c>
      <c r="G483">
        <v>2016</v>
      </c>
      <c r="H483">
        <f>VLOOKUP($A483,IPO_Rating_Details!$A$1:$F$387,2,FALSE)</f>
        <v>1</v>
      </c>
      <c r="I483">
        <f>VLOOKUP($A483,IPO_Rating_Details!$A$1:$F$387,3,FALSE)</f>
        <v>9</v>
      </c>
      <c r="J483">
        <f>VLOOKUP($A483,IPO_Rating_Details!$A$1:$F$387,4,FALSE)</f>
        <v>6</v>
      </c>
      <c r="K483">
        <f>VLOOKUP($A483,IPO_Rating_Details!$A$1:$F$387,5,FALSE)</f>
        <v>0</v>
      </c>
      <c r="L483">
        <f>VLOOKUP($A483,IPO_Rating_Details!$A$1:$F$387,6,FALSE)</f>
        <v>0</v>
      </c>
      <c r="M483">
        <f>VLOOKUP($A483,IPo_ListingDates!$A$1:$C$369,2,FALSE)</f>
        <v>42500</v>
      </c>
      <c r="N483">
        <f>VLOOKUP($A483,IPo_ListingDates!$A$1:$C$369,3,FALSE)</f>
        <v>243.3</v>
      </c>
      <c r="O483">
        <f>VLOOKUP($A483,IPo_OverSub_ListingGains!$A$1:$K$317,2,FALSE)</f>
        <v>33.840000000000003</v>
      </c>
      <c r="P483">
        <f>VLOOKUP($A483,IPo_OverSub_ListingGains!$A$1:$K$317,3,FALSE)</f>
        <v>135.44999999999999</v>
      </c>
      <c r="Q483">
        <f>VLOOKUP($A483,IPo_OverSub_ListingGains!$A$1:$K$317,4,FALSE)</f>
        <v>4.0199999999999996</v>
      </c>
      <c r="R483" t="str">
        <f>VLOOKUP($A483,IPo_OverSub_ListingGains!$A$1:$K$317,5,FALSE)</f>
        <v>NA</v>
      </c>
      <c r="S483">
        <f>VLOOKUP($A483,IPo_OverSub_ListingGains!$A$1:$K$317,6,FALSE)</f>
        <v>40.68</v>
      </c>
      <c r="T483">
        <f>VLOOKUP($A483,IPo_OverSub_ListingGains!$A$1:$K$317,7,FALSE)</f>
        <v>227</v>
      </c>
      <c r="U483">
        <f>VLOOKUP($A483,IPo_OverSub_ListingGains!$A$1:$K$317,8,FALSE)</f>
        <v>217.05</v>
      </c>
      <c r="V483">
        <f>VLOOKUP($A483,IPo_OverSub_ListingGains!$A$1:$K$317,9,FALSE)</f>
        <v>244</v>
      </c>
      <c r="W483">
        <f>VLOOKUP($A483,IPo_OverSub_ListingGains!$A$1:$K$317,10,FALSE)</f>
        <v>231.6</v>
      </c>
      <c r="X483">
        <f>VLOOKUP($A483,IPo_OverSub_ListingGains!$A$1:$K$317,11,FALSE)</f>
        <v>15.22</v>
      </c>
      <c r="Y483" t="str">
        <f>VLOOKUP(A483,company_sectors!$A$1:$B$321,2,FALSE)</f>
        <v>Finance - General</v>
      </c>
    </row>
    <row r="484" spans="1:25" x14ac:dyDescent="0.25">
      <c r="A484" t="s">
        <v>492</v>
      </c>
      <c r="B484" s="1">
        <v>42492</v>
      </c>
      <c r="C484" s="1">
        <v>42501</v>
      </c>
      <c r="D484">
        <v>60</v>
      </c>
      <c r="E484" t="s">
        <v>13</v>
      </c>
      <c r="F484">
        <v>7.54</v>
      </c>
      <c r="G484">
        <v>2016</v>
      </c>
      <c r="H484" t="e">
        <f>VLOOKUP($A484,IPO_Rating_Details!$A$1:$F$387,2,FALSE)</f>
        <v>#N/A</v>
      </c>
      <c r="I484" t="e">
        <f>VLOOKUP($A484,IPO_Rating_Details!$A$1:$F$387,3,FALSE)</f>
        <v>#N/A</v>
      </c>
      <c r="J484" t="e">
        <f>VLOOKUP($A484,IPO_Rating_Details!$A$1:$F$387,4,FALSE)</f>
        <v>#N/A</v>
      </c>
      <c r="K484" t="e">
        <f>VLOOKUP($A484,IPO_Rating_Details!$A$1:$F$387,5,FALSE)</f>
        <v>#N/A</v>
      </c>
      <c r="L484" t="e">
        <f>VLOOKUP($A484,IPO_Rating_Details!$A$1:$F$387,6,FALSE)</f>
        <v>#N/A</v>
      </c>
      <c r="M484" t="e">
        <f>VLOOKUP($A484,IPo_ListingDates!$A$1:$C$369,2,FALSE)</f>
        <v>#N/A</v>
      </c>
      <c r="N484" t="e">
        <f>VLOOKUP($A484,IPo_ListingDates!$A$1:$C$369,3,FALSE)</f>
        <v>#N/A</v>
      </c>
      <c r="O484" t="e">
        <f>VLOOKUP($A484,IPo_OverSub_ListingGains!$A$1:$K$317,2,FALSE)</f>
        <v>#N/A</v>
      </c>
      <c r="P484" t="e">
        <f>VLOOKUP($A484,IPo_OverSub_ListingGains!$A$1:$K$317,3,FALSE)</f>
        <v>#N/A</v>
      </c>
      <c r="Q484" t="e">
        <f>VLOOKUP($A484,IPo_OverSub_ListingGains!$A$1:$K$317,4,FALSE)</f>
        <v>#N/A</v>
      </c>
      <c r="R484" t="e">
        <f>VLOOKUP($A484,IPo_OverSub_ListingGains!$A$1:$K$317,5,FALSE)</f>
        <v>#N/A</v>
      </c>
      <c r="S484" t="e">
        <f>VLOOKUP($A484,IPo_OverSub_ListingGains!$A$1:$K$317,6,FALSE)</f>
        <v>#N/A</v>
      </c>
      <c r="T484" t="e">
        <f>VLOOKUP($A484,IPo_OverSub_ListingGains!$A$1:$K$317,7,FALSE)</f>
        <v>#N/A</v>
      </c>
      <c r="U484" t="e">
        <f>VLOOKUP($A484,IPo_OverSub_ListingGains!$A$1:$K$317,8,FALSE)</f>
        <v>#N/A</v>
      </c>
      <c r="V484" t="e">
        <f>VLOOKUP($A484,IPo_OverSub_ListingGains!$A$1:$K$317,9,FALSE)</f>
        <v>#N/A</v>
      </c>
      <c r="W484" t="e">
        <f>VLOOKUP($A484,IPo_OverSub_ListingGains!$A$1:$K$317,10,FALSE)</f>
        <v>#N/A</v>
      </c>
      <c r="X484" t="e">
        <f>VLOOKUP($A484,IPo_OverSub_ListingGains!$A$1:$K$317,11,FALSE)</f>
        <v>#N/A</v>
      </c>
      <c r="Y484" t="e">
        <f>VLOOKUP(A484,company_sectors!$A$1:$B$321,2,FALSE)</f>
        <v>#N/A</v>
      </c>
    </row>
    <row r="485" spans="1:25" x14ac:dyDescent="0.25">
      <c r="A485" t="s">
        <v>493</v>
      </c>
      <c r="B485" s="1">
        <v>42494</v>
      </c>
      <c r="C485" s="1">
        <v>42499</v>
      </c>
      <c r="D485">
        <v>20</v>
      </c>
      <c r="E485" t="s">
        <v>13</v>
      </c>
      <c r="F485">
        <v>6</v>
      </c>
      <c r="G485">
        <v>2016</v>
      </c>
      <c r="H485" t="e">
        <f>VLOOKUP($A485,IPO_Rating_Details!$A$1:$F$387,2,FALSE)</f>
        <v>#N/A</v>
      </c>
      <c r="I485" t="e">
        <f>VLOOKUP($A485,IPO_Rating_Details!$A$1:$F$387,3,FALSE)</f>
        <v>#N/A</v>
      </c>
      <c r="J485" t="e">
        <f>VLOOKUP($A485,IPO_Rating_Details!$A$1:$F$387,4,FALSE)</f>
        <v>#N/A</v>
      </c>
      <c r="K485" t="e">
        <f>VLOOKUP($A485,IPO_Rating_Details!$A$1:$F$387,5,FALSE)</f>
        <v>#N/A</v>
      </c>
      <c r="L485" t="e">
        <f>VLOOKUP($A485,IPO_Rating_Details!$A$1:$F$387,6,FALSE)</f>
        <v>#N/A</v>
      </c>
      <c r="M485" t="e">
        <f>VLOOKUP($A485,IPo_ListingDates!$A$1:$C$369,2,FALSE)</f>
        <v>#N/A</v>
      </c>
      <c r="N485" t="e">
        <f>VLOOKUP($A485,IPo_ListingDates!$A$1:$C$369,3,FALSE)</f>
        <v>#N/A</v>
      </c>
      <c r="O485" t="e">
        <f>VLOOKUP($A485,IPo_OverSub_ListingGains!$A$1:$K$317,2,FALSE)</f>
        <v>#N/A</v>
      </c>
      <c r="P485" t="e">
        <f>VLOOKUP($A485,IPo_OverSub_ListingGains!$A$1:$K$317,3,FALSE)</f>
        <v>#N/A</v>
      </c>
      <c r="Q485" t="e">
        <f>VLOOKUP($A485,IPo_OverSub_ListingGains!$A$1:$K$317,4,FALSE)</f>
        <v>#N/A</v>
      </c>
      <c r="R485" t="e">
        <f>VLOOKUP($A485,IPo_OverSub_ListingGains!$A$1:$K$317,5,FALSE)</f>
        <v>#N/A</v>
      </c>
      <c r="S485" t="e">
        <f>VLOOKUP($A485,IPo_OverSub_ListingGains!$A$1:$K$317,6,FALSE)</f>
        <v>#N/A</v>
      </c>
      <c r="T485" t="e">
        <f>VLOOKUP($A485,IPo_OverSub_ListingGains!$A$1:$K$317,7,FALSE)</f>
        <v>#N/A</v>
      </c>
      <c r="U485" t="e">
        <f>VLOOKUP($A485,IPo_OverSub_ListingGains!$A$1:$K$317,8,FALSE)</f>
        <v>#N/A</v>
      </c>
      <c r="V485" t="e">
        <f>VLOOKUP($A485,IPo_OverSub_ListingGains!$A$1:$K$317,9,FALSE)</f>
        <v>#N/A</v>
      </c>
      <c r="W485" t="e">
        <f>VLOOKUP($A485,IPo_OverSub_ListingGains!$A$1:$K$317,10,FALSE)</f>
        <v>#N/A</v>
      </c>
      <c r="X485" t="e">
        <f>VLOOKUP($A485,IPo_OverSub_ListingGains!$A$1:$K$317,11,FALSE)</f>
        <v>#N/A</v>
      </c>
      <c r="Y485" t="e">
        <f>VLOOKUP(A485,company_sectors!$A$1:$B$321,2,FALSE)</f>
        <v>#N/A</v>
      </c>
    </row>
    <row r="486" spans="1:25" x14ac:dyDescent="0.25">
      <c r="A486" t="s">
        <v>494</v>
      </c>
      <c r="B486" s="1">
        <v>42494</v>
      </c>
      <c r="C486" s="1">
        <v>42501</v>
      </c>
      <c r="D486" t="s">
        <v>14</v>
      </c>
      <c r="E486" t="s">
        <v>8</v>
      </c>
      <c r="F486">
        <v>0</v>
      </c>
      <c r="G486">
        <v>2016</v>
      </c>
      <c r="H486">
        <f>VLOOKUP($A486,IPO_Rating_Details!$A$1:$F$387,2,FALSE)</f>
        <v>1</v>
      </c>
      <c r="I486">
        <f>VLOOKUP($A486,IPO_Rating_Details!$A$1:$F$387,3,FALSE)</f>
        <v>7</v>
      </c>
      <c r="J486">
        <f>VLOOKUP($A486,IPO_Rating_Details!$A$1:$F$387,4,FALSE)</f>
        <v>4</v>
      </c>
      <c r="K486">
        <f>VLOOKUP($A486,IPO_Rating_Details!$A$1:$F$387,5,FALSE)</f>
        <v>0</v>
      </c>
      <c r="L486">
        <f>VLOOKUP($A486,IPO_Rating_Details!$A$1:$F$387,6,FALSE)</f>
        <v>1</v>
      </c>
      <c r="M486" t="str">
        <f>VLOOKUP($A486,IPo_ListingDates!$A$1:$C$369,2,FALSE)</f>
        <v>NA</v>
      </c>
      <c r="N486" t="str">
        <f>VLOOKUP($A486,IPo_ListingDates!$A$1:$C$369,3,FALSE)</f>
        <v>NA</v>
      </c>
      <c r="O486" t="e">
        <f>VLOOKUP($A486,IPo_OverSub_ListingGains!$A$1:$K$317,2,FALSE)</f>
        <v>#N/A</v>
      </c>
      <c r="P486" t="e">
        <f>VLOOKUP($A486,IPo_OverSub_ListingGains!$A$1:$K$317,3,FALSE)</f>
        <v>#N/A</v>
      </c>
      <c r="Q486" t="e">
        <f>VLOOKUP($A486,IPo_OverSub_ListingGains!$A$1:$K$317,4,FALSE)</f>
        <v>#N/A</v>
      </c>
      <c r="R486" t="e">
        <f>VLOOKUP($A486,IPo_OverSub_ListingGains!$A$1:$K$317,5,FALSE)</f>
        <v>#N/A</v>
      </c>
      <c r="S486" t="e">
        <f>VLOOKUP($A486,IPo_OverSub_ListingGains!$A$1:$K$317,6,FALSE)</f>
        <v>#N/A</v>
      </c>
      <c r="T486" t="e">
        <f>VLOOKUP($A486,IPo_OverSub_ListingGains!$A$1:$K$317,7,FALSE)</f>
        <v>#N/A</v>
      </c>
      <c r="U486" t="e">
        <f>VLOOKUP($A486,IPo_OverSub_ListingGains!$A$1:$K$317,8,FALSE)</f>
        <v>#N/A</v>
      </c>
      <c r="V486" t="e">
        <f>VLOOKUP($A486,IPo_OverSub_ListingGains!$A$1:$K$317,9,FALSE)</f>
        <v>#N/A</v>
      </c>
      <c r="W486" t="e">
        <f>VLOOKUP($A486,IPo_OverSub_ListingGains!$A$1:$K$317,10,FALSE)</f>
        <v>#N/A</v>
      </c>
      <c r="X486" t="e">
        <f>VLOOKUP($A486,IPo_OverSub_ListingGains!$A$1:$K$317,11,FALSE)</f>
        <v>#N/A</v>
      </c>
      <c r="Y486" t="e">
        <f>VLOOKUP(A486,company_sectors!$A$1:$B$321,2,FALSE)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6"/>
  <sheetViews>
    <sheetView workbookViewId="0"/>
  </sheetViews>
  <sheetFormatPr defaultRowHeight="15" x14ac:dyDescent="0.25"/>
  <cols>
    <col min="1" max="1" width="44.28515625" bestFit="1" customWidth="1"/>
    <col min="2" max="3" width="14.7109375" bestFit="1" customWidth="1"/>
    <col min="4" max="4" width="10" bestFit="1" customWidth="1"/>
    <col min="5" max="5" width="9.85546875" bestFit="1" customWidth="1"/>
    <col min="7" max="7" width="8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562</v>
      </c>
      <c r="U1" t="s">
        <v>563</v>
      </c>
      <c r="V1" t="s">
        <v>564</v>
      </c>
      <c r="W1" t="s">
        <v>565</v>
      </c>
      <c r="X1" t="s">
        <v>566</v>
      </c>
      <c r="Y1" t="s">
        <v>567</v>
      </c>
    </row>
    <row r="2" spans="1:25" x14ac:dyDescent="0.25">
      <c r="A2" t="s">
        <v>7</v>
      </c>
      <c r="B2" s="1">
        <v>39090</v>
      </c>
      <c r="C2" s="1">
        <v>39094</v>
      </c>
      <c r="D2">
        <v>225</v>
      </c>
      <c r="E2" t="s">
        <v>8</v>
      </c>
      <c r="F2">
        <v>75</v>
      </c>
      <c r="G2">
        <v>2007</v>
      </c>
      <c r="H2">
        <f>VLOOKUP($A2,IPO_Rating_Details!$A$1:$F$387,2,FALSE)</f>
        <v>1</v>
      </c>
      <c r="I2">
        <f>VLOOKUP($A2,IPO_Rating_Details!$A$1:$F$387,3,FALSE)</f>
        <v>8</v>
      </c>
      <c r="J2">
        <f>VLOOKUP($A2,IPO_Rating_Details!$A$1:$F$387,4,FALSE)</f>
        <v>1</v>
      </c>
      <c r="K2">
        <f>VLOOKUP($A2,IPO_Rating_Details!$A$1:$F$387,5,FALSE)</f>
        <v>0</v>
      </c>
      <c r="L2">
        <f>VLOOKUP($A2,IPO_Rating_Details!$A$1:$F$387,6,FALSE)</f>
        <v>0</v>
      </c>
      <c r="M2">
        <f>VLOOKUP($A2,IPo_ListingDates!$A$1:$C$369,2,FALSE)</f>
        <v>39113</v>
      </c>
      <c r="N2">
        <f>VLOOKUP($A2,IPo_ListingDates!$A$1:$C$369,3,FALSE)</f>
        <v>39.549999999999997</v>
      </c>
      <c r="O2">
        <f>VLOOKUP($A2,IPo_OverSub_ListingGains!$A$1:$K$317,2,FALSE)</f>
        <v>16.263400000000001</v>
      </c>
      <c r="P2">
        <f>VLOOKUP($A2,IPo_OverSub_ListingGains!$A$1:$K$317,3,FALSE)</f>
        <v>32.436500000000002</v>
      </c>
      <c r="Q2">
        <f>VLOOKUP($A2,IPo_OverSub_ListingGains!$A$1:$K$317,4,FALSE)</f>
        <v>12.4604</v>
      </c>
      <c r="R2" t="str">
        <f>VLOOKUP($A2,IPo_OverSub_ListingGains!$A$1:$K$317,5,FALSE)</f>
        <v>NA</v>
      </c>
      <c r="S2">
        <f>VLOOKUP($A2,IPo_OverSub_ListingGains!$A$1:$K$317,6,FALSE)</f>
        <v>17.36</v>
      </c>
      <c r="T2">
        <f>VLOOKUP($A2,IPo_OverSub_ListingGains!$A$1:$K$317,7,FALSE)</f>
        <v>261.14999999999998</v>
      </c>
      <c r="U2">
        <f>VLOOKUP($A2,IPo_OverSub_ListingGains!$A$1:$K$317,8,FALSE)</f>
        <v>252.25</v>
      </c>
      <c r="V2">
        <f>VLOOKUP($A2,IPo_OverSub_ListingGains!$A$1:$K$317,9,FALSE)</f>
        <v>282</v>
      </c>
      <c r="W2">
        <f>VLOOKUP($A2,IPo_OverSub_ListingGains!$A$1:$K$317,10,FALSE)</f>
        <v>257.95</v>
      </c>
      <c r="X2">
        <f>VLOOKUP($A2,IPo_OverSub_ListingGains!$A$1:$K$317,11,FALSE)</f>
        <v>14.64</v>
      </c>
      <c r="Y2" t="str">
        <f>VLOOKUP(A2,company_sectors!$A$1:$B$321,2,FALSE)</f>
        <v>Auto Ancillaries</v>
      </c>
    </row>
    <row r="3" spans="1:25" x14ac:dyDescent="0.25">
      <c r="A3" t="s">
        <v>9</v>
      </c>
      <c r="B3" s="1">
        <v>39097</v>
      </c>
      <c r="C3" s="1">
        <v>39101</v>
      </c>
      <c r="D3">
        <v>540</v>
      </c>
      <c r="E3" t="s">
        <v>8</v>
      </c>
      <c r="F3">
        <v>361.8</v>
      </c>
      <c r="G3">
        <v>2007</v>
      </c>
      <c r="H3">
        <f>VLOOKUP($A3,IPO_Rating_Details!$A$1:$F$387,2,FALSE)</f>
        <v>1</v>
      </c>
      <c r="I3">
        <f>VLOOKUP($A3,IPO_Rating_Details!$A$1:$F$387,3,FALSE)</f>
        <v>8</v>
      </c>
      <c r="J3">
        <f>VLOOKUP($A3,IPO_Rating_Details!$A$1:$F$387,4,FALSE)</f>
        <v>0</v>
      </c>
      <c r="K3">
        <f>VLOOKUP($A3,IPO_Rating_Details!$A$1:$F$387,5,FALSE)</f>
        <v>0</v>
      </c>
      <c r="L3">
        <f>VLOOKUP($A3,IPO_Rating_Details!$A$1:$F$387,6,FALSE)</f>
        <v>0</v>
      </c>
      <c r="M3">
        <f>VLOOKUP($A3,IPo_ListingDates!$A$1:$C$369,2,FALSE)</f>
        <v>39120</v>
      </c>
      <c r="N3">
        <f>VLOOKUP($A3,IPo_ListingDates!$A$1:$C$369,3,FALSE)</f>
        <v>103.3</v>
      </c>
      <c r="O3">
        <f>VLOOKUP($A3,IPo_OverSub_ListingGains!$A$1:$K$317,2,FALSE)</f>
        <v>118.09610000000001</v>
      </c>
      <c r="P3">
        <f>VLOOKUP($A3,IPo_OverSub_ListingGains!$A$1:$K$317,3,FALSE)</f>
        <v>64.734099999999998</v>
      </c>
      <c r="Q3">
        <f>VLOOKUP($A3,IPo_OverSub_ListingGains!$A$1:$K$317,4,FALSE)</f>
        <v>12.3955</v>
      </c>
      <c r="R3" t="str">
        <f>VLOOKUP($A3,IPo_OverSub_ListingGains!$A$1:$K$317,5,FALSE)</f>
        <v>NA</v>
      </c>
      <c r="S3">
        <f>VLOOKUP($A3,IPo_OverSub_ListingGains!$A$1:$K$317,6,FALSE)</f>
        <v>81.05</v>
      </c>
      <c r="T3">
        <f>VLOOKUP($A3,IPo_OverSub_ListingGains!$A$1:$K$317,7,FALSE)</f>
        <v>701.35</v>
      </c>
      <c r="U3">
        <f>VLOOKUP($A3,IPo_OverSub_ListingGains!$A$1:$K$317,8,FALSE)</f>
        <v>552.35</v>
      </c>
      <c r="V3">
        <f>VLOOKUP($A3,IPo_OverSub_ListingGains!$A$1:$K$317,9,FALSE)</f>
        <v>729</v>
      </c>
      <c r="W3">
        <f>VLOOKUP($A3,IPo_OverSub_ListingGains!$A$1:$K$317,10,FALSE)</f>
        <v>564</v>
      </c>
      <c r="X3">
        <f>VLOOKUP($A3,IPo_OverSub_ListingGains!$A$1:$K$317,11,FALSE)</f>
        <v>4.4400000000000004</v>
      </c>
      <c r="Y3" t="str">
        <f>VLOOKUP(A3,company_sectors!$A$1:$B$321,2,FALSE)</f>
        <v>Castings &amp; Forgings</v>
      </c>
    </row>
    <row r="4" spans="1:25" x14ac:dyDescent="0.25">
      <c r="A4" t="s">
        <v>10</v>
      </c>
      <c r="B4" s="1">
        <v>39097</v>
      </c>
      <c r="C4" s="1">
        <v>39100</v>
      </c>
      <c r="D4">
        <v>250</v>
      </c>
      <c r="E4" t="s">
        <v>8</v>
      </c>
      <c r="F4">
        <v>105</v>
      </c>
      <c r="G4">
        <v>2007</v>
      </c>
      <c r="H4">
        <f>VLOOKUP($A4,IPO_Rating_Details!$A$1:$F$387,2,FALSE)</f>
        <v>1</v>
      </c>
      <c r="I4">
        <f>VLOOKUP($A4,IPO_Rating_Details!$A$1:$F$387,3,FALSE)</f>
        <v>19</v>
      </c>
      <c r="J4">
        <f>VLOOKUP($A4,IPO_Rating_Details!$A$1:$F$387,4,FALSE)</f>
        <v>0</v>
      </c>
      <c r="K4">
        <f>VLOOKUP($A4,IPO_Rating_Details!$A$1:$F$387,5,FALSE)</f>
        <v>0</v>
      </c>
      <c r="L4">
        <f>VLOOKUP($A4,IPO_Rating_Details!$A$1:$F$387,6,FALSE)</f>
        <v>0</v>
      </c>
      <c r="M4">
        <f>VLOOKUP($A4,IPo_ListingDates!$A$1:$C$369,2,FALSE)</f>
        <v>39121</v>
      </c>
      <c r="N4">
        <f>VLOOKUP($A4,IPo_ListingDates!$A$1:$C$369,3,FALSE)</f>
        <v>40.1</v>
      </c>
      <c r="O4">
        <f>VLOOKUP($A4,IPo_OverSub_ListingGains!$A$1:$K$317,2,FALSE)</f>
        <v>35.257199999999997</v>
      </c>
      <c r="P4">
        <f>VLOOKUP($A4,IPo_OverSub_ListingGains!$A$1:$K$317,3,FALSE)</f>
        <v>170.40180000000001</v>
      </c>
      <c r="Q4">
        <f>VLOOKUP($A4,IPo_OverSub_ListingGains!$A$1:$K$317,4,FALSE)</f>
        <v>42.758499999999998</v>
      </c>
      <c r="R4">
        <f>VLOOKUP($A4,IPo_OverSub_ListingGains!$A$1:$K$317,5,FALSE)</f>
        <v>3.0798000000000001</v>
      </c>
      <c r="S4">
        <f>VLOOKUP($A4,IPo_OverSub_ListingGains!$A$1:$K$317,6,FALSE)</f>
        <v>48.74</v>
      </c>
      <c r="T4">
        <f>VLOOKUP($A4,IPo_OverSub_ListingGains!$A$1:$K$317,7,FALSE)</f>
        <v>417.1</v>
      </c>
      <c r="U4">
        <f>VLOOKUP($A4,IPo_OverSub_ListingGains!$A$1:$K$317,8,FALSE)</f>
        <v>381.25</v>
      </c>
      <c r="V4">
        <f>VLOOKUP($A4,IPo_OverSub_ListingGains!$A$1:$K$317,9,FALSE)</f>
        <v>524</v>
      </c>
      <c r="W4">
        <f>VLOOKUP($A4,IPo_OverSub_ListingGains!$A$1:$K$317,10,FALSE)</f>
        <v>510.1</v>
      </c>
      <c r="X4">
        <f>VLOOKUP($A4,IPo_OverSub_ListingGains!$A$1:$K$317,11,FALSE)</f>
        <v>104.04</v>
      </c>
      <c r="Y4" t="str">
        <f>VLOOKUP(A4,company_sectors!$A$1:$B$321,2,FALSE)</f>
        <v>Ceramics &amp; Granite</v>
      </c>
    </row>
    <row r="5" spans="1:25" x14ac:dyDescent="0.25">
      <c r="A5" t="s">
        <v>11</v>
      </c>
      <c r="B5" s="1">
        <v>39097</v>
      </c>
      <c r="C5" s="1">
        <v>39100</v>
      </c>
      <c r="D5">
        <v>30</v>
      </c>
      <c r="E5" t="s">
        <v>8</v>
      </c>
      <c r="F5">
        <v>37.6</v>
      </c>
      <c r="G5">
        <v>2007</v>
      </c>
      <c r="H5">
        <f>VLOOKUP($A5,IPO_Rating_Details!$A$1:$F$387,2,FALSE)</f>
        <v>1</v>
      </c>
      <c r="I5">
        <f>VLOOKUP($A5,IPO_Rating_Details!$A$1:$F$387,3,FALSE)</f>
        <v>1</v>
      </c>
      <c r="J5">
        <f>VLOOKUP($A5,IPO_Rating_Details!$A$1:$F$387,4,FALSE)</f>
        <v>0</v>
      </c>
      <c r="K5">
        <f>VLOOKUP($A5,IPO_Rating_Details!$A$1:$F$387,5,FALSE)</f>
        <v>0</v>
      </c>
      <c r="L5">
        <f>VLOOKUP($A5,IPO_Rating_Details!$A$1:$F$387,6,FALSE)</f>
        <v>0</v>
      </c>
      <c r="M5">
        <f>VLOOKUP($A5,IPo_ListingDates!$A$1:$C$369,2,FALSE)</f>
        <v>39122</v>
      </c>
      <c r="N5">
        <f>VLOOKUP($A5,IPo_ListingDates!$A$1:$C$369,3,FALSE)</f>
        <v>7.86</v>
      </c>
      <c r="O5">
        <f>VLOOKUP($A5,IPo_OverSub_ListingGains!$A$1:$K$317,2,FALSE)</f>
        <v>1.9786999999999999</v>
      </c>
      <c r="P5">
        <f>VLOOKUP($A5,IPo_OverSub_ListingGains!$A$1:$K$317,3,FALSE)</f>
        <v>4.4919000000000002</v>
      </c>
      <c r="Q5">
        <f>VLOOKUP($A5,IPo_OverSub_ListingGains!$A$1:$K$317,4,FALSE)</f>
        <v>6.0172999999999996</v>
      </c>
      <c r="R5" t="str">
        <f>VLOOKUP($A5,IPo_OverSub_ListingGains!$A$1:$K$317,5,FALSE)</f>
        <v>NA</v>
      </c>
      <c r="S5">
        <f>VLOOKUP($A5,IPo_OverSub_ListingGains!$A$1:$K$317,6,FALSE)</f>
        <v>3.77</v>
      </c>
      <c r="T5">
        <f>VLOOKUP($A5,IPo_OverSub_ListingGains!$A$1:$K$317,7,FALSE)</f>
        <v>45</v>
      </c>
      <c r="U5">
        <f>VLOOKUP($A5,IPo_OverSub_ListingGains!$A$1:$K$317,8,FALSE)</f>
        <v>35.049999999999997</v>
      </c>
      <c r="V5">
        <f>VLOOKUP($A5,IPo_OverSub_ListingGains!$A$1:$K$317,9,FALSE)</f>
        <v>64</v>
      </c>
      <c r="W5">
        <f>VLOOKUP($A5,IPo_OverSub_ListingGains!$A$1:$K$317,10,FALSE)</f>
        <v>49.15</v>
      </c>
      <c r="X5">
        <f>VLOOKUP($A5,IPo_OverSub_ListingGains!$A$1:$K$317,11,FALSE)</f>
        <v>63.83</v>
      </c>
      <c r="Y5" t="str">
        <f>VLOOKUP(A5,company_sectors!$A$1:$B$321,2,FALSE)</f>
        <v>Miscellaneous</v>
      </c>
    </row>
    <row r="6" spans="1:25" x14ac:dyDescent="0.25">
      <c r="A6" t="s">
        <v>15</v>
      </c>
      <c r="B6" s="1">
        <v>39098</v>
      </c>
      <c r="C6" s="1">
        <v>39105</v>
      </c>
      <c r="D6">
        <v>550</v>
      </c>
      <c r="E6" t="s">
        <v>8</v>
      </c>
      <c r="F6">
        <v>329.17</v>
      </c>
      <c r="G6">
        <v>2007</v>
      </c>
      <c r="H6">
        <f>VLOOKUP($A6,IPO_Rating_Details!$A$1:$F$387,2,FALSE)</f>
        <v>1</v>
      </c>
      <c r="I6">
        <f>VLOOKUP($A6,IPO_Rating_Details!$A$1:$F$387,3,FALSE)</f>
        <v>12</v>
      </c>
      <c r="J6">
        <f>VLOOKUP($A6,IPO_Rating_Details!$A$1:$F$387,4,FALSE)</f>
        <v>0</v>
      </c>
      <c r="K6">
        <f>VLOOKUP($A6,IPO_Rating_Details!$A$1:$F$387,5,FALSE)</f>
        <v>1</v>
      </c>
      <c r="L6">
        <f>VLOOKUP($A6,IPO_Rating_Details!$A$1:$F$387,6,FALSE)</f>
        <v>0</v>
      </c>
      <c r="M6">
        <f>VLOOKUP($A6,IPo_ListingDates!$A$1:$C$369,2,FALSE)</f>
        <v>39128</v>
      </c>
      <c r="N6">
        <f>VLOOKUP($A6,IPo_ListingDates!$A$1:$C$369,3,FALSE)</f>
        <v>236.9</v>
      </c>
      <c r="O6">
        <f>VLOOKUP($A6,IPo_OverSub_ListingGains!$A$1:$K$317,2,FALSE)</f>
        <v>6.3360000000000003</v>
      </c>
      <c r="P6">
        <f>VLOOKUP($A6,IPo_OverSub_ListingGains!$A$1:$K$317,3,FALSE)</f>
        <v>1.1374</v>
      </c>
      <c r="Q6">
        <f>VLOOKUP($A6,IPo_OverSub_ListingGains!$A$1:$K$317,4,FALSE)</f>
        <v>1.8084</v>
      </c>
      <c r="R6">
        <f>VLOOKUP($A6,IPo_OverSub_ListingGains!$A$1:$K$317,5,FALSE)</f>
        <v>0.93279999999999996</v>
      </c>
      <c r="S6">
        <f>VLOOKUP($A6,IPo_OverSub_ListingGains!$A$1:$K$317,6,FALSE)</f>
        <v>3.91</v>
      </c>
      <c r="T6">
        <f>VLOOKUP($A6,IPo_OverSub_ListingGains!$A$1:$K$317,7,FALSE)</f>
        <v>500</v>
      </c>
      <c r="U6">
        <f>VLOOKUP($A6,IPo_OverSub_ListingGains!$A$1:$K$317,8,FALSE)</f>
        <v>445.05</v>
      </c>
      <c r="V6">
        <f>VLOOKUP($A6,IPo_OverSub_ListingGains!$A$1:$K$317,9,FALSE)</f>
        <v>580.25</v>
      </c>
      <c r="W6">
        <f>VLOOKUP($A6,IPo_OverSub_ListingGains!$A$1:$K$317,10,FALSE)</f>
        <v>469.4</v>
      </c>
      <c r="X6">
        <f>VLOOKUP($A6,IPo_OverSub_ListingGains!$A$1:$K$317,11,FALSE)</f>
        <v>-14.65</v>
      </c>
      <c r="Y6" t="str">
        <f>VLOOKUP(A6,company_sectors!$A$1:$B$321,2,FALSE)</f>
        <v>Hotels</v>
      </c>
    </row>
    <row r="7" spans="1:25" x14ac:dyDescent="0.25">
      <c r="A7" t="s">
        <v>16</v>
      </c>
      <c r="B7" s="1">
        <v>39100</v>
      </c>
      <c r="C7" s="1">
        <v>39105</v>
      </c>
      <c r="D7">
        <v>105</v>
      </c>
      <c r="E7" t="s">
        <v>8</v>
      </c>
      <c r="F7">
        <v>87.36</v>
      </c>
      <c r="G7">
        <v>2007</v>
      </c>
      <c r="H7">
        <f>VLOOKUP($A7,IPO_Rating_Details!$A$1:$F$387,2,FALSE)</f>
        <v>1</v>
      </c>
      <c r="I7">
        <f>VLOOKUP($A7,IPO_Rating_Details!$A$1:$F$387,3,FALSE)</f>
        <v>5</v>
      </c>
      <c r="J7">
        <f>VLOOKUP($A7,IPO_Rating_Details!$A$1:$F$387,4,FALSE)</f>
        <v>0</v>
      </c>
      <c r="K7">
        <f>VLOOKUP($A7,IPO_Rating_Details!$A$1:$F$387,5,FALSE)</f>
        <v>1</v>
      </c>
      <c r="L7">
        <f>VLOOKUP($A7,IPO_Rating_Details!$A$1:$F$387,6,FALSE)</f>
        <v>0</v>
      </c>
      <c r="M7">
        <f>VLOOKUP($A7,IPo_ListingDates!$A$1:$C$369,2,FALSE)</f>
        <v>39125</v>
      </c>
      <c r="N7">
        <f>VLOOKUP($A7,IPo_ListingDates!$A$1:$C$369,3,FALSE)</f>
        <v>227</v>
      </c>
      <c r="O7">
        <f>VLOOKUP($A7,IPo_OverSub_ListingGains!$A$1:$K$317,2,FALSE)</f>
        <v>11.6479</v>
      </c>
      <c r="P7">
        <f>VLOOKUP($A7,IPo_OverSub_ListingGains!$A$1:$K$317,3,FALSE)</f>
        <v>16.983699999999999</v>
      </c>
      <c r="Q7">
        <f>VLOOKUP($A7,IPo_OverSub_ListingGains!$A$1:$K$317,4,FALSE)</f>
        <v>8.0739999999999998</v>
      </c>
      <c r="R7">
        <f>VLOOKUP($A7,IPo_OverSub_ListingGains!$A$1:$K$317,5,FALSE)</f>
        <v>0.81669999999999998</v>
      </c>
      <c r="S7">
        <f>VLOOKUP($A7,IPo_OverSub_ListingGains!$A$1:$K$317,6,FALSE)</f>
        <v>10.67</v>
      </c>
      <c r="T7">
        <f>VLOOKUP($A7,IPo_OverSub_ListingGains!$A$1:$K$317,7,FALSE)</f>
        <v>125</v>
      </c>
      <c r="U7">
        <f>VLOOKUP($A7,IPo_OverSub_ListingGains!$A$1:$K$317,8,FALSE)</f>
        <v>97.35</v>
      </c>
      <c r="V7">
        <f>VLOOKUP($A7,IPo_OverSub_ListingGains!$A$1:$K$317,9,FALSE)</f>
        <v>130</v>
      </c>
      <c r="W7">
        <f>VLOOKUP($A7,IPo_OverSub_ListingGains!$A$1:$K$317,10,FALSE)</f>
        <v>100.9</v>
      </c>
      <c r="X7">
        <f>VLOOKUP($A7,IPo_OverSub_ListingGains!$A$1:$K$317,11,FALSE)</f>
        <v>-3.9</v>
      </c>
      <c r="Y7" t="str">
        <f>VLOOKUP(A7,company_sectors!$A$1:$B$321,2,FALSE)</f>
        <v>Steel - Medium &amp; Small</v>
      </c>
    </row>
    <row r="8" spans="1:25" x14ac:dyDescent="0.25">
      <c r="A8" t="s">
        <v>17</v>
      </c>
      <c r="B8" s="1">
        <v>39100</v>
      </c>
      <c r="C8" s="1">
        <v>39106</v>
      </c>
      <c r="D8">
        <v>155</v>
      </c>
      <c r="E8" t="s">
        <v>8</v>
      </c>
      <c r="F8">
        <v>138.26</v>
      </c>
      <c r="G8">
        <v>2007</v>
      </c>
      <c r="H8">
        <f>VLOOKUP($A8,IPO_Rating_Details!$A$1:$F$387,2,FALSE)</f>
        <v>1</v>
      </c>
      <c r="I8">
        <f>VLOOKUP($A8,IPO_Rating_Details!$A$1:$F$387,3,FALSE)</f>
        <v>20</v>
      </c>
      <c r="J8">
        <f>VLOOKUP($A8,IPO_Rating_Details!$A$1:$F$387,4,FALSE)</f>
        <v>1</v>
      </c>
      <c r="K8">
        <f>VLOOKUP($A8,IPO_Rating_Details!$A$1:$F$387,5,FALSE)</f>
        <v>0</v>
      </c>
      <c r="L8">
        <f>VLOOKUP($A8,IPO_Rating_Details!$A$1:$F$387,6,FALSE)</f>
        <v>0</v>
      </c>
      <c r="M8">
        <f>VLOOKUP($A8,IPo_ListingDates!$A$1:$C$369,2,FALSE)</f>
        <v>39127</v>
      </c>
      <c r="N8">
        <f>VLOOKUP($A8,IPo_ListingDates!$A$1:$C$369,3,FALSE)</f>
        <v>32.35</v>
      </c>
      <c r="O8">
        <f>VLOOKUP($A8,IPo_OverSub_ListingGains!$A$1:$K$317,2,FALSE)</f>
        <v>60.683100000000003</v>
      </c>
      <c r="P8">
        <f>VLOOKUP($A8,IPo_OverSub_ListingGains!$A$1:$K$317,3,FALSE)</f>
        <v>44.986499999999999</v>
      </c>
      <c r="Q8">
        <f>VLOOKUP($A8,IPo_OverSub_ListingGains!$A$1:$K$317,4,FALSE)</f>
        <v>15.768800000000001</v>
      </c>
      <c r="R8">
        <f>VLOOKUP($A8,IPo_OverSub_ListingGains!$A$1:$K$317,5,FALSE)</f>
        <v>0.4118</v>
      </c>
      <c r="S8">
        <f>VLOOKUP($A8,IPo_OverSub_ListingGains!$A$1:$K$317,6,FALSE)</f>
        <v>42.32</v>
      </c>
      <c r="T8">
        <f>VLOOKUP($A8,IPo_OverSub_ListingGains!$A$1:$K$317,7,FALSE)</f>
        <v>175</v>
      </c>
      <c r="U8">
        <f>VLOOKUP($A8,IPo_OverSub_ListingGains!$A$1:$K$317,8,FALSE)</f>
        <v>145</v>
      </c>
      <c r="V8">
        <f>VLOOKUP($A8,IPo_OverSub_ListingGains!$A$1:$K$317,9,FALSE)</f>
        <v>178.9</v>
      </c>
      <c r="W8">
        <f>VLOOKUP($A8,IPo_OverSub_ListingGains!$A$1:$K$317,10,FALSE)</f>
        <v>152.35</v>
      </c>
      <c r="X8">
        <f>VLOOKUP($A8,IPo_OverSub_ListingGains!$A$1:$K$317,11,FALSE)</f>
        <v>-1.71</v>
      </c>
      <c r="Y8" t="str">
        <f>VLOOKUP(A8,company_sectors!$A$1:$B$321,2,FALSE)</f>
        <v>Media &amp; Entertainment</v>
      </c>
    </row>
    <row r="9" spans="1:25" x14ac:dyDescent="0.25">
      <c r="A9" t="s">
        <v>18</v>
      </c>
      <c r="B9" s="1">
        <v>39104</v>
      </c>
      <c r="C9" s="1">
        <v>39107</v>
      </c>
      <c r="D9">
        <v>113</v>
      </c>
      <c r="E9" t="s">
        <v>8</v>
      </c>
      <c r="F9">
        <v>149.51</v>
      </c>
      <c r="G9">
        <v>2007</v>
      </c>
      <c r="H9">
        <f>VLOOKUP($A9,IPO_Rating_Details!$A$1:$F$387,2,FALSE)</f>
        <v>1</v>
      </c>
      <c r="I9">
        <f>VLOOKUP($A9,IPO_Rating_Details!$A$1:$F$387,3,FALSE)</f>
        <v>9</v>
      </c>
      <c r="J9">
        <f>VLOOKUP($A9,IPO_Rating_Details!$A$1:$F$387,4,FALSE)</f>
        <v>1</v>
      </c>
      <c r="K9">
        <f>VLOOKUP($A9,IPO_Rating_Details!$A$1:$F$387,5,FALSE)</f>
        <v>0</v>
      </c>
      <c r="L9">
        <f>VLOOKUP($A9,IPO_Rating_Details!$A$1:$F$387,6,FALSE)</f>
        <v>0</v>
      </c>
      <c r="M9">
        <f>VLOOKUP($A9,IPo_ListingDates!$A$1:$C$369,2,FALSE)</f>
        <v>39128</v>
      </c>
      <c r="N9">
        <f>VLOOKUP($A9,IPo_ListingDates!$A$1:$C$369,3,FALSE)</f>
        <v>105.95</v>
      </c>
      <c r="O9">
        <f>VLOOKUP($A9,IPo_OverSub_ListingGains!$A$1:$K$317,2,FALSE)</f>
        <v>59.064700000000002</v>
      </c>
      <c r="P9">
        <f>VLOOKUP($A9,IPo_OverSub_ListingGains!$A$1:$K$317,3,FALSE)</f>
        <v>41.805399999999999</v>
      </c>
      <c r="Q9">
        <f>VLOOKUP($A9,IPo_OverSub_ListingGains!$A$1:$K$317,4,FALSE)</f>
        <v>12.156000000000001</v>
      </c>
      <c r="R9" t="str">
        <f>VLOOKUP($A9,IPo_OverSub_ListingGains!$A$1:$K$317,5,FALSE)</f>
        <v>NA</v>
      </c>
      <c r="S9">
        <f>VLOOKUP($A9,IPo_OverSub_ListingGains!$A$1:$K$317,6,FALSE)</f>
        <v>43.27</v>
      </c>
      <c r="T9">
        <f>VLOOKUP($A9,IPo_OverSub_ListingGains!$A$1:$K$317,7,FALSE)</f>
        <v>140</v>
      </c>
      <c r="U9">
        <f>VLOOKUP($A9,IPo_OverSub_ListingGains!$A$1:$K$317,8,FALSE)</f>
        <v>125</v>
      </c>
      <c r="V9">
        <f>VLOOKUP($A9,IPo_OverSub_ListingGains!$A$1:$K$317,9,FALSE)</f>
        <v>174.45</v>
      </c>
      <c r="W9">
        <f>VLOOKUP($A9,IPo_OverSub_ListingGains!$A$1:$K$317,10,FALSE)</f>
        <v>163.25</v>
      </c>
      <c r="X9">
        <f>VLOOKUP($A9,IPo_OverSub_ListingGains!$A$1:$K$317,11,FALSE)</f>
        <v>44.47</v>
      </c>
      <c r="Y9" t="str">
        <f>VLOOKUP(A9,company_sectors!$A$1:$B$321,2,FALSE)</f>
        <v>Computers - Hardware</v>
      </c>
    </row>
    <row r="10" spans="1:25" x14ac:dyDescent="0.25">
      <c r="A10" t="s">
        <v>19</v>
      </c>
      <c r="B10" s="1">
        <v>39105</v>
      </c>
      <c r="C10" s="1">
        <v>39115</v>
      </c>
      <c r="D10">
        <v>52</v>
      </c>
      <c r="E10" t="s">
        <v>8</v>
      </c>
      <c r="F10">
        <v>31.2</v>
      </c>
      <c r="G10">
        <v>2007</v>
      </c>
      <c r="H10">
        <f>VLOOKUP($A10,IPO_Rating_Details!$A$1:$F$387,2,FALSE)</f>
        <v>1</v>
      </c>
      <c r="I10">
        <f>VLOOKUP($A10,IPO_Rating_Details!$A$1:$F$387,3,FALSE)</f>
        <v>1</v>
      </c>
      <c r="J10">
        <f>VLOOKUP($A10,IPO_Rating_Details!$A$1:$F$387,4,FALSE)</f>
        <v>0</v>
      </c>
      <c r="K10">
        <f>VLOOKUP($A10,IPO_Rating_Details!$A$1:$F$387,5,FALSE)</f>
        <v>0</v>
      </c>
      <c r="L10">
        <f>VLOOKUP($A10,IPO_Rating_Details!$A$1:$F$387,6,FALSE)</f>
        <v>0</v>
      </c>
      <c r="M10">
        <f>VLOOKUP($A10,IPo_ListingDates!$A$1:$C$369,2,FALSE)</f>
        <v>39139</v>
      </c>
      <c r="N10">
        <f>VLOOKUP($A10,IPo_ListingDates!$A$1:$C$369,3,FALSE)</f>
        <v>7.77</v>
      </c>
      <c r="O10">
        <f>VLOOKUP($A10,IPo_OverSub_ListingGains!$A$1:$K$317,2,FALSE)</f>
        <v>1.0277000000000001</v>
      </c>
      <c r="P10">
        <f>VLOOKUP($A10,IPo_OverSub_ListingGains!$A$1:$K$317,3,FALSE)</f>
        <v>1.8702000000000001</v>
      </c>
      <c r="Q10">
        <f>VLOOKUP($A10,IPo_OverSub_ListingGains!$A$1:$K$317,4,FALSE)</f>
        <v>2.3357999999999999</v>
      </c>
      <c r="R10">
        <f>VLOOKUP($A10,IPo_OverSub_ListingGains!$A$1:$K$317,5,FALSE)</f>
        <v>0.24360000000000001</v>
      </c>
      <c r="S10">
        <f>VLOOKUP($A10,IPo_OverSub_ListingGains!$A$1:$K$317,6,FALSE)</f>
        <v>1.59</v>
      </c>
      <c r="T10">
        <f>VLOOKUP($A10,IPo_OverSub_ListingGains!$A$1:$K$317,7,FALSE)</f>
        <v>60</v>
      </c>
      <c r="U10">
        <f>VLOOKUP($A10,IPo_OverSub_ListingGains!$A$1:$K$317,8,FALSE)</f>
        <v>46.1</v>
      </c>
      <c r="V10">
        <f>VLOOKUP($A10,IPo_OverSub_ListingGains!$A$1:$K$317,9,FALSE)</f>
        <v>63</v>
      </c>
      <c r="W10">
        <f>VLOOKUP($A10,IPo_OverSub_ListingGains!$A$1:$K$317,10,FALSE)</f>
        <v>47.25</v>
      </c>
      <c r="X10">
        <f>VLOOKUP($A10,IPo_OverSub_ListingGains!$A$1:$K$317,11,FALSE)</f>
        <v>-9.1300000000000008</v>
      </c>
      <c r="Y10" t="str">
        <f>VLOOKUP(A10,company_sectors!$A$1:$B$321,2,FALSE)</f>
        <v>Finance - General</v>
      </c>
    </row>
    <row r="11" spans="1:25" x14ac:dyDescent="0.25">
      <c r="A11" t="s">
        <v>20</v>
      </c>
      <c r="B11" s="1">
        <v>39111</v>
      </c>
      <c r="C11" s="1">
        <v>39115</v>
      </c>
      <c r="D11">
        <v>64</v>
      </c>
      <c r="E11" t="s">
        <v>8</v>
      </c>
      <c r="F11">
        <v>443.52</v>
      </c>
      <c r="G11">
        <v>2007</v>
      </c>
      <c r="H11">
        <f>VLOOKUP($A11,IPO_Rating_Details!$A$1:$F$387,2,FALSE)</f>
        <v>1</v>
      </c>
      <c r="I11">
        <f>VLOOKUP($A11,IPO_Rating_Details!$A$1:$F$387,3,FALSE)</f>
        <v>14</v>
      </c>
      <c r="J11">
        <f>VLOOKUP($A11,IPO_Rating_Details!$A$1:$F$387,4,FALSE)</f>
        <v>1</v>
      </c>
      <c r="K11">
        <f>VLOOKUP($A11,IPO_Rating_Details!$A$1:$F$387,5,FALSE)</f>
        <v>0</v>
      </c>
      <c r="L11">
        <f>VLOOKUP($A11,IPO_Rating_Details!$A$1:$F$387,6,FALSE)</f>
        <v>0</v>
      </c>
      <c r="M11">
        <f>VLOOKUP($A11,IPo_ListingDates!$A$1:$C$369,2,FALSE)</f>
        <v>39135</v>
      </c>
      <c r="N11">
        <f>VLOOKUP($A11,IPo_ListingDates!$A$1:$C$369,3,FALSE)</f>
        <v>40</v>
      </c>
      <c r="O11">
        <f>VLOOKUP($A11,IPo_OverSub_ListingGains!$A$1:$K$317,2,FALSE)</f>
        <v>72.287599999999998</v>
      </c>
      <c r="P11">
        <f>VLOOKUP($A11,IPo_OverSub_ListingGains!$A$1:$K$317,3,FALSE)</f>
        <v>40.784199999999998</v>
      </c>
      <c r="Q11">
        <f>VLOOKUP($A11,IPo_OverSub_ListingGains!$A$1:$K$317,4,FALSE)</f>
        <v>11.537800000000001</v>
      </c>
      <c r="R11">
        <f>VLOOKUP($A11,IPo_OverSub_ListingGains!$A$1:$K$317,5,FALSE)</f>
        <v>2.0394000000000001</v>
      </c>
      <c r="S11">
        <f>VLOOKUP($A11,IPo_OverSub_ListingGains!$A$1:$K$317,6,FALSE)</f>
        <v>50.07</v>
      </c>
      <c r="T11">
        <f>VLOOKUP($A11,IPo_OverSub_ListingGains!$A$1:$K$317,7,FALSE)</f>
        <v>75.099999999999994</v>
      </c>
      <c r="U11">
        <f>VLOOKUP($A11,IPo_OverSub_ListingGains!$A$1:$K$317,8,FALSE)</f>
        <v>75.099999999999994</v>
      </c>
      <c r="V11">
        <f>VLOOKUP($A11,IPo_OverSub_ListingGains!$A$1:$K$317,9,FALSE)</f>
        <v>88.9</v>
      </c>
      <c r="W11">
        <f>VLOOKUP($A11,IPo_OverSub_ListingGains!$A$1:$K$317,10,FALSE)</f>
        <v>79.599999999999994</v>
      </c>
      <c r="X11">
        <f>VLOOKUP($A11,IPo_OverSub_ListingGains!$A$1:$K$317,11,FALSE)</f>
        <v>24.37</v>
      </c>
      <c r="Y11" t="str">
        <f>VLOOKUP(A11,company_sectors!$A$1:$B$321,2,FALSE)</f>
        <v>Computers - Software Medium &amp; Small</v>
      </c>
    </row>
    <row r="12" spans="1:25" x14ac:dyDescent="0.25">
      <c r="A12" t="s">
        <v>21</v>
      </c>
      <c r="B12" s="1">
        <v>39113</v>
      </c>
      <c r="C12" s="1">
        <v>39119</v>
      </c>
      <c r="D12">
        <v>85</v>
      </c>
      <c r="E12" t="s">
        <v>8</v>
      </c>
      <c r="F12">
        <v>997.19</v>
      </c>
      <c r="G12">
        <v>2007</v>
      </c>
      <c r="H12">
        <f>VLOOKUP($A12,IPO_Rating_Details!$A$1:$F$387,2,FALSE)</f>
        <v>1</v>
      </c>
      <c r="I12">
        <f>VLOOKUP($A12,IPO_Rating_Details!$A$1:$F$387,3,FALSE)</f>
        <v>9</v>
      </c>
      <c r="J12">
        <f>VLOOKUP($A12,IPO_Rating_Details!$A$1:$F$387,4,FALSE)</f>
        <v>1</v>
      </c>
      <c r="K12">
        <f>VLOOKUP($A12,IPO_Rating_Details!$A$1:$F$387,5,FALSE)</f>
        <v>0</v>
      </c>
      <c r="L12">
        <f>VLOOKUP($A12,IPO_Rating_Details!$A$1:$F$387,6,FALSE)</f>
        <v>0</v>
      </c>
      <c r="M12">
        <f>VLOOKUP($A12,IPo_ListingDates!$A$1:$C$369,2,FALSE)</f>
        <v>39136</v>
      </c>
      <c r="N12">
        <f>VLOOKUP($A12,IPo_ListingDates!$A$1:$C$369,3,FALSE)</f>
        <v>164.95</v>
      </c>
      <c r="O12">
        <f>VLOOKUP($A12,IPo_OverSub_ListingGains!$A$1:$K$317,2,FALSE)</f>
        <v>137.16810000000001</v>
      </c>
      <c r="P12">
        <f>VLOOKUP($A12,IPo_OverSub_ListingGains!$A$1:$K$317,3,FALSE)</f>
        <v>48.808399999999999</v>
      </c>
      <c r="Q12">
        <f>VLOOKUP($A12,IPo_OverSub_ListingGains!$A$1:$K$317,4,FALSE)</f>
        <v>8.5379000000000005</v>
      </c>
      <c r="R12">
        <f>VLOOKUP($A12,IPo_OverSub_ListingGains!$A$1:$K$317,5,FALSE)</f>
        <v>1.1471</v>
      </c>
      <c r="S12">
        <f>VLOOKUP($A12,IPo_OverSub_ListingGains!$A$1:$K$317,6,FALSE)</f>
        <v>77.239999999999995</v>
      </c>
      <c r="T12">
        <f>VLOOKUP($A12,IPo_OverSub_ListingGains!$A$1:$K$317,7,FALSE)</f>
        <v>104</v>
      </c>
      <c r="U12">
        <f>VLOOKUP($A12,IPo_OverSub_ListingGains!$A$1:$K$317,8,FALSE)</f>
        <v>103.5</v>
      </c>
      <c r="V12">
        <f>VLOOKUP($A12,IPo_OverSub_ListingGains!$A$1:$K$317,9,FALSE)</f>
        <v>117</v>
      </c>
      <c r="W12">
        <f>VLOOKUP($A12,IPo_OverSub_ListingGains!$A$1:$K$317,10,FALSE)</f>
        <v>111.55</v>
      </c>
      <c r="X12">
        <f>VLOOKUP($A12,IPo_OverSub_ListingGains!$A$1:$K$317,11,FALSE)</f>
        <v>31.24</v>
      </c>
      <c r="Y12" t="str">
        <f>VLOOKUP(A12,company_sectors!$A$1:$B$321,2,FALSE)</f>
        <v>Finance - Term Lending Institutions</v>
      </c>
    </row>
    <row r="13" spans="1:25" x14ac:dyDescent="0.25">
      <c r="A13" t="s">
        <v>22</v>
      </c>
      <c r="B13" s="1">
        <v>39118</v>
      </c>
      <c r="C13" s="1">
        <v>39121</v>
      </c>
      <c r="D13">
        <v>380</v>
      </c>
      <c r="E13" t="s">
        <v>8</v>
      </c>
      <c r="F13">
        <v>97.93</v>
      </c>
      <c r="G13">
        <v>2007</v>
      </c>
      <c r="H13">
        <f>VLOOKUP($A13,IPO_Rating_Details!$A$1:$F$387,2,FALSE)</f>
        <v>1</v>
      </c>
      <c r="I13">
        <f>VLOOKUP($A13,IPO_Rating_Details!$A$1:$F$387,3,FALSE)</f>
        <v>1</v>
      </c>
      <c r="J13">
        <f>VLOOKUP($A13,IPO_Rating_Details!$A$1:$F$387,4,FALSE)</f>
        <v>1</v>
      </c>
      <c r="K13">
        <f>VLOOKUP($A13,IPO_Rating_Details!$A$1:$F$387,5,FALSE)</f>
        <v>0</v>
      </c>
      <c r="L13">
        <f>VLOOKUP($A13,IPO_Rating_Details!$A$1:$F$387,6,FALSE)</f>
        <v>0</v>
      </c>
      <c r="M13">
        <f>VLOOKUP($A13,IPo_ListingDates!$A$1:$C$369,2,FALSE)</f>
        <v>39141</v>
      </c>
      <c r="N13">
        <f>VLOOKUP($A13,IPo_ListingDates!$A$1:$C$369,3,FALSE)</f>
        <v>94.75</v>
      </c>
      <c r="O13">
        <f>VLOOKUP($A13,IPo_OverSub_ListingGains!$A$1:$K$317,2,FALSE)</f>
        <v>3.4693999999999998</v>
      </c>
      <c r="P13">
        <f>VLOOKUP($A13,IPo_OverSub_ListingGains!$A$1:$K$317,3,FALSE)</f>
        <v>0.28389999999999999</v>
      </c>
      <c r="Q13">
        <f>VLOOKUP($A13,IPo_OverSub_ListingGains!$A$1:$K$317,4,FALSE)</f>
        <v>2.4714999999999998</v>
      </c>
      <c r="R13" t="str">
        <f>VLOOKUP($A13,IPo_OverSub_ListingGains!$A$1:$K$317,5,FALSE)</f>
        <v>NA</v>
      </c>
      <c r="S13">
        <f>VLOOKUP($A13,IPo_OverSub_ListingGains!$A$1:$K$317,6,FALSE)</f>
        <v>2.64</v>
      </c>
      <c r="T13">
        <f>VLOOKUP($A13,IPo_OverSub_ListingGains!$A$1:$K$317,7,FALSE)</f>
        <v>349.9</v>
      </c>
      <c r="U13">
        <f>VLOOKUP($A13,IPo_OverSub_ListingGains!$A$1:$K$317,8,FALSE)</f>
        <v>285.3</v>
      </c>
      <c r="V13">
        <f>VLOOKUP($A13,IPo_OverSub_ListingGains!$A$1:$K$317,9,FALSE)</f>
        <v>390</v>
      </c>
      <c r="W13">
        <f>VLOOKUP($A13,IPo_OverSub_ListingGains!$A$1:$K$317,10,FALSE)</f>
        <v>357.85</v>
      </c>
      <c r="X13">
        <f>VLOOKUP($A13,IPo_OverSub_ListingGains!$A$1:$K$317,11,FALSE)</f>
        <v>-5.83</v>
      </c>
      <c r="Y13" t="str">
        <f>VLOOKUP(A13,company_sectors!$A$1:$B$321,2,FALSE)</f>
        <v>Pharmaceuticals</v>
      </c>
    </row>
    <row r="14" spans="1:25" x14ac:dyDescent="0.25">
      <c r="A14" t="s">
        <v>23</v>
      </c>
      <c r="B14" s="1">
        <v>39118</v>
      </c>
      <c r="C14" s="1">
        <v>39121</v>
      </c>
      <c r="D14">
        <v>16</v>
      </c>
      <c r="E14" t="s">
        <v>13</v>
      </c>
      <c r="F14">
        <v>13.94</v>
      </c>
      <c r="G14">
        <v>2007</v>
      </c>
      <c r="H14">
        <f>VLOOKUP($A14,IPO_Rating_Details!$A$1:$F$387,2,FALSE)</f>
        <v>1</v>
      </c>
      <c r="I14">
        <f>VLOOKUP($A14,IPO_Rating_Details!$A$1:$F$387,3,FALSE)</f>
        <v>1</v>
      </c>
      <c r="J14">
        <f>VLOOKUP($A14,IPO_Rating_Details!$A$1:$F$387,4,FALSE)</f>
        <v>0</v>
      </c>
      <c r="K14">
        <f>VLOOKUP($A14,IPO_Rating_Details!$A$1:$F$387,5,FALSE)</f>
        <v>0</v>
      </c>
      <c r="L14">
        <f>VLOOKUP($A14,IPO_Rating_Details!$A$1:$F$387,6,FALSE)</f>
        <v>0</v>
      </c>
      <c r="M14">
        <f>VLOOKUP($A14,IPo_ListingDates!$A$1:$C$369,2,FALSE)</f>
        <v>39160</v>
      </c>
      <c r="N14">
        <f>VLOOKUP($A14,IPo_ListingDates!$A$1:$C$369,3,FALSE)</f>
        <v>49.95</v>
      </c>
      <c r="O14">
        <f>VLOOKUP($A14,IPo_OverSub_ListingGains!$A$1:$K$317,2,FALSE)</f>
        <v>0</v>
      </c>
      <c r="P14">
        <f>VLOOKUP($A14,IPo_OverSub_ListingGains!$A$1:$K$317,3,FALSE)</f>
        <v>0</v>
      </c>
      <c r="Q14">
        <f>VLOOKUP($A14,IPo_OverSub_ListingGains!$A$1:$K$317,4,FALSE)</f>
        <v>0</v>
      </c>
      <c r="R14">
        <f>VLOOKUP($A14,IPo_OverSub_ListingGains!$A$1:$K$317,5,FALSE)</f>
        <v>0</v>
      </c>
      <c r="S14">
        <f>VLOOKUP($A14,IPo_OverSub_ListingGains!$A$1:$K$317,6,FALSE)</f>
        <v>0</v>
      </c>
      <c r="T14">
        <f>VLOOKUP($A14,IPo_OverSub_ListingGains!$A$1:$K$317,7,FALSE)</f>
        <v>15.9</v>
      </c>
      <c r="U14">
        <f>VLOOKUP($A14,IPo_OverSub_ListingGains!$A$1:$K$317,8,FALSE)</f>
        <v>13.55</v>
      </c>
      <c r="V14">
        <f>VLOOKUP($A14,IPo_OverSub_ListingGains!$A$1:$K$317,9,FALSE)</f>
        <v>17.75</v>
      </c>
      <c r="W14">
        <f>VLOOKUP($A14,IPo_OverSub_ListingGains!$A$1:$K$317,10,FALSE)</f>
        <v>14</v>
      </c>
      <c r="X14">
        <f>VLOOKUP($A14,IPo_OverSub_ListingGains!$A$1:$K$317,11,FALSE)</f>
        <v>-12.5</v>
      </c>
      <c r="Y14" t="str">
        <f>VLOOKUP(A14,company_sectors!$A$1:$B$321,2,FALSE)</f>
        <v>Leather Products</v>
      </c>
    </row>
    <row r="15" spans="1:25" x14ac:dyDescent="0.25">
      <c r="A15" t="s">
        <v>24</v>
      </c>
      <c r="B15" s="1">
        <v>39118</v>
      </c>
      <c r="C15" s="1">
        <v>39122</v>
      </c>
      <c r="D15">
        <v>291</v>
      </c>
      <c r="E15" t="s">
        <v>8</v>
      </c>
      <c r="F15">
        <v>124.24</v>
      </c>
      <c r="G15">
        <v>2007</v>
      </c>
      <c r="H15">
        <f>VLOOKUP($A15,IPO_Rating_Details!$A$1:$F$387,2,FALSE)</f>
        <v>1</v>
      </c>
      <c r="I15">
        <f>VLOOKUP($A15,IPO_Rating_Details!$A$1:$F$387,3,FALSE)</f>
        <v>1</v>
      </c>
      <c r="J15">
        <f>VLOOKUP($A15,IPO_Rating_Details!$A$1:$F$387,4,FALSE)</f>
        <v>1</v>
      </c>
      <c r="K15">
        <f>VLOOKUP($A15,IPO_Rating_Details!$A$1:$F$387,5,FALSE)</f>
        <v>0</v>
      </c>
      <c r="L15">
        <f>VLOOKUP($A15,IPO_Rating_Details!$A$1:$F$387,6,FALSE)</f>
        <v>0</v>
      </c>
      <c r="M15">
        <f>VLOOKUP($A15,IPo_ListingDates!$A$1:$C$369,2,FALSE)</f>
        <v>39139</v>
      </c>
      <c r="N15">
        <f>VLOOKUP($A15,IPo_ListingDates!$A$1:$C$369,3,FALSE)</f>
        <v>10.07</v>
      </c>
      <c r="O15">
        <f>VLOOKUP($A15,IPo_OverSub_ListingGains!$A$1:$K$317,2,FALSE)</f>
        <v>29.957699999999999</v>
      </c>
      <c r="P15">
        <f>VLOOKUP($A15,IPo_OverSub_ListingGains!$A$1:$K$317,3,FALSE)</f>
        <v>7.9272999999999998</v>
      </c>
      <c r="Q15">
        <f>VLOOKUP($A15,IPo_OverSub_ListingGains!$A$1:$K$317,4,FALSE)</f>
        <v>4.9558999999999997</v>
      </c>
      <c r="R15" t="str">
        <f>VLOOKUP($A15,IPo_OverSub_ListingGains!$A$1:$K$317,5,FALSE)</f>
        <v>NA</v>
      </c>
      <c r="S15">
        <f>VLOOKUP($A15,IPo_OverSub_ListingGains!$A$1:$K$317,6,FALSE)</f>
        <v>20.25</v>
      </c>
      <c r="T15">
        <f>VLOOKUP($A15,IPo_OverSub_ListingGains!$A$1:$K$317,7,FALSE)</f>
        <v>350</v>
      </c>
      <c r="U15">
        <f>VLOOKUP($A15,IPo_OverSub_ListingGains!$A$1:$K$317,8,FALSE)</f>
        <v>229.15</v>
      </c>
      <c r="V15">
        <f>VLOOKUP($A15,IPo_OverSub_ListingGains!$A$1:$K$317,9,FALSE)</f>
        <v>350</v>
      </c>
      <c r="W15">
        <f>VLOOKUP($A15,IPo_OverSub_ListingGains!$A$1:$K$317,10,FALSE)</f>
        <v>239.9</v>
      </c>
      <c r="X15">
        <f>VLOOKUP($A15,IPo_OverSub_ListingGains!$A$1:$K$317,11,FALSE)</f>
        <v>-17.559999999999999</v>
      </c>
      <c r="Y15" t="str">
        <f>VLOOKUP(A15,company_sectors!$A$1:$B$321,2,FALSE)</f>
        <v>Construction &amp; Contracting - Civil</v>
      </c>
    </row>
    <row r="16" spans="1:25" x14ac:dyDescent="0.25">
      <c r="A16" t="s">
        <v>25</v>
      </c>
      <c r="B16" s="1">
        <v>39118</v>
      </c>
      <c r="C16" s="1">
        <v>39122</v>
      </c>
      <c r="D16">
        <v>91</v>
      </c>
      <c r="E16" t="s">
        <v>8</v>
      </c>
      <c r="F16">
        <v>782.15</v>
      </c>
      <c r="G16">
        <v>2007</v>
      </c>
      <c r="H16">
        <f>VLOOKUP($A16,IPO_Rating_Details!$A$1:$F$387,2,FALSE)</f>
        <v>1</v>
      </c>
      <c r="I16">
        <f>VLOOKUP($A16,IPO_Rating_Details!$A$1:$F$387,3,FALSE)</f>
        <v>12</v>
      </c>
      <c r="J16">
        <f>VLOOKUP($A16,IPO_Rating_Details!$A$1:$F$387,4,FALSE)</f>
        <v>1</v>
      </c>
      <c r="K16">
        <f>VLOOKUP($A16,IPO_Rating_Details!$A$1:$F$387,5,FALSE)</f>
        <v>0</v>
      </c>
      <c r="L16">
        <f>VLOOKUP($A16,IPO_Rating_Details!$A$1:$F$387,6,FALSE)</f>
        <v>0</v>
      </c>
      <c r="M16">
        <f>VLOOKUP($A16,IPo_ListingDates!$A$1:$C$369,2,FALSE)</f>
        <v>39142</v>
      </c>
      <c r="N16">
        <f>VLOOKUP($A16,IPo_ListingDates!$A$1:$C$369,3,FALSE)</f>
        <v>85.85</v>
      </c>
      <c r="O16">
        <f>VLOOKUP($A16,IPo_OverSub_ListingGains!$A$1:$K$317,2,FALSE)</f>
        <v>56.447499999999998</v>
      </c>
      <c r="P16">
        <f>VLOOKUP($A16,IPo_OverSub_ListingGains!$A$1:$K$317,3,FALSE)</f>
        <v>8.3554999999999993</v>
      </c>
      <c r="Q16">
        <f>VLOOKUP($A16,IPo_OverSub_ListingGains!$A$1:$K$317,4,FALSE)</f>
        <v>3.1829999999999998</v>
      </c>
      <c r="R16">
        <f>VLOOKUP($A16,IPo_OverSub_ListingGains!$A$1:$K$317,5,FALSE)</f>
        <v>0.62970000000000004</v>
      </c>
      <c r="S16">
        <f>VLOOKUP($A16,IPo_OverSub_ListingGains!$A$1:$K$317,6,FALSE)</f>
        <v>32.159999999999997</v>
      </c>
      <c r="T16">
        <f>VLOOKUP($A16,IPo_OverSub_ListingGains!$A$1:$K$317,7,FALSE)</f>
        <v>105</v>
      </c>
      <c r="U16">
        <f>VLOOKUP($A16,IPo_OverSub_ListingGains!$A$1:$K$317,8,FALSE)</f>
        <v>77</v>
      </c>
      <c r="V16">
        <f>VLOOKUP($A16,IPo_OverSub_ListingGains!$A$1:$K$317,9,FALSE)</f>
        <v>105</v>
      </c>
      <c r="W16">
        <f>VLOOKUP($A16,IPo_OverSub_ListingGains!$A$1:$K$317,10,FALSE)</f>
        <v>98.3</v>
      </c>
      <c r="X16">
        <f>VLOOKUP($A16,IPo_OverSub_ListingGains!$A$1:$K$317,11,FALSE)</f>
        <v>8.02</v>
      </c>
      <c r="Y16" t="str">
        <f>VLOOKUP(A16,company_sectors!$A$1:$B$321,2,FALSE)</f>
        <v>Banks - Public Sector</v>
      </c>
    </row>
    <row r="17" spans="1:25" x14ac:dyDescent="0.25">
      <c r="A17" t="s">
        <v>26</v>
      </c>
      <c r="B17" s="1">
        <v>39120</v>
      </c>
      <c r="C17" s="1">
        <v>39126</v>
      </c>
      <c r="D17">
        <v>165</v>
      </c>
      <c r="E17" t="s">
        <v>8</v>
      </c>
      <c r="F17">
        <v>92.75</v>
      </c>
      <c r="G17">
        <v>2007</v>
      </c>
      <c r="H17">
        <f>VLOOKUP($A17,IPO_Rating_Details!$A$1:$F$387,2,FALSE)</f>
        <v>1</v>
      </c>
      <c r="I17">
        <f>VLOOKUP($A17,IPO_Rating_Details!$A$1:$F$387,3,FALSE)</f>
        <v>1</v>
      </c>
      <c r="J17">
        <f>VLOOKUP($A17,IPO_Rating_Details!$A$1:$F$387,4,FALSE)</f>
        <v>1</v>
      </c>
      <c r="K17">
        <f>VLOOKUP($A17,IPO_Rating_Details!$A$1:$F$387,5,FALSE)</f>
        <v>0</v>
      </c>
      <c r="L17">
        <f>VLOOKUP($A17,IPO_Rating_Details!$A$1:$F$387,6,FALSE)</f>
        <v>0</v>
      </c>
      <c r="M17">
        <f>VLOOKUP($A17,IPo_ListingDates!$A$1:$C$369,2,FALSE)</f>
        <v>39150</v>
      </c>
      <c r="N17">
        <f>VLOOKUP($A17,IPo_ListingDates!$A$1:$C$369,3,FALSE)</f>
        <v>3.47</v>
      </c>
      <c r="O17">
        <f>VLOOKUP($A17,IPo_OverSub_ListingGains!$A$1:$K$317,2,FALSE)</f>
        <v>3.8915000000000002</v>
      </c>
      <c r="P17">
        <f>VLOOKUP($A17,IPo_OverSub_ListingGains!$A$1:$K$317,3,FALSE)</f>
        <v>1.1327</v>
      </c>
      <c r="Q17">
        <f>VLOOKUP($A17,IPo_OverSub_ListingGains!$A$1:$K$317,4,FALSE)</f>
        <v>2.7347000000000001</v>
      </c>
      <c r="R17">
        <f>VLOOKUP($A17,IPo_OverSub_ListingGains!$A$1:$K$317,5,FALSE)</f>
        <v>0.73340000000000005</v>
      </c>
      <c r="S17">
        <f>VLOOKUP($A17,IPo_OverSub_ListingGains!$A$1:$K$317,6,FALSE)</f>
        <v>3.02</v>
      </c>
      <c r="T17">
        <f>VLOOKUP($A17,IPo_OverSub_ListingGains!$A$1:$K$317,7,FALSE)</f>
        <v>151</v>
      </c>
      <c r="U17">
        <f>VLOOKUP($A17,IPo_OverSub_ListingGains!$A$1:$K$317,8,FALSE)</f>
        <v>115.25</v>
      </c>
      <c r="V17">
        <f>VLOOKUP($A17,IPo_OverSub_ListingGains!$A$1:$K$317,9,FALSE)</f>
        <v>159</v>
      </c>
      <c r="W17">
        <f>VLOOKUP($A17,IPo_OverSub_ListingGains!$A$1:$K$317,10,FALSE)</f>
        <v>118.65</v>
      </c>
      <c r="X17">
        <f>VLOOKUP($A17,IPo_OverSub_ListingGains!$A$1:$K$317,11,FALSE)</f>
        <v>-28.09</v>
      </c>
      <c r="Y17" t="str">
        <f>VLOOKUP(A17,company_sectors!$A$1:$B$321,2,FALSE)</f>
        <v>Ceramics &amp; Granite</v>
      </c>
    </row>
    <row r="18" spans="1:25" x14ac:dyDescent="0.25">
      <c r="A18" t="s">
        <v>27</v>
      </c>
      <c r="B18" s="1">
        <v>39121</v>
      </c>
      <c r="C18" s="1">
        <v>39127</v>
      </c>
      <c r="D18">
        <v>90</v>
      </c>
      <c r="E18" t="s">
        <v>8</v>
      </c>
      <c r="F18">
        <v>86.22</v>
      </c>
      <c r="G18">
        <v>2007</v>
      </c>
      <c r="H18">
        <f>VLOOKUP($A18,IPO_Rating_Details!$A$1:$F$387,2,FALSE)</f>
        <v>1</v>
      </c>
      <c r="I18">
        <f>VLOOKUP($A18,IPO_Rating_Details!$A$1:$F$387,3,FALSE)</f>
        <v>1</v>
      </c>
      <c r="J18">
        <f>VLOOKUP($A18,IPO_Rating_Details!$A$1:$F$387,4,FALSE)</f>
        <v>1</v>
      </c>
      <c r="K18">
        <f>VLOOKUP($A18,IPO_Rating_Details!$A$1:$F$387,5,FALSE)</f>
        <v>0</v>
      </c>
      <c r="L18">
        <f>VLOOKUP($A18,IPO_Rating_Details!$A$1:$F$387,6,FALSE)</f>
        <v>0</v>
      </c>
      <c r="M18">
        <f>VLOOKUP($A18,IPo_ListingDates!$A$1:$C$369,2,FALSE)</f>
        <v>39150</v>
      </c>
      <c r="N18">
        <f>VLOOKUP($A18,IPo_ListingDates!$A$1:$C$369,3,FALSE)</f>
        <v>32.6</v>
      </c>
      <c r="O18">
        <f>VLOOKUP($A18,IPo_OverSub_ListingGains!$A$1:$K$317,2,FALSE)</f>
        <v>7.0105000000000004</v>
      </c>
      <c r="P18">
        <f>VLOOKUP($A18,IPo_OverSub_ListingGains!$A$1:$K$317,3,FALSE)</f>
        <v>1.3152999999999999</v>
      </c>
      <c r="Q18">
        <f>VLOOKUP($A18,IPo_OverSub_ListingGains!$A$1:$K$317,4,FALSE)</f>
        <v>3.1535000000000002</v>
      </c>
      <c r="R18">
        <f>VLOOKUP($A18,IPo_OverSub_ListingGains!$A$1:$K$317,5,FALSE)</f>
        <v>0.44479999999999997</v>
      </c>
      <c r="S18">
        <f>VLOOKUP($A18,IPo_OverSub_ListingGains!$A$1:$K$317,6,FALSE)</f>
        <v>4.59</v>
      </c>
      <c r="T18">
        <f>VLOOKUP($A18,IPo_OverSub_ListingGains!$A$1:$K$317,7,FALSE)</f>
        <v>94.8</v>
      </c>
      <c r="U18">
        <f>VLOOKUP($A18,IPo_OverSub_ListingGains!$A$1:$K$317,8,FALSE)</f>
        <v>62.05</v>
      </c>
      <c r="V18">
        <f>VLOOKUP($A18,IPo_OverSub_ListingGains!$A$1:$K$317,9,FALSE)</f>
        <v>95</v>
      </c>
      <c r="W18">
        <f>VLOOKUP($A18,IPo_OverSub_ListingGains!$A$1:$K$317,10,FALSE)</f>
        <v>63.8</v>
      </c>
      <c r="X18">
        <f>VLOOKUP($A18,IPo_OverSub_ListingGains!$A$1:$K$317,11,FALSE)</f>
        <v>-29.11</v>
      </c>
      <c r="Y18" t="str">
        <f>VLOOKUP(A18,company_sectors!$A$1:$B$321,2,FALSE)</f>
        <v>Telecommunications - Service</v>
      </c>
    </row>
    <row r="19" spans="1:25" x14ac:dyDescent="0.25">
      <c r="A19" t="s">
        <v>28</v>
      </c>
      <c r="B19" s="1">
        <v>39121</v>
      </c>
      <c r="C19" s="1">
        <v>39132</v>
      </c>
      <c r="D19">
        <v>100</v>
      </c>
      <c r="E19" t="s">
        <v>8</v>
      </c>
      <c r="F19">
        <v>90</v>
      </c>
      <c r="G19">
        <v>2007</v>
      </c>
      <c r="H19">
        <f>VLOOKUP($A19,IPO_Rating_Details!$A$1:$F$387,2,FALSE)</f>
        <v>1</v>
      </c>
      <c r="I19">
        <f>VLOOKUP($A19,IPO_Rating_Details!$A$1:$F$387,3,FALSE)</f>
        <v>1</v>
      </c>
      <c r="J19">
        <f>VLOOKUP($A19,IPO_Rating_Details!$A$1:$F$387,4,FALSE)</f>
        <v>0</v>
      </c>
      <c r="K19">
        <f>VLOOKUP($A19,IPO_Rating_Details!$A$1:$F$387,5,FALSE)</f>
        <v>1</v>
      </c>
      <c r="L19">
        <f>VLOOKUP($A19,IPO_Rating_Details!$A$1:$F$387,6,FALSE)</f>
        <v>0</v>
      </c>
      <c r="M19">
        <f>VLOOKUP($A19,IPo_ListingDates!$A$1:$C$369,2,FALSE)</f>
        <v>39150</v>
      </c>
      <c r="N19" t="str">
        <f>VLOOKUP($A19,IPo_ListingDates!$A$1:$C$369,3,FALSE)</f>
        <v>NA</v>
      </c>
      <c r="O19">
        <f>VLOOKUP($A19,IPo_OverSub_ListingGains!$A$1:$K$317,2,FALSE)</f>
        <v>1</v>
      </c>
      <c r="P19">
        <f>VLOOKUP($A19,IPo_OverSub_ListingGains!$A$1:$K$317,3,FALSE)</f>
        <v>3.3725999999999998</v>
      </c>
      <c r="Q19">
        <f>VLOOKUP($A19,IPo_OverSub_ListingGains!$A$1:$K$317,4,FALSE)</f>
        <v>0.2581</v>
      </c>
      <c r="R19" t="str">
        <f>VLOOKUP($A19,IPo_OverSub_ListingGains!$A$1:$K$317,5,FALSE)</f>
        <v>NA</v>
      </c>
      <c r="S19">
        <f>VLOOKUP($A19,IPo_OverSub_ListingGains!$A$1:$K$317,6,FALSE)</f>
        <v>1.1000000000000001</v>
      </c>
      <c r="T19">
        <f>VLOOKUP($A19,IPo_OverSub_ListingGains!$A$1:$K$317,7,FALSE)</f>
        <v>90.05</v>
      </c>
      <c r="U19">
        <f>VLOOKUP($A19,IPo_OverSub_ListingGains!$A$1:$K$317,8,FALSE)</f>
        <v>65</v>
      </c>
      <c r="V19">
        <f>VLOOKUP($A19,IPo_OverSub_ListingGains!$A$1:$K$317,9,FALSE)</f>
        <v>90.05</v>
      </c>
      <c r="W19">
        <f>VLOOKUP($A19,IPo_OverSub_ListingGains!$A$1:$K$317,10,FALSE)</f>
        <v>68.95</v>
      </c>
      <c r="X19">
        <f>VLOOKUP($A19,IPo_OverSub_ListingGains!$A$1:$K$317,11,FALSE)</f>
        <v>-31.05</v>
      </c>
      <c r="Y19" t="e">
        <f>VLOOKUP(A19,company_sectors!$A$1:$B$321,2,FALSE)</f>
        <v>#N/A</v>
      </c>
    </row>
    <row r="20" spans="1:25" x14ac:dyDescent="0.25">
      <c r="A20" t="s">
        <v>29</v>
      </c>
      <c r="B20" s="1">
        <v>39121</v>
      </c>
      <c r="C20" s="1">
        <v>39127</v>
      </c>
      <c r="D20">
        <v>48</v>
      </c>
      <c r="E20" t="s">
        <v>8</v>
      </c>
      <c r="F20">
        <v>48</v>
      </c>
      <c r="G20">
        <v>2007</v>
      </c>
      <c r="H20">
        <f>VLOOKUP($A20,IPO_Rating_Details!$A$1:$F$387,2,FALSE)</f>
        <v>1</v>
      </c>
      <c r="I20">
        <f>VLOOKUP($A20,IPO_Rating_Details!$A$1:$F$387,3,FALSE)</f>
        <v>1</v>
      </c>
      <c r="J20">
        <f>VLOOKUP($A20,IPO_Rating_Details!$A$1:$F$387,4,FALSE)</f>
        <v>0</v>
      </c>
      <c r="K20">
        <f>VLOOKUP($A20,IPO_Rating_Details!$A$1:$F$387,5,FALSE)</f>
        <v>0</v>
      </c>
      <c r="L20">
        <f>VLOOKUP($A20,IPO_Rating_Details!$A$1:$F$387,6,FALSE)</f>
        <v>0</v>
      </c>
      <c r="M20">
        <f>VLOOKUP($A20,IPo_ListingDates!$A$1:$C$369,2,FALSE)</f>
        <v>39148</v>
      </c>
      <c r="N20">
        <f>VLOOKUP($A20,IPo_ListingDates!$A$1:$C$369,3,FALSE)</f>
        <v>15.64</v>
      </c>
      <c r="O20">
        <f>VLOOKUP($A20,IPo_OverSub_ListingGains!$A$1:$K$317,2,FALSE)</f>
        <v>0.31580000000000003</v>
      </c>
      <c r="P20">
        <f>VLOOKUP($A20,IPo_OverSub_ListingGains!$A$1:$K$317,3,FALSE)</f>
        <v>1.7395</v>
      </c>
      <c r="Q20">
        <f>VLOOKUP($A20,IPo_OverSub_ListingGains!$A$1:$K$317,4,FALSE)</f>
        <v>1.7939000000000001</v>
      </c>
      <c r="R20" t="str">
        <f>VLOOKUP($A20,IPo_OverSub_ListingGains!$A$1:$K$317,5,FALSE)</f>
        <v>NA</v>
      </c>
      <c r="S20">
        <f>VLOOKUP($A20,IPo_OverSub_ListingGains!$A$1:$K$317,6,FALSE)</f>
        <v>1.05</v>
      </c>
      <c r="T20">
        <f>VLOOKUP($A20,IPo_OverSub_ListingGains!$A$1:$K$317,7,FALSE)</f>
        <v>42</v>
      </c>
      <c r="U20">
        <f>VLOOKUP($A20,IPo_OverSub_ListingGains!$A$1:$K$317,8,FALSE)</f>
        <v>28.2</v>
      </c>
      <c r="V20">
        <f>VLOOKUP($A20,IPo_OverSub_ListingGains!$A$1:$K$317,9,FALSE)</f>
        <v>47</v>
      </c>
      <c r="W20">
        <f>VLOOKUP($A20,IPo_OverSub_ListingGains!$A$1:$K$317,10,FALSE)</f>
        <v>29.45</v>
      </c>
      <c r="X20">
        <f>VLOOKUP($A20,IPo_OverSub_ListingGains!$A$1:$K$317,11,FALSE)</f>
        <v>-38.65</v>
      </c>
      <c r="Y20" t="str">
        <f>VLOOKUP(A20,company_sectors!$A$1:$B$321,2,FALSE)</f>
        <v>Ceramics &amp; Granite</v>
      </c>
    </row>
    <row r="21" spans="1:25" x14ac:dyDescent="0.25">
      <c r="A21" t="s">
        <v>30</v>
      </c>
      <c r="B21" s="1">
        <v>39122</v>
      </c>
      <c r="C21" s="1">
        <v>39127</v>
      </c>
      <c r="D21">
        <v>425</v>
      </c>
      <c r="E21" t="s">
        <v>8</v>
      </c>
      <c r="F21">
        <v>237.72</v>
      </c>
      <c r="G21">
        <v>2007</v>
      </c>
      <c r="H21">
        <f>VLOOKUP($A21,IPO_Rating_Details!$A$1:$F$387,2,FALSE)</f>
        <v>1</v>
      </c>
      <c r="I21">
        <f>VLOOKUP($A21,IPO_Rating_Details!$A$1:$F$387,3,FALSE)</f>
        <v>25</v>
      </c>
      <c r="J21">
        <f>VLOOKUP($A21,IPO_Rating_Details!$A$1:$F$387,4,FALSE)</f>
        <v>1</v>
      </c>
      <c r="K21">
        <f>VLOOKUP($A21,IPO_Rating_Details!$A$1:$F$387,5,FALSE)</f>
        <v>0</v>
      </c>
      <c r="L21">
        <f>VLOOKUP($A21,IPO_Rating_Details!$A$1:$F$387,6,FALSE)</f>
        <v>0</v>
      </c>
      <c r="M21">
        <f>VLOOKUP($A21,IPo_ListingDates!$A$1:$C$369,2,FALSE)</f>
        <v>39148</v>
      </c>
      <c r="N21">
        <f>VLOOKUP($A21,IPo_ListingDates!$A$1:$C$369,3,FALSE)</f>
        <v>660.1</v>
      </c>
      <c r="O21">
        <f>VLOOKUP($A21,IPo_OverSub_ListingGains!$A$1:$K$317,2,FALSE)</f>
        <v>156.9804</v>
      </c>
      <c r="P21">
        <f>VLOOKUP($A21,IPo_OverSub_ListingGains!$A$1:$K$317,3,FALSE)</f>
        <v>134.95869999999999</v>
      </c>
      <c r="Q21">
        <f>VLOOKUP($A21,IPo_OverSub_ListingGains!$A$1:$K$317,4,FALSE)</f>
        <v>30.055399999999999</v>
      </c>
      <c r="R21">
        <f>VLOOKUP($A21,IPo_OverSub_ListingGains!$A$1:$K$317,5,FALSE)</f>
        <v>2.786</v>
      </c>
      <c r="S21">
        <f>VLOOKUP($A21,IPo_OverSub_ListingGains!$A$1:$K$317,6,FALSE)</f>
        <v>103.28</v>
      </c>
      <c r="T21">
        <f>VLOOKUP($A21,IPo_OverSub_ListingGains!$A$1:$K$317,7,FALSE)</f>
        <v>599</v>
      </c>
      <c r="U21">
        <f>VLOOKUP($A21,IPo_OverSub_ListingGains!$A$1:$K$317,8,FALSE)</f>
        <v>575.20000000000005</v>
      </c>
      <c r="V21">
        <f>VLOOKUP($A21,IPo_OverSub_ListingGains!$A$1:$K$317,9,FALSE)</f>
        <v>678.8</v>
      </c>
      <c r="W21">
        <f>VLOOKUP($A21,IPo_OverSub_ListingGains!$A$1:$K$317,10,FALSE)</f>
        <v>620.29999999999995</v>
      </c>
      <c r="X21">
        <f>VLOOKUP($A21,IPo_OverSub_ListingGains!$A$1:$K$317,11,FALSE)</f>
        <v>45.95</v>
      </c>
      <c r="Y21" t="str">
        <f>VLOOKUP(A21,company_sectors!$A$1:$B$321,2,FALSE)</f>
        <v>Computers - Software</v>
      </c>
    </row>
    <row r="22" spans="1:25" x14ac:dyDescent="0.25">
      <c r="A22" t="s">
        <v>31</v>
      </c>
      <c r="B22" s="1">
        <v>39122</v>
      </c>
      <c r="C22" s="1">
        <v>39127</v>
      </c>
      <c r="D22">
        <v>120</v>
      </c>
      <c r="E22" t="s">
        <v>8</v>
      </c>
      <c r="F22">
        <v>102.6</v>
      </c>
      <c r="G22">
        <v>2007</v>
      </c>
      <c r="H22">
        <f>VLOOKUP($A22,IPO_Rating_Details!$A$1:$F$387,2,FALSE)</f>
        <v>1</v>
      </c>
      <c r="I22">
        <f>VLOOKUP($A22,IPO_Rating_Details!$A$1:$F$387,3,FALSE)</f>
        <v>1</v>
      </c>
      <c r="J22">
        <f>VLOOKUP($A22,IPO_Rating_Details!$A$1:$F$387,4,FALSE)</f>
        <v>0</v>
      </c>
      <c r="K22">
        <f>VLOOKUP($A22,IPO_Rating_Details!$A$1:$F$387,5,FALSE)</f>
        <v>1</v>
      </c>
      <c r="L22">
        <f>VLOOKUP($A22,IPO_Rating_Details!$A$1:$F$387,6,FALSE)</f>
        <v>0</v>
      </c>
      <c r="M22">
        <f>VLOOKUP($A22,IPo_ListingDates!$A$1:$C$369,2,FALSE)</f>
        <v>39148</v>
      </c>
      <c r="N22">
        <f>VLOOKUP($A22,IPo_ListingDates!$A$1:$C$369,3,FALSE)</f>
        <v>4.25</v>
      </c>
      <c r="O22">
        <f>VLOOKUP($A22,IPo_OverSub_ListingGains!$A$1:$K$317,2,FALSE)</f>
        <v>1.6071</v>
      </c>
      <c r="P22">
        <f>VLOOKUP($A22,IPo_OverSub_ListingGains!$A$1:$K$317,3,FALSE)</f>
        <v>6.4519000000000002</v>
      </c>
      <c r="Q22">
        <f>VLOOKUP($A22,IPo_OverSub_ListingGains!$A$1:$K$317,4,FALSE)</f>
        <v>2.8864999999999998</v>
      </c>
      <c r="R22">
        <f>VLOOKUP($A22,IPo_OverSub_ListingGains!$A$1:$K$317,5,FALSE)</f>
        <v>0.627</v>
      </c>
      <c r="S22">
        <f>VLOOKUP($A22,IPo_OverSub_ListingGains!$A$1:$K$317,6,FALSE)</f>
        <v>2.76</v>
      </c>
      <c r="T22">
        <f>VLOOKUP($A22,IPo_OverSub_ListingGains!$A$1:$K$317,7,FALSE)</f>
        <v>117</v>
      </c>
      <c r="U22">
        <f>VLOOKUP($A22,IPo_OverSub_ListingGains!$A$1:$K$317,8,FALSE)</f>
        <v>66.599999999999994</v>
      </c>
      <c r="V22">
        <f>VLOOKUP($A22,IPo_OverSub_ListingGains!$A$1:$K$317,9,FALSE)</f>
        <v>118</v>
      </c>
      <c r="W22">
        <f>VLOOKUP($A22,IPo_OverSub_ListingGains!$A$1:$K$317,10,FALSE)</f>
        <v>69.400000000000006</v>
      </c>
      <c r="X22">
        <f>VLOOKUP($A22,IPo_OverSub_ListingGains!$A$1:$K$317,11,FALSE)</f>
        <v>-42.17</v>
      </c>
      <c r="Y22" t="str">
        <f>VLOOKUP(A22,company_sectors!$A$1:$B$321,2,FALSE)</f>
        <v>Media &amp; Entertainment</v>
      </c>
    </row>
    <row r="23" spans="1:25" x14ac:dyDescent="0.25">
      <c r="A23" t="s">
        <v>32</v>
      </c>
      <c r="B23" s="1">
        <v>39125</v>
      </c>
      <c r="C23" s="1">
        <v>39127</v>
      </c>
      <c r="D23">
        <v>170</v>
      </c>
      <c r="E23" t="s">
        <v>8</v>
      </c>
      <c r="F23">
        <v>82.34</v>
      </c>
      <c r="G23">
        <v>2007</v>
      </c>
      <c r="H23">
        <f>VLOOKUP($A23,IPO_Rating_Details!$A$1:$F$387,2,FALSE)</f>
        <v>1</v>
      </c>
      <c r="I23">
        <f>VLOOKUP($A23,IPO_Rating_Details!$A$1:$F$387,3,FALSE)</f>
        <v>1</v>
      </c>
      <c r="J23">
        <f>VLOOKUP($A23,IPO_Rating_Details!$A$1:$F$387,4,FALSE)</f>
        <v>1</v>
      </c>
      <c r="K23">
        <f>VLOOKUP($A23,IPO_Rating_Details!$A$1:$F$387,5,FALSE)</f>
        <v>0</v>
      </c>
      <c r="L23">
        <f>VLOOKUP($A23,IPO_Rating_Details!$A$1:$F$387,6,FALSE)</f>
        <v>0</v>
      </c>
      <c r="M23">
        <f>VLOOKUP($A23,IPo_ListingDates!$A$1:$C$369,2,FALSE)</f>
        <v>39149</v>
      </c>
      <c r="N23" t="str">
        <f>VLOOKUP($A23,IPo_ListingDates!$A$1:$C$369,3,FALSE)</f>
        <v>NA</v>
      </c>
      <c r="O23">
        <f>VLOOKUP($A23,IPo_OverSub_ListingGains!$A$1:$K$317,2,FALSE)</f>
        <v>1.1936</v>
      </c>
      <c r="P23">
        <f>VLOOKUP($A23,IPo_OverSub_ListingGains!$A$1:$K$317,3,FALSE)</f>
        <v>3.8641999999999999</v>
      </c>
      <c r="Q23">
        <f>VLOOKUP($A23,IPo_OverSub_ListingGains!$A$1:$K$317,4,FALSE)</f>
        <v>0.73740000000000006</v>
      </c>
      <c r="R23" t="str">
        <f>VLOOKUP($A23,IPo_OverSub_ListingGains!$A$1:$K$317,5,FALSE)</f>
        <v>NA</v>
      </c>
      <c r="S23">
        <f>VLOOKUP($A23,IPo_OverSub_ListingGains!$A$1:$K$317,6,FALSE)</f>
        <v>1.43</v>
      </c>
      <c r="T23">
        <f>VLOOKUP($A23,IPo_OverSub_ListingGains!$A$1:$K$317,7,FALSE)</f>
        <v>160</v>
      </c>
      <c r="U23">
        <f>VLOOKUP($A23,IPo_OverSub_ListingGains!$A$1:$K$317,8,FALSE)</f>
        <v>117.4</v>
      </c>
      <c r="V23">
        <f>VLOOKUP($A23,IPo_OverSub_ListingGains!$A$1:$K$317,9,FALSE)</f>
        <v>160</v>
      </c>
      <c r="W23">
        <f>VLOOKUP($A23,IPo_OverSub_ListingGains!$A$1:$K$317,10,FALSE)</f>
        <v>132.15</v>
      </c>
      <c r="X23">
        <f>VLOOKUP($A23,IPo_OverSub_ListingGains!$A$1:$K$317,11,FALSE)</f>
        <v>-22.26</v>
      </c>
      <c r="Y23" t="e">
        <f>VLOOKUP(A23,company_sectors!$A$1:$B$321,2,FALSE)</f>
        <v>#N/A</v>
      </c>
    </row>
    <row r="24" spans="1:25" x14ac:dyDescent="0.25">
      <c r="A24" t="s">
        <v>33</v>
      </c>
      <c r="B24" s="1">
        <v>39125</v>
      </c>
      <c r="C24" s="1">
        <v>39128</v>
      </c>
      <c r="D24">
        <v>75</v>
      </c>
      <c r="E24" t="s">
        <v>8</v>
      </c>
      <c r="F24" t="s">
        <v>14</v>
      </c>
      <c r="G24">
        <v>2007</v>
      </c>
      <c r="H24">
        <f>VLOOKUP($A24,IPO_Rating_Details!$A$1:$F$387,2,FALSE)</f>
        <v>1</v>
      </c>
      <c r="I24">
        <f>VLOOKUP($A24,IPO_Rating_Details!$A$1:$F$387,3,FALSE)</f>
        <v>14</v>
      </c>
      <c r="J24">
        <f>VLOOKUP($A24,IPO_Rating_Details!$A$1:$F$387,4,FALSE)</f>
        <v>1</v>
      </c>
      <c r="K24">
        <f>VLOOKUP($A24,IPO_Rating_Details!$A$1:$F$387,5,FALSE)</f>
        <v>0</v>
      </c>
      <c r="L24">
        <f>VLOOKUP($A24,IPO_Rating_Details!$A$1:$F$387,6,FALSE)</f>
        <v>0</v>
      </c>
      <c r="M24">
        <f>VLOOKUP($A24,IPo_ListingDates!$A$1:$C$369,2,FALSE)</f>
        <v>39150</v>
      </c>
      <c r="N24">
        <f>VLOOKUP($A24,IPo_ListingDates!$A$1:$C$369,3,FALSE)</f>
        <v>111.9</v>
      </c>
      <c r="O24">
        <f>VLOOKUP($A24,IPo_OverSub_ListingGains!$A$1:$K$317,2,FALSE)</f>
        <v>78.684399999999997</v>
      </c>
      <c r="P24">
        <f>VLOOKUP($A24,IPo_OverSub_ListingGains!$A$1:$K$317,3,FALSE)</f>
        <v>22.817299999999999</v>
      </c>
      <c r="Q24">
        <f>VLOOKUP($A24,IPo_OverSub_ListingGains!$A$1:$K$317,4,FALSE)</f>
        <v>3.8712</v>
      </c>
      <c r="R24">
        <f>VLOOKUP($A24,IPo_OverSub_ListingGains!$A$1:$K$317,5,FALSE)</f>
        <v>2.2534000000000001</v>
      </c>
      <c r="S24">
        <f>VLOOKUP($A24,IPo_OverSub_ListingGains!$A$1:$K$317,6,FALSE)</f>
        <v>49.51</v>
      </c>
      <c r="T24">
        <f>VLOOKUP($A24,IPo_OverSub_ListingGains!$A$1:$K$317,7,FALSE)</f>
        <v>92.4</v>
      </c>
      <c r="U24">
        <f>VLOOKUP($A24,IPo_OverSub_ListingGains!$A$1:$K$317,8,FALSE)</f>
        <v>84</v>
      </c>
      <c r="V24">
        <f>VLOOKUP($A24,IPo_OverSub_ListingGains!$A$1:$K$317,9,FALSE)</f>
        <v>94.25</v>
      </c>
      <c r="W24">
        <f>VLOOKUP($A24,IPo_OverSub_ListingGains!$A$1:$K$317,10,FALSE)</f>
        <v>85.55</v>
      </c>
      <c r="X24">
        <f>VLOOKUP($A24,IPo_OverSub_ListingGains!$A$1:$K$317,11,FALSE)</f>
        <v>14.07</v>
      </c>
      <c r="Y24" t="str">
        <f>VLOOKUP(A24,company_sectors!$A$1:$B$321,2,FALSE)</f>
        <v>Telecommunications - Service</v>
      </c>
    </row>
    <row r="25" spans="1:25" x14ac:dyDescent="0.25">
      <c r="A25" t="s">
        <v>34</v>
      </c>
      <c r="B25" s="1">
        <v>39125</v>
      </c>
      <c r="C25" s="1">
        <v>39128</v>
      </c>
      <c r="D25">
        <v>120</v>
      </c>
      <c r="E25" t="s">
        <v>8</v>
      </c>
      <c r="F25">
        <v>42</v>
      </c>
      <c r="G25">
        <v>2007</v>
      </c>
      <c r="H25">
        <f>VLOOKUP($A25,IPO_Rating_Details!$A$1:$F$387,2,FALSE)</f>
        <v>1</v>
      </c>
      <c r="I25">
        <f>VLOOKUP($A25,IPO_Rating_Details!$A$1:$F$387,3,FALSE)</f>
        <v>1</v>
      </c>
      <c r="J25">
        <f>VLOOKUP($A25,IPO_Rating_Details!$A$1:$F$387,4,FALSE)</f>
        <v>0</v>
      </c>
      <c r="K25">
        <f>VLOOKUP($A25,IPO_Rating_Details!$A$1:$F$387,5,FALSE)</f>
        <v>0</v>
      </c>
      <c r="L25">
        <f>VLOOKUP($A25,IPO_Rating_Details!$A$1:$F$387,6,FALSE)</f>
        <v>0</v>
      </c>
      <c r="M25">
        <f>VLOOKUP($A25,IPo_ListingDates!$A$1:$C$369,2,FALSE)</f>
        <v>39148</v>
      </c>
      <c r="N25" t="str">
        <f>VLOOKUP($A25,IPo_ListingDates!$A$1:$C$369,3,FALSE)</f>
        <v>NA</v>
      </c>
      <c r="O25">
        <f>VLOOKUP($A25,IPo_OverSub_ListingGains!$A$1:$K$317,2,FALSE)</f>
        <v>1.3028</v>
      </c>
      <c r="P25">
        <f>VLOOKUP($A25,IPo_OverSub_ListingGains!$A$1:$K$317,3,FALSE)</f>
        <v>14.564399999999999</v>
      </c>
      <c r="Q25">
        <f>VLOOKUP($A25,IPo_OverSub_ListingGains!$A$1:$K$317,4,FALSE)</f>
        <v>2.4733999999999998</v>
      </c>
      <c r="R25" t="str">
        <f>VLOOKUP($A25,IPo_OverSub_ListingGains!$A$1:$K$317,5,FALSE)</f>
        <v>NA</v>
      </c>
      <c r="S25">
        <f>VLOOKUP($A25,IPo_OverSub_ListingGains!$A$1:$K$317,6,FALSE)</f>
        <v>3.7</v>
      </c>
      <c r="T25">
        <f>VLOOKUP($A25,IPo_OverSub_ListingGains!$A$1:$K$317,7,FALSE)</f>
        <v>110</v>
      </c>
      <c r="U25">
        <f>VLOOKUP($A25,IPo_OverSub_ListingGains!$A$1:$K$317,8,FALSE)</f>
        <v>70.25</v>
      </c>
      <c r="V25">
        <f>VLOOKUP($A25,IPo_OverSub_ListingGains!$A$1:$K$317,9,FALSE)</f>
        <v>128</v>
      </c>
      <c r="W25">
        <f>VLOOKUP($A25,IPo_OverSub_ListingGains!$A$1:$K$317,10,FALSE)</f>
        <v>73.75</v>
      </c>
      <c r="X25">
        <f>VLOOKUP($A25,IPo_OverSub_ListingGains!$A$1:$K$317,11,FALSE)</f>
        <v>-38.54</v>
      </c>
      <c r="Y25" t="e">
        <f>VLOOKUP(A25,company_sectors!$A$1:$B$321,2,FALSE)</f>
        <v>#N/A</v>
      </c>
    </row>
    <row r="26" spans="1:25" x14ac:dyDescent="0.25">
      <c r="A26" t="s">
        <v>35</v>
      </c>
      <c r="B26" s="1">
        <v>39127</v>
      </c>
      <c r="C26" s="1">
        <v>39135</v>
      </c>
      <c r="D26">
        <v>115</v>
      </c>
      <c r="E26" t="s">
        <v>13</v>
      </c>
      <c r="F26">
        <v>34.17</v>
      </c>
      <c r="G26">
        <v>2007</v>
      </c>
      <c r="H26">
        <f>VLOOKUP($A26,IPO_Rating_Details!$A$1:$F$387,2,FALSE)</f>
        <v>1</v>
      </c>
      <c r="I26">
        <f>VLOOKUP($A26,IPO_Rating_Details!$A$1:$F$387,3,FALSE)</f>
        <v>1</v>
      </c>
      <c r="J26">
        <f>VLOOKUP($A26,IPO_Rating_Details!$A$1:$F$387,4,FALSE)</f>
        <v>0</v>
      </c>
      <c r="K26">
        <f>VLOOKUP($A26,IPO_Rating_Details!$A$1:$F$387,5,FALSE)</f>
        <v>0</v>
      </c>
      <c r="L26">
        <f>VLOOKUP($A26,IPO_Rating_Details!$A$1:$F$387,6,FALSE)</f>
        <v>0</v>
      </c>
      <c r="M26">
        <f>VLOOKUP($A26,IPo_ListingDates!$A$1:$C$369,2,FALSE)</f>
        <v>39161</v>
      </c>
      <c r="N26">
        <f>VLOOKUP($A26,IPo_ListingDates!$A$1:$C$369,3,FALSE)</f>
        <v>426.6</v>
      </c>
      <c r="O26">
        <f>VLOOKUP($A26,IPo_OverSub_ListingGains!$A$1:$K$317,2,FALSE)</f>
        <v>0</v>
      </c>
      <c r="P26">
        <f>VLOOKUP($A26,IPo_OverSub_ListingGains!$A$1:$K$317,3,FALSE)</f>
        <v>0</v>
      </c>
      <c r="Q26">
        <f>VLOOKUP($A26,IPo_OverSub_ListingGains!$A$1:$K$317,4,FALSE)</f>
        <v>0</v>
      </c>
      <c r="R26">
        <f>VLOOKUP($A26,IPo_OverSub_ListingGains!$A$1:$K$317,5,FALSE)</f>
        <v>0</v>
      </c>
      <c r="S26">
        <f>VLOOKUP($A26,IPo_OverSub_ListingGains!$A$1:$K$317,6,FALSE)</f>
        <v>0</v>
      </c>
      <c r="T26">
        <f>VLOOKUP($A26,IPo_OverSub_ListingGains!$A$1:$K$317,7,FALSE)</f>
        <v>115</v>
      </c>
      <c r="U26">
        <f>VLOOKUP($A26,IPo_OverSub_ListingGains!$A$1:$K$317,8,FALSE)</f>
        <v>100.2</v>
      </c>
      <c r="V26">
        <f>VLOOKUP($A26,IPo_OverSub_ListingGains!$A$1:$K$317,9,FALSE)</f>
        <v>115</v>
      </c>
      <c r="W26">
        <f>VLOOKUP($A26,IPo_OverSub_ListingGains!$A$1:$K$317,10,FALSE)</f>
        <v>104.55</v>
      </c>
      <c r="X26">
        <f>VLOOKUP($A26,IPo_OverSub_ListingGains!$A$1:$K$317,11,FALSE)</f>
        <v>-9.09</v>
      </c>
      <c r="Y26" t="str">
        <f>VLOOKUP(A26,company_sectors!$A$1:$B$321,2,FALSE)</f>
        <v>Plastics</v>
      </c>
    </row>
    <row r="27" spans="1:25" x14ac:dyDescent="0.25">
      <c r="A27" t="s">
        <v>36</v>
      </c>
      <c r="B27" s="1">
        <v>39127</v>
      </c>
      <c r="C27" s="1">
        <v>39136</v>
      </c>
      <c r="D27">
        <v>257</v>
      </c>
      <c r="E27" t="s">
        <v>8</v>
      </c>
      <c r="F27">
        <v>91.7</v>
      </c>
      <c r="G27">
        <v>2007</v>
      </c>
      <c r="H27">
        <f>VLOOKUP($A27,IPO_Rating_Details!$A$1:$F$387,2,FALSE)</f>
        <v>1</v>
      </c>
      <c r="I27">
        <f>VLOOKUP($A27,IPO_Rating_Details!$A$1:$F$387,3,FALSE)</f>
        <v>1</v>
      </c>
      <c r="J27">
        <f>VLOOKUP($A27,IPO_Rating_Details!$A$1:$F$387,4,FALSE)</f>
        <v>0</v>
      </c>
      <c r="K27">
        <f>VLOOKUP($A27,IPO_Rating_Details!$A$1:$F$387,5,FALSE)</f>
        <v>1</v>
      </c>
      <c r="L27">
        <f>VLOOKUP($A27,IPO_Rating_Details!$A$1:$F$387,6,FALSE)</f>
        <v>0</v>
      </c>
      <c r="M27">
        <f>VLOOKUP($A27,IPo_ListingDates!$A$1:$C$369,2,FALSE)</f>
        <v>39157</v>
      </c>
      <c r="N27">
        <f>VLOOKUP($A27,IPo_ListingDates!$A$1:$C$369,3,FALSE)</f>
        <v>53</v>
      </c>
      <c r="O27">
        <f>VLOOKUP($A27,IPo_OverSub_ListingGains!$A$1:$K$317,2,FALSE)</f>
        <v>0.3916</v>
      </c>
      <c r="P27">
        <f>VLOOKUP($A27,IPo_OverSub_ListingGains!$A$1:$K$317,3,FALSE)</f>
        <v>4.0061999999999998</v>
      </c>
      <c r="Q27">
        <f>VLOOKUP($A27,IPo_OverSub_ListingGains!$A$1:$K$317,4,FALSE)</f>
        <v>6.9177</v>
      </c>
      <c r="R27">
        <f>VLOOKUP($A27,IPo_OverSub_ListingGains!$A$1:$K$317,5,FALSE)</f>
        <v>1.2751999999999999</v>
      </c>
      <c r="S27">
        <f>VLOOKUP($A27,IPo_OverSub_ListingGains!$A$1:$K$317,6,FALSE)</f>
        <v>3.04</v>
      </c>
      <c r="T27">
        <f>VLOOKUP($A27,IPo_OverSub_ListingGains!$A$1:$K$317,7,FALSE)</f>
        <v>275</v>
      </c>
      <c r="U27">
        <f>VLOOKUP($A27,IPo_OverSub_ListingGains!$A$1:$K$317,8,FALSE)</f>
        <v>207.1</v>
      </c>
      <c r="V27">
        <f>VLOOKUP($A27,IPo_OverSub_ListingGains!$A$1:$K$317,9,FALSE)</f>
        <v>275</v>
      </c>
      <c r="W27">
        <f>VLOOKUP($A27,IPo_OverSub_ListingGains!$A$1:$K$317,10,FALSE)</f>
        <v>225.95</v>
      </c>
      <c r="X27">
        <f>VLOOKUP($A27,IPo_OverSub_ListingGains!$A$1:$K$317,11,FALSE)</f>
        <v>-12.08</v>
      </c>
      <c r="Y27" t="str">
        <f>VLOOKUP(A27,company_sectors!$A$1:$B$321,2,FALSE)</f>
        <v>Media &amp; Entertainment</v>
      </c>
    </row>
    <row r="28" spans="1:25" x14ac:dyDescent="0.25">
      <c r="A28" t="s">
        <v>37</v>
      </c>
      <c r="B28" s="1">
        <v>39128</v>
      </c>
      <c r="C28" s="1">
        <v>39136</v>
      </c>
      <c r="D28">
        <v>75</v>
      </c>
      <c r="E28" t="s">
        <v>8</v>
      </c>
      <c r="F28">
        <v>76.25</v>
      </c>
      <c r="G28">
        <v>2007</v>
      </c>
      <c r="H28">
        <f>VLOOKUP($A28,IPO_Rating_Details!$A$1:$F$387,2,FALSE)</f>
        <v>1</v>
      </c>
      <c r="I28">
        <f>VLOOKUP($A28,IPO_Rating_Details!$A$1:$F$387,3,FALSE)</f>
        <v>1</v>
      </c>
      <c r="J28">
        <f>VLOOKUP($A28,IPO_Rating_Details!$A$1:$F$387,4,FALSE)</f>
        <v>0</v>
      </c>
      <c r="K28">
        <f>VLOOKUP($A28,IPO_Rating_Details!$A$1:$F$387,5,FALSE)</f>
        <v>0</v>
      </c>
      <c r="L28">
        <f>VLOOKUP($A28,IPO_Rating_Details!$A$1:$F$387,6,FALSE)</f>
        <v>0</v>
      </c>
      <c r="M28">
        <f>VLOOKUP($A28,IPo_ListingDates!$A$1:$C$369,2,FALSE)</f>
        <v>39160</v>
      </c>
      <c r="N28">
        <f>VLOOKUP($A28,IPo_ListingDates!$A$1:$C$369,3,FALSE)</f>
        <v>29.75</v>
      </c>
      <c r="O28">
        <f>VLOOKUP($A28,IPo_OverSub_ListingGains!$A$1:$K$317,2,FALSE)</f>
        <v>1.3267</v>
      </c>
      <c r="P28">
        <f>VLOOKUP($A28,IPo_OverSub_ListingGains!$A$1:$K$317,3,FALSE)</f>
        <v>14.4732</v>
      </c>
      <c r="Q28">
        <f>VLOOKUP($A28,IPo_OverSub_ListingGains!$A$1:$K$317,4,FALSE)</f>
        <v>8.6980000000000004</v>
      </c>
      <c r="R28">
        <f>VLOOKUP($A28,IPo_OverSub_ListingGains!$A$1:$K$317,5,FALSE)</f>
        <v>0.88680000000000003</v>
      </c>
      <c r="S28">
        <f>VLOOKUP($A28,IPo_OverSub_ListingGains!$A$1:$K$317,6,FALSE)</f>
        <v>5.32</v>
      </c>
      <c r="T28">
        <f>VLOOKUP($A28,IPo_OverSub_ListingGains!$A$1:$K$317,7,FALSE)</f>
        <v>65.099999999999994</v>
      </c>
      <c r="U28">
        <f>VLOOKUP($A28,IPo_OverSub_ListingGains!$A$1:$K$317,8,FALSE)</f>
        <v>64.650000000000006</v>
      </c>
      <c r="V28">
        <f>VLOOKUP($A28,IPo_OverSub_ListingGains!$A$1:$K$317,9,FALSE)</f>
        <v>82.55</v>
      </c>
      <c r="W28">
        <f>VLOOKUP($A28,IPo_OverSub_ListingGains!$A$1:$K$317,10,FALSE)</f>
        <v>78.3</v>
      </c>
      <c r="X28">
        <f>VLOOKUP($A28,IPo_OverSub_ListingGains!$A$1:$K$317,11,FALSE)</f>
        <v>4.4000000000000004</v>
      </c>
      <c r="Y28" t="str">
        <f>VLOOKUP(A28,company_sectors!$A$1:$B$321,2,FALSE)</f>
        <v>Packaging</v>
      </c>
    </row>
    <row r="29" spans="1:25" x14ac:dyDescent="0.25">
      <c r="A29" t="s">
        <v>38</v>
      </c>
      <c r="B29" s="1">
        <v>39128</v>
      </c>
      <c r="C29" s="1">
        <v>39136</v>
      </c>
      <c r="D29">
        <v>25</v>
      </c>
      <c r="E29" t="s">
        <v>13</v>
      </c>
      <c r="F29">
        <v>20.25</v>
      </c>
      <c r="G29">
        <v>2007</v>
      </c>
      <c r="H29">
        <f>VLOOKUP($A29,IPO_Rating_Details!$A$1:$F$387,2,FALSE)</f>
        <v>1</v>
      </c>
      <c r="I29">
        <f>VLOOKUP($A29,IPO_Rating_Details!$A$1:$F$387,3,FALSE)</f>
        <v>1</v>
      </c>
      <c r="J29">
        <f>VLOOKUP($A29,IPO_Rating_Details!$A$1:$F$387,4,FALSE)</f>
        <v>0</v>
      </c>
      <c r="K29">
        <f>VLOOKUP($A29,IPO_Rating_Details!$A$1:$F$387,5,FALSE)</f>
        <v>0</v>
      </c>
      <c r="L29">
        <f>VLOOKUP($A29,IPO_Rating_Details!$A$1:$F$387,6,FALSE)</f>
        <v>0</v>
      </c>
      <c r="M29">
        <f>VLOOKUP($A29,IPo_ListingDates!$A$1:$C$369,2,FALSE)</f>
        <v>39160</v>
      </c>
      <c r="N29" t="str">
        <f>VLOOKUP($A29,IPo_ListingDates!$A$1:$C$369,3,FALSE)</f>
        <v>NA</v>
      </c>
      <c r="O29">
        <f>VLOOKUP($A29,IPo_OverSub_ListingGains!$A$1:$K$317,2,FALSE)</f>
        <v>0</v>
      </c>
      <c r="P29">
        <f>VLOOKUP($A29,IPo_OverSub_ListingGains!$A$1:$K$317,3,FALSE)</f>
        <v>0</v>
      </c>
      <c r="Q29">
        <f>VLOOKUP($A29,IPo_OverSub_ListingGains!$A$1:$K$317,4,FALSE)</f>
        <v>0</v>
      </c>
      <c r="R29">
        <f>VLOOKUP($A29,IPo_OverSub_ListingGains!$A$1:$K$317,5,FALSE)</f>
        <v>0</v>
      </c>
      <c r="S29">
        <f>VLOOKUP($A29,IPo_OverSub_ListingGains!$A$1:$K$317,6,FALSE)</f>
        <v>0</v>
      </c>
      <c r="T29">
        <f>VLOOKUP($A29,IPo_OverSub_ListingGains!$A$1:$K$317,7,FALSE)</f>
        <v>22.4</v>
      </c>
      <c r="U29">
        <f>VLOOKUP($A29,IPo_OverSub_ListingGains!$A$1:$K$317,8,FALSE)</f>
        <v>20.100000000000001</v>
      </c>
      <c r="V29">
        <f>VLOOKUP($A29,IPo_OverSub_ListingGains!$A$1:$K$317,9,FALSE)</f>
        <v>24.9</v>
      </c>
      <c r="W29">
        <f>VLOOKUP($A29,IPo_OverSub_ListingGains!$A$1:$K$317,10,FALSE)</f>
        <v>23.15</v>
      </c>
      <c r="X29">
        <f>VLOOKUP($A29,IPo_OverSub_ListingGains!$A$1:$K$317,11,FALSE)</f>
        <v>-7.4</v>
      </c>
      <c r="Y29" t="e">
        <f>VLOOKUP(A29,company_sectors!$A$1:$B$321,2,FALSE)</f>
        <v>#N/A</v>
      </c>
    </row>
    <row r="30" spans="1:25" x14ac:dyDescent="0.25">
      <c r="A30" t="s">
        <v>41</v>
      </c>
      <c r="B30" s="1">
        <v>39136</v>
      </c>
      <c r="C30" s="1">
        <v>39140</v>
      </c>
      <c r="D30">
        <v>360</v>
      </c>
      <c r="E30" t="s">
        <v>8</v>
      </c>
      <c r="F30">
        <v>100.94</v>
      </c>
      <c r="G30">
        <v>2007</v>
      </c>
      <c r="H30">
        <f>VLOOKUP($A30,IPO_Rating_Details!$A$1:$F$387,2,FALSE)</f>
        <v>1</v>
      </c>
      <c r="I30">
        <f>VLOOKUP($A30,IPO_Rating_Details!$A$1:$F$387,3,FALSE)</f>
        <v>8</v>
      </c>
      <c r="J30">
        <f>VLOOKUP($A30,IPO_Rating_Details!$A$1:$F$387,4,FALSE)</f>
        <v>0</v>
      </c>
      <c r="K30">
        <f>VLOOKUP($A30,IPO_Rating_Details!$A$1:$F$387,5,FALSE)</f>
        <v>1</v>
      </c>
      <c r="L30">
        <f>VLOOKUP($A30,IPO_Rating_Details!$A$1:$F$387,6,FALSE)</f>
        <v>0</v>
      </c>
      <c r="M30">
        <f>VLOOKUP($A30,IPo_ListingDates!$A$1:$C$369,2,FALSE)</f>
        <v>39157</v>
      </c>
      <c r="N30">
        <f>VLOOKUP($A30,IPo_ListingDates!$A$1:$C$369,3,FALSE)</f>
        <v>12999.1</v>
      </c>
      <c r="O30">
        <f>VLOOKUP($A30,IPo_OverSub_ListingGains!$A$1:$K$317,2,FALSE)</f>
        <v>2.2746</v>
      </c>
      <c r="P30">
        <f>VLOOKUP($A30,IPo_OverSub_ListingGains!$A$1:$K$317,3,FALSE)</f>
        <v>0.214</v>
      </c>
      <c r="Q30">
        <f>VLOOKUP($A30,IPo_OverSub_ListingGains!$A$1:$K$317,4,FALSE)</f>
        <v>0.79190000000000005</v>
      </c>
      <c r="R30">
        <f>VLOOKUP($A30,IPo_OverSub_ListingGains!$A$1:$K$317,5,FALSE)</f>
        <v>0.498</v>
      </c>
      <c r="S30">
        <f>VLOOKUP($A30,IPo_OverSub_ListingGains!$A$1:$K$317,6,FALSE)</f>
        <v>1.44</v>
      </c>
      <c r="T30">
        <f>VLOOKUP($A30,IPo_OverSub_ListingGains!$A$1:$K$317,7,FALSE)</f>
        <v>341.9</v>
      </c>
      <c r="U30">
        <f>VLOOKUP($A30,IPo_OverSub_ListingGains!$A$1:$K$317,8,FALSE)</f>
        <v>272</v>
      </c>
      <c r="V30">
        <f>VLOOKUP($A30,IPo_OverSub_ListingGains!$A$1:$K$317,9,FALSE)</f>
        <v>341.9</v>
      </c>
      <c r="W30">
        <f>VLOOKUP($A30,IPo_OverSub_ListingGains!$A$1:$K$317,10,FALSE)</f>
        <v>282.10000000000002</v>
      </c>
      <c r="X30">
        <f>VLOOKUP($A30,IPo_OverSub_ListingGains!$A$1:$K$317,11,FALSE)</f>
        <v>-21.64</v>
      </c>
      <c r="Y30" t="str">
        <f>VLOOKUP(A30,company_sectors!$A$1:$B$321,2,FALSE)</f>
        <v>Textiles - Readymade Apparels</v>
      </c>
    </row>
    <row r="31" spans="1:25" x14ac:dyDescent="0.25">
      <c r="A31" t="s">
        <v>42</v>
      </c>
      <c r="B31" s="1">
        <v>39149</v>
      </c>
      <c r="C31" s="1">
        <v>39160</v>
      </c>
      <c r="D31">
        <v>86</v>
      </c>
      <c r="E31" t="s">
        <v>8</v>
      </c>
      <c r="F31">
        <v>59</v>
      </c>
      <c r="G31">
        <v>2007</v>
      </c>
      <c r="H31">
        <f>VLOOKUP($A31,IPO_Rating_Details!$A$1:$F$387,2,FALSE)</f>
        <v>1</v>
      </c>
      <c r="I31">
        <f>VLOOKUP($A31,IPO_Rating_Details!$A$1:$F$387,3,FALSE)</f>
        <v>1</v>
      </c>
      <c r="J31">
        <f>VLOOKUP($A31,IPO_Rating_Details!$A$1:$F$387,4,FALSE)</f>
        <v>0</v>
      </c>
      <c r="K31">
        <f>VLOOKUP($A31,IPO_Rating_Details!$A$1:$F$387,5,FALSE)</f>
        <v>1</v>
      </c>
      <c r="L31">
        <f>VLOOKUP($A31,IPO_Rating_Details!$A$1:$F$387,6,FALSE)</f>
        <v>0</v>
      </c>
      <c r="M31">
        <f>VLOOKUP($A31,IPo_ListingDates!$A$1:$C$369,2,FALSE)</f>
        <v>39183</v>
      </c>
      <c r="N31">
        <f>VLOOKUP($A31,IPo_ListingDates!$A$1:$C$369,3,FALSE)</f>
        <v>0.76</v>
      </c>
      <c r="O31">
        <f>VLOOKUP($A31,IPo_OverSub_ListingGains!$A$1:$K$317,2,FALSE)</f>
        <v>0.33900000000000002</v>
      </c>
      <c r="P31">
        <f>VLOOKUP($A31,IPo_OverSub_ListingGains!$A$1:$K$317,3,FALSE)</f>
        <v>6.3136000000000001</v>
      </c>
      <c r="Q31">
        <f>VLOOKUP($A31,IPo_OverSub_ListingGains!$A$1:$K$317,4,FALSE)</f>
        <v>0.37640000000000001</v>
      </c>
      <c r="R31">
        <f>VLOOKUP($A31,IPo_OverSub_ListingGains!$A$1:$K$317,5,FALSE)</f>
        <v>3.39E-2</v>
      </c>
      <c r="S31">
        <f>VLOOKUP($A31,IPo_OverSub_ListingGains!$A$1:$K$317,6,FALSE)</f>
        <v>1.1299999999999999</v>
      </c>
      <c r="T31">
        <f>VLOOKUP($A31,IPo_OverSub_ListingGains!$A$1:$K$317,7,FALSE)</f>
        <v>92</v>
      </c>
      <c r="U31">
        <f>VLOOKUP($A31,IPo_OverSub_ListingGains!$A$1:$K$317,8,FALSE)</f>
        <v>80.7</v>
      </c>
      <c r="V31">
        <f>VLOOKUP($A31,IPo_OverSub_ListingGains!$A$1:$K$317,9,FALSE)</f>
        <v>100</v>
      </c>
      <c r="W31">
        <f>VLOOKUP($A31,IPo_OverSub_ListingGains!$A$1:$K$317,10,FALSE)</f>
        <v>83.95</v>
      </c>
      <c r="X31">
        <f>VLOOKUP($A31,IPo_OverSub_ListingGains!$A$1:$K$317,11,FALSE)</f>
        <v>-2.38</v>
      </c>
      <c r="Y31" t="str">
        <f>VLOOKUP(A31,company_sectors!$A$1:$B$321,2,FALSE)</f>
        <v>Miscellaneous</v>
      </c>
    </row>
    <row r="32" spans="1:25" x14ac:dyDescent="0.25">
      <c r="A32" t="s">
        <v>43</v>
      </c>
      <c r="B32" s="1">
        <v>39161</v>
      </c>
      <c r="C32" s="1">
        <v>39164</v>
      </c>
      <c r="D32">
        <v>330</v>
      </c>
      <c r="E32" t="s">
        <v>8</v>
      </c>
      <c r="F32">
        <v>85.18</v>
      </c>
      <c r="G32">
        <v>2007</v>
      </c>
      <c r="H32">
        <f>VLOOKUP($A32,IPO_Rating_Details!$A$1:$F$387,2,FALSE)</f>
        <v>1</v>
      </c>
      <c r="I32">
        <f>VLOOKUP($A32,IPO_Rating_Details!$A$1:$F$387,3,FALSE)</f>
        <v>14</v>
      </c>
      <c r="J32">
        <f>VLOOKUP($A32,IPO_Rating_Details!$A$1:$F$387,4,FALSE)</f>
        <v>0</v>
      </c>
      <c r="K32">
        <f>VLOOKUP($A32,IPO_Rating_Details!$A$1:$F$387,5,FALSE)</f>
        <v>0</v>
      </c>
      <c r="L32">
        <f>VLOOKUP($A32,IPO_Rating_Details!$A$1:$F$387,6,FALSE)</f>
        <v>0</v>
      </c>
      <c r="M32">
        <f>VLOOKUP($A32,IPo_ListingDates!$A$1:$C$369,2,FALSE)</f>
        <v>39185</v>
      </c>
      <c r="N32">
        <f>VLOOKUP($A32,IPo_ListingDates!$A$1:$C$369,3,FALSE)</f>
        <v>4248.6499999999996</v>
      </c>
      <c r="O32">
        <f>VLOOKUP($A32,IPo_OverSub_ListingGains!$A$1:$K$317,2,FALSE)</f>
        <v>90.648899999999998</v>
      </c>
      <c r="P32">
        <f>VLOOKUP($A32,IPo_OverSub_ListingGains!$A$1:$K$317,3,FALSE)</f>
        <v>72.124499999999998</v>
      </c>
      <c r="Q32">
        <f>VLOOKUP($A32,IPo_OverSub_ListingGains!$A$1:$K$317,4,FALSE)</f>
        <v>53.992400000000004</v>
      </c>
      <c r="R32" t="str">
        <f>VLOOKUP($A32,IPo_OverSub_ListingGains!$A$1:$K$317,5,FALSE)</f>
        <v>NA</v>
      </c>
      <c r="S32">
        <f>VLOOKUP($A32,IPo_OverSub_ListingGains!$A$1:$K$317,6,FALSE)</f>
        <v>75.040000000000006</v>
      </c>
      <c r="T32">
        <f>VLOOKUP($A32,IPo_OverSub_ListingGains!$A$1:$K$317,7,FALSE)</f>
        <v>525</v>
      </c>
      <c r="U32">
        <f>VLOOKUP($A32,IPo_OverSub_ListingGains!$A$1:$K$317,8,FALSE)</f>
        <v>525</v>
      </c>
      <c r="V32">
        <f>VLOOKUP($A32,IPo_OverSub_ListingGains!$A$1:$K$317,9,FALSE)</f>
        <v>880.1</v>
      </c>
      <c r="W32">
        <f>VLOOKUP($A32,IPo_OverSub_ListingGains!$A$1:$K$317,10,FALSE)</f>
        <v>797.6</v>
      </c>
      <c r="X32">
        <f>VLOOKUP($A32,IPo_OverSub_ListingGains!$A$1:$K$317,11,FALSE)</f>
        <v>141.69999999999999</v>
      </c>
      <c r="Y32" t="str">
        <f>VLOOKUP(A32,company_sectors!$A$1:$B$321,2,FALSE)</f>
        <v>Miscellaneous</v>
      </c>
    </row>
    <row r="33" spans="1:25" x14ac:dyDescent="0.25">
      <c r="A33" t="s">
        <v>44</v>
      </c>
      <c r="B33" s="1">
        <v>39161</v>
      </c>
      <c r="C33" s="1">
        <v>39164</v>
      </c>
      <c r="D33">
        <v>110</v>
      </c>
      <c r="E33" t="s">
        <v>8</v>
      </c>
      <c r="F33">
        <v>100.1</v>
      </c>
      <c r="G33">
        <v>2007</v>
      </c>
      <c r="H33">
        <f>VLOOKUP($A33,IPO_Rating_Details!$A$1:$F$387,2,FALSE)</f>
        <v>1</v>
      </c>
      <c r="I33">
        <f>VLOOKUP($A33,IPO_Rating_Details!$A$1:$F$387,3,FALSE)</f>
        <v>24</v>
      </c>
      <c r="J33">
        <f>VLOOKUP($A33,IPO_Rating_Details!$A$1:$F$387,4,FALSE)</f>
        <v>0</v>
      </c>
      <c r="K33">
        <f>VLOOKUP($A33,IPO_Rating_Details!$A$1:$F$387,5,FALSE)</f>
        <v>1</v>
      </c>
      <c r="L33">
        <f>VLOOKUP($A33,IPO_Rating_Details!$A$1:$F$387,6,FALSE)</f>
        <v>0</v>
      </c>
      <c r="M33">
        <f>VLOOKUP($A33,IPo_ListingDates!$A$1:$C$369,2,FALSE)</f>
        <v>39184</v>
      </c>
      <c r="N33">
        <f>VLOOKUP($A33,IPo_ListingDates!$A$1:$C$369,3,FALSE)</f>
        <v>6.01</v>
      </c>
      <c r="O33">
        <f>VLOOKUP($A33,IPo_OverSub_ListingGains!$A$1:$K$317,2,FALSE)</f>
        <v>5.7016999999999998</v>
      </c>
      <c r="P33">
        <f>VLOOKUP($A33,IPo_OverSub_ListingGains!$A$1:$K$317,3,FALSE)</f>
        <v>4.5951000000000004</v>
      </c>
      <c r="Q33">
        <f>VLOOKUP($A33,IPo_OverSub_ListingGains!$A$1:$K$317,4,FALSE)</f>
        <v>0.88639999999999997</v>
      </c>
      <c r="R33" t="str">
        <f>VLOOKUP($A33,IPo_OverSub_ListingGains!$A$1:$K$317,5,FALSE)</f>
        <v>NA</v>
      </c>
      <c r="S33">
        <f>VLOOKUP($A33,IPo_OverSub_ListingGains!$A$1:$K$317,6,FALSE)</f>
        <v>3.85</v>
      </c>
      <c r="T33">
        <f>VLOOKUP($A33,IPo_OverSub_ListingGains!$A$1:$K$317,7,FALSE)</f>
        <v>90</v>
      </c>
      <c r="U33">
        <f>VLOOKUP($A33,IPo_OverSub_ListingGains!$A$1:$K$317,8,FALSE)</f>
        <v>90</v>
      </c>
      <c r="V33">
        <f>VLOOKUP($A33,IPo_OverSub_ListingGains!$A$1:$K$317,9,FALSE)</f>
        <v>137</v>
      </c>
      <c r="W33">
        <f>VLOOKUP($A33,IPo_OverSub_ListingGains!$A$1:$K$317,10,FALSE)</f>
        <v>127.95</v>
      </c>
      <c r="X33">
        <f>VLOOKUP($A33,IPo_OverSub_ListingGains!$A$1:$K$317,11,FALSE)</f>
        <v>16.32</v>
      </c>
      <c r="Y33" t="str">
        <f>VLOOKUP(A33,company_sectors!$A$1:$B$321,2,FALSE)</f>
        <v>Construction &amp; Contracting - Real Estate</v>
      </c>
    </row>
    <row r="34" spans="1:25" x14ac:dyDescent="0.25">
      <c r="A34" t="s">
        <v>45</v>
      </c>
      <c r="B34" s="1">
        <v>39167</v>
      </c>
      <c r="C34" s="1">
        <v>39171</v>
      </c>
      <c r="D34">
        <v>650</v>
      </c>
      <c r="E34" t="s">
        <v>8</v>
      </c>
      <c r="F34">
        <v>216.32</v>
      </c>
      <c r="G34">
        <v>2007</v>
      </c>
      <c r="H34">
        <f>VLOOKUP($A34,IPO_Rating_Details!$A$1:$F$387,2,FALSE)</f>
        <v>1</v>
      </c>
      <c r="I34">
        <f>VLOOKUP($A34,IPO_Rating_Details!$A$1:$F$387,3,FALSE)</f>
        <v>7</v>
      </c>
      <c r="J34">
        <f>VLOOKUP($A34,IPO_Rating_Details!$A$1:$F$387,4,FALSE)</f>
        <v>0</v>
      </c>
      <c r="K34">
        <f>VLOOKUP($A34,IPO_Rating_Details!$A$1:$F$387,5,FALSE)</f>
        <v>0</v>
      </c>
      <c r="L34">
        <f>VLOOKUP($A34,IPO_Rating_Details!$A$1:$F$387,6,FALSE)</f>
        <v>0</v>
      </c>
      <c r="M34">
        <f>VLOOKUP($A34,IPo_ListingDates!$A$1:$C$369,2,FALSE)</f>
        <v>39191</v>
      </c>
      <c r="N34">
        <f>VLOOKUP($A34,IPo_ListingDates!$A$1:$C$369,3,FALSE)</f>
        <v>611.79999999999995</v>
      </c>
      <c r="O34">
        <f>VLOOKUP($A34,IPo_OverSub_ListingGains!$A$1:$K$317,2,FALSE)</f>
        <v>6.4668000000000001</v>
      </c>
      <c r="P34">
        <f>VLOOKUP($A34,IPo_OverSub_ListingGains!$A$1:$K$317,3,FALSE)</f>
        <v>0.2036</v>
      </c>
      <c r="Q34">
        <f>VLOOKUP($A34,IPo_OverSub_ListingGains!$A$1:$K$317,4,FALSE)</f>
        <v>0.26119999999999999</v>
      </c>
      <c r="R34" t="str">
        <f>VLOOKUP($A34,IPo_OverSub_ListingGains!$A$1:$K$317,5,FALSE)</f>
        <v>NA</v>
      </c>
      <c r="S34">
        <f>VLOOKUP($A34,IPo_OverSub_ListingGains!$A$1:$K$317,6,FALSE)</f>
        <v>3.98</v>
      </c>
      <c r="T34">
        <f>VLOOKUP($A34,IPo_OverSub_ListingGains!$A$1:$K$317,7,FALSE)</f>
        <v>640</v>
      </c>
      <c r="U34">
        <f>VLOOKUP($A34,IPo_OverSub_ListingGains!$A$1:$K$317,8,FALSE)</f>
        <v>591</v>
      </c>
      <c r="V34">
        <f>VLOOKUP($A34,IPo_OverSub_ListingGains!$A$1:$K$317,9,FALSE)</f>
        <v>992.9</v>
      </c>
      <c r="W34">
        <f>VLOOKUP($A34,IPo_OverSub_ListingGains!$A$1:$K$317,10,FALSE)</f>
        <v>850.05</v>
      </c>
      <c r="X34">
        <f>VLOOKUP($A34,IPo_OverSub_ListingGains!$A$1:$K$317,11,FALSE)</f>
        <v>30.78</v>
      </c>
      <c r="Y34" t="str">
        <f>VLOOKUP(A34,company_sectors!$A$1:$B$321,2,FALSE)</f>
        <v>Miscellaneous</v>
      </c>
    </row>
    <row r="35" spans="1:25" x14ac:dyDescent="0.25">
      <c r="A35" t="s">
        <v>47</v>
      </c>
      <c r="B35" s="1">
        <v>39188</v>
      </c>
      <c r="C35" s="1">
        <v>39192</v>
      </c>
      <c r="D35">
        <v>108</v>
      </c>
      <c r="E35" t="s">
        <v>8</v>
      </c>
      <c r="F35">
        <v>496.76</v>
      </c>
      <c r="G35">
        <v>2007</v>
      </c>
      <c r="H35">
        <f>VLOOKUP($A35,IPO_Rating_Details!$A$1:$F$387,2,FALSE)</f>
        <v>1</v>
      </c>
      <c r="I35">
        <f>VLOOKUP($A35,IPO_Rating_Details!$A$1:$F$387,3,FALSE)</f>
        <v>3</v>
      </c>
      <c r="J35">
        <f>VLOOKUP($A35,IPO_Rating_Details!$A$1:$F$387,4,FALSE)</f>
        <v>0</v>
      </c>
      <c r="K35">
        <f>VLOOKUP($A35,IPO_Rating_Details!$A$1:$F$387,5,FALSE)</f>
        <v>1</v>
      </c>
      <c r="L35">
        <f>VLOOKUP($A35,IPO_Rating_Details!$A$1:$F$387,6,FALSE)</f>
        <v>0</v>
      </c>
      <c r="M35">
        <f>VLOOKUP($A35,IPo_ListingDates!$A$1:$C$369,2,FALSE)</f>
        <v>39211</v>
      </c>
      <c r="N35">
        <f>VLOOKUP($A35,IPo_ListingDates!$A$1:$C$369,3,FALSE)</f>
        <v>167.9</v>
      </c>
      <c r="O35">
        <f>VLOOKUP($A35,IPo_OverSub_ListingGains!$A$1:$K$317,2,FALSE)</f>
        <v>2.7239</v>
      </c>
      <c r="P35">
        <f>VLOOKUP($A35,IPo_OverSub_ListingGains!$A$1:$K$317,3,FALSE)</f>
        <v>1.7391000000000001</v>
      </c>
      <c r="Q35">
        <f>VLOOKUP($A35,IPo_OverSub_ListingGains!$A$1:$K$317,4,FALSE)</f>
        <v>3.2545999999999999</v>
      </c>
      <c r="R35" t="str">
        <f>VLOOKUP($A35,IPo_OverSub_ListingGains!$A$1:$K$317,5,FALSE)</f>
        <v>NA</v>
      </c>
      <c r="S35">
        <f>VLOOKUP($A35,IPo_OverSub_ListingGains!$A$1:$K$317,6,FALSE)</f>
        <v>2.78</v>
      </c>
      <c r="T35">
        <f>VLOOKUP($A35,IPo_OverSub_ListingGains!$A$1:$K$317,7,FALSE)</f>
        <v>105</v>
      </c>
      <c r="U35">
        <f>VLOOKUP($A35,IPo_OverSub_ListingGains!$A$1:$K$317,8,FALSE)</f>
        <v>97.9</v>
      </c>
      <c r="V35">
        <f>VLOOKUP($A35,IPo_OverSub_ListingGains!$A$1:$K$317,9,FALSE)</f>
        <v>109.1</v>
      </c>
      <c r="W35">
        <f>VLOOKUP($A35,IPo_OverSub_ListingGains!$A$1:$K$317,10,FALSE)</f>
        <v>100</v>
      </c>
      <c r="X35">
        <f>VLOOKUP($A35,IPo_OverSub_ListingGains!$A$1:$K$317,11,FALSE)</f>
        <v>-7.41</v>
      </c>
      <c r="Y35" t="str">
        <f>VLOOKUP(A35,company_sectors!$A$1:$B$321,2,FALSE)</f>
        <v>Hospitals &amp; Medical Services</v>
      </c>
    </row>
    <row r="36" spans="1:25" x14ac:dyDescent="0.25">
      <c r="A36" t="s">
        <v>48</v>
      </c>
      <c r="B36" s="1">
        <v>39190</v>
      </c>
      <c r="C36" s="1">
        <v>39197</v>
      </c>
      <c r="D36">
        <v>40</v>
      </c>
      <c r="E36" t="s">
        <v>8</v>
      </c>
      <c r="F36">
        <v>92</v>
      </c>
      <c r="G36">
        <v>2007</v>
      </c>
      <c r="H36">
        <f>VLOOKUP($A36,IPO_Rating_Details!$A$1:$F$387,2,FALSE)</f>
        <v>5</v>
      </c>
      <c r="I36">
        <f>VLOOKUP($A36,IPO_Rating_Details!$A$1:$F$387,3,FALSE)</f>
        <v>1</v>
      </c>
      <c r="J36">
        <f>VLOOKUP($A36,IPO_Rating_Details!$A$1:$F$387,4,FALSE)</f>
        <v>0</v>
      </c>
      <c r="K36">
        <f>VLOOKUP($A36,IPO_Rating_Details!$A$1:$F$387,5,FALSE)</f>
        <v>1</v>
      </c>
      <c r="L36">
        <f>VLOOKUP($A36,IPO_Rating_Details!$A$1:$F$387,6,FALSE)</f>
        <v>0</v>
      </c>
      <c r="M36">
        <f>VLOOKUP($A36,IPo_ListingDates!$A$1:$C$369,2,FALSE)</f>
        <v>39219</v>
      </c>
      <c r="N36">
        <f>VLOOKUP($A36,IPo_ListingDates!$A$1:$C$369,3,FALSE)</f>
        <v>71.95</v>
      </c>
      <c r="O36">
        <f>VLOOKUP($A36,IPo_OverSub_ListingGains!$A$1:$K$317,2,FALSE)</f>
        <v>0.42399999999999999</v>
      </c>
      <c r="P36">
        <f>VLOOKUP($A36,IPo_OverSub_ListingGains!$A$1:$K$317,3,FALSE)</f>
        <v>3.5451000000000001</v>
      </c>
      <c r="Q36">
        <f>VLOOKUP($A36,IPo_OverSub_ListingGains!$A$1:$K$317,4,FALSE)</f>
        <v>3.0918999999999999</v>
      </c>
      <c r="R36" t="str">
        <f>VLOOKUP($A36,IPo_OverSub_ListingGains!$A$1:$K$317,5,FALSE)</f>
        <v>NA</v>
      </c>
      <c r="S36">
        <f>VLOOKUP($A36,IPo_OverSub_ListingGains!$A$1:$K$317,6,FALSE)</f>
        <v>1.83</v>
      </c>
      <c r="T36">
        <f>VLOOKUP($A36,IPo_OverSub_ListingGains!$A$1:$K$317,7,FALSE)</f>
        <v>46.35</v>
      </c>
      <c r="U36">
        <f>VLOOKUP($A36,IPo_OverSub_ListingGains!$A$1:$K$317,8,FALSE)</f>
        <v>45.35</v>
      </c>
      <c r="V36">
        <f>VLOOKUP($A36,IPo_OverSub_ListingGains!$A$1:$K$317,9,FALSE)</f>
        <v>57.2</v>
      </c>
      <c r="W36">
        <f>VLOOKUP($A36,IPo_OverSub_ListingGains!$A$1:$K$317,10,FALSE)</f>
        <v>50.65</v>
      </c>
      <c r="X36">
        <f>VLOOKUP($A36,IPo_OverSub_ListingGains!$A$1:$K$317,11,FALSE)</f>
        <v>26.63</v>
      </c>
      <c r="Y36" t="str">
        <f>VLOOKUP(A36,company_sectors!$A$1:$B$321,2,FALSE)</f>
        <v>Castings &amp; Forgings</v>
      </c>
    </row>
    <row r="37" spans="1:25" x14ac:dyDescent="0.25">
      <c r="A37" t="s">
        <v>49</v>
      </c>
      <c r="B37" s="1">
        <v>39190</v>
      </c>
      <c r="C37" s="1">
        <v>39196</v>
      </c>
      <c r="D37">
        <v>70</v>
      </c>
      <c r="E37" t="s">
        <v>13</v>
      </c>
      <c r="F37">
        <v>38.15</v>
      </c>
      <c r="G37">
        <v>2007</v>
      </c>
      <c r="H37">
        <f>VLOOKUP($A37,IPO_Rating_Details!$A$1:$F$387,2,FALSE)</f>
        <v>6</v>
      </c>
      <c r="I37">
        <f>VLOOKUP($A37,IPO_Rating_Details!$A$1:$F$387,3,FALSE)</f>
        <v>1</v>
      </c>
      <c r="J37">
        <f>VLOOKUP($A37,IPO_Rating_Details!$A$1:$F$387,4,FALSE)</f>
        <v>0</v>
      </c>
      <c r="K37">
        <f>VLOOKUP($A37,IPO_Rating_Details!$A$1:$F$387,5,FALSE)</f>
        <v>1</v>
      </c>
      <c r="L37">
        <f>VLOOKUP($A37,IPO_Rating_Details!$A$1:$F$387,6,FALSE)</f>
        <v>0</v>
      </c>
      <c r="M37">
        <f>VLOOKUP($A37,IPo_ListingDates!$A$1:$C$369,2,FALSE)</f>
        <v>39226</v>
      </c>
      <c r="N37">
        <f>VLOOKUP($A37,IPo_ListingDates!$A$1:$C$369,3,FALSE)</f>
        <v>16.75</v>
      </c>
      <c r="O37">
        <f>VLOOKUP($A37,IPo_OverSub_ListingGains!$A$1:$K$317,2,FALSE)</f>
        <v>0</v>
      </c>
      <c r="P37">
        <f>VLOOKUP($A37,IPo_OverSub_ListingGains!$A$1:$K$317,3,FALSE)</f>
        <v>0</v>
      </c>
      <c r="Q37">
        <f>VLOOKUP($A37,IPo_OverSub_ListingGains!$A$1:$K$317,4,FALSE)</f>
        <v>0</v>
      </c>
      <c r="R37">
        <f>VLOOKUP($A37,IPo_OverSub_ListingGains!$A$1:$K$317,5,FALSE)</f>
        <v>0</v>
      </c>
      <c r="S37">
        <f>VLOOKUP($A37,IPo_OverSub_ListingGains!$A$1:$K$317,6,FALSE)</f>
        <v>0</v>
      </c>
      <c r="T37">
        <f>VLOOKUP($A37,IPo_OverSub_ListingGains!$A$1:$K$317,7,FALSE)</f>
        <v>75</v>
      </c>
      <c r="U37">
        <f>VLOOKUP($A37,IPo_OverSub_ListingGains!$A$1:$K$317,8,FALSE)</f>
        <v>66</v>
      </c>
      <c r="V37">
        <f>VLOOKUP($A37,IPo_OverSub_ListingGains!$A$1:$K$317,9,FALSE)</f>
        <v>80</v>
      </c>
      <c r="W37">
        <f>VLOOKUP($A37,IPo_OverSub_ListingGains!$A$1:$K$317,10,FALSE)</f>
        <v>67.599999999999994</v>
      </c>
      <c r="X37">
        <f>VLOOKUP($A37,IPo_OverSub_ListingGains!$A$1:$K$317,11,FALSE)</f>
        <v>-3.43</v>
      </c>
      <c r="Y37" t="str">
        <f>VLOOKUP(A37,company_sectors!$A$1:$B$321,2,FALSE)</f>
        <v>Castings &amp; Forgings</v>
      </c>
    </row>
    <row r="38" spans="1:25" x14ac:dyDescent="0.25">
      <c r="A38" t="s">
        <v>50</v>
      </c>
      <c r="B38" s="1">
        <v>39202</v>
      </c>
      <c r="C38" s="1">
        <v>39210</v>
      </c>
      <c r="D38">
        <v>150</v>
      </c>
      <c r="E38" t="s">
        <v>8</v>
      </c>
      <c r="F38">
        <v>76.5</v>
      </c>
      <c r="G38">
        <v>2007</v>
      </c>
      <c r="H38">
        <f>VLOOKUP($A38,IPO_Rating_Details!$A$1:$F$387,2,FALSE)</f>
        <v>1</v>
      </c>
      <c r="I38">
        <f>VLOOKUP($A38,IPO_Rating_Details!$A$1:$F$387,3,FALSE)</f>
        <v>19</v>
      </c>
      <c r="J38">
        <f>VLOOKUP($A38,IPO_Rating_Details!$A$1:$F$387,4,FALSE)</f>
        <v>1</v>
      </c>
      <c r="K38">
        <f>VLOOKUP($A38,IPO_Rating_Details!$A$1:$F$387,5,FALSE)</f>
        <v>0</v>
      </c>
      <c r="L38">
        <f>VLOOKUP($A38,IPO_Rating_Details!$A$1:$F$387,6,FALSE)</f>
        <v>0</v>
      </c>
      <c r="M38">
        <f>VLOOKUP($A38,IPo_ListingDates!$A$1:$C$369,2,FALSE)</f>
        <v>39232</v>
      </c>
      <c r="N38">
        <f>VLOOKUP($A38,IPo_ListingDates!$A$1:$C$369,3,FALSE)</f>
        <v>18.5</v>
      </c>
      <c r="O38">
        <f>VLOOKUP($A38,IPo_OverSub_ListingGains!$A$1:$K$317,2,FALSE)</f>
        <v>47.4925</v>
      </c>
      <c r="P38">
        <f>VLOOKUP($A38,IPo_OverSub_ListingGains!$A$1:$K$317,3,FALSE)</f>
        <v>106.3369</v>
      </c>
      <c r="Q38">
        <f>VLOOKUP($A38,IPo_OverSub_ListingGains!$A$1:$K$317,4,FALSE)</f>
        <v>31.110800000000001</v>
      </c>
      <c r="R38" t="str">
        <f>VLOOKUP($A38,IPo_OverSub_ListingGains!$A$1:$K$317,5,FALSE)</f>
        <v>NA</v>
      </c>
      <c r="S38">
        <f>VLOOKUP($A38,IPo_OverSub_ListingGains!$A$1:$K$317,6,FALSE)</f>
        <v>50.59</v>
      </c>
      <c r="T38">
        <f>VLOOKUP($A38,IPo_OverSub_ListingGains!$A$1:$K$317,7,FALSE)</f>
        <v>210.25</v>
      </c>
      <c r="U38">
        <f>VLOOKUP($A38,IPo_OverSub_ListingGains!$A$1:$K$317,8,FALSE)</f>
        <v>210.25</v>
      </c>
      <c r="V38">
        <f>VLOOKUP($A38,IPo_OverSub_ListingGains!$A$1:$K$317,9,FALSE)</f>
        <v>367.8</v>
      </c>
      <c r="W38">
        <f>VLOOKUP($A38,IPo_OverSub_ListingGains!$A$1:$K$317,10,FALSE)</f>
        <v>335.65</v>
      </c>
      <c r="X38">
        <f>VLOOKUP($A38,IPo_OverSub_ListingGains!$A$1:$K$317,11,FALSE)</f>
        <v>123.77</v>
      </c>
      <c r="Y38" t="str">
        <f>VLOOKUP(A38,company_sectors!$A$1:$B$321,2,FALSE)</f>
        <v>Telecommunications - Equipment</v>
      </c>
    </row>
    <row r="39" spans="1:25" x14ac:dyDescent="0.25">
      <c r="A39" t="s">
        <v>52</v>
      </c>
      <c r="B39" s="1">
        <v>39209</v>
      </c>
      <c r="C39" s="1">
        <v>39213</v>
      </c>
      <c r="D39">
        <v>115</v>
      </c>
      <c r="E39" t="s">
        <v>8</v>
      </c>
      <c r="F39">
        <v>36.92</v>
      </c>
      <c r="G39">
        <v>2007</v>
      </c>
      <c r="H39">
        <f>VLOOKUP($A39,IPO_Rating_Details!$A$1:$F$387,2,FALSE)</f>
        <v>1</v>
      </c>
      <c r="I39">
        <f>VLOOKUP($A39,IPO_Rating_Details!$A$1:$F$387,3,FALSE)</f>
        <v>1</v>
      </c>
      <c r="J39">
        <f>VLOOKUP($A39,IPO_Rating_Details!$A$1:$F$387,4,FALSE)</f>
        <v>0</v>
      </c>
      <c r="K39">
        <f>VLOOKUP($A39,IPO_Rating_Details!$A$1:$F$387,5,FALSE)</f>
        <v>0</v>
      </c>
      <c r="L39">
        <f>VLOOKUP($A39,IPO_Rating_Details!$A$1:$F$387,6,FALSE)</f>
        <v>0</v>
      </c>
      <c r="M39">
        <f>VLOOKUP($A39,IPo_ListingDates!$A$1:$C$369,2,FALSE)</f>
        <v>39232</v>
      </c>
      <c r="N39">
        <f>VLOOKUP($A39,IPo_ListingDates!$A$1:$C$369,3,FALSE)</f>
        <v>422.9</v>
      </c>
      <c r="O39">
        <f>VLOOKUP($A39,IPo_OverSub_ListingGains!$A$1:$K$317,2,FALSE)</f>
        <v>0.32140000000000002</v>
      </c>
      <c r="P39">
        <f>VLOOKUP($A39,IPo_OverSub_ListingGains!$A$1:$K$317,3,FALSE)</f>
        <v>1.6242000000000001</v>
      </c>
      <c r="Q39">
        <f>VLOOKUP($A39,IPo_OverSub_ListingGains!$A$1:$K$317,4,FALSE)</f>
        <v>4.4893000000000001</v>
      </c>
      <c r="R39">
        <f>VLOOKUP($A39,IPo_OverSub_ListingGains!$A$1:$K$317,5,FALSE)</f>
        <v>1.2093</v>
      </c>
      <c r="S39">
        <f>VLOOKUP($A39,IPo_OverSub_ListingGains!$A$1:$K$317,6,FALSE)</f>
        <v>1.97</v>
      </c>
      <c r="T39">
        <f>VLOOKUP($A39,IPo_OverSub_ListingGains!$A$1:$K$317,7,FALSE)</f>
        <v>105</v>
      </c>
      <c r="U39">
        <f>VLOOKUP($A39,IPo_OverSub_ListingGains!$A$1:$K$317,8,FALSE)</f>
        <v>101.15</v>
      </c>
      <c r="V39">
        <f>VLOOKUP($A39,IPo_OverSub_ListingGains!$A$1:$K$317,9,FALSE)</f>
        <v>117</v>
      </c>
      <c r="W39">
        <f>VLOOKUP($A39,IPo_OverSub_ListingGains!$A$1:$K$317,10,FALSE)</f>
        <v>109.5</v>
      </c>
      <c r="X39">
        <f>VLOOKUP($A39,IPo_OverSub_ListingGains!$A$1:$K$317,11,FALSE)</f>
        <v>-4.78</v>
      </c>
      <c r="Y39" t="str">
        <f>VLOOKUP(A39,company_sectors!$A$1:$B$321,2,FALSE)</f>
        <v>Pesticides &amp; Agro Chemicals</v>
      </c>
    </row>
    <row r="40" spans="1:25" x14ac:dyDescent="0.25">
      <c r="A40" t="s">
        <v>53</v>
      </c>
      <c r="B40" s="1">
        <v>39211</v>
      </c>
      <c r="C40" s="1">
        <v>39217</v>
      </c>
      <c r="D40">
        <v>90</v>
      </c>
      <c r="E40" t="s">
        <v>8</v>
      </c>
      <c r="F40">
        <v>33.5</v>
      </c>
      <c r="G40">
        <v>2007</v>
      </c>
      <c r="H40">
        <f>VLOOKUP($A40,IPO_Rating_Details!$A$1:$F$387,2,FALSE)</f>
        <v>1</v>
      </c>
      <c r="I40">
        <f>VLOOKUP($A40,IPO_Rating_Details!$A$1:$F$387,3,FALSE)</f>
        <v>1</v>
      </c>
      <c r="J40">
        <f>VLOOKUP($A40,IPO_Rating_Details!$A$1:$F$387,4,FALSE)</f>
        <v>0</v>
      </c>
      <c r="K40">
        <f>VLOOKUP($A40,IPO_Rating_Details!$A$1:$F$387,5,FALSE)</f>
        <v>0</v>
      </c>
      <c r="L40">
        <f>VLOOKUP($A40,IPO_Rating_Details!$A$1:$F$387,6,FALSE)</f>
        <v>0</v>
      </c>
      <c r="M40">
        <f>VLOOKUP($A40,IPo_ListingDates!$A$1:$C$369,2,FALSE)</f>
        <v>39237</v>
      </c>
      <c r="N40">
        <f>VLOOKUP($A40,IPo_ListingDates!$A$1:$C$369,3,FALSE)</f>
        <v>141.5</v>
      </c>
      <c r="O40">
        <f>VLOOKUP($A40,IPo_OverSub_ListingGains!$A$1:$K$317,2,FALSE)</f>
        <v>3.2151000000000001</v>
      </c>
      <c r="P40">
        <f>VLOOKUP($A40,IPo_OverSub_ListingGains!$A$1:$K$317,3,FALSE)</f>
        <v>0.38690000000000002</v>
      </c>
      <c r="Q40">
        <f>VLOOKUP($A40,IPo_OverSub_ListingGains!$A$1:$K$317,4,FALSE)</f>
        <v>0.52280000000000004</v>
      </c>
      <c r="R40" t="str">
        <f>VLOOKUP($A40,IPo_OverSub_ListingGains!$A$1:$K$317,5,FALSE)</f>
        <v>NA</v>
      </c>
      <c r="S40">
        <f>VLOOKUP($A40,IPo_OverSub_ListingGains!$A$1:$K$317,6,FALSE)</f>
        <v>1.85</v>
      </c>
      <c r="T40">
        <f>VLOOKUP($A40,IPo_OverSub_ListingGains!$A$1:$K$317,7,FALSE)</f>
        <v>93</v>
      </c>
      <c r="U40">
        <f>VLOOKUP($A40,IPo_OverSub_ListingGains!$A$1:$K$317,8,FALSE)</f>
        <v>87.65</v>
      </c>
      <c r="V40">
        <f>VLOOKUP($A40,IPo_OverSub_ListingGains!$A$1:$K$317,9,FALSE)</f>
        <v>134.69999999999999</v>
      </c>
      <c r="W40">
        <f>VLOOKUP($A40,IPo_OverSub_ListingGains!$A$1:$K$317,10,FALSE)</f>
        <v>89.95</v>
      </c>
      <c r="X40">
        <f>VLOOKUP($A40,IPo_OverSub_ListingGains!$A$1:$K$317,11,FALSE)</f>
        <v>-0.06</v>
      </c>
      <c r="Y40" t="str">
        <f>VLOOKUP(A40,company_sectors!$A$1:$B$321,2,FALSE)</f>
        <v>Dyes &amp; Pigments</v>
      </c>
    </row>
    <row r="41" spans="1:25" x14ac:dyDescent="0.25">
      <c r="A41" t="s">
        <v>54</v>
      </c>
      <c r="B41" s="1">
        <v>39211</v>
      </c>
      <c r="C41" s="1">
        <v>39217</v>
      </c>
      <c r="D41">
        <v>48</v>
      </c>
      <c r="E41" t="s">
        <v>13</v>
      </c>
      <c r="F41">
        <v>39.46</v>
      </c>
      <c r="G41">
        <v>2007</v>
      </c>
      <c r="H41">
        <f>VLOOKUP($A41,IPO_Rating_Details!$A$1:$F$387,2,FALSE)</f>
        <v>1</v>
      </c>
      <c r="I41">
        <f>VLOOKUP($A41,IPO_Rating_Details!$A$1:$F$387,3,FALSE)</f>
        <v>1</v>
      </c>
      <c r="J41">
        <f>VLOOKUP($A41,IPO_Rating_Details!$A$1:$F$387,4,FALSE)</f>
        <v>0</v>
      </c>
      <c r="K41">
        <f>VLOOKUP($A41,IPO_Rating_Details!$A$1:$F$387,5,FALSE)</f>
        <v>0</v>
      </c>
      <c r="L41">
        <f>VLOOKUP($A41,IPO_Rating_Details!$A$1:$F$387,6,FALSE)</f>
        <v>0</v>
      </c>
      <c r="M41">
        <f>VLOOKUP($A41,IPo_ListingDates!$A$1:$C$369,2,FALSE)</f>
        <v>39251</v>
      </c>
      <c r="N41" t="str">
        <f>VLOOKUP($A41,IPo_ListingDates!$A$1:$C$369,3,FALSE)</f>
        <v>NA</v>
      </c>
      <c r="O41">
        <f>VLOOKUP($A41,IPo_OverSub_ListingGains!$A$1:$K$317,2,FALSE)</f>
        <v>0</v>
      </c>
      <c r="P41">
        <f>VLOOKUP($A41,IPo_OverSub_ListingGains!$A$1:$K$317,3,FALSE)</f>
        <v>0</v>
      </c>
      <c r="Q41">
        <f>VLOOKUP($A41,IPo_OverSub_ListingGains!$A$1:$K$317,4,FALSE)</f>
        <v>0</v>
      </c>
      <c r="R41">
        <f>VLOOKUP($A41,IPo_OverSub_ListingGains!$A$1:$K$317,5,FALSE)</f>
        <v>0</v>
      </c>
      <c r="S41">
        <f>VLOOKUP($A41,IPo_OverSub_ListingGains!$A$1:$K$317,6,FALSE)</f>
        <v>0</v>
      </c>
      <c r="T41">
        <f>VLOOKUP($A41,IPo_OverSub_ListingGains!$A$1:$K$317,7,FALSE)</f>
        <v>50</v>
      </c>
      <c r="U41">
        <f>VLOOKUP($A41,IPo_OverSub_ListingGains!$A$1:$K$317,8,FALSE)</f>
        <v>50</v>
      </c>
      <c r="V41">
        <f>VLOOKUP($A41,IPo_OverSub_ListingGains!$A$1:$K$317,9,FALSE)</f>
        <v>84</v>
      </c>
      <c r="W41">
        <f>VLOOKUP($A41,IPo_OverSub_ListingGains!$A$1:$K$317,10,FALSE)</f>
        <v>61.85</v>
      </c>
      <c r="X41">
        <f>VLOOKUP($A41,IPo_OverSub_ListingGains!$A$1:$K$317,11,FALSE)</f>
        <v>28.85</v>
      </c>
      <c r="Y41" t="e">
        <f>VLOOKUP(A41,company_sectors!$A$1:$B$321,2,FALSE)</f>
        <v>#N/A</v>
      </c>
    </row>
    <row r="42" spans="1:25" x14ac:dyDescent="0.25">
      <c r="A42" t="s">
        <v>55</v>
      </c>
      <c r="B42" s="1">
        <v>39217</v>
      </c>
      <c r="C42" s="1">
        <v>39220</v>
      </c>
      <c r="D42">
        <v>190</v>
      </c>
      <c r="E42" t="s">
        <v>8</v>
      </c>
      <c r="F42">
        <v>64.41</v>
      </c>
      <c r="G42">
        <v>2007</v>
      </c>
      <c r="H42">
        <f>VLOOKUP($A42,IPO_Rating_Details!$A$1:$F$387,2,FALSE)</f>
        <v>1</v>
      </c>
      <c r="I42">
        <f>VLOOKUP($A42,IPO_Rating_Details!$A$1:$F$387,3,FALSE)</f>
        <v>19</v>
      </c>
      <c r="J42">
        <f>VLOOKUP($A42,IPO_Rating_Details!$A$1:$F$387,4,FALSE)</f>
        <v>2</v>
      </c>
      <c r="K42">
        <f>VLOOKUP($A42,IPO_Rating_Details!$A$1:$F$387,5,FALSE)</f>
        <v>0</v>
      </c>
      <c r="L42">
        <f>VLOOKUP($A42,IPO_Rating_Details!$A$1:$F$387,6,FALSE)</f>
        <v>0</v>
      </c>
      <c r="M42">
        <f>VLOOKUP($A42,IPo_ListingDates!$A$1:$C$369,2,FALSE)</f>
        <v>39238</v>
      </c>
      <c r="N42">
        <f>VLOOKUP($A42,IPo_ListingDates!$A$1:$C$369,3,FALSE)</f>
        <v>32.75</v>
      </c>
      <c r="O42">
        <f>VLOOKUP($A42,IPo_OverSub_ListingGains!$A$1:$K$317,2,FALSE)</f>
        <v>49.91</v>
      </c>
      <c r="P42">
        <f>VLOOKUP($A42,IPo_OverSub_ListingGains!$A$1:$K$317,3,FALSE)</f>
        <v>101.32</v>
      </c>
      <c r="Q42">
        <f>VLOOKUP($A42,IPo_OverSub_ListingGains!$A$1:$K$317,4,FALSE)</f>
        <v>30.29</v>
      </c>
      <c r="R42">
        <f>VLOOKUP($A42,IPo_OverSub_ListingGains!$A$1:$K$317,5,FALSE)</f>
        <v>1.1100000000000001</v>
      </c>
      <c r="S42">
        <f>VLOOKUP($A42,IPo_OverSub_ListingGains!$A$1:$K$317,6,FALSE)</f>
        <v>48.48</v>
      </c>
      <c r="T42">
        <f>VLOOKUP($A42,IPo_OverSub_ListingGains!$A$1:$K$317,7,FALSE)</f>
        <v>332.5</v>
      </c>
      <c r="U42">
        <f>VLOOKUP($A42,IPo_OverSub_ListingGains!$A$1:$K$317,8,FALSE)</f>
        <v>332.5</v>
      </c>
      <c r="V42">
        <f>VLOOKUP($A42,IPo_OverSub_ListingGains!$A$1:$K$317,9,FALSE)</f>
        <v>502.7</v>
      </c>
      <c r="W42">
        <f>VLOOKUP($A42,IPo_OverSub_ListingGains!$A$1:$K$317,10,FALSE)</f>
        <v>484.1</v>
      </c>
      <c r="X42">
        <f>VLOOKUP($A42,IPo_OverSub_ListingGains!$A$1:$K$317,11,FALSE)</f>
        <v>154.79</v>
      </c>
      <c r="Y42" t="str">
        <f>VLOOKUP(A42,company_sectors!$A$1:$B$321,2,FALSE)</f>
        <v>Miscellaneous</v>
      </c>
    </row>
    <row r="43" spans="1:25" x14ac:dyDescent="0.25">
      <c r="A43" t="s">
        <v>56</v>
      </c>
      <c r="B43" s="1">
        <v>39220</v>
      </c>
      <c r="C43" s="1">
        <v>39225</v>
      </c>
      <c r="D43">
        <v>315</v>
      </c>
      <c r="E43" t="s">
        <v>8</v>
      </c>
      <c r="F43">
        <v>123.53</v>
      </c>
      <c r="G43">
        <v>2007</v>
      </c>
      <c r="H43">
        <f>VLOOKUP($A43,IPO_Rating_Details!$A$1:$F$387,2,FALSE)</f>
        <v>1</v>
      </c>
      <c r="I43">
        <f>VLOOKUP($A43,IPO_Rating_Details!$A$1:$F$387,3,FALSE)</f>
        <v>19</v>
      </c>
      <c r="J43">
        <f>VLOOKUP($A43,IPO_Rating_Details!$A$1:$F$387,4,FALSE)</f>
        <v>1</v>
      </c>
      <c r="K43">
        <f>VLOOKUP($A43,IPO_Rating_Details!$A$1:$F$387,5,FALSE)</f>
        <v>0</v>
      </c>
      <c r="L43">
        <f>VLOOKUP($A43,IPO_Rating_Details!$A$1:$F$387,6,FALSE)</f>
        <v>0</v>
      </c>
      <c r="M43">
        <f>VLOOKUP($A43,IPo_ListingDates!$A$1:$C$369,2,FALSE)</f>
        <v>39246</v>
      </c>
      <c r="N43">
        <f>VLOOKUP($A43,IPo_ListingDates!$A$1:$C$369,3,FALSE)</f>
        <v>48.75</v>
      </c>
      <c r="O43">
        <f>VLOOKUP($A43,IPo_OverSub_ListingGains!$A$1:$K$317,2,FALSE)</f>
        <v>69.878699999999995</v>
      </c>
      <c r="P43">
        <f>VLOOKUP($A43,IPo_OverSub_ListingGains!$A$1:$K$317,3,FALSE)</f>
        <v>72.169399999999996</v>
      </c>
      <c r="Q43">
        <f>VLOOKUP($A43,IPo_OverSub_ListingGains!$A$1:$K$317,4,FALSE)</f>
        <v>12.9671</v>
      </c>
      <c r="R43">
        <f>VLOOKUP($A43,IPo_OverSub_ListingGains!$A$1:$K$317,5,FALSE)</f>
        <v>0.752</v>
      </c>
      <c r="S43">
        <f>VLOOKUP($A43,IPo_OverSub_ListingGains!$A$1:$K$317,6,FALSE)</f>
        <v>49.55</v>
      </c>
      <c r="T43">
        <f>VLOOKUP($A43,IPo_OverSub_ListingGains!$A$1:$K$317,7,FALSE)</f>
        <v>415.55</v>
      </c>
      <c r="U43">
        <f>VLOOKUP($A43,IPo_OverSub_ListingGains!$A$1:$K$317,8,FALSE)</f>
        <v>415.55</v>
      </c>
      <c r="V43">
        <f>VLOOKUP($A43,IPo_OverSub_ListingGains!$A$1:$K$317,9,FALSE)</f>
        <v>498</v>
      </c>
      <c r="W43">
        <f>VLOOKUP($A43,IPo_OverSub_ListingGains!$A$1:$K$317,10,FALSE)</f>
        <v>480.35</v>
      </c>
      <c r="X43">
        <f>VLOOKUP($A43,IPo_OverSub_ListingGains!$A$1:$K$317,11,FALSE)</f>
        <v>52.49</v>
      </c>
      <c r="Y43" t="str">
        <f>VLOOKUP(A43,company_sectors!$A$1:$B$321,2,FALSE)</f>
        <v>Packaging</v>
      </c>
    </row>
    <row r="44" spans="1:25" x14ac:dyDescent="0.25">
      <c r="A44" t="s">
        <v>57</v>
      </c>
      <c r="B44" s="1">
        <v>39226</v>
      </c>
      <c r="C44" s="1">
        <v>39231</v>
      </c>
      <c r="D44">
        <v>54</v>
      </c>
      <c r="E44" t="s">
        <v>8</v>
      </c>
      <c r="F44">
        <v>43.45</v>
      </c>
      <c r="G44">
        <v>2007</v>
      </c>
      <c r="H44">
        <f>VLOOKUP($A44,IPO_Rating_Details!$A$1:$F$387,2,FALSE)</f>
        <v>1</v>
      </c>
      <c r="I44">
        <f>VLOOKUP($A44,IPO_Rating_Details!$A$1:$F$387,3,FALSE)</f>
        <v>1</v>
      </c>
      <c r="J44">
        <f>VLOOKUP($A44,IPO_Rating_Details!$A$1:$F$387,4,FALSE)</f>
        <v>0</v>
      </c>
      <c r="K44">
        <f>VLOOKUP($A44,IPO_Rating_Details!$A$1:$F$387,5,FALSE)</f>
        <v>2</v>
      </c>
      <c r="L44">
        <f>VLOOKUP($A44,IPO_Rating_Details!$A$1:$F$387,6,FALSE)</f>
        <v>0</v>
      </c>
      <c r="M44">
        <f>VLOOKUP($A44,IPo_ListingDates!$A$1:$C$369,2,FALSE)</f>
        <v>39252</v>
      </c>
      <c r="N44" t="str">
        <f>VLOOKUP($A44,IPo_ListingDates!$A$1:$C$369,3,FALSE)</f>
        <v>NA</v>
      </c>
      <c r="O44">
        <f>VLOOKUP($A44,IPo_OverSub_ListingGains!$A$1:$K$317,2,FALSE)</f>
        <v>0.2591</v>
      </c>
      <c r="P44">
        <f>VLOOKUP($A44,IPo_OverSub_ListingGains!$A$1:$K$317,3,FALSE)</f>
        <v>2.0790000000000002</v>
      </c>
      <c r="Q44">
        <f>VLOOKUP($A44,IPo_OverSub_ListingGains!$A$1:$K$317,4,FALSE)</f>
        <v>3.1021999999999998</v>
      </c>
      <c r="R44" t="str">
        <f>VLOOKUP($A44,IPo_OverSub_ListingGains!$A$1:$K$317,5,FALSE)</f>
        <v>NA</v>
      </c>
      <c r="S44">
        <f>VLOOKUP($A44,IPo_OverSub_ListingGains!$A$1:$K$317,6,FALSE)</f>
        <v>1.53</v>
      </c>
      <c r="T44">
        <f>VLOOKUP($A44,IPo_OverSub_ListingGains!$A$1:$K$317,7,FALSE)</f>
        <v>57</v>
      </c>
      <c r="U44">
        <f>VLOOKUP($A44,IPo_OverSub_ListingGains!$A$1:$K$317,8,FALSE)</f>
        <v>43.5</v>
      </c>
      <c r="V44">
        <f>VLOOKUP($A44,IPo_OverSub_ListingGains!$A$1:$K$317,9,FALSE)</f>
        <v>65.900000000000006</v>
      </c>
      <c r="W44">
        <f>VLOOKUP($A44,IPo_OverSub_ListingGains!$A$1:$K$317,10,FALSE)</f>
        <v>44.5</v>
      </c>
      <c r="X44">
        <f>VLOOKUP($A44,IPo_OverSub_ListingGains!$A$1:$K$317,11,FALSE)</f>
        <v>-17.59</v>
      </c>
      <c r="Y44" t="e">
        <f>VLOOKUP(A44,company_sectors!$A$1:$B$321,2,FALSE)</f>
        <v>#N/A</v>
      </c>
    </row>
    <row r="45" spans="1:25" x14ac:dyDescent="0.25">
      <c r="A45" t="s">
        <v>58</v>
      </c>
      <c r="B45" s="1">
        <v>39237</v>
      </c>
      <c r="C45" s="1">
        <v>39240</v>
      </c>
      <c r="D45">
        <v>19</v>
      </c>
      <c r="E45" t="s">
        <v>8</v>
      </c>
      <c r="F45">
        <v>102</v>
      </c>
      <c r="G45">
        <v>2007</v>
      </c>
      <c r="H45">
        <f>VLOOKUP($A45,IPO_Rating_Details!$A$1:$F$387,2,FALSE)</f>
        <v>1</v>
      </c>
      <c r="I45">
        <f>VLOOKUP($A45,IPO_Rating_Details!$A$1:$F$387,3,FALSE)</f>
        <v>12</v>
      </c>
      <c r="J45">
        <f>VLOOKUP($A45,IPO_Rating_Details!$A$1:$F$387,4,FALSE)</f>
        <v>2</v>
      </c>
      <c r="K45">
        <f>VLOOKUP($A45,IPO_Rating_Details!$A$1:$F$387,5,FALSE)</f>
        <v>1</v>
      </c>
      <c r="L45">
        <f>VLOOKUP($A45,IPO_Rating_Details!$A$1:$F$387,6,FALSE)</f>
        <v>0</v>
      </c>
      <c r="M45">
        <f>VLOOKUP($A45,IPo_ListingDates!$A$1:$C$369,2,FALSE)</f>
        <v>39261</v>
      </c>
      <c r="N45">
        <f>VLOOKUP($A45,IPo_ListingDates!$A$1:$C$369,3,FALSE)</f>
        <v>38.1</v>
      </c>
      <c r="O45">
        <f>VLOOKUP($A45,IPo_OverSub_ListingGains!$A$1:$K$317,2,FALSE)</f>
        <v>19.4343</v>
      </c>
      <c r="P45">
        <f>VLOOKUP($A45,IPo_OverSub_ListingGains!$A$1:$K$317,3,FALSE)</f>
        <v>44.754199999999997</v>
      </c>
      <c r="Q45">
        <f>VLOOKUP($A45,IPo_OverSub_ListingGains!$A$1:$K$317,4,FALSE)</f>
        <v>26.0106</v>
      </c>
      <c r="R45" t="str">
        <f>VLOOKUP($A45,IPo_OverSub_ListingGains!$A$1:$K$317,5,FALSE)</f>
        <v>NA</v>
      </c>
      <c r="S45">
        <f>VLOOKUP($A45,IPo_OverSub_ListingGains!$A$1:$K$317,6,FALSE)</f>
        <v>23.94</v>
      </c>
      <c r="T45">
        <f>VLOOKUP($A45,IPo_OverSub_ListingGains!$A$1:$K$317,7,FALSE)</f>
        <v>33.25</v>
      </c>
      <c r="U45">
        <f>VLOOKUP($A45,IPo_OverSub_ListingGains!$A$1:$K$317,8,FALSE)</f>
        <v>26.15</v>
      </c>
      <c r="V45">
        <f>VLOOKUP($A45,IPo_OverSub_ListingGains!$A$1:$K$317,9,FALSE)</f>
        <v>34</v>
      </c>
      <c r="W45">
        <f>VLOOKUP($A45,IPo_OverSub_ListingGains!$A$1:$K$317,10,FALSE)</f>
        <v>26.65</v>
      </c>
      <c r="X45">
        <f>VLOOKUP($A45,IPo_OverSub_ListingGains!$A$1:$K$317,11,FALSE)</f>
        <v>40.26</v>
      </c>
      <c r="Y45" t="str">
        <f>VLOOKUP(A45,company_sectors!$A$1:$B$321,2,FALSE)</f>
        <v>Pesticides &amp; Agro Chemicals</v>
      </c>
    </row>
    <row r="46" spans="1:25" x14ac:dyDescent="0.25">
      <c r="A46" t="s">
        <v>59</v>
      </c>
      <c r="B46" s="1">
        <v>39237</v>
      </c>
      <c r="C46" s="1">
        <v>39241</v>
      </c>
      <c r="D46">
        <v>219</v>
      </c>
      <c r="E46" t="s">
        <v>8</v>
      </c>
      <c r="F46">
        <v>95.27</v>
      </c>
      <c r="G46">
        <v>2007</v>
      </c>
      <c r="H46">
        <f>VLOOKUP($A46,IPO_Rating_Details!$A$1:$F$387,2,FALSE)</f>
        <v>1</v>
      </c>
      <c r="I46">
        <f>VLOOKUP($A46,IPO_Rating_Details!$A$1:$F$387,3,FALSE)</f>
        <v>12</v>
      </c>
      <c r="J46">
        <f>VLOOKUP($A46,IPO_Rating_Details!$A$1:$F$387,4,FALSE)</f>
        <v>1</v>
      </c>
      <c r="K46">
        <f>VLOOKUP($A46,IPO_Rating_Details!$A$1:$F$387,5,FALSE)</f>
        <v>1</v>
      </c>
      <c r="L46">
        <f>VLOOKUP($A46,IPO_Rating_Details!$A$1:$F$387,6,FALSE)</f>
        <v>0</v>
      </c>
      <c r="M46">
        <f>VLOOKUP($A46,IPo_ListingDates!$A$1:$C$369,2,FALSE)</f>
        <v>39260</v>
      </c>
      <c r="N46">
        <f>VLOOKUP($A46,IPo_ListingDates!$A$1:$C$369,3,FALSE)</f>
        <v>63.45</v>
      </c>
      <c r="O46">
        <f>VLOOKUP($A46,IPo_OverSub_ListingGains!$A$1:$K$317,2,FALSE)</f>
        <v>11.223800000000001</v>
      </c>
      <c r="P46">
        <f>VLOOKUP($A46,IPo_OverSub_ListingGains!$A$1:$K$317,3,FALSE)</f>
        <v>0.92679999999999996</v>
      </c>
      <c r="Q46">
        <f>VLOOKUP($A46,IPo_OverSub_ListingGains!$A$1:$K$317,4,FALSE)</f>
        <v>4.5919999999999996</v>
      </c>
      <c r="R46" t="str">
        <f>VLOOKUP($A46,IPo_OverSub_ListingGains!$A$1:$K$317,5,FALSE)</f>
        <v>NA</v>
      </c>
      <c r="S46">
        <f>VLOOKUP($A46,IPo_OverSub_ListingGains!$A$1:$K$317,6,FALSE)</f>
        <v>7.36</v>
      </c>
      <c r="T46">
        <f>VLOOKUP($A46,IPo_OverSub_ListingGains!$A$1:$K$317,7,FALSE)</f>
        <v>252.05</v>
      </c>
      <c r="U46">
        <f>VLOOKUP($A46,IPo_OverSub_ListingGains!$A$1:$K$317,8,FALSE)</f>
        <v>203.1</v>
      </c>
      <c r="V46">
        <f>VLOOKUP($A46,IPo_OverSub_ListingGains!$A$1:$K$317,9,FALSE)</f>
        <v>284.7</v>
      </c>
      <c r="W46">
        <f>VLOOKUP($A46,IPo_OverSub_ListingGains!$A$1:$K$317,10,FALSE)</f>
        <v>206.25</v>
      </c>
      <c r="X46">
        <f>VLOOKUP($A46,IPo_OverSub_ListingGains!$A$1:$K$317,11,FALSE)</f>
        <v>-5.82</v>
      </c>
      <c r="Y46" t="str">
        <f>VLOOKUP(A46,company_sectors!$A$1:$B$321,2,FALSE)</f>
        <v>Castings &amp; Forgings</v>
      </c>
    </row>
    <row r="47" spans="1:25" x14ac:dyDescent="0.25">
      <c r="A47" t="s">
        <v>60</v>
      </c>
      <c r="B47" s="1">
        <v>39244</v>
      </c>
      <c r="C47" s="1">
        <v>39247</v>
      </c>
      <c r="D47">
        <v>525</v>
      </c>
      <c r="E47" t="s">
        <v>8</v>
      </c>
      <c r="F47" t="s">
        <v>14</v>
      </c>
      <c r="G47">
        <v>2007</v>
      </c>
      <c r="H47">
        <f>VLOOKUP($A47,IPO_Rating_Details!$A$1:$F$387,2,FALSE)</f>
        <v>1</v>
      </c>
      <c r="I47">
        <f>VLOOKUP($A47,IPO_Rating_Details!$A$1:$F$387,3,FALSE)</f>
        <v>5</v>
      </c>
      <c r="J47">
        <f>VLOOKUP($A47,IPO_Rating_Details!$A$1:$F$387,4,FALSE)</f>
        <v>3</v>
      </c>
      <c r="K47">
        <f>VLOOKUP($A47,IPO_Rating_Details!$A$1:$F$387,5,FALSE)</f>
        <v>0</v>
      </c>
      <c r="L47">
        <f>VLOOKUP($A47,IPO_Rating_Details!$A$1:$F$387,6,FALSE)</f>
        <v>0</v>
      </c>
      <c r="M47">
        <f>VLOOKUP($A47,IPo_ListingDates!$A$1:$C$369,2,FALSE)</f>
        <v>39268</v>
      </c>
      <c r="N47">
        <f>VLOOKUP($A47,IPo_ListingDates!$A$1:$C$369,3,FALSE)</f>
        <v>127.65</v>
      </c>
      <c r="O47">
        <f>VLOOKUP($A47,IPo_OverSub_ListingGains!$A$1:$K$317,2,FALSE)</f>
        <v>5.1288</v>
      </c>
      <c r="P47">
        <f>VLOOKUP($A47,IPo_OverSub_ListingGains!$A$1:$K$317,3,FALSE)</f>
        <v>1.1434</v>
      </c>
      <c r="Q47">
        <f>VLOOKUP($A47,IPo_OverSub_ListingGains!$A$1:$K$317,4,FALSE)</f>
        <v>0.97519999999999996</v>
      </c>
      <c r="R47">
        <f>VLOOKUP($A47,IPo_OverSub_ListingGains!$A$1:$K$317,5,FALSE)</f>
        <v>0.78620000000000001</v>
      </c>
      <c r="S47">
        <f>VLOOKUP($A47,IPo_OverSub_ListingGains!$A$1:$K$317,6,FALSE)</f>
        <v>3.47</v>
      </c>
      <c r="T47">
        <f>VLOOKUP($A47,IPo_OverSub_ListingGains!$A$1:$K$317,7,FALSE)</f>
        <v>582</v>
      </c>
      <c r="U47">
        <f>VLOOKUP($A47,IPo_OverSub_ListingGains!$A$1:$K$317,8,FALSE)</f>
        <v>505.6</v>
      </c>
      <c r="V47">
        <f>VLOOKUP($A47,IPo_OverSub_ListingGains!$A$1:$K$317,9,FALSE)</f>
        <v>714.25</v>
      </c>
      <c r="W47">
        <f>VLOOKUP($A47,IPo_OverSub_ListingGains!$A$1:$K$317,10,FALSE)</f>
        <v>570.04999999999995</v>
      </c>
      <c r="X47">
        <f>VLOOKUP($A47,IPo_OverSub_ListingGains!$A$1:$K$317,11,FALSE)</f>
        <v>8.58</v>
      </c>
      <c r="Y47" t="str">
        <f>VLOOKUP(A47,company_sectors!$A$1:$B$321,2,FALSE)</f>
        <v>Construction &amp; Contracting - Real Estate</v>
      </c>
    </row>
    <row r="48" spans="1:25" x14ac:dyDescent="0.25">
      <c r="A48" t="s">
        <v>61</v>
      </c>
      <c r="B48" s="1">
        <v>39244</v>
      </c>
      <c r="C48" s="1">
        <v>39246</v>
      </c>
      <c r="D48">
        <v>270</v>
      </c>
      <c r="E48" t="s">
        <v>8</v>
      </c>
      <c r="F48">
        <v>110</v>
      </c>
      <c r="G48">
        <v>2007</v>
      </c>
      <c r="H48">
        <f>VLOOKUP($A48,IPO_Rating_Details!$A$1:$F$387,2,FALSE)</f>
        <v>1</v>
      </c>
      <c r="I48">
        <f>VLOOKUP($A48,IPO_Rating_Details!$A$1:$F$387,3,FALSE)</f>
        <v>20</v>
      </c>
      <c r="J48">
        <f>VLOOKUP($A48,IPO_Rating_Details!$A$1:$F$387,4,FALSE)</f>
        <v>3</v>
      </c>
      <c r="K48">
        <f>VLOOKUP($A48,IPO_Rating_Details!$A$1:$F$387,5,FALSE)</f>
        <v>0</v>
      </c>
      <c r="L48">
        <f>VLOOKUP($A48,IPO_Rating_Details!$A$1:$F$387,6,FALSE)</f>
        <v>0</v>
      </c>
      <c r="M48">
        <f>VLOOKUP($A48,IPo_ListingDates!$A$1:$C$369,2,FALSE)</f>
        <v>39267</v>
      </c>
      <c r="N48">
        <f>VLOOKUP($A48,IPo_ListingDates!$A$1:$C$369,3,FALSE)</f>
        <v>48.2</v>
      </c>
      <c r="O48">
        <f>VLOOKUP($A48,IPo_OverSub_ListingGains!$A$1:$K$317,2,FALSE)</f>
        <v>45.551400000000001</v>
      </c>
      <c r="P48">
        <f>VLOOKUP($A48,IPo_OverSub_ListingGains!$A$1:$K$317,3,FALSE)</f>
        <v>311.57049999999998</v>
      </c>
      <c r="Q48">
        <f>VLOOKUP($A48,IPo_OverSub_ListingGains!$A$1:$K$317,4,FALSE)</f>
        <v>50.401499999999999</v>
      </c>
      <c r="R48">
        <f>VLOOKUP($A48,IPo_OverSub_ListingGains!$A$1:$K$317,5,FALSE)</f>
        <v>1.3438000000000001</v>
      </c>
      <c r="S48">
        <f>VLOOKUP($A48,IPo_OverSub_ListingGains!$A$1:$K$317,6,FALSE)</f>
        <v>69.08</v>
      </c>
      <c r="T48">
        <f>VLOOKUP($A48,IPo_OverSub_ListingGains!$A$1:$K$317,7,FALSE)</f>
        <v>472.5</v>
      </c>
      <c r="U48">
        <f>VLOOKUP($A48,IPo_OverSub_ListingGains!$A$1:$K$317,8,FALSE)</f>
        <v>423.25</v>
      </c>
      <c r="V48">
        <f>VLOOKUP($A48,IPo_OverSub_ListingGains!$A$1:$K$317,9,FALSE)</f>
        <v>809</v>
      </c>
      <c r="W48">
        <f>VLOOKUP($A48,IPo_OverSub_ListingGains!$A$1:$K$317,10,FALSE)</f>
        <v>752.2</v>
      </c>
      <c r="X48">
        <f>VLOOKUP($A48,IPo_OverSub_ListingGains!$A$1:$K$317,11,FALSE)</f>
        <v>178.59</v>
      </c>
      <c r="Y48" t="str">
        <f>VLOOKUP(A48,company_sectors!$A$1:$B$321,2,FALSE)</f>
        <v>Textiles - Spinning - Cotton Blended</v>
      </c>
    </row>
    <row r="49" spans="1:25" x14ac:dyDescent="0.25">
      <c r="A49" t="s">
        <v>62</v>
      </c>
      <c r="B49" s="1">
        <v>39244</v>
      </c>
      <c r="C49" s="1">
        <v>39616</v>
      </c>
      <c r="D49">
        <v>74</v>
      </c>
      <c r="E49" t="s">
        <v>8</v>
      </c>
      <c r="F49">
        <v>48.96</v>
      </c>
      <c r="G49">
        <v>2007</v>
      </c>
      <c r="H49">
        <f>VLOOKUP($A49,IPO_Rating_Details!$A$1:$F$387,2,FALSE)</f>
        <v>4</v>
      </c>
      <c r="I49">
        <f>VLOOKUP($A49,IPO_Rating_Details!$A$1:$F$387,3,FALSE)</f>
        <v>3</v>
      </c>
      <c r="J49">
        <f>VLOOKUP($A49,IPO_Rating_Details!$A$1:$F$387,4,FALSE)</f>
        <v>2</v>
      </c>
      <c r="K49">
        <f>VLOOKUP($A49,IPO_Rating_Details!$A$1:$F$387,5,FALSE)</f>
        <v>0</v>
      </c>
      <c r="L49">
        <f>VLOOKUP($A49,IPO_Rating_Details!$A$1:$F$387,6,FALSE)</f>
        <v>0</v>
      </c>
      <c r="M49">
        <f>VLOOKUP($A49,IPo_ListingDates!$A$1:$C$369,2,FALSE)</f>
        <v>39633</v>
      </c>
      <c r="N49">
        <f>VLOOKUP($A49,IPo_ListingDates!$A$1:$C$369,3,FALSE)</f>
        <v>49.3</v>
      </c>
      <c r="O49">
        <f>VLOOKUP($A49,IPo_OverSub_ListingGains!$A$1:$K$317,2,FALSE)</f>
        <v>0.2</v>
      </c>
      <c r="P49">
        <f>VLOOKUP($A49,IPo_OverSub_ListingGains!$A$1:$K$317,3,FALSE)</f>
        <v>2.3580999999999999</v>
      </c>
      <c r="Q49">
        <f>VLOOKUP($A49,IPo_OverSub_ListingGains!$A$1:$K$317,4,FALSE)</f>
        <v>3.0366</v>
      </c>
      <c r="R49" t="str">
        <f>VLOOKUP($A49,IPo_OverSub_ListingGains!$A$1:$K$317,5,FALSE)</f>
        <v>NA</v>
      </c>
      <c r="S49">
        <f>VLOOKUP($A49,IPo_OverSub_ListingGains!$A$1:$K$317,6,FALSE)</f>
        <v>1.52</v>
      </c>
      <c r="T49">
        <f>VLOOKUP($A49,IPo_OverSub_ListingGains!$A$1:$K$317,7,FALSE)</f>
        <v>74.55</v>
      </c>
      <c r="U49">
        <f>VLOOKUP($A49,IPo_OverSub_ListingGains!$A$1:$K$317,8,FALSE)</f>
        <v>48.8</v>
      </c>
      <c r="V49">
        <f>VLOOKUP($A49,IPo_OverSub_ListingGains!$A$1:$K$317,9,FALSE)</f>
        <v>74.55</v>
      </c>
      <c r="W49">
        <f>VLOOKUP($A49,IPo_OverSub_ListingGains!$A$1:$K$317,10,FALSE)</f>
        <v>50.45</v>
      </c>
      <c r="X49">
        <f>VLOOKUP($A49,IPo_OverSub_ListingGains!$A$1:$K$317,11,FALSE)</f>
        <v>-31.82</v>
      </c>
      <c r="Y49" t="str">
        <f>VLOOKUP(A49,company_sectors!$A$1:$B$321,2,FALSE)</f>
        <v>Miscellaneous</v>
      </c>
    </row>
    <row r="50" spans="1:25" x14ac:dyDescent="0.25">
      <c r="A50" t="s">
        <v>63</v>
      </c>
      <c r="B50" s="1">
        <v>39245</v>
      </c>
      <c r="C50" s="1">
        <v>39252</v>
      </c>
      <c r="D50">
        <v>175</v>
      </c>
      <c r="E50" t="s">
        <v>8</v>
      </c>
      <c r="F50">
        <v>50.75</v>
      </c>
      <c r="G50">
        <v>2007</v>
      </c>
      <c r="H50">
        <f>VLOOKUP($A50,IPO_Rating_Details!$A$1:$F$387,2,FALSE)</f>
        <v>1</v>
      </c>
      <c r="I50">
        <f>VLOOKUP($A50,IPO_Rating_Details!$A$1:$F$387,3,FALSE)</f>
        <v>7</v>
      </c>
      <c r="J50">
        <f>VLOOKUP($A50,IPO_Rating_Details!$A$1:$F$387,4,FALSE)</f>
        <v>0</v>
      </c>
      <c r="K50">
        <f>VLOOKUP($A50,IPO_Rating_Details!$A$1:$F$387,5,FALSE)</f>
        <v>2</v>
      </c>
      <c r="L50">
        <f>VLOOKUP($A50,IPO_Rating_Details!$A$1:$F$387,6,FALSE)</f>
        <v>0</v>
      </c>
      <c r="M50">
        <f>VLOOKUP($A50,IPo_ListingDates!$A$1:$C$369,2,FALSE)</f>
        <v>39272</v>
      </c>
      <c r="N50">
        <f>VLOOKUP($A50,IPo_ListingDates!$A$1:$C$369,3,FALSE)</f>
        <v>35.25</v>
      </c>
      <c r="O50">
        <f>VLOOKUP($A50,IPo_OverSub_ListingGains!$A$1:$K$317,2,FALSE)</f>
        <v>27.492100000000001</v>
      </c>
      <c r="P50">
        <f>VLOOKUP($A50,IPo_OverSub_ListingGains!$A$1:$K$317,3,FALSE)</f>
        <v>62.138399999999997</v>
      </c>
      <c r="Q50">
        <f>VLOOKUP($A50,IPo_OverSub_ListingGains!$A$1:$K$317,4,FALSE)</f>
        <v>21.818999999999999</v>
      </c>
      <c r="R50">
        <f>VLOOKUP($A50,IPo_OverSub_ListingGains!$A$1:$K$317,5,FALSE)</f>
        <v>0.75</v>
      </c>
      <c r="S50">
        <f>VLOOKUP($A50,IPo_OverSub_ListingGains!$A$1:$K$317,6,FALSE)</f>
        <v>29.67</v>
      </c>
      <c r="T50">
        <f>VLOOKUP($A50,IPo_OverSub_ListingGains!$A$1:$K$317,7,FALSE)</f>
        <v>295</v>
      </c>
      <c r="U50">
        <f>VLOOKUP($A50,IPo_OverSub_ListingGains!$A$1:$K$317,8,FALSE)</f>
        <v>295</v>
      </c>
      <c r="V50">
        <f>VLOOKUP($A50,IPo_OverSub_ListingGains!$A$1:$K$317,9,FALSE)</f>
        <v>376.25</v>
      </c>
      <c r="W50">
        <f>VLOOKUP($A50,IPo_OverSub_ListingGains!$A$1:$K$317,10,FALSE)</f>
        <v>319.85000000000002</v>
      </c>
      <c r="X50">
        <f>VLOOKUP($A50,IPo_OverSub_ListingGains!$A$1:$K$317,11,FALSE)</f>
        <v>82.77</v>
      </c>
      <c r="Y50" t="str">
        <f>VLOOKUP(A50,company_sectors!$A$1:$B$321,2,FALSE)</f>
        <v>Computers - Software</v>
      </c>
    </row>
    <row r="51" spans="1:25" x14ac:dyDescent="0.25">
      <c r="A51" t="s">
        <v>64</v>
      </c>
      <c r="B51" s="1">
        <v>39251</v>
      </c>
      <c r="C51" s="1">
        <v>39255</v>
      </c>
      <c r="D51">
        <v>60</v>
      </c>
      <c r="E51" t="s">
        <v>13</v>
      </c>
      <c r="F51">
        <v>30</v>
      </c>
      <c r="G51">
        <v>2007</v>
      </c>
      <c r="H51">
        <f>VLOOKUP($A51,IPO_Rating_Details!$A$1:$F$387,2,FALSE)</f>
        <v>5</v>
      </c>
      <c r="I51">
        <f>VLOOKUP($A51,IPO_Rating_Details!$A$1:$F$387,3,FALSE)</f>
        <v>1</v>
      </c>
      <c r="J51">
        <f>VLOOKUP($A51,IPO_Rating_Details!$A$1:$F$387,4,FALSE)</f>
        <v>1</v>
      </c>
      <c r="K51">
        <f>VLOOKUP($A51,IPO_Rating_Details!$A$1:$F$387,5,FALSE)</f>
        <v>0</v>
      </c>
      <c r="L51">
        <f>VLOOKUP($A51,IPO_Rating_Details!$A$1:$F$387,6,FALSE)</f>
        <v>0</v>
      </c>
      <c r="M51">
        <f>VLOOKUP($A51,IPo_ListingDates!$A$1:$C$369,2,FALSE)</f>
        <v>39280</v>
      </c>
      <c r="N51">
        <f>VLOOKUP($A51,IPo_ListingDates!$A$1:$C$369,3,FALSE)</f>
        <v>23.3</v>
      </c>
      <c r="O51">
        <f>VLOOKUP($A51,IPo_OverSub_ListingGains!$A$1:$K$317,2,FALSE)</f>
        <v>0</v>
      </c>
      <c r="P51">
        <f>VLOOKUP($A51,IPo_OverSub_ListingGains!$A$1:$K$317,3,FALSE)</f>
        <v>0</v>
      </c>
      <c r="Q51">
        <f>VLOOKUP($A51,IPo_OverSub_ListingGains!$A$1:$K$317,4,FALSE)</f>
        <v>0</v>
      </c>
      <c r="R51">
        <f>VLOOKUP($A51,IPo_OverSub_ListingGains!$A$1:$K$317,5,FALSE)</f>
        <v>0</v>
      </c>
      <c r="S51">
        <f>VLOOKUP($A51,IPo_OverSub_ListingGains!$A$1:$K$317,6,FALSE)</f>
        <v>0</v>
      </c>
      <c r="T51">
        <f>VLOOKUP($A51,IPo_OverSub_ListingGains!$A$1:$K$317,7,FALSE)</f>
        <v>70</v>
      </c>
      <c r="U51">
        <f>VLOOKUP($A51,IPo_OverSub_ListingGains!$A$1:$K$317,8,FALSE)</f>
        <v>66.150000000000006</v>
      </c>
      <c r="V51">
        <f>VLOOKUP($A51,IPo_OverSub_ListingGains!$A$1:$K$317,9,FALSE)</f>
        <v>75</v>
      </c>
      <c r="W51">
        <f>VLOOKUP($A51,IPo_OverSub_ListingGains!$A$1:$K$317,10,FALSE)</f>
        <v>67.2</v>
      </c>
      <c r="X51">
        <f>VLOOKUP($A51,IPo_OverSub_ListingGains!$A$1:$K$317,11,FALSE)</f>
        <v>12</v>
      </c>
      <c r="Y51" t="str">
        <f>VLOOKUP(A51,company_sectors!$A$1:$B$321,2,FALSE)</f>
        <v>Pharmaceuticals</v>
      </c>
    </row>
    <row r="52" spans="1:25" x14ac:dyDescent="0.25">
      <c r="A52" t="s">
        <v>65</v>
      </c>
      <c r="B52" s="1">
        <v>39251</v>
      </c>
      <c r="C52" s="1">
        <v>39255</v>
      </c>
      <c r="D52">
        <v>36</v>
      </c>
      <c r="E52" t="s">
        <v>8</v>
      </c>
      <c r="F52">
        <v>42.84</v>
      </c>
      <c r="G52">
        <v>2007</v>
      </c>
      <c r="H52">
        <f>VLOOKUP($A52,IPO_Rating_Details!$A$1:$F$387,2,FALSE)</f>
        <v>5</v>
      </c>
      <c r="I52">
        <f>VLOOKUP($A52,IPO_Rating_Details!$A$1:$F$387,3,FALSE)</f>
        <v>1</v>
      </c>
      <c r="J52">
        <f>VLOOKUP($A52,IPO_Rating_Details!$A$1:$F$387,4,FALSE)</f>
        <v>0</v>
      </c>
      <c r="K52">
        <f>VLOOKUP($A52,IPO_Rating_Details!$A$1:$F$387,5,FALSE)</f>
        <v>1</v>
      </c>
      <c r="L52">
        <f>VLOOKUP($A52,IPO_Rating_Details!$A$1:$F$387,6,FALSE)</f>
        <v>0</v>
      </c>
      <c r="M52">
        <f>VLOOKUP($A52,IPo_ListingDates!$A$1:$C$369,2,FALSE)</f>
        <v>39273</v>
      </c>
      <c r="N52">
        <f>VLOOKUP($A52,IPo_ListingDates!$A$1:$C$369,3,FALSE)</f>
        <v>1.83</v>
      </c>
      <c r="O52">
        <f>VLOOKUP($A52,IPo_OverSub_ListingGains!$A$1:$K$317,2,FALSE)</f>
        <v>0.71899999999999997</v>
      </c>
      <c r="P52">
        <f>VLOOKUP($A52,IPo_OverSub_ListingGains!$A$1:$K$317,3,FALSE)</f>
        <v>3.7991999999999999</v>
      </c>
      <c r="Q52">
        <f>VLOOKUP($A52,IPo_OverSub_ListingGains!$A$1:$K$317,4,FALSE)</f>
        <v>2.4285999999999999</v>
      </c>
      <c r="R52">
        <f>VLOOKUP($A52,IPo_OverSub_ListingGains!$A$1:$K$317,5,FALSE)</f>
        <v>0.18060000000000001</v>
      </c>
      <c r="S52">
        <f>VLOOKUP($A52,IPo_OverSub_ListingGains!$A$1:$K$317,6,FALSE)</f>
        <v>1.58</v>
      </c>
      <c r="T52">
        <f>VLOOKUP($A52,IPo_OverSub_ListingGains!$A$1:$K$317,7,FALSE)</f>
        <v>37.9</v>
      </c>
      <c r="U52">
        <f>VLOOKUP($A52,IPo_OverSub_ListingGains!$A$1:$K$317,8,FALSE)</f>
        <v>36.5</v>
      </c>
      <c r="V52">
        <f>VLOOKUP($A52,IPo_OverSub_ListingGains!$A$1:$K$317,9,FALSE)</f>
        <v>38.4</v>
      </c>
      <c r="W52">
        <f>VLOOKUP($A52,IPo_OverSub_ListingGains!$A$1:$K$317,10,FALSE)</f>
        <v>36.950000000000003</v>
      </c>
      <c r="X52">
        <f>VLOOKUP($A52,IPo_OverSub_ListingGains!$A$1:$K$317,11,FALSE)</f>
        <v>2.64</v>
      </c>
      <c r="Y52" t="str">
        <f>VLOOKUP(A52,company_sectors!$A$1:$B$321,2,FALSE)</f>
        <v>Steel - Sponge Iron</v>
      </c>
    </row>
    <row r="53" spans="1:25" x14ac:dyDescent="0.25">
      <c r="A53" t="s">
        <v>66</v>
      </c>
      <c r="B53" s="1">
        <v>39258</v>
      </c>
      <c r="C53" s="1">
        <v>39262</v>
      </c>
      <c r="D53">
        <v>20</v>
      </c>
      <c r="E53" t="s">
        <v>8</v>
      </c>
      <c r="F53">
        <v>68</v>
      </c>
      <c r="G53">
        <v>2007</v>
      </c>
      <c r="H53">
        <f>VLOOKUP($A53,IPO_Rating_Details!$A$1:$F$387,2,FALSE)</f>
        <v>6</v>
      </c>
      <c r="I53">
        <f>VLOOKUP($A53,IPO_Rating_Details!$A$1:$F$387,3,FALSE)</f>
        <v>1</v>
      </c>
      <c r="J53">
        <f>VLOOKUP($A53,IPO_Rating_Details!$A$1:$F$387,4,FALSE)</f>
        <v>0</v>
      </c>
      <c r="K53">
        <f>VLOOKUP($A53,IPO_Rating_Details!$A$1:$F$387,5,FALSE)</f>
        <v>2</v>
      </c>
      <c r="L53">
        <f>VLOOKUP($A53,IPO_Rating_Details!$A$1:$F$387,6,FALSE)</f>
        <v>0</v>
      </c>
      <c r="M53">
        <f>VLOOKUP($A53,IPo_ListingDates!$A$1:$C$369,2,FALSE)</f>
        <v>39286</v>
      </c>
      <c r="N53">
        <f>VLOOKUP($A53,IPo_ListingDates!$A$1:$C$369,3,FALSE)</f>
        <v>2.67</v>
      </c>
      <c r="O53">
        <f>VLOOKUP($A53,IPo_OverSub_ListingGains!$A$1:$K$317,2,FALSE)</f>
        <v>1.8778999999999999</v>
      </c>
      <c r="P53">
        <f>VLOOKUP($A53,IPo_OverSub_ListingGains!$A$1:$K$317,3,FALSE)</f>
        <v>1.3347</v>
      </c>
      <c r="Q53">
        <f>VLOOKUP($A53,IPo_OverSub_ListingGains!$A$1:$K$317,4,FALSE)</f>
        <v>3.0249000000000001</v>
      </c>
      <c r="R53">
        <f>VLOOKUP($A53,IPo_OverSub_ListingGains!$A$1:$K$317,5,FALSE)</f>
        <v>0.999</v>
      </c>
      <c r="S53">
        <f>VLOOKUP($A53,IPo_OverSub_ListingGains!$A$1:$K$317,6,FALSE)</f>
        <v>2.1800000000000002</v>
      </c>
      <c r="T53">
        <f>VLOOKUP($A53,IPo_OverSub_ListingGains!$A$1:$K$317,7,FALSE)</f>
        <v>30</v>
      </c>
      <c r="U53">
        <f>VLOOKUP($A53,IPo_OverSub_ListingGains!$A$1:$K$317,8,FALSE)</f>
        <v>21</v>
      </c>
      <c r="V53">
        <f>VLOOKUP($A53,IPo_OverSub_ListingGains!$A$1:$K$317,9,FALSE)</f>
        <v>30</v>
      </c>
      <c r="W53">
        <f>VLOOKUP($A53,IPo_OverSub_ListingGains!$A$1:$K$317,10,FALSE)</f>
        <v>22.35</v>
      </c>
      <c r="X53">
        <f>VLOOKUP($A53,IPo_OverSub_ListingGains!$A$1:$K$317,11,FALSE)</f>
        <v>11.75</v>
      </c>
      <c r="Y53" t="str">
        <f>VLOOKUP(A53,company_sectors!$A$1:$B$321,2,FALSE)</f>
        <v>Power - Generation &amp; Distribution</v>
      </c>
    </row>
    <row r="54" spans="1:25" x14ac:dyDescent="0.25">
      <c r="A54" t="s">
        <v>68</v>
      </c>
      <c r="B54" s="1">
        <v>39261</v>
      </c>
      <c r="C54" s="1">
        <v>39266</v>
      </c>
      <c r="D54">
        <v>500</v>
      </c>
      <c r="E54" t="s">
        <v>8</v>
      </c>
      <c r="F54" t="s">
        <v>14</v>
      </c>
      <c r="G54">
        <v>2007</v>
      </c>
      <c r="H54">
        <f>VLOOKUP($A54,IPO_Rating_Details!$A$1:$F$387,2,FALSE)</f>
        <v>1</v>
      </c>
      <c r="I54">
        <f>VLOOKUP($A54,IPO_Rating_Details!$A$1:$F$387,3,FALSE)</f>
        <v>12</v>
      </c>
      <c r="J54">
        <f>VLOOKUP($A54,IPO_Rating_Details!$A$1:$F$387,4,FALSE)</f>
        <v>2</v>
      </c>
      <c r="K54">
        <f>VLOOKUP($A54,IPO_Rating_Details!$A$1:$F$387,5,FALSE)</f>
        <v>0</v>
      </c>
      <c r="L54">
        <f>VLOOKUP($A54,IPO_Rating_Details!$A$1:$F$387,6,FALSE)</f>
        <v>0</v>
      </c>
      <c r="M54">
        <f>VLOOKUP($A54,IPo_ListingDates!$A$1:$C$369,2,FALSE)</f>
        <v>39287</v>
      </c>
      <c r="N54">
        <f>VLOOKUP($A54,IPo_ListingDates!$A$1:$C$369,3,FALSE)</f>
        <v>85.6</v>
      </c>
      <c r="O54">
        <f>VLOOKUP($A54,IPo_OverSub_ListingGains!$A$1:$K$317,2,FALSE)</f>
        <v>10.1347</v>
      </c>
      <c r="P54">
        <f>VLOOKUP($A54,IPo_OverSub_ListingGains!$A$1:$K$317,3,FALSE)</f>
        <v>1.7825</v>
      </c>
      <c r="Q54">
        <f>VLOOKUP($A54,IPo_OverSub_ListingGains!$A$1:$K$317,4,FALSE)</f>
        <v>1.5906</v>
      </c>
      <c r="R54">
        <f>VLOOKUP($A54,IPo_OverSub_ListingGains!$A$1:$K$317,5,FALSE)</f>
        <v>4.48E-2</v>
      </c>
      <c r="S54">
        <f>VLOOKUP($A54,IPo_OverSub_ListingGains!$A$1:$K$317,6,FALSE)</f>
        <v>6.6</v>
      </c>
      <c r="T54">
        <f>VLOOKUP($A54,IPo_OverSub_ListingGains!$A$1:$K$317,7,FALSE)</f>
        <v>567.5</v>
      </c>
      <c r="U54">
        <f>VLOOKUP($A54,IPo_OverSub_ListingGains!$A$1:$K$317,8,FALSE)</f>
        <v>473.5</v>
      </c>
      <c r="V54">
        <f>VLOOKUP($A54,IPo_OverSub_ListingGains!$A$1:$K$317,9,FALSE)</f>
        <v>617.5</v>
      </c>
      <c r="W54">
        <f>VLOOKUP($A54,IPo_OverSub_ListingGains!$A$1:$K$317,10,FALSE)</f>
        <v>558.6</v>
      </c>
      <c r="X54">
        <f>VLOOKUP($A54,IPo_OverSub_ListingGains!$A$1:$K$317,11,FALSE)</f>
        <v>11.72</v>
      </c>
      <c r="Y54" t="str">
        <f>VLOOKUP(A54,company_sectors!$A$1:$B$321,2,FALSE)</f>
        <v>Hotels</v>
      </c>
    </row>
    <row r="55" spans="1:25" x14ac:dyDescent="0.25">
      <c r="A55" t="s">
        <v>69</v>
      </c>
      <c r="B55" s="1">
        <v>39265</v>
      </c>
      <c r="C55" s="1">
        <v>39268</v>
      </c>
      <c r="D55">
        <v>190</v>
      </c>
      <c r="E55" t="s">
        <v>8</v>
      </c>
      <c r="F55">
        <v>85.93</v>
      </c>
      <c r="G55">
        <v>2007</v>
      </c>
      <c r="H55">
        <f>VLOOKUP($A55,IPO_Rating_Details!$A$1:$F$387,2,FALSE)</f>
        <v>1</v>
      </c>
      <c r="I55">
        <f>VLOOKUP($A55,IPO_Rating_Details!$A$1:$F$387,3,FALSE)</f>
        <v>1</v>
      </c>
      <c r="J55">
        <f>VLOOKUP($A55,IPO_Rating_Details!$A$1:$F$387,4,FALSE)</f>
        <v>2</v>
      </c>
      <c r="K55">
        <f>VLOOKUP($A55,IPO_Rating_Details!$A$1:$F$387,5,FALSE)</f>
        <v>0</v>
      </c>
      <c r="L55">
        <f>VLOOKUP($A55,IPO_Rating_Details!$A$1:$F$387,6,FALSE)</f>
        <v>0</v>
      </c>
      <c r="M55">
        <f>VLOOKUP($A55,IPo_ListingDates!$A$1:$C$369,2,FALSE)</f>
        <v>39288</v>
      </c>
      <c r="N55">
        <f>VLOOKUP($A55,IPo_ListingDates!$A$1:$C$369,3,FALSE)</f>
        <v>42.35</v>
      </c>
      <c r="O55">
        <f>VLOOKUP($A55,IPo_OverSub_ListingGains!$A$1:$K$317,2,FALSE)</f>
        <v>74.0398</v>
      </c>
      <c r="P55">
        <f>VLOOKUP($A55,IPo_OverSub_ListingGains!$A$1:$K$317,3,FALSE)</f>
        <v>88.693899999999999</v>
      </c>
      <c r="Q55">
        <f>VLOOKUP($A55,IPo_OverSub_ListingGains!$A$1:$K$317,4,FALSE)</f>
        <v>38.077599999999997</v>
      </c>
      <c r="R55">
        <f>VLOOKUP($A55,IPo_OverSub_ListingGains!$A$1:$K$317,5,FALSE)</f>
        <v>0.82150000000000001</v>
      </c>
      <c r="S55">
        <f>VLOOKUP($A55,IPo_OverSub_ListingGains!$A$1:$K$317,6,FALSE)</f>
        <v>60.87</v>
      </c>
      <c r="T55">
        <f>VLOOKUP($A55,IPo_OverSub_ListingGains!$A$1:$K$317,7,FALSE)</f>
        <v>332.5</v>
      </c>
      <c r="U55">
        <f>VLOOKUP($A55,IPo_OverSub_ListingGains!$A$1:$K$317,8,FALSE)</f>
        <v>309.5</v>
      </c>
      <c r="V55">
        <f>VLOOKUP($A55,IPo_OverSub_ListingGains!$A$1:$K$317,9,FALSE)</f>
        <v>370.5</v>
      </c>
      <c r="W55">
        <f>VLOOKUP($A55,IPo_OverSub_ListingGains!$A$1:$K$317,10,FALSE)</f>
        <v>331.8</v>
      </c>
      <c r="X55">
        <f>VLOOKUP($A55,IPo_OverSub_ListingGains!$A$1:$K$317,11,FALSE)</f>
        <v>74.63</v>
      </c>
      <c r="Y55" t="str">
        <f>VLOOKUP(A55,company_sectors!$A$1:$B$321,2,FALSE)</f>
        <v>Computers - Software Medium &amp; Small</v>
      </c>
    </row>
    <row r="56" spans="1:25" x14ac:dyDescent="0.25">
      <c r="A56" t="s">
        <v>70</v>
      </c>
      <c r="B56" s="1">
        <v>39268</v>
      </c>
      <c r="C56" s="1">
        <v>39274</v>
      </c>
      <c r="D56">
        <v>140</v>
      </c>
      <c r="E56" t="s">
        <v>8</v>
      </c>
      <c r="F56">
        <v>50</v>
      </c>
      <c r="G56">
        <v>2007</v>
      </c>
      <c r="H56">
        <f>VLOOKUP($A56,IPO_Rating_Details!$A$1:$F$387,2,FALSE)</f>
        <v>1</v>
      </c>
      <c r="I56">
        <f>VLOOKUP($A56,IPO_Rating_Details!$A$1:$F$387,3,FALSE)</f>
        <v>9</v>
      </c>
      <c r="J56">
        <f>VLOOKUP($A56,IPO_Rating_Details!$A$1:$F$387,4,FALSE)</f>
        <v>2</v>
      </c>
      <c r="K56">
        <f>VLOOKUP($A56,IPO_Rating_Details!$A$1:$F$387,5,FALSE)</f>
        <v>0</v>
      </c>
      <c r="L56">
        <f>VLOOKUP($A56,IPO_Rating_Details!$A$1:$F$387,6,FALSE)</f>
        <v>0</v>
      </c>
      <c r="M56">
        <f>VLOOKUP($A56,IPo_ListingDates!$A$1:$C$369,2,FALSE)</f>
        <v>39295</v>
      </c>
      <c r="N56">
        <f>VLOOKUP($A56,IPo_ListingDates!$A$1:$C$369,3,FALSE)</f>
        <v>18.850000000000001</v>
      </c>
      <c r="O56">
        <f>VLOOKUP($A56,IPo_OverSub_ListingGains!$A$1:$K$317,2,FALSE)</f>
        <v>92.945400000000006</v>
      </c>
      <c r="P56">
        <f>VLOOKUP($A56,IPo_OverSub_ListingGains!$A$1:$K$317,3,FALSE)</f>
        <v>277.80829999999997</v>
      </c>
      <c r="Q56">
        <f>VLOOKUP($A56,IPo_OverSub_ListingGains!$A$1:$K$317,4,FALSE)</f>
        <v>123.80249999999999</v>
      </c>
      <c r="R56" t="str">
        <f>VLOOKUP($A56,IPo_OverSub_ListingGains!$A$1:$K$317,5,FALSE)</f>
        <v>NA</v>
      </c>
      <c r="S56">
        <f>VLOOKUP($A56,IPo_OverSub_ListingGains!$A$1:$K$317,6,FALSE)</f>
        <v>131.47</v>
      </c>
      <c r="T56">
        <f>VLOOKUP($A56,IPo_OverSub_ListingGains!$A$1:$K$317,7,FALSE)</f>
        <v>245</v>
      </c>
      <c r="U56">
        <f>VLOOKUP($A56,IPo_OverSub_ListingGains!$A$1:$K$317,8,FALSE)</f>
        <v>245</v>
      </c>
      <c r="V56">
        <f>VLOOKUP($A56,IPo_OverSub_ListingGains!$A$1:$K$317,9,FALSE)</f>
        <v>560</v>
      </c>
      <c r="W56">
        <f>VLOOKUP($A56,IPo_OverSub_ListingGains!$A$1:$K$317,10,FALSE)</f>
        <v>478.45</v>
      </c>
      <c r="X56">
        <f>VLOOKUP($A56,IPo_OverSub_ListingGains!$A$1:$K$317,11,FALSE)</f>
        <v>241.75</v>
      </c>
      <c r="Y56" t="str">
        <f>VLOOKUP(A56,company_sectors!$A$1:$B$321,2,FALSE)</f>
        <v>Computers - Software - Training</v>
      </c>
    </row>
    <row r="57" spans="1:25" x14ac:dyDescent="0.25">
      <c r="A57" t="s">
        <v>71</v>
      </c>
      <c r="B57" s="1">
        <v>39273</v>
      </c>
      <c r="C57" s="1">
        <v>39276</v>
      </c>
      <c r="D57">
        <v>185</v>
      </c>
      <c r="E57" t="s">
        <v>8</v>
      </c>
      <c r="F57">
        <v>55.5</v>
      </c>
      <c r="G57">
        <v>2007</v>
      </c>
      <c r="H57">
        <f>VLOOKUP($A57,IPO_Rating_Details!$A$1:$F$387,2,FALSE)</f>
        <v>1</v>
      </c>
      <c r="I57">
        <f>VLOOKUP($A57,IPO_Rating_Details!$A$1:$F$387,3,FALSE)</f>
        <v>9</v>
      </c>
      <c r="J57">
        <f>VLOOKUP($A57,IPO_Rating_Details!$A$1:$F$387,4,FALSE)</f>
        <v>1</v>
      </c>
      <c r="K57">
        <f>VLOOKUP($A57,IPO_Rating_Details!$A$1:$F$387,5,FALSE)</f>
        <v>1</v>
      </c>
      <c r="L57">
        <f>VLOOKUP($A57,IPO_Rating_Details!$A$1:$F$387,6,FALSE)</f>
        <v>0</v>
      </c>
      <c r="M57">
        <f>VLOOKUP($A57,IPo_ListingDates!$A$1:$C$369,2,FALSE)</f>
        <v>39297</v>
      </c>
      <c r="N57">
        <f>VLOOKUP($A57,IPo_ListingDates!$A$1:$C$369,3,FALSE)</f>
        <v>27.3</v>
      </c>
      <c r="O57">
        <f>VLOOKUP($A57,IPo_OverSub_ListingGains!$A$1:$K$317,2,FALSE)</f>
        <v>90.4452</v>
      </c>
      <c r="P57">
        <f>VLOOKUP($A57,IPo_OverSub_ListingGains!$A$1:$K$317,3,FALSE)</f>
        <v>153.7979</v>
      </c>
      <c r="Q57">
        <f>VLOOKUP($A57,IPo_OverSub_ListingGains!$A$1:$K$317,4,FALSE)</f>
        <v>49.262500000000003</v>
      </c>
      <c r="R57" t="str">
        <f>VLOOKUP($A57,IPo_OverSub_ListingGains!$A$1:$K$317,5,FALSE)</f>
        <v>NA</v>
      </c>
      <c r="S57">
        <f>VLOOKUP($A57,IPo_OverSub_ListingGains!$A$1:$K$317,6,FALSE)</f>
        <v>85.53</v>
      </c>
      <c r="T57">
        <f>VLOOKUP($A57,IPo_OverSub_ListingGains!$A$1:$K$317,7,FALSE)</f>
        <v>323.75</v>
      </c>
      <c r="U57">
        <f>VLOOKUP($A57,IPo_OverSub_ListingGains!$A$1:$K$317,8,FALSE)</f>
        <v>266.7</v>
      </c>
      <c r="V57">
        <f>VLOOKUP($A57,IPo_OverSub_ListingGains!$A$1:$K$317,9,FALSE)</f>
        <v>323.75</v>
      </c>
      <c r="W57">
        <f>VLOOKUP($A57,IPo_OverSub_ListingGains!$A$1:$K$317,10,FALSE)</f>
        <v>272.05</v>
      </c>
      <c r="X57">
        <f>VLOOKUP($A57,IPo_OverSub_ListingGains!$A$1:$K$317,11,FALSE)</f>
        <v>47.05</v>
      </c>
      <c r="Y57" t="str">
        <f>VLOOKUP(A57,company_sectors!$A$1:$B$321,2,FALSE)</f>
        <v>Construction &amp; Contracting - Civil</v>
      </c>
    </row>
    <row r="58" spans="1:25" x14ac:dyDescent="0.25">
      <c r="A58" t="s">
        <v>72</v>
      </c>
      <c r="B58" s="1">
        <v>39275</v>
      </c>
      <c r="C58" s="1">
        <v>39280</v>
      </c>
      <c r="D58">
        <v>68</v>
      </c>
      <c r="E58" t="s">
        <v>8</v>
      </c>
      <c r="F58">
        <v>64.599999999999994</v>
      </c>
      <c r="G58">
        <v>2007</v>
      </c>
      <c r="H58">
        <f>VLOOKUP($A58,IPO_Rating_Details!$A$1:$F$387,2,FALSE)</f>
        <v>1</v>
      </c>
      <c r="I58">
        <f>VLOOKUP($A58,IPO_Rating_Details!$A$1:$F$387,3,FALSE)</f>
        <v>6</v>
      </c>
      <c r="J58">
        <f>VLOOKUP($A58,IPO_Rating_Details!$A$1:$F$387,4,FALSE)</f>
        <v>0</v>
      </c>
      <c r="K58">
        <f>VLOOKUP($A58,IPO_Rating_Details!$A$1:$F$387,5,FALSE)</f>
        <v>1</v>
      </c>
      <c r="L58">
        <f>VLOOKUP($A58,IPO_Rating_Details!$A$1:$F$387,6,FALSE)</f>
        <v>0</v>
      </c>
      <c r="M58">
        <f>VLOOKUP($A58,IPo_ListingDates!$A$1:$C$369,2,FALSE)</f>
        <v>39300</v>
      </c>
      <c r="N58">
        <f>VLOOKUP($A58,IPo_ListingDates!$A$1:$C$369,3,FALSE)</f>
        <v>29.7</v>
      </c>
      <c r="O58">
        <f>VLOOKUP($A58,IPo_OverSub_ListingGains!$A$1:$K$317,2,FALSE)</f>
        <v>0.1789</v>
      </c>
      <c r="P58">
        <f>VLOOKUP($A58,IPo_OverSub_ListingGains!$A$1:$K$317,3,FALSE)</f>
        <v>1.9922</v>
      </c>
      <c r="Q58">
        <f>VLOOKUP($A58,IPo_OverSub_ListingGains!$A$1:$K$317,4,FALSE)</f>
        <v>2.1404000000000001</v>
      </c>
      <c r="R58">
        <f>VLOOKUP($A58,IPo_OverSub_ListingGains!$A$1:$K$317,5,FALSE)</f>
        <v>9.1999999999999998E-3</v>
      </c>
      <c r="S58">
        <f>VLOOKUP($A58,IPo_OverSub_ListingGains!$A$1:$K$317,6,FALSE)</f>
        <v>1.1100000000000001</v>
      </c>
      <c r="T58">
        <f>VLOOKUP($A58,IPo_OverSub_ListingGains!$A$1:$K$317,7,FALSE)</f>
        <v>60</v>
      </c>
      <c r="U58">
        <f>VLOOKUP($A58,IPo_OverSub_ListingGains!$A$1:$K$317,8,FALSE)</f>
        <v>54</v>
      </c>
      <c r="V58">
        <f>VLOOKUP($A58,IPo_OverSub_ListingGains!$A$1:$K$317,9,FALSE)</f>
        <v>65</v>
      </c>
      <c r="W58">
        <f>VLOOKUP($A58,IPo_OverSub_ListingGains!$A$1:$K$317,10,FALSE)</f>
        <v>55.6</v>
      </c>
      <c r="X58">
        <f>VLOOKUP($A58,IPo_OverSub_ListingGains!$A$1:$K$317,11,FALSE)</f>
        <v>-18.239999999999998</v>
      </c>
      <c r="Y58" t="str">
        <f>VLOOKUP(A58,company_sectors!$A$1:$B$321,2,FALSE)</f>
        <v>Textiles - Weaving</v>
      </c>
    </row>
    <row r="59" spans="1:25" x14ac:dyDescent="0.25">
      <c r="A59" t="s">
        <v>73</v>
      </c>
      <c r="B59" s="1">
        <v>39280</v>
      </c>
      <c r="C59" s="1">
        <v>39283</v>
      </c>
      <c r="D59">
        <v>310</v>
      </c>
      <c r="E59" t="s">
        <v>8</v>
      </c>
      <c r="F59">
        <v>551.69000000000005</v>
      </c>
      <c r="G59">
        <v>2007</v>
      </c>
      <c r="H59">
        <f>VLOOKUP($A59,IPO_Rating_Details!$A$1:$F$387,2,FALSE)</f>
        <v>1</v>
      </c>
      <c r="I59">
        <f>VLOOKUP($A59,IPO_Rating_Details!$A$1:$F$387,3,FALSE)</f>
        <v>12</v>
      </c>
      <c r="J59">
        <f>VLOOKUP($A59,IPO_Rating_Details!$A$1:$F$387,4,FALSE)</f>
        <v>3</v>
      </c>
      <c r="K59">
        <f>VLOOKUP($A59,IPO_Rating_Details!$A$1:$F$387,5,FALSE)</f>
        <v>0</v>
      </c>
      <c r="L59">
        <f>VLOOKUP($A59,IPO_Rating_Details!$A$1:$F$387,6,FALSE)</f>
        <v>0</v>
      </c>
      <c r="M59">
        <f>VLOOKUP($A59,IPo_ListingDates!$A$1:$C$369,2,FALSE)</f>
        <v>39303</v>
      </c>
      <c r="N59">
        <f>VLOOKUP($A59,IPo_ListingDates!$A$1:$C$369,3,FALSE)</f>
        <v>146.65</v>
      </c>
      <c r="O59">
        <f>VLOOKUP($A59,IPo_OverSub_ListingGains!$A$1:$K$317,2,FALSE)</f>
        <v>95.3232</v>
      </c>
      <c r="P59">
        <f>VLOOKUP($A59,IPo_OverSub_ListingGains!$A$1:$K$317,3,FALSE)</f>
        <v>81.157899999999998</v>
      </c>
      <c r="Q59">
        <f>VLOOKUP($A59,IPo_OverSub_ListingGains!$A$1:$K$317,4,FALSE)</f>
        <v>13.8917</v>
      </c>
      <c r="R59">
        <f>VLOOKUP($A59,IPo_OverSub_ListingGains!$A$1:$K$317,5,FALSE)</f>
        <v>1.1356999999999999</v>
      </c>
      <c r="S59">
        <f>VLOOKUP($A59,IPo_OverSub_ListingGains!$A$1:$K$317,6,FALSE)</f>
        <v>68.34</v>
      </c>
      <c r="T59">
        <f>VLOOKUP($A59,IPo_OverSub_ListingGains!$A$1:$K$317,7,FALSE)</f>
        <v>400</v>
      </c>
      <c r="U59">
        <f>VLOOKUP($A59,IPo_OverSub_ListingGains!$A$1:$K$317,8,FALSE)</f>
        <v>341.5</v>
      </c>
      <c r="V59">
        <f>VLOOKUP($A59,IPo_OverSub_ListingGains!$A$1:$K$317,9,FALSE)</f>
        <v>410</v>
      </c>
      <c r="W59">
        <f>VLOOKUP($A59,IPo_OverSub_ListingGains!$A$1:$K$317,10,FALSE)</f>
        <v>349.95</v>
      </c>
      <c r="X59">
        <f>VLOOKUP($A59,IPo_OverSub_ListingGains!$A$1:$K$317,11,FALSE)</f>
        <v>12.89</v>
      </c>
      <c r="Y59" t="str">
        <f>VLOOKUP(A59,company_sectors!$A$1:$B$321,2,FALSE)</f>
        <v>Construction &amp; Contracting - Real Estate</v>
      </c>
    </row>
    <row r="60" spans="1:25" x14ac:dyDescent="0.25">
      <c r="A60" t="s">
        <v>74</v>
      </c>
      <c r="B60" s="1">
        <v>39282</v>
      </c>
      <c r="C60" s="1">
        <v>39288</v>
      </c>
      <c r="D60">
        <v>105</v>
      </c>
      <c r="E60" t="s">
        <v>8</v>
      </c>
      <c r="F60">
        <v>35</v>
      </c>
      <c r="G60">
        <v>2007</v>
      </c>
      <c r="H60">
        <f>VLOOKUP($A60,IPO_Rating_Details!$A$1:$F$387,2,FALSE)</f>
        <v>1</v>
      </c>
      <c r="I60">
        <f>VLOOKUP($A60,IPO_Rating_Details!$A$1:$F$387,3,FALSE)</f>
        <v>1</v>
      </c>
      <c r="J60">
        <f>VLOOKUP($A60,IPO_Rating_Details!$A$1:$F$387,4,FALSE)</f>
        <v>1</v>
      </c>
      <c r="K60">
        <f>VLOOKUP($A60,IPO_Rating_Details!$A$1:$F$387,5,FALSE)</f>
        <v>0</v>
      </c>
      <c r="L60">
        <f>VLOOKUP($A60,IPO_Rating_Details!$A$1:$F$387,6,FALSE)</f>
        <v>0</v>
      </c>
      <c r="M60">
        <f>VLOOKUP($A60,IPo_ListingDates!$A$1:$C$369,2,FALSE)</f>
        <v>39308</v>
      </c>
      <c r="N60">
        <f>VLOOKUP($A60,IPo_ListingDates!$A$1:$C$369,3,FALSE)</f>
        <v>3.67</v>
      </c>
      <c r="O60">
        <f>VLOOKUP($A60,IPo_OverSub_ListingGains!$A$1:$K$317,2,FALSE)</f>
        <v>61.7547</v>
      </c>
      <c r="P60">
        <f>VLOOKUP($A60,IPo_OverSub_ListingGains!$A$1:$K$317,3,FALSE)</f>
        <v>108.66289999999999</v>
      </c>
      <c r="Q60">
        <f>VLOOKUP($A60,IPo_OverSub_ListingGains!$A$1:$K$317,4,FALSE)</f>
        <v>50.953499999999998</v>
      </c>
      <c r="R60">
        <f>VLOOKUP($A60,IPo_OverSub_ListingGains!$A$1:$K$317,5,FALSE)</f>
        <v>1.5926</v>
      </c>
      <c r="S60">
        <f>VLOOKUP($A60,IPo_OverSub_ListingGains!$A$1:$K$317,6,FALSE)</f>
        <v>61.84</v>
      </c>
      <c r="T60">
        <f>VLOOKUP($A60,IPo_OverSub_ListingGains!$A$1:$K$317,7,FALSE)</f>
        <v>183.75</v>
      </c>
      <c r="U60">
        <f>VLOOKUP($A60,IPo_OverSub_ListingGains!$A$1:$K$317,8,FALSE)</f>
        <v>155</v>
      </c>
      <c r="V60">
        <f>VLOOKUP($A60,IPo_OverSub_ListingGains!$A$1:$K$317,9,FALSE)</f>
        <v>183.75</v>
      </c>
      <c r="W60">
        <f>VLOOKUP($A60,IPo_OverSub_ListingGains!$A$1:$K$317,10,FALSE)</f>
        <v>164.55</v>
      </c>
      <c r="X60">
        <f>VLOOKUP($A60,IPo_OverSub_ListingGains!$A$1:$K$317,11,FALSE)</f>
        <v>56.71</v>
      </c>
      <c r="Y60" t="str">
        <f>VLOOKUP(A60,company_sectors!$A$1:$B$321,2,FALSE)</f>
        <v>Computers - Software Medium &amp; Small</v>
      </c>
    </row>
    <row r="61" spans="1:25" x14ac:dyDescent="0.25">
      <c r="A61" t="s">
        <v>75</v>
      </c>
      <c r="B61" s="1">
        <v>39283</v>
      </c>
      <c r="C61" s="1">
        <v>39288</v>
      </c>
      <c r="D61">
        <v>350</v>
      </c>
      <c r="E61" t="s">
        <v>8</v>
      </c>
      <c r="F61">
        <v>126</v>
      </c>
      <c r="G61">
        <v>2007</v>
      </c>
      <c r="H61">
        <f>VLOOKUP($A61,IPO_Rating_Details!$A$1:$F$387,2,FALSE)</f>
        <v>1</v>
      </c>
      <c r="I61">
        <f>VLOOKUP($A61,IPO_Rating_Details!$A$1:$F$387,3,FALSE)</f>
        <v>20</v>
      </c>
      <c r="J61">
        <f>VLOOKUP($A61,IPO_Rating_Details!$A$1:$F$387,4,FALSE)</f>
        <v>3</v>
      </c>
      <c r="K61">
        <f>VLOOKUP($A61,IPO_Rating_Details!$A$1:$F$387,5,FALSE)</f>
        <v>0</v>
      </c>
      <c r="L61">
        <f>VLOOKUP($A61,IPO_Rating_Details!$A$1:$F$387,6,FALSE)</f>
        <v>0</v>
      </c>
      <c r="M61">
        <f>VLOOKUP($A61,IPo_ListingDates!$A$1:$C$369,2,FALSE)</f>
        <v>39311</v>
      </c>
      <c r="N61">
        <f>VLOOKUP($A61,IPo_ListingDates!$A$1:$C$369,3,FALSE)</f>
        <v>3.96</v>
      </c>
      <c r="O61">
        <f>VLOOKUP($A61,IPo_OverSub_ListingGains!$A$1:$K$317,2,FALSE)</f>
        <v>89.554100000000005</v>
      </c>
      <c r="P61">
        <f>VLOOKUP($A61,IPo_OverSub_ListingGains!$A$1:$K$317,3,FALSE)</f>
        <v>143.95419999999999</v>
      </c>
      <c r="Q61">
        <f>VLOOKUP($A61,IPo_OverSub_ListingGains!$A$1:$K$317,4,FALSE)</f>
        <v>35.133000000000003</v>
      </c>
      <c r="R61">
        <f>VLOOKUP($A61,IPo_OverSub_ListingGains!$A$1:$K$317,5,FALSE)</f>
        <v>1.1055999999999999</v>
      </c>
      <c r="S61">
        <f>VLOOKUP($A61,IPo_OverSub_ListingGains!$A$1:$K$317,6,FALSE)</f>
        <v>76.510000000000005</v>
      </c>
      <c r="T61">
        <f>VLOOKUP($A61,IPo_OverSub_ListingGains!$A$1:$K$317,7,FALSE)</f>
        <v>525</v>
      </c>
      <c r="U61">
        <f>VLOOKUP($A61,IPo_OverSub_ListingGains!$A$1:$K$317,8,FALSE)</f>
        <v>356.2</v>
      </c>
      <c r="V61">
        <f>VLOOKUP($A61,IPo_OverSub_ListingGains!$A$1:$K$317,9,FALSE)</f>
        <v>525</v>
      </c>
      <c r="W61">
        <f>VLOOKUP($A61,IPo_OverSub_ListingGains!$A$1:$K$317,10,FALSE)</f>
        <v>431.1</v>
      </c>
      <c r="X61">
        <f>VLOOKUP($A61,IPo_OverSub_ListingGains!$A$1:$K$317,11,FALSE)</f>
        <v>23.17</v>
      </c>
      <c r="Y61" t="str">
        <f>VLOOKUP(A61,company_sectors!$A$1:$B$321,2,FALSE)</f>
        <v>Computers - Software Medium &amp; Small</v>
      </c>
    </row>
    <row r="62" spans="1:25" x14ac:dyDescent="0.25">
      <c r="A62" t="s">
        <v>76</v>
      </c>
      <c r="B62" s="1">
        <v>39286</v>
      </c>
      <c r="C62" s="1">
        <v>39289</v>
      </c>
      <c r="D62">
        <v>550</v>
      </c>
      <c r="E62" t="s">
        <v>8</v>
      </c>
      <c r="F62">
        <v>778.25</v>
      </c>
      <c r="G62">
        <v>2007</v>
      </c>
      <c r="H62">
        <f>VLOOKUP($A62,IPO_Rating_Details!$A$1:$F$387,2,FALSE)</f>
        <v>1</v>
      </c>
      <c r="I62">
        <f>VLOOKUP($A62,IPO_Rating_Details!$A$1:$F$387,3,FALSE)</f>
        <v>8</v>
      </c>
      <c r="J62">
        <f>VLOOKUP($A62,IPO_Rating_Details!$A$1:$F$387,4,FALSE)</f>
        <v>1</v>
      </c>
      <c r="K62">
        <f>VLOOKUP($A62,IPO_Rating_Details!$A$1:$F$387,5,FALSE)</f>
        <v>2</v>
      </c>
      <c r="L62">
        <f>VLOOKUP($A62,IPO_Rating_Details!$A$1:$F$387,6,FALSE)</f>
        <v>0</v>
      </c>
      <c r="M62">
        <f>VLOOKUP($A62,IPo_ListingDates!$A$1:$C$369,2,FALSE)</f>
        <v>39310</v>
      </c>
      <c r="N62" t="str">
        <f>VLOOKUP($A62,IPo_ListingDates!$A$1:$C$369,3,FALSE)</f>
        <v>NA</v>
      </c>
      <c r="O62">
        <f>VLOOKUP($A62,IPo_OverSub_ListingGains!$A$1:$K$317,2,FALSE)</f>
        <v>8.5974000000000004</v>
      </c>
      <c r="P62">
        <f>VLOOKUP($A62,IPo_OverSub_ListingGains!$A$1:$K$317,3,FALSE)</f>
        <v>1.8521000000000001</v>
      </c>
      <c r="Q62">
        <f>VLOOKUP($A62,IPo_OverSub_ListingGains!$A$1:$K$317,4,FALSE)</f>
        <v>1.5404</v>
      </c>
      <c r="R62">
        <f>VLOOKUP($A62,IPo_OverSub_ListingGains!$A$1:$K$317,5,FALSE)</f>
        <v>0.71970000000000001</v>
      </c>
      <c r="S62">
        <f>VLOOKUP($A62,IPo_OverSub_ListingGains!$A$1:$K$317,6,FALSE)</f>
        <v>5.75</v>
      </c>
      <c r="T62">
        <f>VLOOKUP($A62,IPo_OverSub_ListingGains!$A$1:$K$317,7,FALSE)</f>
        <v>500</v>
      </c>
      <c r="U62">
        <f>VLOOKUP($A62,IPo_OverSub_ListingGains!$A$1:$K$317,8,FALSE)</f>
        <v>388</v>
      </c>
      <c r="V62">
        <f>VLOOKUP($A62,IPo_OverSub_ListingGains!$A$1:$K$317,9,FALSE)</f>
        <v>500</v>
      </c>
      <c r="W62">
        <f>VLOOKUP($A62,IPo_OverSub_ListingGains!$A$1:$K$317,10,FALSE)</f>
        <v>418.15</v>
      </c>
      <c r="X62">
        <f>VLOOKUP($A62,IPo_OverSub_ListingGains!$A$1:$K$317,11,FALSE)</f>
        <v>-23.97</v>
      </c>
      <c r="Y62" t="e">
        <f>VLOOKUP(A62,company_sectors!$A$1:$B$321,2,FALSE)</f>
        <v>#N/A</v>
      </c>
    </row>
    <row r="63" spans="1:25" x14ac:dyDescent="0.25">
      <c r="A63" t="s">
        <v>77</v>
      </c>
      <c r="B63" s="1">
        <v>39286</v>
      </c>
      <c r="C63" s="1">
        <v>39289</v>
      </c>
      <c r="D63">
        <v>65</v>
      </c>
      <c r="E63" t="s">
        <v>13</v>
      </c>
      <c r="F63">
        <v>24.7</v>
      </c>
      <c r="G63">
        <v>2007</v>
      </c>
      <c r="H63">
        <f>VLOOKUP($A63,IPO_Rating_Details!$A$1:$F$387,2,FALSE)</f>
        <v>1</v>
      </c>
      <c r="I63">
        <f>VLOOKUP($A63,IPO_Rating_Details!$A$1:$F$387,3,FALSE)</f>
        <v>1</v>
      </c>
      <c r="J63">
        <f>VLOOKUP($A63,IPO_Rating_Details!$A$1:$F$387,4,FALSE)</f>
        <v>0</v>
      </c>
      <c r="K63">
        <f>VLOOKUP($A63,IPO_Rating_Details!$A$1:$F$387,5,FALSE)</f>
        <v>1</v>
      </c>
      <c r="L63">
        <f>VLOOKUP($A63,IPO_Rating_Details!$A$1:$F$387,6,FALSE)</f>
        <v>0</v>
      </c>
      <c r="M63">
        <f>VLOOKUP($A63,IPo_ListingDates!$A$1:$C$369,2,FALSE)</f>
        <v>39314</v>
      </c>
      <c r="N63">
        <f>VLOOKUP($A63,IPo_ListingDates!$A$1:$C$369,3,FALSE)</f>
        <v>7.88</v>
      </c>
      <c r="O63">
        <f>VLOOKUP($A63,IPo_OverSub_ListingGains!$A$1:$K$317,2,FALSE)</f>
        <v>0</v>
      </c>
      <c r="P63">
        <f>VLOOKUP($A63,IPo_OverSub_ListingGains!$A$1:$K$317,3,FALSE)</f>
        <v>0</v>
      </c>
      <c r="Q63">
        <f>VLOOKUP($A63,IPo_OverSub_ListingGains!$A$1:$K$317,4,FALSE)</f>
        <v>0</v>
      </c>
      <c r="R63">
        <f>VLOOKUP($A63,IPo_OverSub_ListingGains!$A$1:$K$317,5,FALSE)</f>
        <v>0</v>
      </c>
      <c r="S63">
        <f>VLOOKUP($A63,IPo_OverSub_ListingGains!$A$1:$K$317,6,FALSE)</f>
        <v>0</v>
      </c>
      <c r="T63">
        <f>VLOOKUP($A63,IPo_OverSub_ListingGains!$A$1:$K$317,7,FALSE)</f>
        <v>69.099999999999994</v>
      </c>
      <c r="U63">
        <f>VLOOKUP($A63,IPo_OverSub_ListingGains!$A$1:$K$317,8,FALSE)</f>
        <v>61.05</v>
      </c>
      <c r="V63">
        <f>VLOOKUP($A63,IPo_OverSub_ListingGains!$A$1:$K$317,9,FALSE)</f>
        <v>73.8</v>
      </c>
      <c r="W63">
        <f>VLOOKUP($A63,IPo_OverSub_ListingGains!$A$1:$K$317,10,FALSE)</f>
        <v>62</v>
      </c>
      <c r="X63">
        <f>VLOOKUP($A63,IPo_OverSub_ListingGains!$A$1:$K$317,11,FALSE)</f>
        <v>-4.62</v>
      </c>
      <c r="Y63" t="str">
        <f>VLOOKUP(A63,company_sectors!$A$1:$B$321,2,FALSE)</f>
        <v>Chemicals</v>
      </c>
    </row>
    <row r="64" spans="1:25" x14ac:dyDescent="0.25">
      <c r="A64" t="s">
        <v>78</v>
      </c>
      <c r="B64" s="1">
        <v>39287</v>
      </c>
      <c r="C64" s="1">
        <v>39290</v>
      </c>
      <c r="D64">
        <v>102</v>
      </c>
      <c r="E64" t="s">
        <v>8</v>
      </c>
      <c r="F64">
        <v>816</v>
      </c>
      <c r="G64">
        <v>2007</v>
      </c>
      <c r="H64">
        <f>VLOOKUP($A64,IPO_Rating_Details!$A$1:$F$387,2,FALSE)</f>
        <v>1</v>
      </c>
      <c r="I64">
        <f>VLOOKUP($A64,IPO_Rating_Details!$A$1:$F$387,3,FALSE)</f>
        <v>19</v>
      </c>
      <c r="J64">
        <f>VLOOKUP($A64,IPO_Rating_Details!$A$1:$F$387,4,FALSE)</f>
        <v>2</v>
      </c>
      <c r="K64">
        <f>VLOOKUP($A64,IPO_Rating_Details!$A$1:$F$387,5,FALSE)</f>
        <v>1</v>
      </c>
      <c r="L64">
        <f>VLOOKUP($A64,IPO_Rating_Details!$A$1:$F$387,6,FALSE)</f>
        <v>0</v>
      </c>
      <c r="M64">
        <f>VLOOKUP($A64,IPo_ListingDates!$A$1:$C$369,2,FALSE)</f>
        <v>39315</v>
      </c>
      <c r="N64">
        <f>VLOOKUP($A64,IPo_ListingDates!$A$1:$C$369,3,FALSE)</f>
        <v>78.75</v>
      </c>
      <c r="O64">
        <f>VLOOKUP($A64,IPo_OverSub_ListingGains!$A$1:$K$317,2,FALSE)</f>
        <v>89.115700000000004</v>
      </c>
      <c r="P64">
        <f>VLOOKUP($A64,IPo_OverSub_ListingGains!$A$1:$K$317,3,FALSE)</f>
        <v>69.576099999999997</v>
      </c>
      <c r="Q64">
        <f>VLOOKUP($A64,IPo_OverSub_ListingGains!$A$1:$K$317,4,FALSE)</f>
        <v>16.2027</v>
      </c>
      <c r="R64">
        <f>VLOOKUP($A64,IPo_OverSub_ListingGains!$A$1:$K$317,5,FALSE)</f>
        <v>0.95989999999999998</v>
      </c>
      <c r="S64">
        <f>VLOOKUP($A64,IPo_OverSub_ListingGains!$A$1:$K$317,6,FALSE)</f>
        <v>62</v>
      </c>
      <c r="T64">
        <f>VLOOKUP($A64,IPo_OverSub_ListingGains!$A$1:$K$317,7,FALSE)</f>
        <v>130.1</v>
      </c>
      <c r="U64">
        <f>VLOOKUP($A64,IPo_OverSub_ListingGains!$A$1:$K$317,8,FALSE)</f>
        <v>114</v>
      </c>
      <c r="V64">
        <f>VLOOKUP($A64,IPo_OverSub_ListingGains!$A$1:$K$317,9,FALSE)</f>
        <v>133.25</v>
      </c>
      <c r="W64">
        <f>VLOOKUP($A64,IPo_OverSub_ListingGains!$A$1:$K$317,10,FALSE)</f>
        <v>115.4</v>
      </c>
      <c r="X64">
        <f>VLOOKUP($A64,IPo_OverSub_ListingGains!$A$1:$K$317,11,FALSE)</f>
        <v>13.14</v>
      </c>
      <c r="Y64" t="str">
        <f>VLOOKUP(A64,company_sectors!$A$1:$B$321,2,FALSE)</f>
        <v>Banks - Public Sector</v>
      </c>
    </row>
    <row r="65" spans="1:25" x14ac:dyDescent="0.25">
      <c r="A65" t="s">
        <v>79</v>
      </c>
      <c r="B65" s="1">
        <v>39289</v>
      </c>
      <c r="C65" s="1">
        <v>39294</v>
      </c>
      <c r="D65">
        <v>97</v>
      </c>
      <c r="E65" t="s">
        <v>8</v>
      </c>
      <c r="F65">
        <v>67.900000000000006</v>
      </c>
      <c r="G65">
        <v>2007</v>
      </c>
      <c r="H65">
        <f>VLOOKUP($A65,IPO_Rating_Details!$A$1:$F$387,2,FALSE)</f>
        <v>1</v>
      </c>
      <c r="I65">
        <f>VLOOKUP($A65,IPO_Rating_Details!$A$1:$F$387,3,FALSE)</f>
        <v>7</v>
      </c>
      <c r="J65">
        <f>VLOOKUP($A65,IPO_Rating_Details!$A$1:$F$387,4,FALSE)</f>
        <v>3</v>
      </c>
      <c r="K65">
        <f>VLOOKUP($A65,IPO_Rating_Details!$A$1:$F$387,5,FALSE)</f>
        <v>0</v>
      </c>
      <c r="L65">
        <f>VLOOKUP($A65,IPO_Rating_Details!$A$1:$F$387,6,FALSE)</f>
        <v>0</v>
      </c>
      <c r="M65">
        <f>VLOOKUP($A65,IPo_ListingDates!$A$1:$C$369,2,FALSE)</f>
        <v>39317</v>
      </c>
      <c r="N65">
        <f>VLOOKUP($A65,IPo_ListingDates!$A$1:$C$369,3,FALSE)</f>
        <v>181.1</v>
      </c>
      <c r="O65">
        <f>VLOOKUP($A65,IPo_OverSub_ListingGains!$A$1:$K$317,2,FALSE)</f>
        <v>3.0964</v>
      </c>
      <c r="P65">
        <f>VLOOKUP($A65,IPo_OverSub_ListingGains!$A$1:$K$317,3,FALSE)</f>
        <v>10.0061</v>
      </c>
      <c r="Q65">
        <f>VLOOKUP($A65,IPo_OverSub_ListingGains!$A$1:$K$317,4,FALSE)</f>
        <v>4.6581000000000001</v>
      </c>
      <c r="R65">
        <f>VLOOKUP($A65,IPo_OverSub_ListingGains!$A$1:$K$317,5,FALSE)</f>
        <v>1.3766</v>
      </c>
      <c r="S65">
        <f>VLOOKUP($A65,IPo_OverSub_ListingGains!$A$1:$K$317,6,FALSE)</f>
        <v>4.51</v>
      </c>
      <c r="T65">
        <f>VLOOKUP($A65,IPo_OverSub_ListingGains!$A$1:$K$317,7,FALSE)</f>
        <v>100.15</v>
      </c>
      <c r="U65">
        <f>VLOOKUP($A65,IPo_OverSub_ListingGains!$A$1:$K$317,8,FALSE)</f>
        <v>82.1</v>
      </c>
      <c r="V65">
        <f>VLOOKUP($A65,IPo_OverSub_ListingGains!$A$1:$K$317,9,FALSE)</f>
        <v>103.35</v>
      </c>
      <c r="W65">
        <f>VLOOKUP($A65,IPo_OverSub_ListingGains!$A$1:$K$317,10,FALSE)</f>
        <v>94.75</v>
      </c>
      <c r="X65">
        <f>VLOOKUP($A65,IPo_OverSub_ListingGains!$A$1:$K$317,11,FALSE)</f>
        <v>-2.3199999999999998</v>
      </c>
      <c r="Y65" t="str">
        <f>VLOOKUP(A65,company_sectors!$A$1:$B$321,2,FALSE)</f>
        <v>Ceramics &amp; Granite</v>
      </c>
    </row>
    <row r="66" spans="1:25" x14ac:dyDescent="0.25">
      <c r="A66" t="s">
        <v>80</v>
      </c>
      <c r="B66" s="1">
        <v>39289</v>
      </c>
      <c r="C66" s="1">
        <v>39294</v>
      </c>
      <c r="D66">
        <v>90</v>
      </c>
      <c r="E66" t="s">
        <v>8</v>
      </c>
      <c r="F66">
        <v>37.25</v>
      </c>
      <c r="G66">
        <v>2007</v>
      </c>
      <c r="H66">
        <f>VLOOKUP($A66,IPO_Rating_Details!$A$1:$F$387,2,FALSE)</f>
        <v>1</v>
      </c>
      <c r="I66">
        <f>VLOOKUP($A66,IPO_Rating_Details!$A$1:$F$387,3,FALSE)</f>
        <v>1</v>
      </c>
      <c r="J66">
        <f>VLOOKUP($A66,IPO_Rating_Details!$A$1:$F$387,4,FALSE)</f>
        <v>1</v>
      </c>
      <c r="K66">
        <f>VLOOKUP($A66,IPO_Rating_Details!$A$1:$F$387,5,FALSE)</f>
        <v>1</v>
      </c>
      <c r="L66">
        <f>VLOOKUP($A66,IPO_Rating_Details!$A$1:$F$387,6,FALSE)</f>
        <v>0</v>
      </c>
      <c r="M66">
        <f>VLOOKUP($A66,IPo_ListingDates!$A$1:$C$369,2,FALSE)</f>
        <v>39315</v>
      </c>
      <c r="N66">
        <f>VLOOKUP($A66,IPo_ListingDates!$A$1:$C$369,3,FALSE)</f>
        <v>3.25</v>
      </c>
      <c r="O66">
        <f>VLOOKUP($A66,IPo_OverSub_ListingGains!$A$1:$K$317,2,FALSE)</f>
        <v>4.0951000000000004</v>
      </c>
      <c r="P66">
        <f>VLOOKUP($A66,IPo_OverSub_ListingGains!$A$1:$K$317,3,FALSE)</f>
        <v>3.1229</v>
      </c>
      <c r="Q66">
        <f>VLOOKUP($A66,IPo_OverSub_ListingGains!$A$1:$K$317,4,FALSE)</f>
        <v>3.5539000000000001</v>
      </c>
      <c r="R66">
        <f>VLOOKUP($A66,IPo_OverSub_ListingGains!$A$1:$K$317,5,FALSE)</f>
        <v>0.98629999999999995</v>
      </c>
      <c r="S66">
        <f>VLOOKUP($A66,IPo_OverSub_ListingGains!$A$1:$K$317,6,FALSE)</f>
        <v>3.62</v>
      </c>
      <c r="T66">
        <f>VLOOKUP($A66,IPo_OverSub_ListingGains!$A$1:$K$317,7,FALSE)</f>
        <v>87.9</v>
      </c>
      <c r="U66">
        <f>VLOOKUP($A66,IPo_OverSub_ListingGains!$A$1:$K$317,8,FALSE)</f>
        <v>80</v>
      </c>
      <c r="V66">
        <f>VLOOKUP($A66,IPo_OverSub_ListingGains!$A$1:$K$317,9,FALSE)</f>
        <v>157.5</v>
      </c>
      <c r="W66">
        <f>VLOOKUP($A66,IPo_OverSub_ListingGains!$A$1:$K$317,10,FALSE)</f>
        <v>142.80000000000001</v>
      </c>
      <c r="X66">
        <f>VLOOKUP($A66,IPo_OverSub_ListingGains!$A$1:$K$317,11,FALSE)</f>
        <v>58.67</v>
      </c>
      <c r="Y66" t="str">
        <f>VLOOKUP(A66,company_sectors!$A$1:$B$321,2,FALSE)</f>
        <v>Hospitals &amp; Medical Services</v>
      </c>
    </row>
    <row r="67" spans="1:25" x14ac:dyDescent="0.25">
      <c r="A67" t="s">
        <v>81</v>
      </c>
      <c r="B67" s="1">
        <v>39294</v>
      </c>
      <c r="C67" s="1">
        <v>39302</v>
      </c>
      <c r="D67">
        <v>400</v>
      </c>
      <c r="E67" t="s">
        <v>8</v>
      </c>
      <c r="F67">
        <v>858.7</v>
      </c>
      <c r="G67">
        <v>2007</v>
      </c>
      <c r="H67">
        <f>VLOOKUP($A67,IPO_Rating_Details!$A$1:$F$387,2,FALSE)</f>
        <v>1</v>
      </c>
      <c r="I67">
        <f>VLOOKUP($A67,IPO_Rating_Details!$A$1:$F$387,3,FALSE)</f>
        <v>9</v>
      </c>
      <c r="J67">
        <f>VLOOKUP($A67,IPO_Rating_Details!$A$1:$F$387,4,FALSE)</f>
        <v>2</v>
      </c>
      <c r="K67">
        <f>VLOOKUP($A67,IPO_Rating_Details!$A$1:$F$387,5,FALSE)</f>
        <v>1</v>
      </c>
      <c r="L67">
        <f>VLOOKUP($A67,IPO_Rating_Details!$A$1:$F$387,6,FALSE)</f>
        <v>0</v>
      </c>
      <c r="M67">
        <f>VLOOKUP($A67,IPo_ListingDates!$A$1:$C$369,2,FALSE)</f>
        <v>39324</v>
      </c>
      <c r="N67">
        <f>VLOOKUP($A67,IPo_ListingDates!$A$1:$C$369,3,FALSE)</f>
        <v>49.8</v>
      </c>
      <c r="O67">
        <f>VLOOKUP($A67,IPo_OverSub_ListingGains!$A$1:$K$317,2,FALSE)</f>
        <v>2.6926999999999999</v>
      </c>
      <c r="P67">
        <f>VLOOKUP($A67,IPo_OverSub_ListingGains!$A$1:$K$317,3,FALSE)</f>
        <v>0.9889</v>
      </c>
      <c r="Q67">
        <f>VLOOKUP($A67,IPo_OverSub_ListingGains!$A$1:$K$317,4,FALSE)</f>
        <v>0.63890000000000002</v>
      </c>
      <c r="R67" t="str">
        <f>VLOOKUP($A67,IPo_OverSub_ListingGains!$A$1:$K$317,5,FALSE)</f>
        <v>NA</v>
      </c>
      <c r="S67">
        <f>VLOOKUP($A67,IPo_OverSub_ListingGains!$A$1:$K$317,6,FALSE)</f>
        <v>1.91</v>
      </c>
      <c r="T67">
        <f>VLOOKUP($A67,IPo_OverSub_ListingGains!$A$1:$K$317,7,FALSE)</f>
        <v>399</v>
      </c>
      <c r="U67">
        <f>VLOOKUP($A67,IPo_OverSub_ListingGains!$A$1:$K$317,8,FALSE)</f>
        <v>357.55</v>
      </c>
      <c r="V67">
        <f>VLOOKUP($A67,IPo_OverSub_ListingGains!$A$1:$K$317,9,FALSE)</f>
        <v>399</v>
      </c>
      <c r="W67">
        <f>VLOOKUP($A67,IPo_OverSub_ListingGains!$A$1:$K$317,10,FALSE)</f>
        <v>361.75</v>
      </c>
      <c r="X67">
        <f>VLOOKUP($A67,IPo_OverSub_ListingGains!$A$1:$K$317,11,FALSE)</f>
        <v>-9.56</v>
      </c>
      <c r="Y67" t="str">
        <f>VLOOKUP(A67,company_sectors!$A$1:$B$321,2,FALSE)</f>
        <v>Construction &amp; Contracting - Real Estate</v>
      </c>
    </row>
    <row r="68" spans="1:25" x14ac:dyDescent="0.25">
      <c r="A68" t="s">
        <v>82</v>
      </c>
      <c r="B68" s="1">
        <v>39295</v>
      </c>
      <c r="C68" s="1">
        <v>39301</v>
      </c>
      <c r="D68">
        <v>730</v>
      </c>
      <c r="E68" t="s">
        <v>8</v>
      </c>
      <c r="F68">
        <v>153.30000000000001</v>
      </c>
      <c r="G68">
        <v>2007</v>
      </c>
      <c r="H68">
        <f>VLOOKUP($A68,IPO_Rating_Details!$A$1:$F$387,2,FALSE)</f>
        <v>1</v>
      </c>
      <c r="I68">
        <f>VLOOKUP($A68,IPO_Rating_Details!$A$1:$F$387,3,FALSE)</f>
        <v>13</v>
      </c>
      <c r="J68">
        <f>VLOOKUP($A68,IPO_Rating_Details!$A$1:$F$387,4,FALSE)</f>
        <v>0</v>
      </c>
      <c r="K68">
        <f>VLOOKUP($A68,IPO_Rating_Details!$A$1:$F$387,5,FALSE)</f>
        <v>1</v>
      </c>
      <c r="L68">
        <f>VLOOKUP($A68,IPO_Rating_Details!$A$1:$F$387,6,FALSE)</f>
        <v>0</v>
      </c>
      <c r="M68">
        <f>VLOOKUP($A68,IPo_ListingDates!$A$1:$C$369,2,FALSE)</f>
        <v>39321</v>
      </c>
      <c r="N68">
        <f>VLOOKUP($A68,IPo_ListingDates!$A$1:$C$369,3,FALSE)</f>
        <v>151.69999999999999</v>
      </c>
      <c r="O68">
        <f>VLOOKUP($A68,IPo_OverSub_ListingGains!$A$1:$K$317,2,FALSE)</f>
        <v>75.624899999999997</v>
      </c>
      <c r="P68">
        <f>VLOOKUP($A68,IPo_OverSub_ListingGains!$A$1:$K$317,3,FALSE)</f>
        <v>100.098</v>
      </c>
      <c r="Q68">
        <f>VLOOKUP($A68,IPo_OverSub_ListingGains!$A$1:$K$317,4,FALSE)</f>
        <v>23.393599999999999</v>
      </c>
      <c r="R68">
        <f>VLOOKUP($A68,IPo_OverSub_ListingGains!$A$1:$K$317,5,FALSE)</f>
        <v>1.0509999999999999</v>
      </c>
      <c r="S68">
        <f>VLOOKUP($A68,IPo_OverSub_ListingGains!$A$1:$K$317,6,FALSE)</f>
        <v>59.48</v>
      </c>
      <c r="T68">
        <f>VLOOKUP($A68,IPo_OverSub_ListingGains!$A$1:$K$317,7,FALSE)</f>
        <v>876</v>
      </c>
      <c r="U68">
        <f>VLOOKUP($A68,IPo_OverSub_ListingGains!$A$1:$K$317,8,FALSE)</f>
        <v>839.15</v>
      </c>
      <c r="V68">
        <f>VLOOKUP($A68,IPo_OverSub_ListingGains!$A$1:$K$317,9,FALSE)</f>
        <v>943.3</v>
      </c>
      <c r="W68">
        <f>VLOOKUP($A68,IPo_OverSub_ListingGains!$A$1:$K$317,10,FALSE)</f>
        <v>926.5</v>
      </c>
      <c r="X68">
        <f>VLOOKUP($A68,IPo_OverSub_ListingGains!$A$1:$K$317,11,FALSE)</f>
        <v>26.92</v>
      </c>
      <c r="Y68" t="str">
        <f>VLOOKUP(A68,company_sectors!$A$1:$B$321,2,FALSE)</f>
        <v>Computers - Software Medium &amp; Small</v>
      </c>
    </row>
    <row r="69" spans="1:25" x14ac:dyDescent="0.25">
      <c r="A69" t="s">
        <v>83</v>
      </c>
      <c r="B69" s="1">
        <v>39296</v>
      </c>
      <c r="C69" s="1">
        <v>39301</v>
      </c>
      <c r="D69">
        <v>225</v>
      </c>
      <c r="E69" t="s">
        <v>8</v>
      </c>
      <c r="F69">
        <v>133.02000000000001</v>
      </c>
      <c r="G69">
        <v>2007</v>
      </c>
      <c r="H69">
        <f>VLOOKUP($A69,IPO_Rating_Details!$A$1:$F$387,2,FALSE)</f>
        <v>1</v>
      </c>
      <c r="I69">
        <f>VLOOKUP($A69,IPO_Rating_Details!$A$1:$F$387,3,FALSE)</f>
        <v>6</v>
      </c>
      <c r="J69">
        <f>VLOOKUP($A69,IPO_Rating_Details!$A$1:$F$387,4,FALSE)</f>
        <v>1</v>
      </c>
      <c r="K69">
        <f>VLOOKUP($A69,IPO_Rating_Details!$A$1:$F$387,5,FALSE)</f>
        <v>2</v>
      </c>
      <c r="L69">
        <f>VLOOKUP($A69,IPO_Rating_Details!$A$1:$F$387,6,FALSE)</f>
        <v>0</v>
      </c>
      <c r="M69">
        <f>VLOOKUP($A69,IPo_ListingDates!$A$1:$C$369,2,FALSE)</f>
        <v>39322</v>
      </c>
      <c r="N69">
        <f>VLOOKUP($A69,IPo_ListingDates!$A$1:$C$369,3,FALSE)</f>
        <v>903</v>
      </c>
      <c r="O69">
        <f>VLOOKUP($A69,IPo_OverSub_ListingGains!$A$1:$K$317,2,FALSE)</f>
        <v>1.4417</v>
      </c>
      <c r="P69">
        <f>VLOOKUP($A69,IPo_OverSub_ListingGains!$A$1:$K$317,3,FALSE)</f>
        <v>2.0752000000000002</v>
      </c>
      <c r="Q69">
        <f>VLOOKUP($A69,IPo_OverSub_ListingGains!$A$1:$K$317,4,FALSE)</f>
        <v>0.39029999999999998</v>
      </c>
      <c r="R69" t="str">
        <f>VLOOKUP($A69,IPo_OverSub_ListingGains!$A$1:$K$317,5,FALSE)</f>
        <v>NA</v>
      </c>
      <c r="S69">
        <f>VLOOKUP($A69,IPo_OverSub_ListingGains!$A$1:$K$317,6,FALSE)</f>
        <v>1.19</v>
      </c>
      <c r="T69">
        <f>VLOOKUP($A69,IPo_OverSub_ListingGains!$A$1:$K$317,7,FALSE)</f>
        <v>201.2</v>
      </c>
      <c r="U69">
        <f>VLOOKUP($A69,IPo_OverSub_ListingGains!$A$1:$K$317,8,FALSE)</f>
        <v>169.1</v>
      </c>
      <c r="V69">
        <f>VLOOKUP($A69,IPo_OverSub_ListingGains!$A$1:$K$317,9,FALSE)</f>
        <v>209.8</v>
      </c>
      <c r="W69">
        <f>VLOOKUP($A69,IPo_OverSub_ListingGains!$A$1:$K$317,10,FALSE)</f>
        <v>173.5</v>
      </c>
      <c r="X69">
        <f>VLOOKUP($A69,IPo_OverSub_ListingGains!$A$1:$K$317,11,FALSE)</f>
        <v>-22.89</v>
      </c>
      <c r="Y69" t="str">
        <f>VLOOKUP(A69,company_sectors!$A$1:$B$321,2,FALSE)</f>
        <v>Power - Transmission &amp; Equipment</v>
      </c>
    </row>
    <row r="70" spans="1:25" x14ac:dyDescent="0.25">
      <c r="A70" t="s">
        <v>84</v>
      </c>
      <c r="B70" s="1">
        <v>39314</v>
      </c>
      <c r="C70" s="1">
        <v>39317</v>
      </c>
      <c r="D70">
        <v>825</v>
      </c>
      <c r="E70" t="s">
        <v>8</v>
      </c>
      <c r="F70">
        <v>246.07</v>
      </c>
      <c r="G70">
        <v>2007</v>
      </c>
      <c r="H70">
        <f>VLOOKUP($A70,IPO_Rating_Details!$A$1:$F$387,2,FALSE)</f>
        <v>1</v>
      </c>
      <c r="I70">
        <f>VLOOKUP($A70,IPO_Rating_Details!$A$1:$F$387,3,FALSE)</f>
        <v>12</v>
      </c>
      <c r="J70">
        <f>VLOOKUP($A70,IPO_Rating_Details!$A$1:$F$387,4,FALSE)</f>
        <v>2</v>
      </c>
      <c r="K70">
        <f>VLOOKUP($A70,IPO_Rating_Details!$A$1:$F$387,5,FALSE)</f>
        <v>0</v>
      </c>
      <c r="L70">
        <f>VLOOKUP($A70,IPO_Rating_Details!$A$1:$F$387,6,FALSE)</f>
        <v>0</v>
      </c>
      <c r="M70">
        <f>VLOOKUP($A70,IPo_ListingDates!$A$1:$C$369,2,FALSE)</f>
        <v>39336</v>
      </c>
      <c r="N70">
        <f>VLOOKUP($A70,IPo_ListingDates!$A$1:$C$369,3,FALSE)</f>
        <v>282.85000000000002</v>
      </c>
      <c r="O70">
        <f>VLOOKUP($A70,IPo_OverSub_ListingGains!$A$1:$K$317,2,FALSE)</f>
        <v>43.902799999999999</v>
      </c>
      <c r="P70">
        <f>VLOOKUP($A70,IPo_OverSub_ListingGains!$A$1:$K$317,3,FALSE)</f>
        <v>10.2605</v>
      </c>
      <c r="Q70">
        <f>VLOOKUP($A70,IPo_OverSub_ListingGains!$A$1:$K$317,4,FALSE)</f>
        <v>4.4401000000000002</v>
      </c>
      <c r="R70">
        <f>VLOOKUP($A70,IPo_OverSub_ListingGains!$A$1:$K$317,5,FALSE)</f>
        <v>1.7508999999999999</v>
      </c>
      <c r="S70">
        <f>VLOOKUP($A70,IPo_OverSub_ListingGains!$A$1:$K$317,6,FALSE)</f>
        <v>27.41</v>
      </c>
      <c r="T70">
        <f>VLOOKUP($A70,IPo_OverSub_ListingGains!$A$1:$K$317,7,FALSE)</f>
        <v>999</v>
      </c>
      <c r="U70">
        <f>VLOOKUP($A70,IPo_OverSub_ListingGains!$A$1:$K$317,8,FALSE)</f>
        <v>913</v>
      </c>
      <c r="V70">
        <f>VLOOKUP($A70,IPo_OverSub_ListingGains!$A$1:$K$317,9,FALSE)</f>
        <v>999</v>
      </c>
      <c r="W70">
        <f>VLOOKUP($A70,IPo_OverSub_ListingGains!$A$1:$K$317,10,FALSE)</f>
        <v>977.45</v>
      </c>
      <c r="X70">
        <f>VLOOKUP($A70,IPo_OverSub_ListingGains!$A$1:$K$317,11,FALSE)</f>
        <v>18.48</v>
      </c>
      <c r="Y70" t="str">
        <f>VLOOKUP(A70,company_sectors!$A$1:$B$321,2,FALSE)</f>
        <v>Finance - General</v>
      </c>
    </row>
    <row r="71" spans="1:25" x14ac:dyDescent="0.25">
      <c r="A71" t="s">
        <v>85</v>
      </c>
      <c r="B71" s="1">
        <v>39315</v>
      </c>
      <c r="C71" s="1">
        <v>39318</v>
      </c>
      <c r="D71">
        <v>65</v>
      </c>
      <c r="E71" t="s">
        <v>8</v>
      </c>
      <c r="F71">
        <v>81.25</v>
      </c>
      <c r="G71">
        <v>2007</v>
      </c>
      <c r="H71">
        <f>VLOOKUP($A71,IPO_Rating_Details!$A$1:$F$387,2,FALSE)</f>
        <v>6</v>
      </c>
      <c r="I71">
        <f>VLOOKUP($A71,IPO_Rating_Details!$A$1:$F$387,3,FALSE)</f>
        <v>7</v>
      </c>
      <c r="J71">
        <f>VLOOKUP($A71,IPO_Rating_Details!$A$1:$F$387,4,FALSE)</f>
        <v>0</v>
      </c>
      <c r="K71">
        <f>VLOOKUP($A71,IPO_Rating_Details!$A$1:$F$387,5,FALSE)</f>
        <v>1</v>
      </c>
      <c r="L71">
        <f>VLOOKUP($A71,IPO_Rating_Details!$A$1:$F$387,6,FALSE)</f>
        <v>0</v>
      </c>
      <c r="M71">
        <f>VLOOKUP($A71,IPo_ListingDates!$A$1:$C$369,2,FALSE)</f>
        <v>39339</v>
      </c>
      <c r="N71">
        <f>VLOOKUP($A71,IPo_ListingDates!$A$1:$C$369,3,FALSE)</f>
        <v>3.55</v>
      </c>
      <c r="O71">
        <f>VLOOKUP($A71,IPo_OverSub_ListingGains!$A$1:$K$317,2,FALSE)</f>
        <v>0.89700000000000002</v>
      </c>
      <c r="P71">
        <f>VLOOKUP($A71,IPo_OverSub_ListingGains!$A$1:$K$317,3,FALSE)</f>
        <v>0.85050000000000003</v>
      </c>
      <c r="Q71">
        <f>VLOOKUP($A71,IPo_OverSub_ListingGains!$A$1:$K$317,4,FALSE)</f>
        <v>1.1211</v>
      </c>
      <c r="R71">
        <f>VLOOKUP($A71,IPo_OverSub_ListingGains!$A$1:$K$317,5,FALSE)</f>
        <v>1.0462</v>
      </c>
      <c r="S71">
        <f>VLOOKUP($A71,IPo_OverSub_ListingGains!$A$1:$K$317,6,FALSE)</f>
        <v>0.97</v>
      </c>
      <c r="T71">
        <f>VLOOKUP($A71,IPo_OverSub_ListingGains!$A$1:$K$317,7,FALSE)</f>
        <v>80.25</v>
      </c>
      <c r="U71">
        <f>VLOOKUP($A71,IPo_OverSub_ListingGains!$A$1:$K$317,8,FALSE)</f>
        <v>55.1</v>
      </c>
      <c r="V71">
        <f>VLOOKUP($A71,IPo_OverSub_ListingGains!$A$1:$K$317,9,FALSE)</f>
        <v>124.5</v>
      </c>
      <c r="W71">
        <f>VLOOKUP($A71,IPo_OverSub_ListingGains!$A$1:$K$317,10,FALSE)</f>
        <v>114.05</v>
      </c>
      <c r="X71">
        <f>VLOOKUP($A71,IPo_OverSub_ListingGains!$A$1:$K$317,11,FALSE)</f>
        <v>75.459999999999994</v>
      </c>
      <c r="Y71" t="str">
        <f>VLOOKUP(A71,company_sectors!$A$1:$B$321,2,FALSE)</f>
        <v>Power - Generation &amp; Distribution</v>
      </c>
    </row>
    <row r="72" spans="1:25" x14ac:dyDescent="0.25">
      <c r="A72" t="s">
        <v>86</v>
      </c>
      <c r="B72" s="1">
        <v>39321</v>
      </c>
      <c r="C72" s="1">
        <v>39324</v>
      </c>
      <c r="D72">
        <v>30</v>
      </c>
      <c r="E72" t="s">
        <v>8</v>
      </c>
      <c r="F72">
        <v>52.92</v>
      </c>
      <c r="G72">
        <v>2007</v>
      </c>
      <c r="H72">
        <f>VLOOKUP($A72,IPO_Rating_Details!$A$1:$F$387,2,FALSE)</f>
        <v>1</v>
      </c>
      <c r="I72">
        <f>VLOOKUP($A72,IPO_Rating_Details!$A$1:$F$387,3,FALSE)</f>
        <v>1</v>
      </c>
      <c r="J72">
        <f>VLOOKUP($A72,IPO_Rating_Details!$A$1:$F$387,4,FALSE)</f>
        <v>0</v>
      </c>
      <c r="K72">
        <f>VLOOKUP($A72,IPO_Rating_Details!$A$1:$F$387,5,FALSE)</f>
        <v>1</v>
      </c>
      <c r="L72">
        <f>VLOOKUP($A72,IPO_Rating_Details!$A$1:$F$387,6,FALSE)</f>
        <v>0</v>
      </c>
      <c r="M72">
        <f>VLOOKUP($A72,IPo_ListingDates!$A$1:$C$369,2,FALSE)</f>
        <v>39345</v>
      </c>
      <c r="N72">
        <f>VLOOKUP($A72,IPo_ListingDates!$A$1:$C$369,3,FALSE)</f>
        <v>2.85</v>
      </c>
      <c r="O72">
        <f>VLOOKUP($A72,IPo_OverSub_ListingGains!$A$1:$K$317,2,FALSE)</f>
        <v>2.3433999999999999</v>
      </c>
      <c r="P72">
        <f>VLOOKUP($A72,IPo_OverSub_ListingGains!$A$1:$K$317,3,FALSE)</f>
        <v>3.9228000000000001</v>
      </c>
      <c r="Q72">
        <f>VLOOKUP($A72,IPo_OverSub_ListingGains!$A$1:$K$317,4,FALSE)</f>
        <v>3.3854000000000002</v>
      </c>
      <c r="R72" t="str">
        <f>VLOOKUP($A72,IPo_OverSub_ListingGains!$A$1:$K$317,5,FALSE)</f>
        <v>NA</v>
      </c>
      <c r="S72">
        <f>VLOOKUP($A72,IPo_OverSub_ListingGains!$A$1:$K$317,6,FALSE)</f>
        <v>2.95</v>
      </c>
      <c r="T72">
        <f>VLOOKUP($A72,IPo_OverSub_ListingGains!$A$1:$K$317,7,FALSE)</f>
        <v>36.950000000000003</v>
      </c>
      <c r="U72">
        <f>VLOOKUP($A72,IPo_OverSub_ListingGains!$A$1:$K$317,8,FALSE)</f>
        <v>36.950000000000003</v>
      </c>
      <c r="V72">
        <f>VLOOKUP($A72,IPo_OverSub_ListingGains!$A$1:$K$317,9,FALSE)</f>
        <v>66.7</v>
      </c>
      <c r="W72">
        <f>VLOOKUP($A72,IPo_OverSub_ListingGains!$A$1:$K$317,10,FALSE)</f>
        <v>48.7</v>
      </c>
      <c r="X72">
        <f>VLOOKUP($A72,IPo_OverSub_ListingGains!$A$1:$K$317,11,FALSE)</f>
        <v>62.33</v>
      </c>
      <c r="Y72" t="str">
        <f>VLOOKUP(A72,company_sectors!$A$1:$B$321,2,FALSE)</f>
        <v>Paper</v>
      </c>
    </row>
    <row r="73" spans="1:25" x14ac:dyDescent="0.25">
      <c r="A73" t="s">
        <v>87</v>
      </c>
      <c r="B73" s="1">
        <v>39331</v>
      </c>
      <c r="C73" s="1">
        <v>39336</v>
      </c>
      <c r="D73">
        <v>170</v>
      </c>
      <c r="E73" t="s">
        <v>8</v>
      </c>
      <c r="F73">
        <v>68</v>
      </c>
      <c r="G73">
        <v>2007</v>
      </c>
      <c r="H73">
        <f>VLOOKUP($A73,IPO_Rating_Details!$A$1:$F$387,2,FALSE)</f>
        <v>1</v>
      </c>
      <c r="I73">
        <f>VLOOKUP($A73,IPO_Rating_Details!$A$1:$F$387,3,FALSE)</f>
        <v>7</v>
      </c>
      <c r="J73">
        <f>VLOOKUP($A73,IPO_Rating_Details!$A$1:$F$387,4,FALSE)</f>
        <v>2</v>
      </c>
      <c r="K73">
        <f>VLOOKUP($A73,IPO_Rating_Details!$A$1:$F$387,5,FALSE)</f>
        <v>1</v>
      </c>
      <c r="L73">
        <f>VLOOKUP($A73,IPO_Rating_Details!$A$1:$F$387,6,FALSE)</f>
        <v>0</v>
      </c>
      <c r="M73">
        <f>VLOOKUP($A73,IPo_ListingDates!$A$1:$C$369,2,FALSE)</f>
        <v>39359</v>
      </c>
      <c r="N73">
        <f>VLOOKUP($A73,IPo_ListingDates!$A$1:$C$369,3,FALSE)</f>
        <v>404.35</v>
      </c>
      <c r="O73">
        <f>VLOOKUP($A73,IPo_OverSub_ListingGains!$A$1:$K$317,2,FALSE)</f>
        <v>5.5867000000000004</v>
      </c>
      <c r="P73">
        <f>VLOOKUP($A73,IPo_OverSub_ListingGains!$A$1:$K$317,3,FALSE)</f>
        <v>5.0456000000000003</v>
      </c>
      <c r="Q73">
        <f>VLOOKUP($A73,IPo_OverSub_ListingGains!$A$1:$K$317,4,FALSE)</f>
        <v>3.2623000000000002</v>
      </c>
      <c r="R73">
        <f>VLOOKUP($A73,IPo_OverSub_ListingGains!$A$1:$K$317,5,FALSE)</f>
        <v>0.99539999999999995</v>
      </c>
      <c r="S73">
        <f>VLOOKUP($A73,IPo_OverSub_ListingGains!$A$1:$K$317,6,FALSE)</f>
        <v>4</v>
      </c>
      <c r="T73">
        <f>VLOOKUP($A73,IPo_OverSub_ListingGains!$A$1:$K$317,7,FALSE)</f>
        <v>201.15</v>
      </c>
      <c r="U73">
        <f>VLOOKUP($A73,IPo_OverSub_ListingGains!$A$1:$K$317,8,FALSE)</f>
        <v>201.15</v>
      </c>
      <c r="V73">
        <f>VLOOKUP($A73,IPo_OverSub_ListingGains!$A$1:$K$317,9,FALSE)</f>
        <v>262</v>
      </c>
      <c r="W73">
        <f>VLOOKUP($A73,IPo_OverSub_ListingGains!$A$1:$K$317,10,FALSE)</f>
        <v>230.1</v>
      </c>
      <c r="X73">
        <f>VLOOKUP($A73,IPo_OverSub_ListingGains!$A$1:$K$317,11,FALSE)</f>
        <v>35.35</v>
      </c>
      <c r="Y73" t="str">
        <f>VLOOKUP(A73,company_sectors!$A$1:$B$321,2,FALSE)</f>
        <v>Miscellaneous</v>
      </c>
    </row>
    <row r="74" spans="1:25" x14ac:dyDescent="0.25">
      <c r="A74" t="s">
        <v>88</v>
      </c>
      <c r="B74" s="1">
        <v>39335</v>
      </c>
      <c r="C74" s="1">
        <v>39337</v>
      </c>
      <c r="D74">
        <v>295</v>
      </c>
      <c r="E74" t="s">
        <v>8</v>
      </c>
      <c r="F74">
        <v>113.13</v>
      </c>
      <c r="G74">
        <v>2007</v>
      </c>
      <c r="H74">
        <f>VLOOKUP($A74,IPO_Rating_Details!$A$1:$F$387,2,FALSE)</f>
        <v>1</v>
      </c>
      <c r="I74">
        <f>VLOOKUP($A74,IPO_Rating_Details!$A$1:$F$387,3,FALSE)</f>
        <v>20</v>
      </c>
      <c r="J74">
        <f>VLOOKUP($A74,IPO_Rating_Details!$A$1:$F$387,4,FALSE)</f>
        <v>2</v>
      </c>
      <c r="K74">
        <f>VLOOKUP($A74,IPO_Rating_Details!$A$1:$F$387,5,FALSE)</f>
        <v>1</v>
      </c>
      <c r="L74">
        <f>VLOOKUP($A74,IPO_Rating_Details!$A$1:$F$387,6,FALSE)</f>
        <v>0</v>
      </c>
      <c r="M74">
        <f>VLOOKUP($A74,IPo_ListingDates!$A$1:$C$369,2,FALSE)</f>
        <v>39372</v>
      </c>
      <c r="N74" t="str">
        <f>VLOOKUP($A74,IPo_ListingDates!$A$1:$C$369,3,FALSE)</f>
        <v>NA</v>
      </c>
      <c r="O74">
        <f>VLOOKUP($A74,IPo_OverSub_ListingGains!$A$1:$K$317,2,FALSE)</f>
        <v>36.173000000000002</v>
      </c>
      <c r="P74">
        <f>VLOOKUP($A74,IPo_OverSub_ListingGains!$A$1:$K$317,3,FALSE)</f>
        <v>26.730599999999999</v>
      </c>
      <c r="Q74">
        <f>VLOOKUP($A74,IPo_OverSub_ListingGains!$A$1:$K$317,4,FALSE)</f>
        <v>18.667999999999999</v>
      </c>
      <c r="R74">
        <f>VLOOKUP($A74,IPo_OverSub_ListingGains!$A$1:$K$317,5,FALSE)</f>
        <v>1.0314000000000001</v>
      </c>
      <c r="S74">
        <f>VLOOKUP($A74,IPo_OverSub_ListingGains!$A$1:$K$317,6,FALSE)</f>
        <v>28.47</v>
      </c>
      <c r="T74">
        <f>VLOOKUP($A74,IPo_OverSub_ListingGains!$A$1:$K$317,7,FALSE)</f>
        <v>300.2</v>
      </c>
      <c r="U74">
        <f>VLOOKUP($A74,IPo_OverSub_ListingGains!$A$1:$K$317,8,FALSE)</f>
        <v>251.6</v>
      </c>
      <c r="V74">
        <f>VLOOKUP($A74,IPo_OverSub_ListingGains!$A$1:$K$317,9,FALSE)</f>
        <v>350</v>
      </c>
      <c r="W74">
        <f>VLOOKUP($A74,IPo_OverSub_ListingGains!$A$1:$K$317,10,FALSE)</f>
        <v>311.14999999999998</v>
      </c>
      <c r="X74">
        <f>VLOOKUP($A74,IPo_OverSub_ListingGains!$A$1:$K$317,11,FALSE)</f>
        <v>5.47</v>
      </c>
      <c r="Y74" t="e">
        <f>VLOOKUP(A74,company_sectors!$A$1:$B$321,2,FALSE)</f>
        <v>#N/A</v>
      </c>
    </row>
    <row r="75" spans="1:25" x14ac:dyDescent="0.25">
      <c r="A75" t="s">
        <v>89</v>
      </c>
      <c r="B75" s="1">
        <v>39335</v>
      </c>
      <c r="C75" s="1">
        <v>39338</v>
      </c>
      <c r="D75">
        <v>52</v>
      </c>
      <c r="E75" t="s">
        <v>8</v>
      </c>
      <c r="F75" t="s">
        <v>14</v>
      </c>
      <c r="G75">
        <v>2007</v>
      </c>
      <c r="H75">
        <f>VLOOKUP($A75,IPO_Rating_Details!$A$1:$F$387,2,FALSE)</f>
        <v>1</v>
      </c>
      <c r="I75">
        <f>VLOOKUP($A75,IPO_Rating_Details!$A$1:$F$387,3,FALSE)</f>
        <v>25</v>
      </c>
      <c r="J75">
        <f>VLOOKUP($A75,IPO_Rating_Details!$A$1:$F$387,4,FALSE)</f>
        <v>5</v>
      </c>
      <c r="K75">
        <f>VLOOKUP($A75,IPO_Rating_Details!$A$1:$F$387,5,FALSE)</f>
        <v>0</v>
      </c>
      <c r="L75">
        <f>VLOOKUP($A75,IPO_Rating_Details!$A$1:$F$387,6,FALSE)</f>
        <v>0</v>
      </c>
      <c r="M75">
        <f>VLOOKUP($A75,IPo_ListingDates!$A$1:$C$369,2,FALSE)</f>
        <v>39360</v>
      </c>
      <c r="N75">
        <f>VLOOKUP($A75,IPo_ListingDates!$A$1:$C$369,3,FALSE)</f>
        <v>143.69999999999999</v>
      </c>
      <c r="O75">
        <f>VLOOKUP($A75,IPo_OverSub_ListingGains!$A$1:$K$317,2,FALSE)</f>
        <v>115.90309999999999</v>
      </c>
      <c r="P75">
        <f>VLOOKUP($A75,IPo_OverSub_ListingGains!$A$1:$K$317,3,FALSE)</f>
        <v>40.341299999999997</v>
      </c>
      <c r="Q75">
        <f>VLOOKUP($A75,IPo_OverSub_ListingGains!$A$1:$K$317,4,FALSE)</f>
        <v>6.7678000000000003</v>
      </c>
      <c r="R75">
        <f>VLOOKUP($A75,IPo_OverSub_ListingGains!$A$1:$K$317,5,FALSE)</f>
        <v>2.6570999999999998</v>
      </c>
      <c r="S75">
        <f>VLOOKUP($A75,IPo_OverSub_ListingGains!$A$1:$K$317,6,FALSE)</f>
        <v>64.819999999999993</v>
      </c>
      <c r="T75">
        <f>VLOOKUP($A75,IPo_OverSub_ListingGains!$A$1:$K$317,7,FALSE)</f>
        <v>85</v>
      </c>
      <c r="U75">
        <f>VLOOKUP($A75,IPo_OverSub_ListingGains!$A$1:$K$317,8,FALSE)</f>
        <v>85</v>
      </c>
      <c r="V75">
        <f>VLOOKUP($A75,IPo_OverSub_ListingGains!$A$1:$K$317,9,FALSE)</f>
        <v>109.4</v>
      </c>
      <c r="W75">
        <f>VLOOKUP($A75,IPo_OverSub_ListingGains!$A$1:$K$317,10,FALSE)</f>
        <v>100.65</v>
      </c>
      <c r="X75">
        <f>VLOOKUP($A75,IPo_OverSub_ListingGains!$A$1:$K$317,11,FALSE)</f>
        <v>93.56</v>
      </c>
      <c r="Y75" t="str">
        <f>VLOOKUP(A75,company_sectors!$A$1:$B$321,2,FALSE)</f>
        <v>Power - Generation &amp; Distribution</v>
      </c>
    </row>
    <row r="76" spans="1:25" x14ac:dyDescent="0.25">
      <c r="A76" t="s">
        <v>90</v>
      </c>
      <c r="B76" s="1">
        <v>39343</v>
      </c>
      <c r="C76" s="1">
        <v>39346</v>
      </c>
      <c r="D76">
        <v>415</v>
      </c>
      <c r="E76" t="s">
        <v>8</v>
      </c>
      <c r="F76">
        <v>146.26</v>
      </c>
      <c r="G76">
        <v>2007</v>
      </c>
      <c r="H76">
        <f>VLOOKUP($A76,IPO_Rating_Details!$A$1:$F$387,2,FALSE)</f>
        <v>1</v>
      </c>
      <c r="I76">
        <f>VLOOKUP($A76,IPO_Rating_Details!$A$1:$F$387,3,FALSE)</f>
        <v>8</v>
      </c>
      <c r="J76">
        <f>VLOOKUP($A76,IPO_Rating_Details!$A$1:$F$387,4,FALSE)</f>
        <v>3</v>
      </c>
      <c r="K76">
        <f>VLOOKUP($A76,IPO_Rating_Details!$A$1:$F$387,5,FALSE)</f>
        <v>0</v>
      </c>
      <c r="L76">
        <f>VLOOKUP($A76,IPO_Rating_Details!$A$1:$F$387,6,FALSE)</f>
        <v>0</v>
      </c>
      <c r="M76">
        <f>VLOOKUP($A76,IPo_ListingDates!$A$1:$C$369,2,FALSE)</f>
        <v>39367</v>
      </c>
      <c r="N76" t="str">
        <f>VLOOKUP($A76,IPo_ListingDates!$A$1:$C$369,3,FALSE)</f>
        <v>NA</v>
      </c>
      <c r="O76">
        <f>VLOOKUP($A76,IPo_OverSub_ListingGains!$A$1:$K$317,2,FALSE)</f>
        <v>66.376199999999997</v>
      </c>
      <c r="P76">
        <f>VLOOKUP($A76,IPo_OverSub_ListingGains!$A$1:$K$317,3,FALSE)</f>
        <v>18.8385</v>
      </c>
      <c r="Q76">
        <f>VLOOKUP($A76,IPo_OverSub_ListingGains!$A$1:$K$317,4,FALSE)</f>
        <v>14.8192</v>
      </c>
      <c r="R76">
        <f>VLOOKUP($A76,IPo_OverSub_ListingGains!$A$1:$K$317,5,FALSE)</f>
        <v>1.119</v>
      </c>
      <c r="S76">
        <f>VLOOKUP($A76,IPo_OverSub_ListingGains!$A$1:$K$317,6,FALSE)</f>
        <v>45.52</v>
      </c>
      <c r="T76">
        <f>VLOOKUP($A76,IPo_OverSub_ListingGains!$A$1:$K$317,7,FALSE)</f>
        <v>515</v>
      </c>
      <c r="U76">
        <f>VLOOKUP($A76,IPo_OverSub_ListingGains!$A$1:$K$317,8,FALSE)</f>
        <v>649</v>
      </c>
      <c r="V76">
        <f>VLOOKUP($A76,IPo_OverSub_ListingGains!$A$1:$K$317,9,FALSE)</f>
        <v>515</v>
      </c>
      <c r="W76">
        <f>VLOOKUP($A76,IPo_OverSub_ListingGains!$A$1:$K$317,10,FALSE)</f>
        <v>590.45000000000005</v>
      </c>
      <c r="X76">
        <f>VLOOKUP($A76,IPo_OverSub_ListingGains!$A$1:$K$317,11,FALSE)</f>
        <v>42.28</v>
      </c>
      <c r="Y76" t="e">
        <f>VLOOKUP(A76,company_sectors!$A$1:$B$321,2,FALSE)</f>
        <v>#N/A</v>
      </c>
    </row>
    <row r="77" spans="1:25" x14ac:dyDescent="0.25">
      <c r="A77" t="s">
        <v>91</v>
      </c>
      <c r="B77" s="1">
        <v>39343</v>
      </c>
      <c r="C77" s="1">
        <v>39346</v>
      </c>
      <c r="D77">
        <v>510</v>
      </c>
      <c r="E77" t="s">
        <v>8</v>
      </c>
      <c r="F77">
        <v>188.7</v>
      </c>
      <c r="G77">
        <v>2007</v>
      </c>
      <c r="H77">
        <f>VLOOKUP($A77,IPO_Rating_Details!$A$1:$F$387,2,FALSE)</f>
        <v>4</v>
      </c>
      <c r="I77">
        <f>VLOOKUP($A77,IPO_Rating_Details!$A$1:$F$387,3,FALSE)</f>
        <v>8</v>
      </c>
      <c r="J77">
        <f>VLOOKUP($A77,IPO_Rating_Details!$A$1:$F$387,4,FALSE)</f>
        <v>2</v>
      </c>
      <c r="K77">
        <f>VLOOKUP($A77,IPO_Rating_Details!$A$1:$F$387,5,FALSE)</f>
        <v>1</v>
      </c>
      <c r="L77">
        <f>VLOOKUP($A77,IPO_Rating_Details!$A$1:$F$387,6,FALSE)</f>
        <v>0</v>
      </c>
      <c r="M77">
        <f>VLOOKUP($A77,IPo_ListingDates!$A$1:$C$369,2,FALSE)</f>
        <v>39370</v>
      </c>
      <c r="N77">
        <f>VLOOKUP($A77,IPo_ListingDates!$A$1:$C$369,3,FALSE)</f>
        <v>3.95</v>
      </c>
      <c r="O77">
        <f>VLOOKUP($A77,IPo_OverSub_ListingGains!$A$1:$K$317,2,FALSE)</f>
        <v>117.6797</v>
      </c>
      <c r="P77">
        <f>VLOOKUP($A77,IPo_OverSub_ListingGains!$A$1:$K$317,3,FALSE)</f>
        <v>67.620199999999997</v>
      </c>
      <c r="Q77">
        <f>VLOOKUP($A77,IPo_OverSub_ListingGains!$A$1:$K$317,4,FALSE)</f>
        <v>12.6906</v>
      </c>
      <c r="R77" t="str">
        <f>VLOOKUP($A77,IPo_OverSub_ListingGains!$A$1:$K$317,5,FALSE)</f>
        <v>NA</v>
      </c>
      <c r="S77">
        <f>VLOOKUP($A77,IPo_OverSub_ListingGains!$A$1:$K$317,6,FALSE)</f>
        <v>81.180000000000007</v>
      </c>
      <c r="T77">
        <f>VLOOKUP($A77,IPo_OverSub_ListingGains!$A$1:$K$317,7,FALSE)</f>
        <v>801</v>
      </c>
      <c r="U77">
        <f>VLOOKUP($A77,IPo_OverSub_ListingGains!$A$1:$K$317,8,FALSE)</f>
        <v>736.2</v>
      </c>
      <c r="V77">
        <f>VLOOKUP($A77,IPo_OverSub_ListingGains!$A$1:$K$317,9,FALSE)</f>
        <v>825.25</v>
      </c>
      <c r="W77">
        <f>VLOOKUP($A77,IPo_OverSub_ListingGains!$A$1:$K$317,10,FALSE)</f>
        <v>791.45</v>
      </c>
      <c r="X77">
        <f>VLOOKUP($A77,IPo_OverSub_ListingGains!$A$1:$K$317,11,FALSE)</f>
        <v>55.19</v>
      </c>
      <c r="Y77" t="str">
        <f>VLOOKUP(A77,company_sectors!$A$1:$B$321,2,FALSE)</f>
        <v>Miscellaneous</v>
      </c>
    </row>
    <row r="78" spans="1:25" x14ac:dyDescent="0.25">
      <c r="A78" t="s">
        <v>92</v>
      </c>
      <c r="B78" s="1">
        <v>39346</v>
      </c>
      <c r="C78" s="1">
        <v>39351</v>
      </c>
      <c r="D78">
        <v>108</v>
      </c>
      <c r="E78" t="s">
        <v>8</v>
      </c>
      <c r="F78">
        <v>37.53</v>
      </c>
      <c r="G78">
        <v>2007</v>
      </c>
      <c r="H78">
        <f>VLOOKUP($A78,IPO_Rating_Details!$A$1:$F$387,2,FALSE)</f>
        <v>1</v>
      </c>
      <c r="I78">
        <f>VLOOKUP($A78,IPO_Rating_Details!$A$1:$F$387,3,FALSE)</f>
        <v>9</v>
      </c>
      <c r="J78">
        <f>VLOOKUP($A78,IPO_Rating_Details!$A$1:$F$387,4,FALSE)</f>
        <v>1</v>
      </c>
      <c r="K78">
        <f>VLOOKUP($A78,IPO_Rating_Details!$A$1:$F$387,5,FALSE)</f>
        <v>1</v>
      </c>
      <c r="L78">
        <f>VLOOKUP($A78,IPO_Rating_Details!$A$1:$F$387,6,FALSE)</f>
        <v>0</v>
      </c>
      <c r="M78">
        <f>VLOOKUP($A78,IPo_ListingDates!$A$1:$C$369,2,FALSE)</f>
        <v>39373</v>
      </c>
      <c r="N78">
        <f>VLOOKUP($A78,IPo_ListingDates!$A$1:$C$369,3,FALSE)</f>
        <v>100.9</v>
      </c>
      <c r="O78">
        <f>VLOOKUP($A78,IPo_OverSub_ListingGains!$A$1:$K$317,2,FALSE)</f>
        <v>52.107999999999997</v>
      </c>
      <c r="P78">
        <f>VLOOKUP($A78,IPo_OverSub_ListingGains!$A$1:$K$317,3,FALSE)</f>
        <v>65.427899999999994</v>
      </c>
      <c r="Q78">
        <f>VLOOKUP($A78,IPo_OverSub_ListingGains!$A$1:$K$317,4,FALSE)</f>
        <v>48.228299999999997</v>
      </c>
      <c r="R78" t="str">
        <f>VLOOKUP($A78,IPo_OverSub_ListingGains!$A$1:$K$317,5,FALSE)</f>
        <v>NA</v>
      </c>
      <c r="S78">
        <f>VLOOKUP($A78,IPo_OverSub_ListingGains!$A$1:$K$317,6,FALSE)</f>
        <v>52.75</v>
      </c>
      <c r="T78">
        <f>VLOOKUP($A78,IPo_OverSub_ListingGains!$A$1:$K$317,7,FALSE)</f>
        <v>189</v>
      </c>
      <c r="U78">
        <f>VLOOKUP($A78,IPo_OverSub_ListingGains!$A$1:$K$317,8,FALSE)</f>
        <v>167.15</v>
      </c>
      <c r="V78">
        <f>VLOOKUP($A78,IPo_OverSub_ListingGains!$A$1:$K$317,9,FALSE)</f>
        <v>224</v>
      </c>
      <c r="W78">
        <f>VLOOKUP($A78,IPo_OverSub_ListingGains!$A$1:$K$317,10,FALSE)</f>
        <v>175.25</v>
      </c>
      <c r="X78">
        <f>VLOOKUP($A78,IPo_OverSub_ListingGains!$A$1:$K$317,11,FALSE)</f>
        <v>62.27</v>
      </c>
      <c r="Y78" t="str">
        <f>VLOOKUP(A78,company_sectors!$A$1:$B$321,2,FALSE)</f>
        <v>Construction &amp; Contracting - Civil</v>
      </c>
    </row>
    <row r="79" spans="1:25" x14ac:dyDescent="0.25">
      <c r="A79" t="s">
        <v>93</v>
      </c>
      <c r="B79" s="1">
        <v>39350</v>
      </c>
      <c r="C79" s="1">
        <v>39353</v>
      </c>
      <c r="D79">
        <v>10</v>
      </c>
      <c r="E79" t="s">
        <v>13</v>
      </c>
      <c r="F79">
        <v>15</v>
      </c>
      <c r="G79">
        <v>2007</v>
      </c>
      <c r="H79">
        <f>VLOOKUP($A79,IPO_Rating_Details!$A$1:$F$387,2,FALSE)</f>
        <v>5</v>
      </c>
      <c r="I79">
        <f>VLOOKUP($A79,IPO_Rating_Details!$A$1:$F$387,3,FALSE)</f>
        <v>1</v>
      </c>
      <c r="J79">
        <f>VLOOKUP($A79,IPO_Rating_Details!$A$1:$F$387,4,FALSE)</f>
        <v>0</v>
      </c>
      <c r="K79">
        <f>VLOOKUP($A79,IPO_Rating_Details!$A$1:$F$387,5,FALSE)</f>
        <v>1</v>
      </c>
      <c r="L79">
        <f>VLOOKUP($A79,IPO_Rating_Details!$A$1:$F$387,6,FALSE)</f>
        <v>0</v>
      </c>
      <c r="M79">
        <f>VLOOKUP($A79,IPo_ListingDates!$A$1:$C$369,2,FALSE)</f>
        <v>39374</v>
      </c>
      <c r="N79">
        <f>VLOOKUP($A79,IPo_ListingDates!$A$1:$C$369,3,FALSE)</f>
        <v>3.9</v>
      </c>
      <c r="O79">
        <f>VLOOKUP($A79,IPo_OverSub_ListingGains!$A$1:$K$317,2,FALSE)</f>
        <v>0</v>
      </c>
      <c r="P79">
        <f>VLOOKUP($A79,IPo_OverSub_ListingGains!$A$1:$K$317,3,FALSE)</f>
        <v>0</v>
      </c>
      <c r="Q79">
        <f>VLOOKUP($A79,IPo_OverSub_ListingGains!$A$1:$K$317,4,FALSE)</f>
        <v>0</v>
      </c>
      <c r="R79">
        <f>VLOOKUP($A79,IPo_OverSub_ListingGains!$A$1:$K$317,5,FALSE)</f>
        <v>0</v>
      </c>
      <c r="S79">
        <f>VLOOKUP($A79,IPo_OverSub_ListingGains!$A$1:$K$317,6,FALSE)</f>
        <v>0</v>
      </c>
      <c r="T79">
        <f>VLOOKUP($A79,IPo_OverSub_ListingGains!$A$1:$K$317,7,FALSE)</f>
        <v>17.5</v>
      </c>
      <c r="U79">
        <f>VLOOKUP($A79,IPo_OverSub_ListingGains!$A$1:$K$317,8,FALSE)</f>
        <v>13.85</v>
      </c>
      <c r="V79">
        <f>VLOOKUP($A79,IPo_OverSub_ListingGains!$A$1:$K$317,9,FALSE)</f>
        <v>24.35</v>
      </c>
      <c r="W79">
        <f>VLOOKUP($A79,IPo_OverSub_ListingGains!$A$1:$K$317,10,FALSE)</f>
        <v>15.3</v>
      </c>
      <c r="X79">
        <f>VLOOKUP($A79,IPo_OverSub_ListingGains!$A$1:$K$317,11,FALSE)</f>
        <v>53</v>
      </c>
      <c r="Y79" t="str">
        <f>VLOOKUP(A79,company_sectors!$A$1:$B$321,2,FALSE)</f>
        <v>Pharmaceuticals</v>
      </c>
    </row>
    <row r="80" spans="1:25" x14ac:dyDescent="0.25">
      <c r="A80" t="s">
        <v>94</v>
      </c>
      <c r="B80" s="1">
        <v>39352</v>
      </c>
      <c r="C80" s="1">
        <v>39359</v>
      </c>
      <c r="D80">
        <v>370</v>
      </c>
      <c r="E80" t="s">
        <v>8</v>
      </c>
      <c r="F80">
        <v>327.45</v>
      </c>
      <c r="G80">
        <v>2007</v>
      </c>
      <c r="H80">
        <f>VLOOKUP($A80,IPO_Rating_Details!$A$1:$F$387,2,FALSE)</f>
        <v>1</v>
      </c>
      <c r="I80">
        <f>VLOOKUP($A80,IPO_Rating_Details!$A$1:$F$387,3,FALSE)</f>
        <v>8</v>
      </c>
      <c r="J80">
        <f>VLOOKUP($A80,IPO_Rating_Details!$A$1:$F$387,4,FALSE)</f>
        <v>2</v>
      </c>
      <c r="K80">
        <f>VLOOKUP($A80,IPO_Rating_Details!$A$1:$F$387,5,FALSE)</f>
        <v>1</v>
      </c>
      <c r="L80">
        <f>VLOOKUP($A80,IPO_Rating_Details!$A$1:$F$387,6,FALSE)</f>
        <v>0</v>
      </c>
      <c r="M80">
        <f>VLOOKUP($A80,IPo_ListingDates!$A$1:$C$369,2,FALSE)</f>
        <v>39380</v>
      </c>
      <c r="N80">
        <f>VLOOKUP($A80,IPo_ListingDates!$A$1:$C$369,3,FALSE)</f>
        <v>43.6</v>
      </c>
      <c r="O80">
        <f>VLOOKUP($A80,IPo_OverSub_ListingGains!$A$1:$K$317,2,FALSE)</f>
        <v>99.409400000000005</v>
      </c>
      <c r="P80">
        <f>VLOOKUP($A80,IPo_OverSub_ListingGains!$A$1:$K$317,3,FALSE)</f>
        <v>35.8444</v>
      </c>
      <c r="Q80">
        <f>VLOOKUP($A80,IPo_OverSub_ListingGains!$A$1:$K$317,4,FALSE)</f>
        <v>15.4177</v>
      </c>
      <c r="R80" t="str">
        <f>VLOOKUP($A80,IPo_OverSub_ListingGains!$A$1:$K$317,5,FALSE)</f>
        <v>NA</v>
      </c>
      <c r="S80">
        <f>VLOOKUP($A80,IPo_OverSub_ListingGains!$A$1:$K$317,6,FALSE)</f>
        <v>67.86</v>
      </c>
      <c r="T80">
        <f>VLOOKUP($A80,IPo_OverSub_ListingGains!$A$1:$K$317,7,FALSE)</f>
        <v>480</v>
      </c>
      <c r="U80">
        <f>VLOOKUP($A80,IPo_OverSub_ListingGains!$A$1:$K$317,8,FALSE)</f>
        <v>480</v>
      </c>
      <c r="V80">
        <f>VLOOKUP($A80,IPo_OverSub_ListingGains!$A$1:$K$317,9,FALSE)</f>
        <v>637.70000000000005</v>
      </c>
      <c r="W80">
        <f>VLOOKUP($A80,IPo_OverSub_ListingGains!$A$1:$K$317,10,FALSE)</f>
        <v>614.29999999999995</v>
      </c>
      <c r="X80">
        <f>VLOOKUP($A80,IPo_OverSub_ListingGains!$A$1:$K$317,11,FALSE)</f>
        <v>66.03</v>
      </c>
      <c r="Y80" t="str">
        <f>VLOOKUP(A80,company_sectors!$A$1:$B$321,2,FALSE)</f>
        <v>Textiles - Readymade Apparels</v>
      </c>
    </row>
    <row r="81" spans="1:25" x14ac:dyDescent="0.25">
      <c r="A81" t="s">
        <v>95</v>
      </c>
      <c r="B81" s="1">
        <v>39352</v>
      </c>
      <c r="C81" s="1">
        <v>39360</v>
      </c>
      <c r="D81">
        <v>35</v>
      </c>
      <c r="E81" t="s">
        <v>13</v>
      </c>
      <c r="F81">
        <v>14.86</v>
      </c>
      <c r="G81">
        <v>2007</v>
      </c>
      <c r="H81">
        <f>VLOOKUP($A81,IPO_Rating_Details!$A$1:$F$387,2,FALSE)</f>
        <v>1</v>
      </c>
      <c r="I81">
        <f>VLOOKUP($A81,IPO_Rating_Details!$A$1:$F$387,3,FALSE)</f>
        <v>1</v>
      </c>
      <c r="J81">
        <f>VLOOKUP($A81,IPO_Rating_Details!$A$1:$F$387,4,FALSE)</f>
        <v>0</v>
      </c>
      <c r="K81">
        <f>VLOOKUP($A81,IPO_Rating_Details!$A$1:$F$387,5,FALSE)</f>
        <v>1</v>
      </c>
      <c r="L81">
        <f>VLOOKUP($A81,IPO_Rating_Details!$A$1:$F$387,6,FALSE)</f>
        <v>0</v>
      </c>
      <c r="M81">
        <f>VLOOKUP($A81,IPo_ListingDates!$A$1:$C$369,2,FALSE)</f>
        <v>39388</v>
      </c>
      <c r="N81" t="str">
        <f>VLOOKUP($A81,IPo_ListingDates!$A$1:$C$369,3,FALSE)</f>
        <v>NA</v>
      </c>
      <c r="O81">
        <f>VLOOKUP($A81,IPo_OverSub_ListingGains!$A$1:$K$317,2,FALSE)</f>
        <v>0</v>
      </c>
      <c r="P81">
        <f>VLOOKUP($A81,IPo_OverSub_ListingGains!$A$1:$K$317,3,FALSE)</f>
        <v>0</v>
      </c>
      <c r="Q81">
        <f>VLOOKUP($A81,IPo_OverSub_ListingGains!$A$1:$K$317,4,FALSE)</f>
        <v>0</v>
      </c>
      <c r="R81">
        <f>VLOOKUP($A81,IPo_OverSub_ListingGains!$A$1:$K$317,5,FALSE)</f>
        <v>0</v>
      </c>
      <c r="S81">
        <f>VLOOKUP($A81,IPo_OverSub_ListingGains!$A$1:$K$317,6,FALSE)</f>
        <v>0</v>
      </c>
      <c r="T81">
        <f>VLOOKUP($A81,IPo_OverSub_ListingGains!$A$1:$K$317,7,FALSE)</f>
        <v>42</v>
      </c>
      <c r="U81">
        <f>VLOOKUP($A81,IPo_OverSub_ListingGains!$A$1:$K$317,8,FALSE)</f>
        <v>40.049999999999997</v>
      </c>
      <c r="V81">
        <f>VLOOKUP($A81,IPo_OverSub_ListingGains!$A$1:$K$317,9,FALSE)</f>
        <v>59</v>
      </c>
      <c r="W81">
        <f>VLOOKUP($A81,IPo_OverSub_ListingGains!$A$1:$K$317,10,FALSE)</f>
        <v>43.5</v>
      </c>
      <c r="X81">
        <f>VLOOKUP($A81,IPo_OverSub_ListingGains!$A$1:$K$317,11,FALSE)</f>
        <v>24.29</v>
      </c>
      <c r="Y81" t="e">
        <f>VLOOKUP(A81,company_sectors!$A$1:$B$321,2,FALSE)</f>
        <v>#N/A</v>
      </c>
    </row>
    <row r="82" spans="1:25" x14ac:dyDescent="0.25">
      <c r="A82" t="s">
        <v>96</v>
      </c>
      <c r="B82" s="1">
        <v>39373</v>
      </c>
      <c r="C82" s="1">
        <v>39378</v>
      </c>
      <c r="D82">
        <v>35</v>
      </c>
      <c r="E82" t="s">
        <v>13</v>
      </c>
      <c r="F82">
        <v>25</v>
      </c>
      <c r="G82">
        <v>2007</v>
      </c>
      <c r="H82">
        <f>VLOOKUP($A82,IPO_Rating_Details!$A$1:$F$387,2,FALSE)</f>
        <v>1</v>
      </c>
      <c r="I82">
        <f>VLOOKUP($A82,IPO_Rating_Details!$A$1:$F$387,3,FALSE)</f>
        <v>1</v>
      </c>
      <c r="J82">
        <f>VLOOKUP($A82,IPO_Rating_Details!$A$1:$F$387,4,FALSE)</f>
        <v>0</v>
      </c>
      <c r="K82">
        <f>VLOOKUP($A82,IPO_Rating_Details!$A$1:$F$387,5,FALSE)</f>
        <v>1</v>
      </c>
      <c r="L82">
        <f>VLOOKUP($A82,IPO_Rating_Details!$A$1:$F$387,6,FALSE)</f>
        <v>0</v>
      </c>
      <c r="M82">
        <f>VLOOKUP($A82,IPo_ListingDates!$A$1:$C$369,2,FALSE)</f>
        <v>39409</v>
      </c>
      <c r="N82">
        <f>VLOOKUP($A82,IPo_ListingDates!$A$1:$C$369,3,FALSE)</f>
        <v>6.61</v>
      </c>
      <c r="O82">
        <f>VLOOKUP($A82,IPo_OverSub_ListingGains!$A$1:$K$317,2,FALSE)</f>
        <v>0</v>
      </c>
      <c r="P82">
        <f>VLOOKUP($A82,IPo_OverSub_ListingGains!$A$1:$K$317,3,FALSE)</f>
        <v>0</v>
      </c>
      <c r="Q82">
        <f>VLOOKUP($A82,IPo_OverSub_ListingGains!$A$1:$K$317,4,FALSE)</f>
        <v>0</v>
      </c>
      <c r="R82">
        <f>VLOOKUP($A82,IPo_OverSub_ListingGains!$A$1:$K$317,5,FALSE)</f>
        <v>0</v>
      </c>
      <c r="S82">
        <f>VLOOKUP($A82,IPo_OverSub_ListingGains!$A$1:$K$317,6,FALSE)</f>
        <v>0</v>
      </c>
      <c r="T82">
        <f>VLOOKUP($A82,IPo_OverSub_ListingGains!$A$1:$K$317,7,FALSE)</f>
        <v>38</v>
      </c>
      <c r="U82">
        <f>VLOOKUP($A82,IPo_OverSub_ListingGains!$A$1:$K$317,8,FALSE)</f>
        <v>31</v>
      </c>
      <c r="V82">
        <f>VLOOKUP($A82,IPo_OverSub_ListingGains!$A$1:$K$317,9,FALSE)</f>
        <v>45</v>
      </c>
      <c r="W82">
        <f>VLOOKUP($A82,IPo_OverSub_ListingGains!$A$1:$K$317,10,FALSE)</f>
        <v>31.9</v>
      </c>
      <c r="X82">
        <f>VLOOKUP($A82,IPo_OverSub_ListingGains!$A$1:$K$317,11,FALSE)</f>
        <v>-8.86</v>
      </c>
      <c r="Y82" t="str">
        <f>VLOOKUP(A82,company_sectors!$A$1:$B$321,2,FALSE)</f>
        <v>Steel - Medium &amp; Small</v>
      </c>
    </row>
    <row r="83" spans="1:25" x14ac:dyDescent="0.25">
      <c r="A83" t="s">
        <v>97</v>
      </c>
      <c r="B83" s="1">
        <v>39374</v>
      </c>
      <c r="C83" s="1">
        <v>39378</v>
      </c>
      <c r="D83">
        <v>12</v>
      </c>
      <c r="E83" t="s">
        <v>13</v>
      </c>
      <c r="F83">
        <v>6</v>
      </c>
      <c r="G83">
        <v>2007</v>
      </c>
      <c r="H83">
        <f>VLOOKUP($A83,IPO_Rating_Details!$A$1:$F$387,2,FALSE)</f>
        <v>5</v>
      </c>
      <c r="I83">
        <f>VLOOKUP($A83,IPO_Rating_Details!$A$1:$F$387,3,FALSE)</f>
        <v>1</v>
      </c>
      <c r="J83">
        <f>VLOOKUP($A83,IPO_Rating_Details!$A$1:$F$387,4,FALSE)</f>
        <v>0</v>
      </c>
      <c r="K83">
        <f>VLOOKUP($A83,IPO_Rating_Details!$A$1:$F$387,5,FALSE)</f>
        <v>1</v>
      </c>
      <c r="L83">
        <f>VLOOKUP($A83,IPO_Rating_Details!$A$1:$F$387,6,FALSE)</f>
        <v>0</v>
      </c>
      <c r="M83">
        <f>VLOOKUP($A83,IPo_ListingDates!$A$1:$C$369,2,FALSE)</f>
        <v>39409</v>
      </c>
      <c r="N83" t="str">
        <f>VLOOKUP($A83,IPo_ListingDates!$A$1:$C$369,3,FALSE)</f>
        <v>NA</v>
      </c>
      <c r="O83">
        <f>VLOOKUP($A83,IPo_OverSub_ListingGains!$A$1:$K$317,2,FALSE)</f>
        <v>0</v>
      </c>
      <c r="P83">
        <f>VLOOKUP($A83,IPo_OverSub_ListingGains!$A$1:$K$317,3,FALSE)</f>
        <v>0</v>
      </c>
      <c r="Q83">
        <f>VLOOKUP($A83,IPo_OverSub_ListingGains!$A$1:$K$317,4,FALSE)</f>
        <v>0</v>
      </c>
      <c r="R83">
        <f>VLOOKUP($A83,IPo_OverSub_ListingGains!$A$1:$K$317,5,FALSE)</f>
        <v>0</v>
      </c>
      <c r="S83">
        <f>VLOOKUP($A83,IPo_OverSub_ListingGains!$A$1:$K$317,6,FALSE)</f>
        <v>0</v>
      </c>
      <c r="T83">
        <f>VLOOKUP($A83,IPo_OverSub_ListingGains!$A$1:$K$317,7,FALSE)</f>
        <v>21</v>
      </c>
      <c r="U83">
        <f>VLOOKUP($A83,IPo_OverSub_ListingGains!$A$1:$K$317,8,FALSE)</f>
        <v>21</v>
      </c>
      <c r="V83">
        <f>VLOOKUP($A83,IPo_OverSub_ListingGains!$A$1:$K$317,9,FALSE)</f>
        <v>41.25</v>
      </c>
      <c r="W83">
        <f>VLOOKUP($A83,IPo_OverSub_ListingGains!$A$1:$K$317,10,FALSE)</f>
        <v>37.700000000000003</v>
      </c>
      <c r="X83">
        <f>VLOOKUP($A83,IPo_OverSub_ListingGains!$A$1:$K$317,11,FALSE)</f>
        <v>214.17</v>
      </c>
      <c r="Y83" t="e">
        <f>VLOOKUP(A83,company_sectors!$A$1:$B$321,2,FALSE)</f>
        <v>#N/A</v>
      </c>
    </row>
    <row r="84" spans="1:25" x14ac:dyDescent="0.25">
      <c r="A84" t="s">
        <v>99</v>
      </c>
      <c r="B84" s="1">
        <v>39380</v>
      </c>
      <c r="C84" s="1">
        <v>39386</v>
      </c>
      <c r="D84">
        <v>60</v>
      </c>
      <c r="E84" t="s">
        <v>13</v>
      </c>
      <c r="F84">
        <v>54</v>
      </c>
      <c r="G84">
        <v>2007</v>
      </c>
      <c r="H84">
        <f>VLOOKUP($A84,IPO_Rating_Details!$A$1:$F$387,2,FALSE)</f>
        <v>5</v>
      </c>
      <c r="I84">
        <f>VLOOKUP($A84,IPO_Rating_Details!$A$1:$F$387,3,FALSE)</f>
        <v>1</v>
      </c>
      <c r="J84">
        <f>VLOOKUP($A84,IPO_Rating_Details!$A$1:$F$387,4,FALSE)</f>
        <v>2</v>
      </c>
      <c r="K84">
        <f>VLOOKUP($A84,IPO_Rating_Details!$A$1:$F$387,5,FALSE)</f>
        <v>0</v>
      </c>
      <c r="L84">
        <f>VLOOKUP($A84,IPO_Rating_Details!$A$1:$F$387,6,FALSE)</f>
        <v>0</v>
      </c>
      <c r="M84">
        <f>VLOOKUP($A84,IPo_ListingDates!$A$1:$C$369,2,FALSE)</f>
        <v>39408</v>
      </c>
      <c r="N84" t="str">
        <f>VLOOKUP($A84,IPo_ListingDates!$A$1:$C$369,3,FALSE)</f>
        <v>NA</v>
      </c>
      <c r="O84">
        <f>VLOOKUP($A84,IPo_OverSub_ListingGains!$A$1:$K$317,2,FALSE)</f>
        <v>0</v>
      </c>
      <c r="P84">
        <f>VLOOKUP($A84,IPo_OverSub_ListingGains!$A$1:$K$317,3,FALSE)</f>
        <v>0</v>
      </c>
      <c r="Q84">
        <f>VLOOKUP($A84,IPo_OverSub_ListingGains!$A$1:$K$317,4,FALSE)</f>
        <v>0</v>
      </c>
      <c r="R84">
        <f>VLOOKUP($A84,IPo_OverSub_ListingGains!$A$1:$K$317,5,FALSE)</f>
        <v>0</v>
      </c>
      <c r="S84">
        <f>VLOOKUP($A84,IPo_OverSub_ListingGains!$A$1:$K$317,6,FALSE)</f>
        <v>0</v>
      </c>
      <c r="T84">
        <f>VLOOKUP($A84,IPo_OverSub_ListingGains!$A$1:$K$317,7,FALSE)</f>
        <v>105</v>
      </c>
      <c r="U84">
        <f>VLOOKUP($A84,IPo_OverSub_ListingGains!$A$1:$K$317,8,FALSE)</f>
        <v>94.2</v>
      </c>
      <c r="V84">
        <f>VLOOKUP($A84,IPo_OverSub_ListingGains!$A$1:$K$317,9,FALSE)</f>
        <v>150</v>
      </c>
      <c r="W84">
        <f>VLOOKUP($A84,IPo_OverSub_ListingGains!$A$1:$K$317,10,FALSE)</f>
        <v>112.65</v>
      </c>
      <c r="X84">
        <f>VLOOKUP($A84,IPo_OverSub_ListingGains!$A$1:$K$317,11,FALSE)</f>
        <v>87.75</v>
      </c>
      <c r="Y84" t="e">
        <f>VLOOKUP(A84,company_sectors!$A$1:$B$321,2,FALSE)</f>
        <v>#N/A</v>
      </c>
    </row>
    <row r="85" spans="1:25" x14ac:dyDescent="0.25">
      <c r="A85" t="s">
        <v>100</v>
      </c>
      <c r="B85" s="1">
        <v>39384</v>
      </c>
      <c r="C85" s="1">
        <v>39387</v>
      </c>
      <c r="D85">
        <v>42</v>
      </c>
      <c r="E85" t="s">
        <v>8</v>
      </c>
      <c r="F85">
        <v>23.77</v>
      </c>
      <c r="G85">
        <v>2007</v>
      </c>
      <c r="H85">
        <f>VLOOKUP($A85,IPO_Rating_Details!$A$1:$F$387,2,FALSE)</f>
        <v>1</v>
      </c>
      <c r="I85">
        <f>VLOOKUP($A85,IPO_Rating_Details!$A$1:$F$387,3,FALSE)</f>
        <v>1</v>
      </c>
      <c r="J85">
        <f>VLOOKUP($A85,IPO_Rating_Details!$A$1:$F$387,4,FALSE)</f>
        <v>0</v>
      </c>
      <c r="K85">
        <f>VLOOKUP($A85,IPO_Rating_Details!$A$1:$F$387,5,FALSE)</f>
        <v>1</v>
      </c>
      <c r="L85">
        <f>VLOOKUP($A85,IPO_Rating_Details!$A$1:$F$387,6,FALSE)</f>
        <v>0</v>
      </c>
      <c r="M85">
        <f>VLOOKUP($A85,IPo_ListingDates!$A$1:$C$369,2,FALSE)</f>
        <v>39409</v>
      </c>
      <c r="N85">
        <f>VLOOKUP($A85,IPo_ListingDates!$A$1:$C$369,3,FALSE)</f>
        <v>16.399999999999999</v>
      </c>
      <c r="O85">
        <f>VLOOKUP($A85,IPo_OverSub_ListingGains!$A$1:$K$317,2,FALSE)</f>
        <v>24.171900000000001</v>
      </c>
      <c r="P85">
        <f>VLOOKUP($A85,IPo_OverSub_ListingGains!$A$1:$K$317,3,FALSE)</f>
        <v>25.5093</v>
      </c>
      <c r="Q85">
        <f>VLOOKUP($A85,IPo_OverSub_ListingGains!$A$1:$K$317,4,FALSE)</f>
        <v>39.472099999999998</v>
      </c>
      <c r="R85">
        <f>VLOOKUP($A85,IPo_OverSub_ListingGains!$A$1:$K$317,5,FALSE)</f>
        <v>0.90800000000000003</v>
      </c>
      <c r="S85">
        <f>VLOOKUP($A85,IPo_OverSub_ListingGains!$A$1:$K$317,6,FALSE)</f>
        <v>29.15</v>
      </c>
      <c r="T85">
        <f>VLOOKUP($A85,IPo_OverSub_ListingGains!$A$1:$K$317,7,FALSE)</f>
        <v>65</v>
      </c>
      <c r="U85">
        <f>VLOOKUP($A85,IPo_OverSub_ListingGains!$A$1:$K$317,8,FALSE)</f>
        <v>53.1</v>
      </c>
      <c r="V85">
        <f>VLOOKUP($A85,IPo_OverSub_ListingGains!$A$1:$K$317,9,FALSE)</f>
        <v>72</v>
      </c>
      <c r="W85">
        <f>VLOOKUP($A85,IPo_OverSub_ListingGains!$A$1:$K$317,10,FALSE)</f>
        <v>56.05</v>
      </c>
      <c r="X85">
        <f>VLOOKUP($A85,IPo_OverSub_ListingGains!$A$1:$K$317,11,FALSE)</f>
        <v>33.450000000000003</v>
      </c>
      <c r="Y85" t="str">
        <f>VLOOKUP(A85,company_sectors!$A$1:$B$321,2,FALSE)</f>
        <v>Textiles - Spinning - Synthetic Blended</v>
      </c>
    </row>
    <row r="86" spans="1:25" x14ac:dyDescent="0.25">
      <c r="A86" t="s">
        <v>101</v>
      </c>
      <c r="B86" s="1">
        <v>39384</v>
      </c>
      <c r="C86" s="1">
        <v>39387</v>
      </c>
      <c r="D86">
        <v>185</v>
      </c>
      <c r="E86" t="s">
        <v>8</v>
      </c>
      <c r="F86">
        <v>140.16</v>
      </c>
      <c r="G86">
        <v>2007</v>
      </c>
      <c r="H86">
        <f>VLOOKUP($A86,IPO_Rating_Details!$A$1:$F$387,2,FALSE)</f>
        <v>4</v>
      </c>
      <c r="I86">
        <f>VLOOKUP($A86,IPO_Rating_Details!$A$1:$F$387,3,FALSE)</f>
        <v>20</v>
      </c>
      <c r="J86">
        <f>VLOOKUP($A86,IPO_Rating_Details!$A$1:$F$387,4,FALSE)</f>
        <v>3</v>
      </c>
      <c r="K86">
        <f>VLOOKUP($A86,IPO_Rating_Details!$A$1:$F$387,5,FALSE)</f>
        <v>0</v>
      </c>
      <c r="L86">
        <f>VLOOKUP($A86,IPO_Rating_Details!$A$1:$F$387,6,FALSE)</f>
        <v>0</v>
      </c>
      <c r="M86">
        <f>VLOOKUP($A86,IPo_ListingDates!$A$1:$C$369,2,FALSE)</f>
        <v>39407</v>
      </c>
      <c r="N86">
        <f>VLOOKUP($A86,IPo_ListingDates!$A$1:$C$369,3,FALSE)</f>
        <v>272.05</v>
      </c>
      <c r="O86">
        <f>VLOOKUP($A86,IPo_OverSub_ListingGains!$A$1:$K$317,2,FALSE)</f>
        <v>184.94929999999999</v>
      </c>
      <c r="P86">
        <f>VLOOKUP($A86,IPo_OverSub_ListingGains!$A$1:$K$317,3,FALSE)</f>
        <v>215.44720000000001</v>
      </c>
      <c r="Q86">
        <f>VLOOKUP($A86,IPo_OverSub_ListingGains!$A$1:$K$317,4,FALSE)</f>
        <v>93.501800000000003</v>
      </c>
      <c r="R86" t="str">
        <f>VLOOKUP($A86,IPo_OverSub_ListingGains!$A$1:$K$317,5,FALSE)</f>
        <v>NA</v>
      </c>
      <c r="S86">
        <f>VLOOKUP($A86,IPo_OverSub_ListingGains!$A$1:$K$317,6,FALSE)</f>
        <v>160.56</v>
      </c>
      <c r="T86">
        <f>VLOOKUP($A86,IPo_OverSub_ListingGains!$A$1:$K$317,7,FALSE)</f>
        <v>323.75</v>
      </c>
      <c r="U86">
        <f>VLOOKUP($A86,IPo_OverSub_ListingGains!$A$1:$K$317,8,FALSE)</f>
        <v>323.75</v>
      </c>
      <c r="V86">
        <f>VLOOKUP($A86,IPo_OverSub_ListingGains!$A$1:$K$317,9,FALSE)</f>
        <v>600</v>
      </c>
      <c r="W86">
        <f>VLOOKUP($A86,IPo_OverSub_ListingGains!$A$1:$K$317,10,FALSE)</f>
        <v>521.70000000000005</v>
      </c>
      <c r="X86">
        <f>VLOOKUP($A86,IPo_OverSub_ListingGains!$A$1:$K$317,11,FALSE)</f>
        <v>182</v>
      </c>
      <c r="Y86" t="str">
        <f>VLOOKUP(A86,company_sectors!$A$1:$B$321,2,FALSE)</f>
        <v>Finance - Investments</v>
      </c>
    </row>
    <row r="87" spans="1:25" x14ac:dyDescent="0.25">
      <c r="A87" t="s">
        <v>102</v>
      </c>
      <c r="B87" s="1">
        <v>39387</v>
      </c>
      <c r="C87" s="1">
        <v>39393</v>
      </c>
      <c r="D87">
        <v>440</v>
      </c>
      <c r="E87" t="s">
        <v>8</v>
      </c>
      <c r="F87" t="s">
        <v>14</v>
      </c>
      <c r="G87">
        <v>2007</v>
      </c>
      <c r="H87">
        <f>VLOOKUP($A87,IPO_Rating_Details!$A$1:$F$387,2,FALSE)</f>
        <v>1</v>
      </c>
      <c r="I87">
        <f>VLOOKUP($A87,IPO_Rating_Details!$A$1:$F$387,3,FALSE)</f>
        <v>21</v>
      </c>
      <c r="J87">
        <f>VLOOKUP($A87,IPO_Rating_Details!$A$1:$F$387,4,FALSE)</f>
        <v>2</v>
      </c>
      <c r="K87">
        <f>VLOOKUP($A87,IPO_Rating_Details!$A$1:$F$387,5,FALSE)</f>
        <v>0</v>
      </c>
      <c r="L87">
        <f>VLOOKUP($A87,IPO_Rating_Details!$A$1:$F$387,6,FALSE)</f>
        <v>0</v>
      </c>
      <c r="M87">
        <f>VLOOKUP($A87,IPo_ListingDates!$A$1:$C$369,2,FALSE)</f>
        <v>39413</v>
      </c>
      <c r="N87">
        <f>VLOOKUP($A87,IPo_ListingDates!$A$1:$C$369,3,FALSE)</f>
        <v>195.2</v>
      </c>
      <c r="O87">
        <f>VLOOKUP($A87,IPo_OverSub_ListingGains!$A$1:$K$317,2,FALSE)</f>
        <v>159.59710000000001</v>
      </c>
      <c r="P87">
        <f>VLOOKUP($A87,IPo_OverSub_ListingGains!$A$1:$K$317,3,FALSE)</f>
        <v>156.45169999999999</v>
      </c>
      <c r="Q87">
        <f>VLOOKUP($A87,IPo_OverSub_ListingGains!$A$1:$K$317,4,FALSE)</f>
        <v>16.194099999999999</v>
      </c>
      <c r="R87">
        <f>VLOOKUP($A87,IPo_OverSub_ListingGains!$A$1:$K$317,5,FALSE)</f>
        <v>2.3504999999999998</v>
      </c>
      <c r="S87">
        <f>VLOOKUP($A87,IPo_OverSub_ListingGains!$A$1:$K$317,6,FALSE)</f>
        <v>115.84</v>
      </c>
      <c r="T87">
        <f>VLOOKUP($A87,IPo_OverSub_ListingGains!$A$1:$K$317,7,FALSE)</f>
        <v>770</v>
      </c>
      <c r="U87">
        <f>VLOOKUP($A87,IPo_OverSub_ListingGains!$A$1:$K$317,8,FALSE)</f>
        <v>770</v>
      </c>
      <c r="V87">
        <f>VLOOKUP($A87,IPo_OverSub_ListingGains!$A$1:$K$317,9,FALSE)</f>
        <v>1150</v>
      </c>
      <c r="W87">
        <f>VLOOKUP($A87,IPo_OverSub_ListingGains!$A$1:$K$317,10,FALSE)</f>
        <v>961.7</v>
      </c>
      <c r="X87">
        <f>VLOOKUP($A87,IPo_OverSub_ListingGains!$A$1:$K$317,11,FALSE)</f>
        <v>118.57</v>
      </c>
      <c r="Y87" t="str">
        <f>VLOOKUP(A87,company_sectors!$A$1:$B$321,2,FALSE)</f>
        <v>Plastics</v>
      </c>
    </row>
    <row r="88" spans="1:25" x14ac:dyDescent="0.25">
      <c r="A88" t="s">
        <v>103</v>
      </c>
      <c r="B88" s="1">
        <v>39387</v>
      </c>
      <c r="C88" s="1">
        <v>39392</v>
      </c>
      <c r="D88">
        <v>400</v>
      </c>
      <c r="E88" t="s">
        <v>8</v>
      </c>
      <c r="F88">
        <v>192</v>
      </c>
      <c r="G88">
        <v>2007</v>
      </c>
      <c r="H88">
        <f>VLOOKUP($A88,IPO_Rating_Details!$A$1:$F$387,2,FALSE)</f>
        <v>1</v>
      </c>
      <c r="I88">
        <f>VLOOKUP($A88,IPO_Rating_Details!$A$1:$F$387,3,FALSE)</f>
        <v>12</v>
      </c>
      <c r="J88">
        <f>VLOOKUP($A88,IPO_Rating_Details!$A$1:$F$387,4,FALSE)</f>
        <v>1</v>
      </c>
      <c r="K88">
        <f>VLOOKUP($A88,IPO_Rating_Details!$A$1:$F$387,5,FALSE)</f>
        <v>0</v>
      </c>
      <c r="L88">
        <f>VLOOKUP($A88,IPO_Rating_Details!$A$1:$F$387,6,FALSE)</f>
        <v>0</v>
      </c>
      <c r="M88">
        <f>VLOOKUP($A88,IPo_ListingDates!$A$1:$C$369,2,FALSE)</f>
        <v>39412</v>
      </c>
      <c r="N88">
        <f>VLOOKUP($A88,IPo_ListingDates!$A$1:$C$369,3,FALSE)</f>
        <v>70.400000000000006</v>
      </c>
      <c r="O88">
        <f>VLOOKUP($A88,IPo_OverSub_ListingGains!$A$1:$K$317,2,FALSE)</f>
        <v>8.7667999999999999</v>
      </c>
      <c r="P88">
        <f>VLOOKUP($A88,IPo_OverSub_ListingGains!$A$1:$K$317,3,FALSE)</f>
        <v>2.3058000000000001</v>
      </c>
      <c r="Q88">
        <f>VLOOKUP($A88,IPo_OverSub_ListingGains!$A$1:$K$317,4,FALSE)</f>
        <v>6.1082000000000001</v>
      </c>
      <c r="R88" t="str">
        <f>VLOOKUP($A88,IPo_OverSub_ListingGains!$A$1:$K$317,5,FALSE)</f>
        <v>NA</v>
      </c>
      <c r="S88">
        <f>VLOOKUP($A88,IPo_OverSub_ListingGains!$A$1:$K$317,6,FALSE)</f>
        <v>6.87</v>
      </c>
      <c r="T88">
        <f>VLOOKUP($A88,IPo_OverSub_ListingGains!$A$1:$K$317,7,FALSE)</f>
        <v>400</v>
      </c>
      <c r="U88">
        <f>VLOOKUP($A88,IPo_OverSub_ListingGains!$A$1:$K$317,8,FALSE)</f>
        <v>301</v>
      </c>
      <c r="V88">
        <f>VLOOKUP($A88,IPo_OverSub_ListingGains!$A$1:$K$317,9,FALSE)</f>
        <v>489</v>
      </c>
      <c r="W88">
        <f>VLOOKUP($A88,IPo_OverSub_ListingGains!$A$1:$K$317,10,FALSE)</f>
        <v>317.89999999999998</v>
      </c>
      <c r="X88">
        <f>VLOOKUP($A88,IPo_OverSub_ListingGains!$A$1:$K$317,11,FALSE)</f>
        <v>-20.53</v>
      </c>
      <c r="Y88" t="str">
        <f>VLOOKUP(A88,company_sectors!$A$1:$B$321,2,FALSE)</f>
        <v>Breweries &amp; Distilleries</v>
      </c>
    </row>
    <row r="89" spans="1:25" x14ac:dyDescent="0.25">
      <c r="A89" t="s">
        <v>104</v>
      </c>
      <c r="B89" s="1">
        <v>39401</v>
      </c>
      <c r="C89" s="1">
        <v>39406</v>
      </c>
      <c r="D89">
        <v>825</v>
      </c>
      <c r="E89" t="s">
        <v>8</v>
      </c>
      <c r="F89">
        <v>691.86</v>
      </c>
      <c r="G89">
        <v>2007</v>
      </c>
      <c r="H89">
        <f>VLOOKUP($A89,IPO_Rating_Details!$A$1:$F$387,2,FALSE)</f>
        <v>3</v>
      </c>
      <c r="I89">
        <f>VLOOKUP($A89,IPO_Rating_Details!$A$1:$F$387,3,FALSE)</f>
        <v>20</v>
      </c>
      <c r="J89">
        <f>VLOOKUP($A89,IPO_Rating_Details!$A$1:$F$387,4,FALSE)</f>
        <v>5</v>
      </c>
      <c r="K89">
        <f>VLOOKUP($A89,IPO_Rating_Details!$A$1:$F$387,5,FALSE)</f>
        <v>0</v>
      </c>
      <c r="L89">
        <f>VLOOKUP($A89,IPO_Rating_Details!$A$1:$F$387,6,FALSE)</f>
        <v>0</v>
      </c>
      <c r="M89">
        <f>VLOOKUP($A89,IPo_ListingDates!$A$1:$C$369,2,FALSE)</f>
        <v>39428</v>
      </c>
      <c r="N89">
        <f>VLOOKUP($A89,IPo_ListingDates!$A$1:$C$369,3,FALSE)</f>
        <v>59.1</v>
      </c>
      <c r="O89">
        <f>VLOOKUP($A89,IPo_OverSub_ListingGains!$A$1:$K$317,2,FALSE)</f>
        <v>153.1465</v>
      </c>
      <c r="P89">
        <f>VLOOKUP($A89,IPo_OverSub_ListingGains!$A$1:$K$317,3,FALSE)</f>
        <v>164.3048</v>
      </c>
      <c r="Q89">
        <f>VLOOKUP($A89,IPo_OverSub_ListingGains!$A$1:$K$317,4,FALSE)</f>
        <v>17.217099999999999</v>
      </c>
      <c r="R89">
        <f>VLOOKUP($A89,IPo_OverSub_ListingGains!$A$1:$K$317,5,FALSE)</f>
        <v>10.1774</v>
      </c>
      <c r="S89">
        <f>VLOOKUP($A89,IPo_OverSub_ListingGains!$A$1:$K$317,6,FALSE)</f>
        <v>110.96</v>
      </c>
      <c r="T89">
        <f>VLOOKUP($A89,IPo_OverSub_ListingGains!$A$1:$K$317,7,FALSE)</f>
        <v>1443.75</v>
      </c>
      <c r="U89">
        <f>VLOOKUP($A89,IPo_OverSub_ListingGains!$A$1:$K$317,8,FALSE)</f>
        <v>1443.75</v>
      </c>
      <c r="V89">
        <f>VLOOKUP($A89,IPo_OverSub_ListingGains!$A$1:$K$317,9,FALSE)</f>
        <v>1608.75</v>
      </c>
      <c r="W89">
        <f>VLOOKUP($A89,IPo_OverSub_ListingGains!$A$1:$K$317,10,FALSE)</f>
        <v>1509.95</v>
      </c>
      <c r="X89">
        <f>VLOOKUP($A89,IPo_OverSub_ListingGains!$A$1:$K$317,11,FALSE)</f>
        <v>83.02</v>
      </c>
      <c r="Y89" t="str">
        <f>VLOOKUP(A89,company_sectors!$A$1:$B$321,2,FALSE)</f>
        <v>Finance - General</v>
      </c>
    </row>
    <row r="90" spans="1:25" x14ac:dyDescent="0.25">
      <c r="A90" t="s">
        <v>105</v>
      </c>
      <c r="B90" s="1">
        <v>39405</v>
      </c>
      <c r="C90" s="1">
        <v>39408</v>
      </c>
      <c r="D90">
        <v>145</v>
      </c>
      <c r="E90" t="s">
        <v>8</v>
      </c>
      <c r="F90">
        <v>275.51</v>
      </c>
      <c r="G90">
        <v>2007</v>
      </c>
      <c r="H90">
        <f>VLOOKUP($A90,IPO_Rating_Details!$A$1:$F$387,2,FALSE)</f>
        <v>1</v>
      </c>
      <c r="I90">
        <f>VLOOKUP($A90,IPO_Rating_Details!$A$1:$F$387,3,FALSE)</f>
        <v>7</v>
      </c>
      <c r="J90">
        <f>VLOOKUP($A90,IPO_Rating_Details!$A$1:$F$387,4,FALSE)</f>
        <v>2</v>
      </c>
      <c r="K90">
        <f>VLOOKUP($A90,IPO_Rating_Details!$A$1:$F$387,5,FALSE)</f>
        <v>0</v>
      </c>
      <c r="L90">
        <f>VLOOKUP($A90,IPO_Rating_Details!$A$1:$F$387,6,FALSE)</f>
        <v>0</v>
      </c>
      <c r="M90">
        <f>VLOOKUP($A90,IPo_ListingDates!$A$1:$C$369,2,FALSE)</f>
        <v>39429</v>
      </c>
      <c r="N90">
        <f>VLOOKUP($A90,IPo_ListingDates!$A$1:$C$369,3,FALSE)</f>
        <v>126.3</v>
      </c>
      <c r="O90">
        <f>VLOOKUP($A90,IPo_OverSub_ListingGains!$A$1:$K$317,2,FALSE)</f>
        <v>60.970700000000001</v>
      </c>
      <c r="P90">
        <f>VLOOKUP($A90,IPo_OverSub_ListingGains!$A$1:$K$317,3,FALSE)</f>
        <v>68.811499999999995</v>
      </c>
      <c r="Q90">
        <f>VLOOKUP($A90,IPo_OverSub_ListingGains!$A$1:$K$317,4,FALSE)</f>
        <v>16.577200000000001</v>
      </c>
      <c r="R90">
        <f>VLOOKUP($A90,IPo_OverSub_ListingGains!$A$1:$K$317,5,FALSE)</f>
        <v>3.1484999999999999</v>
      </c>
      <c r="S90">
        <f>VLOOKUP($A90,IPo_OverSub_ListingGains!$A$1:$K$317,6,FALSE)</f>
        <v>46.18</v>
      </c>
      <c r="T90">
        <f>VLOOKUP($A90,IPo_OverSub_ListingGains!$A$1:$K$317,7,FALSE)</f>
        <v>220</v>
      </c>
      <c r="U90">
        <f>VLOOKUP($A90,IPo_OverSub_ListingGains!$A$1:$K$317,8,FALSE)</f>
        <v>175</v>
      </c>
      <c r="V90">
        <f>VLOOKUP($A90,IPo_OverSub_ListingGains!$A$1:$K$317,9,FALSE)</f>
        <v>223.9</v>
      </c>
      <c r="W90">
        <f>VLOOKUP($A90,IPo_OverSub_ListingGains!$A$1:$K$317,10,FALSE)</f>
        <v>181.45</v>
      </c>
      <c r="X90">
        <f>VLOOKUP($A90,IPo_OverSub_ListingGains!$A$1:$K$317,11,FALSE)</f>
        <v>25.14</v>
      </c>
      <c r="Y90" t="str">
        <f>VLOOKUP(A90,company_sectors!$A$1:$B$321,2,FALSE)</f>
        <v>Construction &amp; Contracting - Real Estate</v>
      </c>
    </row>
    <row r="91" spans="1:25" x14ac:dyDescent="0.25">
      <c r="A91" t="s">
        <v>106</v>
      </c>
      <c r="B91" s="1">
        <v>39405</v>
      </c>
      <c r="C91" s="1">
        <v>39407</v>
      </c>
      <c r="D91">
        <v>150</v>
      </c>
      <c r="E91" t="s">
        <v>8</v>
      </c>
      <c r="F91">
        <v>79.86</v>
      </c>
      <c r="G91">
        <v>2007</v>
      </c>
      <c r="H91">
        <f>VLOOKUP($A91,IPO_Rating_Details!$A$1:$F$387,2,FALSE)</f>
        <v>6</v>
      </c>
      <c r="I91">
        <f>VLOOKUP($A91,IPO_Rating_Details!$A$1:$F$387,3,FALSE)</f>
        <v>7</v>
      </c>
      <c r="J91">
        <f>VLOOKUP($A91,IPO_Rating_Details!$A$1:$F$387,4,FALSE)</f>
        <v>1</v>
      </c>
      <c r="K91">
        <f>VLOOKUP($A91,IPO_Rating_Details!$A$1:$F$387,5,FALSE)</f>
        <v>1</v>
      </c>
      <c r="L91">
        <f>VLOOKUP($A91,IPO_Rating_Details!$A$1:$F$387,6,FALSE)</f>
        <v>0</v>
      </c>
      <c r="M91">
        <f>VLOOKUP($A91,IPo_ListingDates!$A$1:$C$369,2,FALSE)</f>
        <v>39428</v>
      </c>
      <c r="N91">
        <f>VLOOKUP($A91,IPo_ListingDates!$A$1:$C$369,3,FALSE)</f>
        <v>130.1</v>
      </c>
      <c r="O91">
        <f>VLOOKUP($A91,IPo_OverSub_ListingGains!$A$1:$K$317,2,FALSE)</f>
        <v>23.128599999999999</v>
      </c>
      <c r="P91">
        <f>VLOOKUP($A91,IPo_OverSub_ListingGains!$A$1:$K$317,3,FALSE)</f>
        <v>55.929699999999997</v>
      </c>
      <c r="Q91">
        <f>VLOOKUP($A91,IPo_OverSub_ListingGains!$A$1:$K$317,4,FALSE)</f>
        <v>10.509499999999999</v>
      </c>
      <c r="R91" t="str">
        <f>VLOOKUP($A91,IPo_OverSub_ListingGains!$A$1:$K$317,5,FALSE)</f>
        <v>NA</v>
      </c>
      <c r="S91">
        <f>VLOOKUP($A91,IPo_OverSub_ListingGains!$A$1:$K$317,6,FALSE)</f>
        <v>23.63</v>
      </c>
      <c r="T91">
        <f>VLOOKUP($A91,IPo_OverSub_ListingGains!$A$1:$K$317,7,FALSE)</f>
        <v>190</v>
      </c>
      <c r="U91">
        <f>VLOOKUP($A91,IPo_OverSub_ListingGains!$A$1:$K$317,8,FALSE)</f>
        <v>163</v>
      </c>
      <c r="V91">
        <f>VLOOKUP($A91,IPo_OverSub_ListingGains!$A$1:$K$317,9,FALSE)</f>
        <v>200</v>
      </c>
      <c r="W91">
        <f>VLOOKUP($A91,IPo_OverSub_ListingGains!$A$1:$K$317,10,FALSE)</f>
        <v>164.8</v>
      </c>
      <c r="X91">
        <f>VLOOKUP($A91,IPo_OverSub_ListingGains!$A$1:$K$317,11,FALSE)</f>
        <v>9.8699999999999992</v>
      </c>
      <c r="Y91" t="str">
        <f>VLOOKUP(A91,company_sectors!$A$1:$B$321,2,FALSE)</f>
        <v>Diamond Cutting &amp; Jewellery &amp; Precious Metals</v>
      </c>
    </row>
    <row r="92" spans="1:25" x14ac:dyDescent="0.25">
      <c r="A92" t="s">
        <v>107</v>
      </c>
      <c r="B92" s="1">
        <v>39406</v>
      </c>
      <c r="C92" s="1">
        <v>39409</v>
      </c>
      <c r="D92">
        <v>60</v>
      </c>
      <c r="E92" t="s">
        <v>8</v>
      </c>
      <c r="F92">
        <v>51</v>
      </c>
      <c r="G92">
        <v>2007</v>
      </c>
      <c r="H92">
        <f>VLOOKUP($A92,IPO_Rating_Details!$A$1:$F$387,2,FALSE)</f>
        <v>1</v>
      </c>
      <c r="I92">
        <f>VLOOKUP($A92,IPO_Rating_Details!$A$1:$F$387,3,FALSE)</f>
        <v>5</v>
      </c>
      <c r="J92">
        <f>VLOOKUP($A92,IPO_Rating_Details!$A$1:$F$387,4,FALSE)</f>
        <v>0</v>
      </c>
      <c r="K92">
        <f>VLOOKUP($A92,IPO_Rating_Details!$A$1:$F$387,5,FALSE)</f>
        <v>1</v>
      </c>
      <c r="L92">
        <f>VLOOKUP($A92,IPO_Rating_Details!$A$1:$F$387,6,FALSE)</f>
        <v>0</v>
      </c>
      <c r="M92">
        <f>VLOOKUP($A92,IPo_ListingDates!$A$1:$C$369,2,FALSE)</f>
        <v>39430</v>
      </c>
      <c r="N92">
        <f>VLOOKUP($A92,IPo_ListingDates!$A$1:$C$369,3,FALSE)</f>
        <v>4.1900000000000004</v>
      </c>
      <c r="O92">
        <f>VLOOKUP($A92,IPo_OverSub_ListingGains!$A$1:$K$317,2,FALSE)</f>
        <v>2.8426999999999998</v>
      </c>
      <c r="P92">
        <f>VLOOKUP($A92,IPo_OverSub_ListingGains!$A$1:$K$317,3,FALSE)</f>
        <v>17.2745</v>
      </c>
      <c r="Q92">
        <f>VLOOKUP($A92,IPo_OverSub_ListingGains!$A$1:$K$317,4,FALSE)</f>
        <v>10.1539</v>
      </c>
      <c r="R92">
        <f>VLOOKUP($A92,IPo_OverSub_ListingGains!$A$1:$K$317,5,FALSE)</f>
        <v>1.0044</v>
      </c>
      <c r="S92">
        <f>VLOOKUP($A92,IPo_OverSub_ListingGains!$A$1:$K$317,6,FALSE)</f>
        <v>7.2</v>
      </c>
      <c r="T92">
        <f>VLOOKUP($A92,IPo_OverSub_ListingGains!$A$1:$K$317,7,FALSE)</f>
        <v>67.900000000000006</v>
      </c>
      <c r="U92">
        <f>VLOOKUP($A92,IPo_OverSub_ListingGains!$A$1:$K$317,8,FALSE)</f>
        <v>63.6</v>
      </c>
      <c r="V92">
        <f>VLOOKUP($A92,IPo_OverSub_ListingGains!$A$1:$K$317,9,FALSE)</f>
        <v>84.2</v>
      </c>
      <c r="W92">
        <f>VLOOKUP($A92,IPo_OverSub_ListingGains!$A$1:$K$317,10,FALSE)</f>
        <v>82.25</v>
      </c>
      <c r="X92">
        <f>VLOOKUP($A92,IPo_OverSub_ListingGains!$A$1:$K$317,11,FALSE)</f>
        <v>37.08</v>
      </c>
      <c r="Y92" t="str">
        <f>VLOOKUP(A92,company_sectors!$A$1:$B$321,2,FALSE)</f>
        <v>Construction &amp; Contracting - Civil</v>
      </c>
    </row>
    <row r="93" spans="1:25" x14ac:dyDescent="0.25">
      <c r="A93" t="s">
        <v>108</v>
      </c>
      <c r="B93" s="1">
        <v>39408</v>
      </c>
      <c r="C93" s="1">
        <v>39413</v>
      </c>
      <c r="D93">
        <v>690</v>
      </c>
      <c r="E93" t="s">
        <v>8</v>
      </c>
      <c r="F93">
        <v>305.69</v>
      </c>
      <c r="G93">
        <v>2007</v>
      </c>
      <c r="H93">
        <f>VLOOKUP($A93,IPO_Rating_Details!$A$1:$F$387,2,FALSE)</f>
        <v>1</v>
      </c>
      <c r="I93">
        <f>VLOOKUP($A93,IPO_Rating_Details!$A$1:$F$387,3,FALSE)</f>
        <v>8</v>
      </c>
      <c r="J93">
        <f>VLOOKUP($A93,IPO_Rating_Details!$A$1:$F$387,4,FALSE)</f>
        <v>2</v>
      </c>
      <c r="K93">
        <f>VLOOKUP($A93,IPO_Rating_Details!$A$1:$F$387,5,FALSE)</f>
        <v>0</v>
      </c>
      <c r="L93">
        <f>VLOOKUP($A93,IPO_Rating_Details!$A$1:$F$387,6,FALSE)</f>
        <v>0</v>
      </c>
      <c r="M93">
        <f>VLOOKUP($A93,IPo_ListingDates!$A$1:$C$369,2,FALSE)</f>
        <v>39435</v>
      </c>
      <c r="N93">
        <f>VLOOKUP($A93,IPo_ListingDates!$A$1:$C$369,3,FALSE)</f>
        <v>319.14999999999998</v>
      </c>
      <c r="O93">
        <f>VLOOKUP($A93,IPo_OverSub_ListingGains!$A$1:$K$317,2,FALSE)</f>
        <v>66.412300000000002</v>
      </c>
      <c r="P93">
        <f>VLOOKUP($A93,IPo_OverSub_ListingGains!$A$1:$K$317,3,FALSE)</f>
        <v>49.898699999999998</v>
      </c>
      <c r="Q93">
        <f>VLOOKUP($A93,IPo_OverSub_ListingGains!$A$1:$K$317,4,FALSE)</f>
        <v>14.671799999999999</v>
      </c>
      <c r="R93" t="str">
        <f>VLOOKUP($A93,IPo_OverSub_ListingGains!$A$1:$K$317,5,FALSE)</f>
        <v>NA</v>
      </c>
      <c r="S93">
        <f>VLOOKUP($A93,IPo_OverSub_ListingGains!$A$1:$K$317,6,FALSE)</f>
        <v>45.83</v>
      </c>
      <c r="T93">
        <f>VLOOKUP($A93,IPo_OverSub_ListingGains!$A$1:$K$317,7,FALSE)</f>
        <v>799</v>
      </c>
      <c r="U93">
        <f>VLOOKUP($A93,IPo_OverSub_ListingGains!$A$1:$K$317,8,FALSE)</f>
        <v>752.6</v>
      </c>
      <c r="V93">
        <f>VLOOKUP($A93,IPo_OverSub_ListingGains!$A$1:$K$317,9,FALSE)</f>
        <v>880</v>
      </c>
      <c r="W93">
        <f>VLOOKUP($A93,IPo_OverSub_ListingGains!$A$1:$K$317,10,FALSE)</f>
        <v>793.7</v>
      </c>
      <c r="X93">
        <f>VLOOKUP($A93,IPo_OverSub_ListingGains!$A$1:$K$317,11,FALSE)</f>
        <v>15.03</v>
      </c>
      <c r="Y93" t="str">
        <f>VLOOKUP(A93,company_sectors!$A$1:$B$321,2,FALSE)</f>
        <v>Vanaspati &amp; Oils</v>
      </c>
    </row>
    <row r="94" spans="1:25" x14ac:dyDescent="0.25">
      <c r="A94" t="s">
        <v>109</v>
      </c>
      <c r="B94" s="1">
        <v>39414</v>
      </c>
      <c r="C94" s="1">
        <v>39419</v>
      </c>
      <c r="D94">
        <v>12</v>
      </c>
      <c r="E94" t="s">
        <v>13</v>
      </c>
      <c r="F94">
        <v>26.28</v>
      </c>
      <c r="G94">
        <v>2007</v>
      </c>
      <c r="H94">
        <f>VLOOKUP($A94,IPO_Rating_Details!$A$1:$F$387,2,FALSE)</f>
        <v>1</v>
      </c>
      <c r="I94">
        <f>VLOOKUP($A94,IPO_Rating_Details!$A$1:$F$387,3,FALSE)</f>
        <v>1</v>
      </c>
      <c r="J94">
        <f>VLOOKUP($A94,IPO_Rating_Details!$A$1:$F$387,4,FALSE)</f>
        <v>3</v>
      </c>
      <c r="K94">
        <f>VLOOKUP($A94,IPO_Rating_Details!$A$1:$F$387,5,FALSE)</f>
        <v>2</v>
      </c>
      <c r="L94">
        <f>VLOOKUP($A94,IPO_Rating_Details!$A$1:$F$387,6,FALSE)</f>
        <v>0</v>
      </c>
      <c r="M94">
        <f>VLOOKUP($A94,IPo_ListingDates!$A$1:$C$369,2,FALSE)</f>
        <v>39450</v>
      </c>
      <c r="N94">
        <f>VLOOKUP($A94,IPo_ListingDates!$A$1:$C$369,3,FALSE)</f>
        <v>9.89</v>
      </c>
      <c r="O94">
        <f>VLOOKUP($A94,IPo_OverSub_ListingGains!$A$1:$K$317,2,FALSE)</f>
        <v>0</v>
      </c>
      <c r="P94">
        <f>VLOOKUP($A94,IPo_OverSub_ListingGains!$A$1:$K$317,3,FALSE)</f>
        <v>0</v>
      </c>
      <c r="Q94">
        <f>VLOOKUP($A94,IPo_OverSub_ListingGains!$A$1:$K$317,4,FALSE)</f>
        <v>0</v>
      </c>
      <c r="R94">
        <f>VLOOKUP($A94,IPo_OverSub_ListingGains!$A$1:$K$317,5,FALSE)</f>
        <v>0</v>
      </c>
      <c r="S94">
        <f>VLOOKUP($A94,IPo_OverSub_ListingGains!$A$1:$K$317,6,FALSE)</f>
        <v>0</v>
      </c>
      <c r="T94">
        <f>VLOOKUP($A94,IPo_OverSub_ListingGains!$A$1:$K$317,7,FALSE)</f>
        <v>18.45</v>
      </c>
      <c r="U94">
        <f>VLOOKUP($A94,IPo_OverSub_ListingGains!$A$1:$K$317,8,FALSE)</f>
        <v>17.8</v>
      </c>
      <c r="V94">
        <f>VLOOKUP($A94,IPo_OverSub_ListingGains!$A$1:$K$317,9,FALSE)</f>
        <v>49</v>
      </c>
      <c r="W94">
        <f>VLOOKUP($A94,IPo_OverSub_ListingGains!$A$1:$K$317,10,FALSE)</f>
        <v>46.35</v>
      </c>
      <c r="X94">
        <f>VLOOKUP($A94,IPo_OverSub_ListingGains!$A$1:$K$317,11,FALSE)</f>
        <v>286.25</v>
      </c>
      <c r="Y94" t="str">
        <f>VLOOKUP(A94,company_sectors!$A$1:$B$321,2,FALSE)</f>
        <v>Cement - Major</v>
      </c>
    </row>
    <row r="95" spans="1:25" x14ac:dyDescent="0.25">
      <c r="A95" t="s">
        <v>110</v>
      </c>
      <c r="B95" s="1">
        <v>39420</v>
      </c>
      <c r="C95" s="1">
        <v>39423</v>
      </c>
      <c r="D95">
        <v>315</v>
      </c>
      <c r="E95" t="s">
        <v>8</v>
      </c>
      <c r="F95">
        <v>101</v>
      </c>
      <c r="G95">
        <v>2007</v>
      </c>
      <c r="H95">
        <f>VLOOKUP($A95,IPO_Rating_Details!$A$1:$F$387,2,FALSE)</f>
        <v>4</v>
      </c>
      <c r="I95">
        <f>VLOOKUP($A95,IPO_Rating_Details!$A$1:$F$387,3,FALSE)</f>
        <v>8</v>
      </c>
      <c r="J95">
        <f>VLOOKUP($A95,IPO_Rating_Details!$A$1:$F$387,4,FALSE)</f>
        <v>4</v>
      </c>
      <c r="K95">
        <f>VLOOKUP($A95,IPO_Rating_Details!$A$1:$F$387,5,FALSE)</f>
        <v>1</v>
      </c>
      <c r="L95">
        <f>VLOOKUP($A95,IPO_Rating_Details!$A$1:$F$387,6,FALSE)</f>
        <v>0</v>
      </c>
      <c r="M95">
        <f>VLOOKUP($A95,IPo_ListingDates!$A$1:$C$369,2,FALSE)</f>
        <v>39447</v>
      </c>
      <c r="N95">
        <f>VLOOKUP($A95,IPo_ListingDates!$A$1:$C$369,3,FALSE)</f>
        <v>1387.05</v>
      </c>
      <c r="O95">
        <f>VLOOKUP($A95,IPo_OverSub_ListingGains!$A$1:$K$317,2,FALSE)</f>
        <v>31.5913</v>
      </c>
      <c r="P95">
        <f>VLOOKUP($A95,IPo_OverSub_ListingGains!$A$1:$K$317,3,FALSE)</f>
        <v>36.363399999999999</v>
      </c>
      <c r="Q95">
        <f>VLOOKUP($A95,IPo_OverSub_ListingGains!$A$1:$K$317,4,FALSE)</f>
        <v>12.3786</v>
      </c>
      <c r="R95" t="str">
        <f>VLOOKUP($A95,IPo_OverSub_ListingGains!$A$1:$K$317,5,FALSE)</f>
        <v>NA</v>
      </c>
      <c r="S95">
        <f>VLOOKUP($A95,IPo_OverSub_ListingGains!$A$1:$K$317,6,FALSE)</f>
        <v>26.3</v>
      </c>
      <c r="T95">
        <f>VLOOKUP($A95,IPo_OverSub_ListingGains!$A$1:$K$317,7,FALSE)</f>
        <v>320</v>
      </c>
      <c r="U95">
        <f>VLOOKUP($A95,IPo_OverSub_ListingGains!$A$1:$K$317,8,FALSE)</f>
        <v>320</v>
      </c>
      <c r="V95">
        <f>VLOOKUP($A95,IPo_OverSub_ListingGains!$A$1:$K$317,9,FALSE)</f>
        <v>466.8</v>
      </c>
      <c r="W95">
        <f>VLOOKUP($A95,IPo_OverSub_ListingGains!$A$1:$K$317,10,FALSE)</f>
        <v>448.3</v>
      </c>
      <c r="X95">
        <f>VLOOKUP($A95,IPo_OverSub_ListingGains!$A$1:$K$317,11,FALSE)</f>
        <v>42.32</v>
      </c>
      <c r="Y95" t="str">
        <f>VLOOKUP(A95,company_sectors!$A$1:$B$321,2,FALSE)</f>
        <v>Computers - Software Medium &amp; Small</v>
      </c>
    </row>
    <row r="96" spans="1:25" x14ac:dyDescent="0.25">
      <c r="A96" t="s">
        <v>111</v>
      </c>
      <c r="B96" s="1">
        <v>39421</v>
      </c>
      <c r="C96" s="1">
        <v>39428</v>
      </c>
      <c r="D96">
        <v>480</v>
      </c>
      <c r="E96" t="s">
        <v>8</v>
      </c>
      <c r="F96">
        <v>438.53</v>
      </c>
      <c r="G96">
        <v>2007</v>
      </c>
      <c r="H96">
        <f>VLOOKUP($A96,IPO_Rating_Details!$A$1:$F$387,2,FALSE)</f>
        <v>4</v>
      </c>
      <c r="I96">
        <f>VLOOKUP($A96,IPO_Rating_Details!$A$1:$F$387,3,FALSE)</f>
        <v>9</v>
      </c>
      <c r="J96">
        <f>VLOOKUP($A96,IPO_Rating_Details!$A$1:$F$387,4,FALSE)</f>
        <v>6</v>
      </c>
      <c r="K96">
        <f>VLOOKUP($A96,IPO_Rating_Details!$A$1:$F$387,5,FALSE)</f>
        <v>0</v>
      </c>
      <c r="L96">
        <f>VLOOKUP($A96,IPO_Rating_Details!$A$1:$F$387,6,FALSE)</f>
        <v>0</v>
      </c>
      <c r="M96">
        <f>VLOOKUP($A96,IPo_ListingDates!$A$1:$C$369,2,FALSE)</f>
        <v>39450</v>
      </c>
      <c r="N96">
        <f>VLOOKUP($A96,IPo_ListingDates!$A$1:$C$369,3,FALSE)</f>
        <v>112.5</v>
      </c>
      <c r="O96">
        <f>VLOOKUP($A96,IPo_OverSub_ListingGains!$A$1:$K$317,2,FALSE)</f>
        <v>161.67439999999999</v>
      </c>
      <c r="P96">
        <f>VLOOKUP($A96,IPo_OverSub_ListingGains!$A$1:$K$317,3,FALSE)</f>
        <v>153.08160000000001</v>
      </c>
      <c r="Q96">
        <f>VLOOKUP($A96,IPo_OverSub_ListingGains!$A$1:$K$317,4,FALSE)</f>
        <v>46.8934</v>
      </c>
      <c r="R96">
        <f>VLOOKUP($A96,IPo_OverSub_ListingGains!$A$1:$K$317,5,FALSE)</f>
        <v>1.456</v>
      </c>
      <c r="S96">
        <f>VLOOKUP($A96,IPo_OverSub_ListingGains!$A$1:$K$317,6,FALSE)</f>
        <v>119.54</v>
      </c>
      <c r="T96">
        <f>VLOOKUP($A96,IPo_OverSub_ListingGains!$A$1:$K$317,7,FALSE)</f>
        <v>801</v>
      </c>
      <c r="U96">
        <f>VLOOKUP($A96,IPo_OverSub_ListingGains!$A$1:$K$317,8,FALSE)</f>
        <v>801</v>
      </c>
      <c r="V96">
        <f>VLOOKUP($A96,IPo_OverSub_ListingGains!$A$1:$K$317,9,FALSE)</f>
        <v>940</v>
      </c>
      <c r="W96">
        <f>VLOOKUP($A96,IPo_OverSub_ListingGains!$A$1:$K$317,10,FALSE)</f>
        <v>901.3</v>
      </c>
      <c r="X96">
        <f>VLOOKUP($A96,IPo_OverSub_ListingGains!$A$1:$K$317,11,FALSE)</f>
        <v>87.77</v>
      </c>
      <c r="Y96" t="str">
        <f>VLOOKUP(A96,company_sectors!$A$1:$B$321,2,FALSE)</f>
        <v>Infrastructure - General</v>
      </c>
    </row>
    <row r="97" spans="1:25" x14ac:dyDescent="0.25">
      <c r="A97" t="s">
        <v>112</v>
      </c>
      <c r="B97" s="1">
        <v>39423</v>
      </c>
      <c r="C97" s="1">
        <v>39428</v>
      </c>
      <c r="D97">
        <v>465</v>
      </c>
      <c r="E97" t="s">
        <v>8</v>
      </c>
      <c r="F97">
        <v>139.27000000000001</v>
      </c>
      <c r="G97">
        <v>2007</v>
      </c>
      <c r="H97">
        <f>VLOOKUP($A97,IPO_Rating_Details!$A$1:$F$387,2,FALSE)</f>
        <v>1</v>
      </c>
      <c r="I97">
        <f>VLOOKUP($A97,IPO_Rating_Details!$A$1:$F$387,3,FALSE)</f>
        <v>9</v>
      </c>
      <c r="J97">
        <f>VLOOKUP($A97,IPO_Rating_Details!$A$1:$F$387,4,FALSE)</f>
        <v>3</v>
      </c>
      <c r="K97">
        <f>VLOOKUP($A97,IPO_Rating_Details!$A$1:$F$387,5,FALSE)</f>
        <v>1</v>
      </c>
      <c r="L97">
        <f>VLOOKUP($A97,IPO_Rating_Details!$A$1:$F$387,6,FALSE)</f>
        <v>0</v>
      </c>
      <c r="M97">
        <f>VLOOKUP($A97,IPo_ListingDates!$A$1:$C$369,2,FALSE)</f>
        <v>39444</v>
      </c>
      <c r="N97">
        <f>VLOOKUP($A97,IPo_ListingDates!$A$1:$C$369,3,FALSE)</f>
        <v>318.7</v>
      </c>
      <c r="O97">
        <f>VLOOKUP($A97,IPo_OverSub_ListingGains!$A$1:$K$317,2,FALSE)</f>
        <v>110.5296</v>
      </c>
      <c r="P97">
        <f>VLOOKUP($A97,IPo_OverSub_ListingGains!$A$1:$K$317,3,FALSE)</f>
        <v>121.69629999999999</v>
      </c>
      <c r="Q97">
        <f>VLOOKUP($A97,IPo_OverSub_ListingGains!$A$1:$K$317,4,FALSE)</f>
        <v>58.6145</v>
      </c>
      <c r="R97">
        <f>VLOOKUP($A97,IPo_OverSub_ListingGains!$A$1:$K$317,5,FALSE)</f>
        <v>1.0011000000000001</v>
      </c>
      <c r="S97">
        <f>VLOOKUP($A97,IPo_OverSub_ListingGains!$A$1:$K$317,6,FALSE)</f>
        <v>91.31</v>
      </c>
      <c r="T97">
        <f>VLOOKUP($A97,IPo_OverSub_ListingGains!$A$1:$K$317,7,FALSE)</f>
        <v>701.1</v>
      </c>
      <c r="U97">
        <f>VLOOKUP($A97,IPo_OverSub_ListingGains!$A$1:$K$317,8,FALSE)</f>
        <v>685.2</v>
      </c>
      <c r="V97">
        <f>VLOOKUP($A97,IPo_OverSub_ListingGains!$A$1:$K$317,9,FALSE)</f>
        <v>813.75</v>
      </c>
      <c r="W97">
        <f>VLOOKUP($A97,IPo_OverSub_ListingGains!$A$1:$K$317,10,FALSE)</f>
        <v>728</v>
      </c>
      <c r="X97">
        <f>VLOOKUP($A97,IPo_OverSub_ListingGains!$A$1:$K$317,11,FALSE)</f>
        <v>56.56</v>
      </c>
      <c r="Y97" t="str">
        <f>VLOOKUP(A97,company_sectors!$A$1:$B$321,2,FALSE)</f>
        <v>Power - Transmission &amp; Equipment</v>
      </c>
    </row>
    <row r="98" spans="1:25" x14ac:dyDescent="0.25">
      <c r="A98" t="s">
        <v>113</v>
      </c>
      <c r="B98" s="1">
        <v>39426</v>
      </c>
      <c r="C98" s="1">
        <v>39429</v>
      </c>
      <c r="D98">
        <v>390</v>
      </c>
      <c r="E98" t="s">
        <v>8</v>
      </c>
      <c r="F98">
        <v>648.36</v>
      </c>
      <c r="G98">
        <v>2007</v>
      </c>
      <c r="H98">
        <f>VLOOKUP($A98,IPO_Rating_Details!$A$1:$F$387,2,FALSE)</f>
        <v>1</v>
      </c>
      <c r="I98">
        <f>VLOOKUP($A98,IPO_Rating_Details!$A$1:$F$387,3,FALSE)</f>
        <v>6</v>
      </c>
      <c r="J98">
        <f>VLOOKUP($A98,IPO_Rating_Details!$A$1:$F$387,4,FALSE)</f>
        <v>5</v>
      </c>
      <c r="K98">
        <f>VLOOKUP($A98,IPO_Rating_Details!$A$1:$F$387,5,FALSE)</f>
        <v>0</v>
      </c>
      <c r="L98">
        <f>VLOOKUP($A98,IPO_Rating_Details!$A$1:$F$387,6,FALSE)</f>
        <v>0</v>
      </c>
      <c r="M98">
        <f>VLOOKUP($A98,IPo_ListingDates!$A$1:$C$369,2,FALSE)</f>
        <v>39447</v>
      </c>
      <c r="N98">
        <f>VLOOKUP($A98,IPo_ListingDates!$A$1:$C$369,3,FALSE)</f>
        <v>152</v>
      </c>
      <c r="O98">
        <f>VLOOKUP($A98,IPo_OverSub_ListingGains!$A$1:$K$317,2,FALSE)</f>
        <v>18.286100000000001</v>
      </c>
      <c r="P98">
        <f>VLOOKUP($A98,IPo_OverSub_ListingGains!$A$1:$K$317,3,FALSE)</f>
        <v>4.8860999999999999</v>
      </c>
      <c r="Q98">
        <f>VLOOKUP($A98,IPo_OverSub_ListingGains!$A$1:$K$317,4,FALSE)</f>
        <v>5.5945</v>
      </c>
      <c r="R98">
        <f>VLOOKUP($A98,IPo_OverSub_ListingGains!$A$1:$K$317,5,FALSE)</f>
        <v>1.4565999999999999</v>
      </c>
      <c r="S98">
        <f>VLOOKUP($A98,IPo_OverSub_ListingGains!$A$1:$K$317,6,FALSE)</f>
        <v>13.07</v>
      </c>
      <c r="T98">
        <f>VLOOKUP($A98,IPo_OverSub_ListingGains!$A$1:$K$317,7,FALSE)</f>
        <v>399.7</v>
      </c>
      <c r="U98">
        <f>VLOOKUP($A98,IPo_OverSub_ListingGains!$A$1:$K$317,8,FALSE)</f>
        <v>365.8</v>
      </c>
      <c r="V98">
        <f>VLOOKUP($A98,IPo_OverSub_ListingGains!$A$1:$K$317,9,FALSE)</f>
        <v>409.4</v>
      </c>
      <c r="W98">
        <f>VLOOKUP($A98,IPo_OverSub_ListingGains!$A$1:$K$317,10,FALSE)</f>
        <v>378.55</v>
      </c>
      <c r="X98">
        <f>VLOOKUP($A98,IPo_OverSub_ListingGains!$A$1:$K$317,11,FALSE)</f>
        <v>-2.94</v>
      </c>
      <c r="Y98" t="str">
        <f>VLOOKUP(A98,company_sectors!$A$1:$B$321,2,FALSE)</f>
        <v>Construction &amp; Contracting - Real Estate</v>
      </c>
    </row>
    <row r="99" spans="1:25" x14ac:dyDescent="0.25">
      <c r="A99" t="s">
        <v>114</v>
      </c>
      <c r="B99" s="1">
        <v>39430</v>
      </c>
      <c r="C99" s="1">
        <v>39435</v>
      </c>
      <c r="D99">
        <v>130</v>
      </c>
      <c r="E99" t="s">
        <v>8</v>
      </c>
      <c r="F99">
        <v>58.5</v>
      </c>
      <c r="G99">
        <v>2007</v>
      </c>
      <c r="H99">
        <f>VLOOKUP($A99,IPO_Rating_Details!$A$1:$F$387,2,FALSE)</f>
        <v>1</v>
      </c>
      <c r="I99">
        <f>VLOOKUP($A99,IPO_Rating_Details!$A$1:$F$387,3,FALSE)</f>
        <v>9</v>
      </c>
      <c r="J99">
        <f>VLOOKUP($A99,IPO_Rating_Details!$A$1:$F$387,4,FALSE)</f>
        <v>4</v>
      </c>
      <c r="K99">
        <f>VLOOKUP($A99,IPO_Rating_Details!$A$1:$F$387,5,FALSE)</f>
        <v>2</v>
      </c>
      <c r="L99">
        <f>VLOOKUP($A99,IPO_Rating_Details!$A$1:$F$387,6,FALSE)</f>
        <v>0</v>
      </c>
      <c r="M99">
        <f>VLOOKUP($A99,IPo_ListingDates!$A$1:$C$369,2,FALSE)</f>
        <v>39458</v>
      </c>
      <c r="N99">
        <f>VLOOKUP($A99,IPo_ListingDates!$A$1:$C$369,3,FALSE)</f>
        <v>130.80000000000001</v>
      </c>
      <c r="O99">
        <f>VLOOKUP($A99,IPo_OverSub_ListingGains!$A$1:$K$317,2,FALSE)</f>
        <v>8.1593</v>
      </c>
      <c r="P99">
        <f>VLOOKUP($A99,IPo_OverSub_ListingGains!$A$1:$K$317,3,FALSE)</f>
        <v>8.5096000000000007</v>
      </c>
      <c r="Q99">
        <f>VLOOKUP($A99,IPo_OverSub_ListingGains!$A$1:$K$317,4,FALSE)</f>
        <v>6.4640000000000004</v>
      </c>
      <c r="R99" t="str">
        <f>VLOOKUP($A99,IPo_OverSub_ListingGains!$A$1:$K$317,5,FALSE)</f>
        <v>NA</v>
      </c>
      <c r="S99">
        <f>VLOOKUP($A99,IPo_OverSub_ListingGains!$A$1:$K$317,6,FALSE)</f>
        <v>7.62</v>
      </c>
      <c r="T99">
        <f>VLOOKUP($A99,IPo_OverSub_ListingGains!$A$1:$K$317,7,FALSE)</f>
        <v>150</v>
      </c>
      <c r="U99">
        <f>VLOOKUP($A99,IPo_OverSub_ListingGains!$A$1:$K$317,8,FALSE)</f>
        <v>150</v>
      </c>
      <c r="V99">
        <f>VLOOKUP($A99,IPo_OverSub_ListingGains!$A$1:$K$317,9,FALSE)</f>
        <v>261</v>
      </c>
      <c r="W99">
        <f>VLOOKUP($A99,IPo_OverSub_ListingGains!$A$1:$K$317,10,FALSE)</f>
        <v>251.6</v>
      </c>
      <c r="X99">
        <f>VLOOKUP($A99,IPo_OverSub_ListingGains!$A$1:$K$317,11,FALSE)</f>
        <v>93.54</v>
      </c>
      <c r="Y99" t="str">
        <f>VLOOKUP(A99,company_sectors!$A$1:$B$321,2,FALSE)</f>
        <v>Miscellaneous</v>
      </c>
    </row>
    <row r="100" spans="1:25" x14ac:dyDescent="0.25">
      <c r="A100" t="s">
        <v>115</v>
      </c>
      <c r="B100" s="1">
        <v>39433</v>
      </c>
      <c r="C100" s="1">
        <v>39436</v>
      </c>
      <c r="D100">
        <v>75</v>
      </c>
      <c r="E100" t="s">
        <v>8</v>
      </c>
      <c r="F100">
        <v>37.5</v>
      </c>
      <c r="G100">
        <v>2007</v>
      </c>
      <c r="H100">
        <f>VLOOKUP($A100,IPO_Rating_Details!$A$1:$F$387,2,FALSE)</f>
        <v>1</v>
      </c>
      <c r="I100">
        <f>VLOOKUP($A100,IPO_Rating_Details!$A$1:$F$387,3,FALSE)</f>
        <v>1</v>
      </c>
      <c r="J100">
        <f>VLOOKUP($A100,IPO_Rating_Details!$A$1:$F$387,4,FALSE)</f>
        <v>2</v>
      </c>
      <c r="K100">
        <f>VLOOKUP($A100,IPO_Rating_Details!$A$1:$F$387,5,FALSE)</f>
        <v>3</v>
      </c>
      <c r="L100">
        <f>VLOOKUP($A100,IPO_Rating_Details!$A$1:$F$387,6,FALSE)</f>
        <v>0</v>
      </c>
      <c r="M100">
        <f>VLOOKUP($A100,IPo_ListingDates!$A$1:$C$369,2,FALSE)</f>
        <v>39461</v>
      </c>
      <c r="N100">
        <f>VLOOKUP($A100,IPo_ListingDates!$A$1:$C$369,3,FALSE)</f>
        <v>35.1</v>
      </c>
      <c r="O100">
        <f>VLOOKUP($A100,IPo_OverSub_ListingGains!$A$1:$K$317,2,FALSE)</f>
        <v>0.21240000000000001</v>
      </c>
      <c r="P100">
        <f>VLOOKUP($A100,IPo_OverSub_ListingGains!$A$1:$K$317,3,FALSE)</f>
        <v>0.47899999999999998</v>
      </c>
      <c r="Q100">
        <f>VLOOKUP($A100,IPo_OverSub_ListingGains!$A$1:$K$317,4,FALSE)</f>
        <v>2.4434999999999998</v>
      </c>
      <c r="R100" t="str">
        <f>VLOOKUP($A100,IPo_OverSub_ListingGains!$A$1:$K$317,5,FALSE)</f>
        <v>NA</v>
      </c>
      <c r="S100">
        <f>VLOOKUP($A100,IPo_OverSub_ListingGains!$A$1:$K$317,6,FALSE)</f>
        <v>1.03</v>
      </c>
      <c r="T100">
        <f>VLOOKUP($A100,IPo_OverSub_ListingGains!$A$1:$K$317,7,FALSE)</f>
        <v>79.849999999999994</v>
      </c>
      <c r="U100">
        <f>VLOOKUP($A100,IPo_OverSub_ListingGains!$A$1:$K$317,8,FALSE)</f>
        <v>76</v>
      </c>
      <c r="V100">
        <f>VLOOKUP($A100,IPo_OverSub_ListingGains!$A$1:$K$317,9,FALSE)</f>
        <v>120</v>
      </c>
      <c r="W100">
        <f>VLOOKUP($A100,IPo_OverSub_ListingGains!$A$1:$K$317,10,FALSE)</f>
        <v>79.650000000000006</v>
      </c>
      <c r="X100">
        <f>VLOOKUP($A100,IPo_OverSub_ListingGains!$A$1:$K$317,11,FALSE)</f>
        <v>6.2</v>
      </c>
      <c r="Y100" t="str">
        <f>VLOOKUP(A100,company_sectors!$A$1:$B$321,2,FALSE)</f>
        <v>Auto Ancillaries</v>
      </c>
    </row>
    <row r="101" spans="1:25" x14ac:dyDescent="0.25">
      <c r="A101" t="s">
        <v>116</v>
      </c>
      <c r="B101" s="1">
        <v>39433</v>
      </c>
      <c r="C101" s="1">
        <v>39435</v>
      </c>
      <c r="D101">
        <v>160</v>
      </c>
      <c r="E101" t="s">
        <v>8</v>
      </c>
      <c r="F101">
        <v>248</v>
      </c>
      <c r="G101">
        <v>2007</v>
      </c>
      <c r="H101">
        <f>VLOOKUP($A101,IPO_Rating_Details!$A$1:$F$387,2,FALSE)</f>
        <v>1</v>
      </c>
      <c r="I101">
        <f>VLOOKUP($A101,IPO_Rating_Details!$A$1:$F$387,3,FALSE)</f>
        <v>12</v>
      </c>
      <c r="J101">
        <f>VLOOKUP($A101,IPO_Rating_Details!$A$1:$F$387,4,FALSE)</f>
        <v>4</v>
      </c>
      <c r="K101">
        <f>VLOOKUP($A101,IPO_Rating_Details!$A$1:$F$387,5,FALSE)</f>
        <v>0</v>
      </c>
      <c r="L101">
        <f>VLOOKUP($A101,IPO_Rating_Details!$A$1:$F$387,6,FALSE)</f>
        <v>0</v>
      </c>
      <c r="M101">
        <f>VLOOKUP($A101,IPo_ListingDates!$A$1:$C$369,2,FALSE)</f>
        <v>39455</v>
      </c>
      <c r="N101">
        <f>VLOOKUP($A101,IPo_ListingDates!$A$1:$C$369,3,FALSE)</f>
        <v>40</v>
      </c>
      <c r="O101">
        <f>VLOOKUP($A101,IPo_OverSub_ListingGains!$A$1:$K$317,2,FALSE)</f>
        <v>13.696099999999999</v>
      </c>
      <c r="P101">
        <f>VLOOKUP($A101,IPo_OverSub_ListingGains!$A$1:$K$317,3,FALSE)</f>
        <v>2.7275</v>
      </c>
      <c r="Q101">
        <f>VLOOKUP($A101,IPo_OverSub_ListingGains!$A$1:$K$317,4,FALSE)</f>
        <v>5.0906000000000002</v>
      </c>
      <c r="R101">
        <f>VLOOKUP($A101,IPo_OverSub_ListingGains!$A$1:$K$317,5,FALSE)</f>
        <v>4.9200000000000001E-2</v>
      </c>
      <c r="S101">
        <f>VLOOKUP($A101,IPo_OverSub_ListingGains!$A$1:$K$317,6,FALSE)</f>
        <v>8.98</v>
      </c>
      <c r="T101">
        <f>VLOOKUP($A101,IPo_OverSub_ListingGains!$A$1:$K$317,7,FALSE)</f>
        <v>200</v>
      </c>
      <c r="U101">
        <f>VLOOKUP($A101,IPo_OverSub_ListingGains!$A$1:$K$317,8,FALSE)</f>
        <v>161.55000000000001</v>
      </c>
      <c r="V101">
        <f>VLOOKUP($A101,IPo_OverSub_ListingGains!$A$1:$K$317,9,FALSE)</f>
        <v>248.7</v>
      </c>
      <c r="W101">
        <f>VLOOKUP($A101,IPo_OverSub_ListingGains!$A$1:$K$317,10,FALSE)</f>
        <v>168.1</v>
      </c>
      <c r="X101">
        <f>VLOOKUP($A101,IPo_OverSub_ListingGains!$A$1:$K$317,11,FALSE)</f>
        <v>5.0599999999999996</v>
      </c>
      <c r="Y101" t="str">
        <f>VLOOKUP(A101,company_sectors!$A$1:$B$321,2,FALSE)</f>
        <v>Aluminium</v>
      </c>
    </row>
    <row r="102" spans="1:25" x14ac:dyDescent="0.25">
      <c r="A102" t="s">
        <v>117</v>
      </c>
      <c r="B102" s="1">
        <v>39433</v>
      </c>
      <c r="C102" s="1">
        <v>39436</v>
      </c>
      <c r="D102">
        <v>150</v>
      </c>
      <c r="E102" t="s">
        <v>8</v>
      </c>
      <c r="F102">
        <v>75</v>
      </c>
      <c r="G102">
        <v>2007</v>
      </c>
      <c r="H102">
        <f>VLOOKUP($A102,IPO_Rating_Details!$A$1:$F$387,2,FALSE)</f>
        <v>1</v>
      </c>
      <c r="I102">
        <f>VLOOKUP($A102,IPO_Rating_Details!$A$1:$F$387,3,FALSE)</f>
        <v>20</v>
      </c>
      <c r="J102">
        <f>VLOOKUP($A102,IPO_Rating_Details!$A$1:$F$387,4,FALSE)</f>
        <v>4</v>
      </c>
      <c r="K102">
        <f>VLOOKUP($A102,IPO_Rating_Details!$A$1:$F$387,5,FALSE)</f>
        <v>1</v>
      </c>
      <c r="L102">
        <f>VLOOKUP($A102,IPO_Rating_Details!$A$1:$F$387,6,FALSE)</f>
        <v>0</v>
      </c>
      <c r="M102">
        <f>VLOOKUP($A102,IPo_ListingDates!$A$1:$C$369,2,FALSE)</f>
        <v>39458</v>
      </c>
      <c r="N102">
        <f>VLOOKUP($A102,IPo_ListingDates!$A$1:$C$369,3,FALSE)</f>
        <v>154.5</v>
      </c>
      <c r="O102">
        <f>VLOOKUP($A102,IPo_OverSub_ListingGains!$A$1:$K$317,2,FALSE)</f>
        <v>5.0343</v>
      </c>
      <c r="P102">
        <f>VLOOKUP($A102,IPo_OverSub_ListingGains!$A$1:$K$317,3,FALSE)</f>
        <v>8.5823999999999998</v>
      </c>
      <c r="Q102">
        <f>VLOOKUP($A102,IPo_OverSub_ListingGains!$A$1:$K$317,4,FALSE)</f>
        <v>18.700299999999999</v>
      </c>
      <c r="R102" t="str">
        <f>VLOOKUP($A102,IPo_OverSub_ListingGains!$A$1:$K$317,5,FALSE)</f>
        <v>NA</v>
      </c>
      <c r="S102">
        <f>VLOOKUP($A102,IPo_OverSub_ListingGains!$A$1:$K$317,6,FALSE)</f>
        <v>10.35</v>
      </c>
      <c r="T102">
        <f>VLOOKUP($A102,IPo_OverSub_ListingGains!$A$1:$K$317,7,FALSE)</f>
        <v>160</v>
      </c>
      <c r="U102">
        <f>VLOOKUP($A102,IPo_OverSub_ListingGains!$A$1:$K$317,8,FALSE)</f>
        <v>132.6</v>
      </c>
      <c r="V102">
        <f>VLOOKUP($A102,IPo_OverSub_ListingGains!$A$1:$K$317,9,FALSE)</f>
        <v>175</v>
      </c>
      <c r="W102">
        <f>VLOOKUP($A102,IPo_OverSub_ListingGains!$A$1:$K$317,10,FALSE)</f>
        <v>138.65</v>
      </c>
      <c r="X102">
        <f>VLOOKUP($A102,IPo_OverSub_ListingGains!$A$1:$K$317,11,FALSE)</f>
        <v>-7.57</v>
      </c>
      <c r="Y102" t="str">
        <f>VLOOKUP(A102,company_sectors!$A$1:$B$321,2,FALSE)</f>
        <v>Telecommunications - Equipment</v>
      </c>
    </row>
    <row r="103" spans="1:25" x14ac:dyDescent="0.25">
      <c r="A103" t="s">
        <v>118</v>
      </c>
      <c r="B103" s="1">
        <v>39458</v>
      </c>
      <c r="C103" s="1">
        <v>39463</v>
      </c>
      <c r="D103">
        <v>765</v>
      </c>
      <c r="E103" t="s">
        <v>8</v>
      </c>
      <c r="F103">
        <v>491.34</v>
      </c>
      <c r="G103">
        <v>2008</v>
      </c>
      <c r="H103">
        <f>VLOOKUP($A103,IPO_Rating_Details!$A$1:$F$387,2,FALSE)</f>
        <v>4</v>
      </c>
      <c r="I103">
        <f>VLOOKUP($A103,IPO_Rating_Details!$A$1:$F$387,3,FALSE)</f>
        <v>8</v>
      </c>
      <c r="J103">
        <f>VLOOKUP($A103,IPO_Rating_Details!$A$1:$F$387,4,FALSE)</f>
        <v>6</v>
      </c>
      <c r="K103">
        <f>VLOOKUP($A103,IPO_Rating_Details!$A$1:$F$387,5,FALSE)</f>
        <v>1</v>
      </c>
      <c r="L103">
        <f>VLOOKUP($A103,IPO_Rating_Details!$A$1:$F$387,6,FALSE)</f>
        <v>0</v>
      </c>
      <c r="M103">
        <f>VLOOKUP($A103,IPo_ListingDates!$A$1:$C$369,2,FALSE)</f>
        <v>39479</v>
      </c>
      <c r="N103">
        <f>VLOOKUP($A103,IPo_ListingDates!$A$1:$C$369,3,FALSE)</f>
        <v>504.55</v>
      </c>
      <c r="O103">
        <f>VLOOKUP($A103,IPo_OverSub_ListingGains!$A$1:$K$317,2,FALSE)</f>
        <v>180.72210000000001</v>
      </c>
      <c r="P103">
        <f>VLOOKUP($A103,IPo_OverSub_ListingGains!$A$1:$K$317,3,FALSE)</f>
        <v>84.381500000000003</v>
      </c>
      <c r="Q103">
        <f>VLOOKUP($A103,IPo_OverSub_ListingGains!$A$1:$K$317,4,FALSE)</f>
        <v>55.218699999999998</v>
      </c>
      <c r="R103" t="str">
        <f>VLOOKUP($A103,IPo_OverSub_ListingGains!$A$1:$K$317,5,FALSE)</f>
        <v>NA</v>
      </c>
      <c r="S103">
        <f>VLOOKUP($A103,IPo_OverSub_ListingGains!$A$1:$K$317,6,FALSE)</f>
        <v>133.44</v>
      </c>
      <c r="T103">
        <f>VLOOKUP($A103,IPo_OverSub_ListingGains!$A$1:$K$317,7,FALSE)</f>
        <v>1044</v>
      </c>
      <c r="U103">
        <f>VLOOKUP($A103,IPo_OverSub_ListingGains!$A$1:$K$317,8,FALSE)</f>
        <v>826.1</v>
      </c>
      <c r="V103">
        <f>VLOOKUP($A103,IPo_OverSub_ListingGains!$A$1:$K$317,9,FALSE)</f>
        <v>1100</v>
      </c>
      <c r="W103">
        <f>VLOOKUP($A103,IPo_OverSub_ListingGains!$A$1:$K$317,10,FALSE)</f>
        <v>908.2</v>
      </c>
      <c r="X103">
        <f>VLOOKUP($A103,IPo_OverSub_ListingGains!$A$1:$K$317,11,FALSE)</f>
        <v>18.72</v>
      </c>
      <c r="Y103" t="str">
        <f>VLOOKUP(A103,company_sectors!$A$1:$B$321,2,FALSE)</f>
        <v>Miscellaneous</v>
      </c>
    </row>
    <row r="104" spans="1:25" x14ac:dyDescent="0.25">
      <c r="A104" t="s">
        <v>119</v>
      </c>
      <c r="B104" s="1">
        <v>39462</v>
      </c>
      <c r="C104" s="1">
        <v>39465</v>
      </c>
      <c r="D104">
        <v>450</v>
      </c>
      <c r="E104" t="s">
        <v>8</v>
      </c>
      <c r="F104" t="s">
        <v>14</v>
      </c>
      <c r="G104">
        <v>2008</v>
      </c>
      <c r="H104">
        <f>VLOOKUP($A104,IPO_Rating_Details!$A$1:$F$387,2,FALSE)</f>
        <v>3</v>
      </c>
      <c r="I104">
        <f>VLOOKUP($A104,IPO_Rating_Details!$A$1:$F$387,3,FALSE)</f>
        <v>13</v>
      </c>
      <c r="J104">
        <f>VLOOKUP($A104,IPO_Rating_Details!$A$1:$F$387,4,FALSE)</f>
        <v>6</v>
      </c>
      <c r="K104">
        <f>VLOOKUP($A104,IPO_Rating_Details!$A$1:$F$387,5,FALSE)</f>
        <v>1</v>
      </c>
      <c r="L104">
        <f>VLOOKUP($A104,IPO_Rating_Details!$A$1:$F$387,6,FALSE)</f>
        <v>0</v>
      </c>
      <c r="M104">
        <f>VLOOKUP($A104,IPo_ListingDates!$A$1:$C$369,2,FALSE)</f>
        <v>39489</v>
      </c>
      <c r="N104">
        <f>VLOOKUP($A104,IPo_ListingDates!$A$1:$C$369,3,FALSE)</f>
        <v>50.5</v>
      </c>
      <c r="O104">
        <f>VLOOKUP($A104,IPo_OverSub_ListingGains!$A$1:$K$317,2,FALSE)</f>
        <v>82.619</v>
      </c>
      <c r="P104">
        <f>VLOOKUP($A104,IPo_OverSub_ListingGains!$A$1:$K$317,3,FALSE)</f>
        <v>190.0231</v>
      </c>
      <c r="Q104">
        <f>VLOOKUP($A104,IPo_OverSub_ListingGains!$A$1:$K$317,4,FALSE)</f>
        <v>14.871600000000001</v>
      </c>
      <c r="R104" t="str">
        <f>VLOOKUP($A104,IPo_OverSub_ListingGains!$A$1:$K$317,5,FALSE)</f>
        <v>NA</v>
      </c>
      <c r="S104">
        <f>VLOOKUP($A104,IPo_OverSub_ListingGains!$A$1:$K$317,6,FALSE)</f>
        <v>73.040000000000006</v>
      </c>
      <c r="T104">
        <f>VLOOKUP($A104,IPo_OverSub_ListingGains!$A$1:$K$317,7,FALSE)</f>
        <v>547.79999999999995</v>
      </c>
      <c r="U104">
        <f>VLOOKUP($A104,IPo_OverSub_ListingGains!$A$1:$K$317,8,FALSE)</f>
        <v>355.05</v>
      </c>
      <c r="V104">
        <f>VLOOKUP($A104,IPo_OverSub_ListingGains!$A$1:$K$317,9,FALSE)</f>
        <v>599.9</v>
      </c>
      <c r="W104">
        <f>VLOOKUP($A104,IPo_OverSub_ListingGains!$A$1:$K$317,10,FALSE)</f>
        <v>372.5</v>
      </c>
      <c r="X104">
        <f>VLOOKUP($A104,IPo_OverSub_ListingGains!$A$1:$K$317,11,FALSE)</f>
        <v>-17.22</v>
      </c>
      <c r="Y104" t="str">
        <f>VLOOKUP(A104,company_sectors!$A$1:$B$321,2,FALSE)</f>
        <v>Power - Generation &amp; Distribution</v>
      </c>
    </row>
    <row r="105" spans="1:25" x14ac:dyDescent="0.25">
      <c r="A105" t="s">
        <v>120</v>
      </c>
      <c r="B105" s="1">
        <v>39465</v>
      </c>
      <c r="C105" s="1">
        <v>39470</v>
      </c>
      <c r="D105">
        <v>110</v>
      </c>
      <c r="E105" t="s">
        <v>8</v>
      </c>
      <c r="F105">
        <v>71.5</v>
      </c>
      <c r="G105">
        <v>2008</v>
      </c>
      <c r="H105">
        <f>VLOOKUP($A105,IPO_Rating_Details!$A$1:$F$387,2,FALSE)</f>
        <v>6</v>
      </c>
      <c r="I105">
        <f>VLOOKUP($A105,IPO_Rating_Details!$A$1:$F$387,3,FALSE)</f>
        <v>7</v>
      </c>
      <c r="J105">
        <f>VLOOKUP($A105,IPO_Rating_Details!$A$1:$F$387,4,FALSE)</f>
        <v>1</v>
      </c>
      <c r="K105">
        <f>VLOOKUP($A105,IPO_Rating_Details!$A$1:$F$387,5,FALSE)</f>
        <v>1</v>
      </c>
      <c r="L105">
        <f>VLOOKUP($A105,IPO_Rating_Details!$A$1:$F$387,6,FALSE)</f>
        <v>0</v>
      </c>
      <c r="M105">
        <f>VLOOKUP($A105,IPo_ListingDates!$A$1:$C$369,2,FALSE)</f>
        <v>39490</v>
      </c>
      <c r="N105">
        <f>VLOOKUP($A105,IPo_ListingDates!$A$1:$C$369,3,FALSE)</f>
        <v>247.6</v>
      </c>
      <c r="O105">
        <f>VLOOKUP($A105,IPo_OverSub_ListingGains!$A$1:$K$317,2,FALSE)</f>
        <v>2.8043999999999998</v>
      </c>
      <c r="P105">
        <f>VLOOKUP($A105,IPo_OverSub_ListingGains!$A$1:$K$317,3,FALSE)</f>
        <v>1.3996</v>
      </c>
      <c r="Q105">
        <f>VLOOKUP($A105,IPo_OverSub_ListingGains!$A$1:$K$317,4,FALSE)</f>
        <v>1.6936</v>
      </c>
      <c r="R105">
        <f>VLOOKUP($A105,IPo_OverSub_ListingGains!$A$1:$K$317,5,FALSE)</f>
        <v>1.1069</v>
      </c>
      <c r="S105">
        <f>VLOOKUP($A105,IPo_OverSub_ListingGains!$A$1:$K$317,6,FALSE)</f>
        <v>2.17</v>
      </c>
      <c r="T105">
        <f>VLOOKUP($A105,IPo_OverSub_ListingGains!$A$1:$K$317,7,FALSE)</f>
        <v>100</v>
      </c>
      <c r="U105">
        <f>VLOOKUP($A105,IPo_OverSub_ListingGains!$A$1:$K$317,8,FALSE)</f>
        <v>84.2</v>
      </c>
      <c r="V105">
        <f>VLOOKUP($A105,IPo_OverSub_ListingGains!$A$1:$K$317,9,FALSE)</f>
        <v>116.95</v>
      </c>
      <c r="W105">
        <f>VLOOKUP($A105,IPo_OverSub_ListingGains!$A$1:$K$317,10,FALSE)</f>
        <v>102.7</v>
      </c>
      <c r="X105">
        <f>VLOOKUP($A105,IPo_OverSub_ListingGains!$A$1:$K$317,11,FALSE)</f>
        <v>-6.64</v>
      </c>
      <c r="Y105" t="str">
        <f>VLOOKUP(A105,company_sectors!$A$1:$B$321,2,FALSE)</f>
        <v>Construction &amp; Contracting - Civil</v>
      </c>
    </row>
    <row r="106" spans="1:25" x14ac:dyDescent="0.25">
      <c r="A106" t="s">
        <v>121</v>
      </c>
      <c r="B106" s="1">
        <v>39468</v>
      </c>
      <c r="C106" s="1">
        <v>39471</v>
      </c>
      <c r="D106">
        <v>135</v>
      </c>
      <c r="E106" t="s">
        <v>8</v>
      </c>
      <c r="F106">
        <v>41.65</v>
      </c>
      <c r="G106">
        <v>2008</v>
      </c>
      <c r="H106">
        <f>VLOOKUP($A106,IPO_Rating_Details!$A$1:$F$387,2,FALSE)</f>
        <v>4</v>
      </c>
      <c r="I106">
        <f>VLOOKUP($A106,IPO_Rating_Details!$A$1:$F$387,3,FALSE)</f>
        <v>12</v>
      </c>
      <c r="J106">
        <f>VLOOKUP($A106,IPO_Rating_Details!$A$1:$F$387,4,FALSE)</f>
        <v>6</v>
      </c>
      <c r="K106">
        <f>VLOOKUP($A106,IPO_Rating_Details!$A$1:$F$387,5,FALSE)</f>
        <v>0</v>
      </c>
      <c r="L106">
        <f>VLOOKUP($A106,IPO_Rating_Details!$A$1:$F$387,6,FALSE)</f>
        <v>0</v>
      </c>
      <c r="M106">
        <f>VLOOKUP($A106,IPo_ListingDates!$A$1:$C$369,2,FALSE)</f>
        <v>39491</v>
      </c>
      <c r="N106">
        <f>VLOOKUP($A106,IPo_ListingDates!$A$1:$C$369,3,FALSE)</f>
        <v>46.55</v>
      </c>
      <c r="O106">
        <f>VLOOKUP($A106,IPo_OverSub_ListingGains!$A$1:$K$317,2,FALSE)</f>
        <v>6.8270999999999997</v>
      </c>
      <c r="P106">
        <f>VLOOKUP($A106,IPo_OverSub_ListingGains!$A$1:$K$317,3,FALSE)</f>
        <v>5.1132</v>
      </c>
      <c r="Q106">
        <f>VLOOKUP($A106,IPo_OverSub_ListingGains!$A$1:$K$317,4,FALSE)</f>
        <v>2.5817999999999999</v>
      </c>
      <c r="R106">
        <f>VLOOKUP($A106,IPo_OverSub_ListingGains!$A$1:$K$317,5,FALSE)</f>
        <v>1.0143</v>
      </c>
      <c r="S106">
        <f>VLOOKUP($A106,IPo_OverSub_ListingGains!$A$1:$K$317,6,FALSE)</f>
        <v>4.99</v>
      </c>
      <c r="T106">
        <f>VLOOKUP($A106,IPo_OverSub_ListingGains!$A$1:$K$317,7,FALSE)</f>
        <v>130</v>
      </c>
      <c r="U106">
        <f>VLOOKUP($A106,IPo_OverSub_ListingGains!$A$1:$K$317,8,FALSE)</f>
        <v>113</v>
      </c>
      <c r="V106">
        <f>VLOOKUP($A106,IPo_OverSub_ListingGains!$A$1:$K$317,9,FALSE)</f>
        <v>151</v>
      </c>
      <c r="W106">
        <f>VLOOKUP($A106,IPo_OverSub_ListingGains!$A$1:$K$317,10,FALSE)</f>
        <v>138.30000000000001</v>
      </c>
      <c r="X106">
        <f>VLOOKUP($A106,IPo_OverSub_ListingGains!$A$1:$K$317,11,FALSE)</f>
        <v>2.44</v>
      </c>
      <c r="Y106" t="str">
        <f>VLOOKUP(A106,company_sectors!$A$1:$B$321,2,FALSE)</f>
        <v>Cables - Power &amp; Others</v>
      </c>
    </row>
    <row r="107" spans="1:25" x14ac:dyDescent="0.25">
      <c r="A107" t="s">
        <v>122</v>
      </c>
      <c r="B107" s="1">
        <v>39471</v>
      </c>
      <c r="C107" s="1">
        <v>39476</v>
      </c>
      <c r="D107">
        <v>440</v>
      </c>
      <c r="E107" t="s">
        <v>8</v>
      </c>
      <c r="F107">
        <v>479.62</v>
      </c>
      <c r="G107">
        <v>2008</v>
      </c>
      <c r="H107">
        <f>VLOOKUP($A107,IPO_Rating_Details!$A$1:$F$387,2,FALSE)</f>
        <v>3</v>
      </c>
      <c r="I107">
        <f>VLOOKUP($A107,IPO_Rating_Details!$A$1:$F$387,3,FALSE)</f>
        <v>8</v>
      </c>
      <c r="J107">
        <f>VLOOKUP($A107,IPO_Rating_Details!$A$1:$F$387,4,FALSE)</f>
        <v>7</v>
      </c>
      <c r="K107">
        <f>VLOOKUP($A107,IPO_Rating_Details!$A$1:$F$387,5,FALSE)</f>
        <v>0</v>
      </c>
      <c r="L107">
        <f>VLOOKUP($A107,IPO_Rating_Details!$A$1:$F$387,6,FALSE)</f>
        <v>0</v>
      </c>
      <c r="M107">
        <f>VLOOKUP($A107,IPo_ListingDates!$A$1:$C$369,2,FALSE)</f>
        <v>39497</v>
      </c>
      <c r="N107">
        <f>VLOOKUP($A107,IPo_ListingDates!$A$1:$C$369,3,FALSE)</f>
        <v>118.3</v>
      </c>
      <c r="O107">
        <f>VLOOKUP($A107,IPo_OverSub_ListingGains!$A$1:$K$317,2,FALSE)</f>
        <v>17.160499999999999</v>
      </c>
      <c r="P107">
        <f>VLOOKUP($A107,IPo_OverSub_ListingGains!$A$1:$K$317,3,FALSE)</f>
        <v>2.6257999999999999</v>
      </c>
      <c r="Q107">
        <f>VLOOKUP($A107,IPo_OverSub_ListingGains!$A$1:$K$317,4,FALSE)</f>
        <v>1.3080000000000001</v>
      </c>
      <c r="R107" t="str">
        <f>VLOOKUP($A107,IPo_OverSub_ListingGains!$A$1:$K$317,5,FALSE)</f>
        <v>NA</v>
      </c>
      <c r="S107">
        <f>VLOOKUP($A107,IPo_OverSub_ListingGains!$A$1:$K$317,6,FALSE)</f>
        <v>10.95</v>
      </c>
      <c r="T107">
        <f>VLOOKUP($A107,IPo_OverSub_ListingGains!$A$1:$K$317,7,FALSE)</f>
        <v>440</v>
      </c>
      <c r="U107">
        <f>VLOOKUP($A107,IPo_OverSub_ListingGains!$A$1:$K$317,8,FALSE)</f>
        <v>421</v>
      </c>
      <c r="V107">
        <f>VLOOKUP($A107,IPo_OverSub_ListingGains!$A$1:$K$317,9,FALSE)</f>
        <v>579.9</v>
      </c>
      <c r="W107">
        <f>VLOOKUP($A107,IPo_OverSub_ListingGains!$A$1:$K$317,10,FALSE)</f>
        <v>521.9</v>
      </c>
      <c r="X107">
        <f>VLOOKUP($A107,IPo_OverSub_ListingGains!$A$1:$K$317,11,FALSE)</f>
        <v>18.61</v>
      </c>
      <c r="Y107" t="str">
        <f>VLOOKUP(A107,company_sectors!$A$1:$B$321,2,FALSE)</f>
        <v>Computers - Software Medium &amp; Small</v>
      </c>
    </row>
    <row r="108" spans="1:25" x14ac:dyDescent="0.25">
      <c r="A108" t="s">
        <v>123</v>
      </c>
      <c r="B108" s="1">
        <v>39471</v>
      </c>
      <c r="C108" s="1">
        <v>39476</v>
      </c>
      <c r="D108">
        <v>180</v>
      </c>
      <c r="E108" t="s">
        <v>8</v>
      </c>
      <c r="F108">
        <v>133.87</v>
      </c>
      <c r="G108">
        <v>2008</v>
      </c>
      <c r="H108">
        <f>VLOOKUP($A108,IPO_Rating_Details!$A$1:$F$387,2,FALSE)</f>
        <v>4</v>
      </c>
      <c r="I108">
        <f>VLOOKUP($A108,IPO_Rating_Details!$A$1:$F$387,3,FALSE)</f>
        <v>8</v>
      </c>
      <c r="J108">
        <f>VLOOKUP($A108,IPO_Rating_Details!$A$1:$F$387,4,FALSE)</f>
        <v>6</v>
      </c>
      <c r="K108">
        <f>VLOOKUP($A108,IPO_Rating_Details!$A$1:$F$387,5,FALSE)</f>
        <v>0</v>
      </c>
      <c r="L108">
        <f>VLOOKUP($A108,IPO_Rating_Details!$A$1:$F$387,6,FALSE)</f>
        <v>1</v>
      </c>
      <c r="M108">
        <f>VLOOKUP($A108,IPo_ListingDates!$A$1:$C$369,2,FALSE)</f>
        <v>39496</v>
      </c>
      <c r="N108">
        <f>VLOOKUP($A108,IPo_ListingDates!$A$1:$C$369,3,FALSE)</f>
        <v>520</v>
      </c>
      <c r="O108">
        <f>VLOOKUP($A108,IPo_OverSub_ListingGains!$A$1:$K$317,2,FALSE)</f>
        <v>1.375</v>
      </c>
      <c r="P108">
        <f>VLOOKUP($A108,IPo_OverSub_ListingGains!$A$1:$K$317,3,FALSE)</f>
        <v>3.2059000000000002</v>
      </c>
      <c r="Q108">
        <f>VLOOKUP($A108,IPo_OverSub_ListingGains!$A$1:$K$317,4,FALSE)</f>
        <v>0.2772</v>
      </c>
      <c r="R108">
        <f>VLOOKUP($A108,IPo_OverSub_ListingGains!$A$1:$K$317,5,FALSE)</f>
        <v>0.61129999999999995</v>
      </c>
      <c r="S108">
        <f>VLOOKUP($A108,IPo_OverSub_ListingGains!$A$1:$K$317,6,FALSE)</f>
        <v>1.25</v>
      </c>
      <c r="T108">
        <f>VLOOKUP($A108,IPo_OverSub_ListingGains!$A$1:$K$317,7,FALSE)</f>
        <v>180</v>
      </c>
      <c r="U108">
        <f>VLOOKUP($A108,IPo_OverSub_ListingGains!$A$1:$K$317,8,FALSE)</f>
        <v>151.15</v>
      </c>
      <c r="V108">
        <f>VLOOKUP($A108,IPo_OverSub_ListingGains!$A$1:$K$317,9,FALSE)</f>
        <v>199</v>
      </c>
      <c r="W108">
        <f>VLOOKUP($A108,IPo_OverSub_ListingGains!$A$1:$K$317,10,FALSE)</f>
        <v>154.35</v>
      </c>
      <c r="X108">
        <f>VLOOKUP($A108,IPo_OverSub_ListingGains!$A$1:$K$317,11,FALSE)</f>
        <v>-14.25</v>
      </c>
      <c r="Y108" t="str">
        <f>VLOOKUP(A108,company_sectors!$A$1:$B$321,2,FALSE)</f>
        <v>Construction &amp; Contracting - Civil</v>
      </c>
    </row>
    <row r="109" spans="1:25" x14ac:dyDescent="0.25">
      <c r="A109" t="s">
        <v>124</v>
      </c>
      <c r="B109" s="1">
        <v>39475</v>
      </c>
      <c r="C109" s="1">
        <v>39478</v>
      </c>
      <c r="D109">
        <v>207</v>
      </c>
      <c r="E109" t="s">
        <v>8</v>
      </c>
      <c r="F109">
        <v>72.45</v>
      </c>
      <c r="G109">
        <v>2008</v>
      </c>
      <c r="H109">
        <f>VLOOKUP($A109,IPO_Rating_Details!$A$1:$F$387,2,FALSE)</f>
        <v>6</v>
      </c>
      <c r="I109">
        <f>VLOOKUP($A109,IPO_Rating_Details!$A$1:$F$387,3,FALSE)</f>
        <v>6</v>
      </c>
      <c r="J109">
        <f>VLOOKUP($A109,IPO_Rating_Details!$A$1:$F$387,4,FALSE)</f>
        <v>2</v>
      </c>
      <c r="K109">
        <f>VLOOKUP($A109,IPO_Rating_Details!$A$1:$F$387,5,FALSE)</f>
        <v>1</v>
      </c>
      <c r="L109">
        <f>VLOOKUP($A109,IPO_Rating_Details!$A$1:$F$387,6,FALSE)</f>
        <v>0</v>
      </c>
      <c r="M109">
        <f>VLOOKUP($A109,IPo_ListingDates!$A$1:$C$369,2,FALSE)</f>
        <v>39498</v>
      </c>
      <c r="N109">
        <f>VLOOKUP($A109,IPo_ListingDates!$A$1:$C$369,3,FALSE)</f>
        <v>16.350000000000001</v>
      </c>
      <c r="O109">
        <f>VLOOKUP($A109,IPo_OverSub_ListingGains!$A$1:$K$317,2,FALSE)</f>
        <v>1.1412</v>
      </c>
      <c r="P109">
        <f>VLOOKUP($A109,IPo_OverSub_ListingGains!$A$1:$K$317,3,FALSE)</f>
        <v>1.8055000000000001</v>
      </c>
      <c r="Q109">
        <f>VLOOKUP($A109,IPo_OverSub_ListingGains!$A$1:$K$317,4,FALSE)</f>
        <v>1.1712</v>
      </c>
      <c r="R109">
        <f>VLOOKUP($A109,IPo_OverSub_ListingGains!$A$1:$K$317,5,FALSE)</f>
        <v>1.0145999999999999</v>
      </c>
      <c r="S109">
        <f>VLOOKUP($A109,IPo_OverSub_ListingGains!$A$1:$K$317,6,FALSE)</f>
        <v>1.24</v>
      </c>
      <c r="T109">
        <f>VLOOKUP($A109,IPo_OverSub_ListingGains!$A$1:$K$317,7,FALSE)</f>
        <v>207</v>
      </c>
      <c r="U109">
        <f>VLOOKUP($A109,IPo_OverSub_ListingGains!$A$1:$K$317,8,FALSE)</f>
        <v>166.5</v>
      </c>
      <c r="V109">
        <f>VLOOKUP($A109,IPo_OverSub_ListingGains!$A$1:$K$317,9,FALSE)</f>
        <v>260</v>
      </c>
      <c r="W109">
        <f>VLOOKUP($A109,IPo_OverSub_ListingGains!$A$1:$K$317,10,FALSE)</f>
        <v>171.8</v>
      </c>
      <c r="X109">
        <f>VLOOKUP($A109,IPo_OverSub_ListingGains!$A$1:$K$317,11,FALSE)</f>
        <v>-17</v>
      </c>
      <c r="Y109" t="str">
        <f>VLOOKUP(A109,company_sectors!$A$1:$B$321,2,FALSE)</f>
        <v>Textiles - General</v>
      </c>
    </row>
    <row r="110" spans="1:25" x14ac:dyDescent="0.25">
      <c r="A110" t="s">
        <v>125</v>
      </c>
      <c r="B110" s="1">
        <v>39476</v>
      </c>
      <c r="C110" s="1">
        <v>39479</v>
      </c>
      <c r="D110">
        <v>300</v>
      </c>
      <c r="E110" t="s">
        <v>8</v>
      </c>
      <c r="F110">
        <v>150</v>
      </c>
      <c r="G110">
        <v>2008</v>
      </c>
      <c r="H110">
        <f>VLOOKUP($A110,IPO_Rating_Details!$A$1:$F$387,2,FALSE)</f>
        <v>4</v>
      </c>
      <c r="I110">
        <f>VLOOKUP($A110,IPO_Rating_Details!$A$1:$F$387,3,FALSE)</f>
        <v>9</v>
      </c>
      <c r="J110">
        <f>VLOOKUP($A110,IPO_Rating_Details!$A$1:$F$387,4,FALSE)</f>
        <v>5</v>
      </c>
      <c r="K110">
        <f>VLOOKUP($A110,IPO_Rating_Details!$A$1:$F$387,5,FALSE)</f>
        <v>1</v>
      </c>
      <c r="L110">
        <f>VLOOKUP($A110,IPO_Rating_Details!$A$1:$F$387,6,FALSE)</f>
        <v>0</v>
      </c>
      <c r="M110">
        <f>VLOOKUP($A110,IPo_ListingDates!$A$1:$C$369,2,FALSE)</f>
        <v>39498</v>
      </c>
      <c r="N110">
        <f>VLOOKUP($A110,IPo_ListingDates!$A$1:$C$369,3,FALSE)</f>
        <v>25.05</v>
      </c>
      <c r="O110">
        <f>VLOOKUP($A110,IPo_OverSub_ListingGains!$A$1:$K$317,2,FALSE)</f>
        <v>6.1322000000000001</v>
      </c>
      <c r="P110">
        <f>VLOOKUP($A110,IPo_OverSub_ListingGains!$A$1:$K$317,3,FALSE)</f>
        <v>0.4108</v>
      </c>
      <c r="Q110">
        <f>VLOOKUP($A110,IPo_OverSub_ListingGains!$A$1:$K$317,4,FALSE)</f>
        <v>0.62909999999999999</v>
      </c>
      <c r="R110" t="str">
        <f>VLOOKUP($A110,IPo_OverSub_ListingGains!$A$1:$K$317,5,FALSE)</f>
        <v>NA</v>
      </c>
      <c r="S110">
        <f>VLOOKUP($A110,IPo_OverSub_ListingGains!$A$1:$K$317,6,FALSE)</f>
        <v>3.91</v>
      </c>
      <c r="T110">
        <f>VLOOKUP($A110,IPo_OverSub_ListingGains!$A$1:$K$317,7,FALSE)</f>
        <v>290</v>
      </c>
      <c r="U110">
        <f>VLOOKUP($A110,IPo_OverSub_ListingGains!$A$1:$K$317,8,FALSE)</f>
        <v>281.05</v>
      </c>
      <c r="V110">
        <f>VLOOKUP($A110,IPo_OverSub_ListingGains!$A$1:$K$317,9,FALSE)</f>
        <v>374.7</v>
      </c>
      <c r="W110">
        <f>VLOOKUP($A110,IPo_OverSub_ListingGains!$A$1:$K$317,10,FALSE)</f>
        <v>293.60000000000002</v>
      </c>
      <c r="X110">
        <f>VLOOKUP($A110,IPo_OverSub_ListingGains!$A$1:$K$317,11,FALSE)</f>
        <v>-2.13</v>
      </c>
      <c r="Y110" t="str">
        <f>VLOOKUP(A110,company_sectors!$A$1:$B$321,2,FALSE)</f>
        <v>Engineering - Heavy</v>
      </c>
    </row>
    <row r="111" spans="1:25" x14ac:dyDescent="0.25">
      <c r="A111" t="s">
        <v>127</v>
      </c>
      <c r="B111" s="1">
        <v>39478</v>
      </c>
      <c r="C111" s="1">
        <v>39483</v>
      </c>
      <c r="D111">
        <v>185</v>
      </c>
      <c r="E111" t="s">
        <v>8</v>
      </c>
      <c r="F111">
        <v>944.57</v>
      </c>
      <c r="G111">
        <v>2008</v>
      </c>
      <c r="H111">
        <f>VLOOKUP($A111,IPO_Rating_Details!$A$1:$F$387,2,FALSE)</f>
        <v>3</v>
      </c>
      <c r="I111">
        <f>VLOOKUP($A111,IPO_Rating_Details!$A$1:$F$387,3,FALSE)</f>
        <v>9</v>
      </c>
      <c r="J111">
        <f>VLOOKUP($A111,IPO_Rating_Details!$A$1:$F$387,4,FALSE)</f>
        <v>7</v>
      </c>
      <c r="K111">
        <f>VLOOKUP($A111,IPO_Rating_Details!$A$1:$F$387,5,FALSE)</f>
        <v>0</v>
      </c>
      <c r="L111">
        <f>VLOOKUP($A111,IPO_Rating_Details!$A$1:$F$387,6,FALSE)</f>
        <v>0</v>
      </c>
      <c r="M111">
        <f>VLOOKUP($A111,IPo_ListingDates!$A$1:$C$369,2,FALSE)</f>
        <v>39503</v>
      </c>
      <c r="N111">
        <f>VLOOKUP($A111,IPo_ListingDates!$A$1:$C$369,3,FALSE)</f>
        <v>219.65</v>
      </c>
      <c r="O111">
        <f>VLOOKUP($A111,IPo_OverSub_ListingGains!$A$1:$K$317,2,FALSE)</f>
        <v>6.4215</v>
      </c>
      <c r="P111">
        <f>VLOOKUP($A111,IPo_OverSub_ListingGains!$A$1:$K$317,3,FALSE)</f>
        <v>1.5577000000000001</v>
      </c>
      <c r="Q111">
        <f>VLOOKUP($A111,IPo_OverSub_ListingGains!$A$1:$K$317,4,FALSE)</f>
        <v>0.98970000000000002</v>
      </c>
      <c r="R111">
        <f>VLOOKUP($A111,IPo_OverSub_ListingGains!$A$1:$K$317,5,FALSE)</f>
        <v>0.94320000000000004</v>
      </c>
      <c r="S111">
        <f>VLOOKUP($A111,IPo_OverSub_ListingGains!$A$1:$K$317,6,FALSE)</f>
        <v>4.3</v>
      </c>
      <c r="T111">
        <f>VLOOKUP($A111,IPo_OverSub_ListingGains!$A$1:$K$317,7,FALSE)</f>
        <v>170.05</v>
      </c>
      <c r="U111">
        <f>VLOOKUP($A111,IPo_OverSub_ListingGains!$A$1:$K$317,8,FALSE)</f>
        <v>167.3</v>
      </c>
      <c r="V111">
        <f>VLOOKUP($A111,IPo_OverSub_ListingGains!$A$1:$K$317,9,FALSE)</f>
        <v>209</v>
      </c>
      <c r="W111">
        <f>VLOOKUP($A111,IPo_OverSub_ListingGains!$A$1:$K$317,10,FALSE)</f>
        <v>189.05</v>
      </c>
      <c r="X111">
        <f>VLOOKUP($A111,IPo_OverSub_ListingGains!$A$1:$K$317,11,FALSE)</f>
        <v>2.19</v>
      </c>
      <c r="Y111" t="str">
        <f>VLOOKUP(A111,company_sectors!$A$1:$B$321,2,FALSE)</f>
        <v>Infrastructure - General</v>
      </c>
    </row>
    <row r="112" spans="1:25" x14ac:dyDescent="0.25">
      <c r="A112" t="s">
        <v>129</v>
      </c>
      <c r="B112" s="1">
        <v>39479</v>
      </c>
      <c r="C112" s="1">
        <v>39483</v>
      </c>
      <c r="D112">
        <v>85</v>
      </c>
      <c r="E112" t="s">
        <v>8</v>
      </c>
      <c r="F112">
        <v>48.45</v>
      </c>
      <c r="G112">
        <v>2008</v>
      </c>
      <c r="H112">
        <f>VLOOKUP($A112,IPO_Rating_Details!$A$1:$F$387,2,FALSE)</f>
        <v>4</v>
      </c>
      <c r="I112">
        <f>VLOOKUP($A112,IPO_Rating_Details!$A$1:$F$387,3,FALSE)</f>
        <v>18</v>
      </c>
      <c r="J112">
        <f>VLOOKUP($A112,IPO_Rating_Details!$A$1:$F$387,4,FALSE)</f>
        <v>4</v>
      </c>
      <c r="K112">
        <f>VLOOKUP($A112,IPO_Rating_Details!$A$1:$F$387,5,FALSE)</f>
        <v>0</v>
      </c>
      <c r="L112">
        <f>VLOOKUP($A112,IPO_Rating_Details!$A$1:$F$387,6,FALSE)</f>
        <v>0</v>
      </c>
      <c r="M112">
        <f>VLOOKUP($A112,IPo_ListingDates!$A$1:$C$369,2,FALSE)</f>
        <v>39503</v>
      </c>
      <c r="N112">
        <f>VLOOKUP($A112,IPo_ListingDates!$A$1:$C$369,3,FALSE)</f>
        <v>4.6500000000000004</v>
      </c>
      <c r="O112">
        <f>VLOOKUP($A112,IPo_OverSub_ListingGains!$A$1:$K$317,2,FALSE)</f>
        <v>1.5406</v>
      </c>
      <c r="P112">
        <f>VLOOKUP($A112,IPo_OverSub_ListingGains!$A$1:$K$317,3,FALSE)</f>
        <v>3.1076000000000001</v>
      </c>
      <c r="Q112">
        <f>VLOOKUP($A112,IPo_OverSub_ListingGains!$A$1:$K$317,4,FALSE)</f>
        <v>2.4597000000000002</v>
      </c>
      <c r="R112">
        <f>VLOOKUP($A112,IPo_OverSub_ListingGains!$A$1:$K$317,5,FALSE)</f>
        <v>1.0672999999999999</v>
      </c>
      <c r="S112">
        <f>VLOOKUP($A112,IPo_OverSub_ListingGains!$A$1:$K$317,6,FALSE)</f>
        <v>2</v>
      </c>
      <c r="T112">
        <f>VLOOKUP($A112,IPo_OverSub_ListingGains!$A$1:$K$317,7,FALSE)</f>
        <v>93.45</v>
      </c>
      <c r="U112">
        <f>VLOOKUP($A112,IPo_OverSub_ListingGains!$A$1:$K$317,8,FALSE)</f>
        <v>93.45</v>
      </c>
      <c r="V112">
        <f>VLOOKUP($A112,IPo_OverSub_ListingGains!$A$1:$K$317,9,FALSE)</f>
        <v>143.44999999999999</v>
      </c>
      <c r="W112">
        <f>VLOOKUP($A112,IPo_OverSub_ListingGains!$A$1:$K$317,10,FALSE)</f>
        <v>139.5</v>
      </c>
      <c r="X112">
        <f>VLOOKUP($A112,IPo_OverSub_ListingGains!$A$1:$K$317,11,FALSE)</f>
        <v>64.12</v>
      </c>
      <c r="Y112" t="str">
        <f>VLOOKUP(A112,company_sectors!$A$1:$B$321,2,FALSE)</f>
        <v>Plastics</v>
      </c>
    </row>
    <row r="113" spans="1:25" x14ac:dyDescent="0.25">
      <c r="A113" t="s">
        <v>131</v>
      </c>
      <c r="B113" s="1">
        <v>39489</v>
      </c>
      <c r="C113" s="1">
        <v>39493</v>
      </c>
      <c r="D113">
        <v>400</v>
      </c>
      <c r="E113" t="s">
        <v>8</v>
      </c>
      <c r="F113">
        <v>139.9</v>
      </c>
      <c r="G113">
        <v>2008</v>
      </c>
      <c r="H113">
        <f>VLOOKUP($A113,IPO_Rating_Details!$A$1:$F$387,2,FALSE)</f>
        <v>1</v>
      </c>
      <c r="I113">
        <f>VLOOKUP($A113,IPO_Rating_Details!$A$1:$F$387,3,FALSE)</f>
        <v>7</v>
      </c>
      <c r="J113">
        <f>VLOOKUP($A113,IPO_Rating_Details!$A$1:$F$387,4,FALSE)</f>
        <v>1</v>
      </c>
      <c r="K113">
        <f>VLOOKUP($A113,IPO_Rating_Details!$A$1:$F$387,5,FALSE)</f>
        <v>2</v>
      </c>
      <c r="L113">
        <f>VLOOKUP($A113,IPO_Rating_Details!$A$1:$F$387,6,FALSE)</f>
        <v>0</v>
      </c>
      <c r="M113">
        <f>VLOOKUP($A113,IPo_ListingDates!$A$1:$C$369,2,FALSE)</f>
        <v>39514</v>
      </c>
      <c r="N113">
        <f>VLOOKUP($A113,IPo_ListingDates!$A$1:$C$369,3,FALSE)</f>
        <v>24.55</v>
      </c>
      <c r="O113">
        <f>VLOOKUP($A113,IPo_OverSub_ListingGains!$A$1:$K$317,2,FALSE)</f>
        <v>1.0629</v>
      </c>
      <c r="P113">
        <f>VLOOKUP($A113,IPo_OverSub_ListingGains!$A$1:$K$317,3,FALSE)</f>
        <v>3.4990999999999999</v>
      </c>
      <c r="Q113">
        <f>VLOOKUP($A113,IPo_OverSub_ListingGains!$A$1:$K$317,4,FALSE)</f>
        <v>0.19839999999999999</v>
      </c>
      <c r="R113">
        <f>VLOOKUP($A113,IPo_OverSub_ListingGains!$A$1:$K$317,5,FALSE)</f>
        <v>2.06E-2</v>
      </c>
      <c r="S113">
        <f>VLOOKUP($A113,IPo_OverSub_ListingGains!$A$1:$K$317,6,FALSE)</f>
        <v>1.08</v>
      </c>
      <c r="T113">
        <f>VLOOKUP($A113,IPo_OverSub_ListingGains!$A$1:$K$317,7,FALSE)</f>
        <v>400</v>
      </c>
      <c r="U113">
        <f>VLOOKUP($A113,IPo_OverSub_ListingGains!$A$1:$K$317,8,FALSE)</f>
        <v>400</v>
      </c>
      <c r="V113">
        <f>VLOOKUP($A113,IPo_OverSub_ListingGains!$A$1:$K$317,9,FALSE)</f>
        <v>508.35</v>
      </c>
      <c r="W113">
        <f>VLOOKUP($A113,IPo_OverSub_ListingGains!$A$1:$K$317,10,FALSE)</f>
        <v>500.65</v>
      </c>
      <c r="X113">
        <f>VLOOKUP($A113,IPo_OverSub_ListingGains!$A$1:$K$317,11,FALSE)</f>
        <v>25.16</v>
      </c>
      <c r="Y113" t="str">
        <f>VLOOKUP(A113,company_sectors!$A$1:$B$321,2,FALSE)</f>
        <v>Textiles - Manmade</v>
      </c>
    </row>
    <row r="114" spans="1:25" x14ac:dyDescent="0.25">
      <c r="A114" t="s">
        <v>132</v>
      </c>
      <c r="B114" s="1">
        <v>39496</v>
      </c>
      <c r="C114" s="1">
        <v>39499</v>
      </c>
      <c r="D114">
        <v>82</v>
      </c>
      <c r="E114" t="s">
        <v>8</v>
      </c>
      <c r="F114">
        <v>65.599999999999994</v>
      </c>
      <c r="G114">
        <v>2008</v>
      </c>
      <c r="H114">
        <f>VLOOKUP($A114,IPO_Rating_Details!$A$1:$F$387,2,FALSE)</f>
        <v>4</v>
      </c>
      <c r="I114">
        <f>VLOOKUP($A114,IPO_Rating_Details!$A$1:$F$387,3,FALSE)</f>
        <v>9</v>
      </c>
      <c r="J114">
        <f>VLOOKUP($A114,IPO_Rating_Details!$A$1:$F$387,4,FALSE)</f>
        <v>2</v>
      </c>
      <c r="K114">
        <f>VLOOKUP($A114,IPO_Rating_Details!$A$1:$F$387,5,FALSE)</f>
        <v>2</v>
      </c>
      <c r="L114">
        <f>VLOOKUP($A114,IPO_Rating_Details!$A$1:$F$387,6,FALSE)</f>
        <v>0</v>
      </c>
      <c r="M114">
        <f>VLOOKUP($A114,IPo_ListingDates!$A$1:$C$369,2,FALSE)</f>
        <v>39520</v>
      </c>
      <c r="N114">
        <f>VLOOKUP($A114,IPo_ListingDates!$A$1:$C$369,3,FALSE)</f>
        <v>1201.55</v>
      </c>
      <c r="O114">
        <f>VLOOKUP($A114,IPo_OverSub_ListingGains!$A$1:$K$317,2,FALSE)</f>
        <v>1.742</v>
      </c>
      <c r="P114">
        <f>VLOOKUP($A114,IPo_OverSub_ListingGains!$A$1:$K$317,3,FALSE)</f>
        <v>2.9155000000000002</v>
      </c>
      <c r="Q114">
        <f>VLOOKUP($A114,IPo_OverSub_ListingGains!$A$1:$K$317,4,FALSE)</f>
        <v>4.2428999999999997</v>
      </c>
      <c r="R114">
        <f>VLOOKUP($A114,IPo_OverSub_ListingGains!$A$1:$K$317,5,FALSE)</f>
        <v>0.85740000000000005</v>
      </c>
      <c r="S114">
        <f>VLOOKUP($A114,IPo_OverSub_ListingGains!$A$1:$K$317,6,FALSE)</f>
        <v>2.7</v>
      </c>
      <c r="T114">
        <f>VLOOKUP($A114,IPo_OverSub_ListingGains!$A$1:$K$317,7,FALSE)</f>
        <v>82.15</v>
      </c>
      <c r="U114">
        <f>VLOOKUP($A114,IPo_OverSub_ListingGains!$A$1:$K$317,8,FALSE)</f>
        <v>70.7</v>
      </c>
      <c r="V114">
        <f>VLOOKUP($A114,IPo_OverSub_ListingGains!$A$1:$K$317,9,FALSE)</f>
        <v>98.9</v>
      </c>
      <c r="W114">
        <f>VLOOKUP($A114,IPo_OverSub_ListingGains!$A$1:$K$317,10,FALSE)</f>
        <v>73.45</v>
      </c>
      <c r="X114">
        <f>VLOOKUP($A114,IPo_OverSub_ListingGains!$A$1:$K$317,11,FALSE)</f>
        <v>-10.43</v>
      </c>
      <c r="Y114" t="str">
        <f>VLOOKUP(A114,company_sectors!$A$1:$B$321,2,FALSE)</f>
        <v>Miscellaneous</v>
      </c>
    </row>
    <row r="115" spans="1:25" x14ac:dyDescent="0.25">
      <c r="A115" t="s">
        <v>133</v>
      </c>
      <c r="B115" s="1">
        <v>39497</v>
      </c>
      <c r="C115" s="1">
        <v>39500</v>
      </c>
      <c r="D115">
        <v>105</v>
      </c>
      <c r="E115" t="s">
        <v>8</v>
      </c>
      <c r="F115" t="s">
        <v>14</v>
      </c>
      <c r="G115">
        <v>2008</v>
      </c>
      <c r="H115">
        <f>VLOOKUP($A115,IPO_Rating_Details!$A$1:$F$387,2,FALSE)</f>
        <v>4</v>
      </c>
      <c r="I115">
        <f>VLOOKUP($A115,IPO_Rating_Details!$A$1:$F$387,3,FALSE)</f>
        <v>19</v>
      </c>
      <c r="J115">
        <f>VLOOKUP($A115,IPO_Rating_Details!$A$1:$F$387,4,FALSE)</f>
        <v>12</v>
      </c>
      <c r="K115">
        <f>VLOOKUP($A115,IPO_Rating_Details!$A$1:$F$387,5,FALSE)</f>
        <v>0</v>
      </c>
      <c r="L115">
        <f>VLOOKUP($A115,IPO_Rating_Details!$A$1:$F$387,6,FALSE)</f>
        <v>0</v>
      </c>
      <c r="M115">
        <f>VLOOKUP($A115,IPo_ListingDates!$A$1:$C$369,2,FALSE)</f>
        <v>39519</v>
      </c>
      <c r="N115">
        <f>VLOOKUP($A115,IPo_ListingDates!$A$1:$C$369,3,FALSE)</f>
        <v>164.55</v>
      </c>
      <c r="O115">
        <f>VLOOKUP($A115,IPo_OverSub_ListingGains!$A$1:$K$317,2,FALSE)</f>
        <v>39.304699999999997</v>
      </c>
      <c r="P115">
        <f>VLOOKUP($A115,IPo_OverSub_ListingGains!$A$1:$K$317,3,FALSE)</f>
        <v>27.119199999999999</v>
      </c>
      <c r="Q115">
        <f>VLOOKUP($A115,IPo_OverSub_ListingGains!$A$1:$K$317,4,FALSE)</f>
        <v>7.6788999999999996</v>
      </c>
      <c r="R115">
        <f>VLOOKUP($A115,IPo_OverSub_ListingGains!$A$1:$K$317,5,FALSE)</f>
        <v>0.94110000000000005</v>
      </c>
      <c r="S115">
        <f>VLOOKUP($A115,IPo_OverSub_ListingGains!$A$1:$K$317,6,FALSE)</f>
        <v>27.76</v>
      </c>
      <c r="T115">
        <f>VLOOKUP($A115,IPo_OverSub_ListingGains!$A$1:$K$317,7,FALSE)</f>
        <v>125</v>
      </c>
      <c r="U115">
        <f>VLOOKUP($A115,IPo_OverSub_ListingGains!$A$1:$K$317,8,FALSE)</f>
        <v>118.85</v>
      </c>
      <c r="V115">
        <f>VLOOKUP($A115,IPo_OverSub_ListingGains!$A$1:$K$317,9,FALSE)</f>
        <v>128.4</v>
      </c>
      <c r="W115">
        <f>VLOOKUP($A115,IPo_OverSub_ListingGains!$A$1:$K$317,10,FALSE)</f>
        <v>121.2</v>
      </c>
      <c r="X115">
        <f>VLOOKUP($A115,IPo_OverSub_ListingGains!$A$1:$K$317,11,FALSE)</f>
        <v>15.43</v>
      </c>
      <c r="Y115" t="str">
        <f>VLOOKUP(A115,company_sectors!$A$1:$B$321,2,FALSE)</f>
        <v>Textiles - Hosiery &amp; Knitwear</v>
      </c>
    </row>
    <row r="116" spans="1:25" x14ac:dyDescent="0.25">
      <c r="A116" t="s">
        <v>134</v>
      </c>
      <c r="B116" s="1">
        <v>39517</v>
      </c>
      <c r="C116" s="1">
        <v>39520</v>
      </c>
      <c r="D116">
        <v>167</v>
      </c>
      <c r="E116" t="s">
        <v>8</v>
      </c>
      <c r="F116">
        <v>276.39</v>
      </c>
      <c r="G116">
        <v>2008</v>
      </c>
      <c r="H116">
        <f>VLOOKUP($A116,IPO_Rating_Details!$A$1:$F$387,2,FALSE)</f>
        <v>3</v>
      </c>
      <c r="I116">
        <f>VLOOKUP($A116,IPO_Rating_Details!$A$1:$F$387,3,FALSE)</f>
        <v>8</v>
      </c>
      <c r="J116">
        <f>VLOOKUP($A116,IPO_Rating_Details!$A$1:$F$387,4,FALSE)</f>
        <v>3</v>
      </c>
      <c r="K116">
        <f>VLOOKUP($A116,IPO_Rating_Details!$A$1:$F$387,5,FALSE)</f>
        <v>3</v>
      </c>
      <c r="L116">
        <f>VLOOKUP($A116,IPO_Rating_Details!$A$1:$F$387,6,FALSE)</f>
        <v>0</v>
      </c>
      <c r="M116">
        <f>VLOOKUP($A116,IPo_ListingDates!$A$1:$C$369,2,FALSE)</f>
        <v>39541</v>
      </c>
      <c r="N116">
        <f>VLOOKUP($A116,IPo_ListingDates!$A$1:$C$369,3,FALSE)</f>
        <v>4.33</v>
      </c>
      <c r="O116">
        <f>VLOOKUP($A116,IPo_OverSub_ListingGains!$A$1:$K$317,2,FALSE)</f>
        <v>5.1680000000000001</v>
      </c>
      <c r="P116">
        <f>VLOOKUP($A116,IPo_OverSub_ListingGains!$A$1:$K$317,3,FALSE)</f>
        <v>3.7846000000000002</v>
      </c>
      <c r="Q116">
        <f>VLOOKUP($A116,IPo_OverSub_ListingGains!$A$1:$K$317,4,FALSE)</f>
        <v>1.0855999999999999</v>
      </c>
      <c r="R116">
        <f>VLOOKUP($A116,IPo_OverSub_ListingGains!$A$1:$K$317,5,FALSE)</f>
        <v>0.52910000000000001</v>
      </c>
      <c r="S116">
        <f>VLOOKUP($A116,IPo_OverSub_ListingGains!$A$1:$K$317,6,FALSE)</f>
        <v>3.48</v>
      </c>
      <c r="T116">
        <f>VLOOKUP($A116,IPo_OverSub_ListingGains!$A$1:$K$317,7,FALSE)</f>
        <v>180</v>
      </c>
      <c r="U116">
        <f>VLOOKUP($A116,IPo_OverSub_ListingGains!$A$1:$K$317,8,FALSE)</f>
        <v>147.6</v>
      </c>
      <c r="V116">
        <f>VLOOKUP($A116,IPo_OverSub_ListingGains!$A$1:$K$317,9,FALSE)</f>
        <v>180</v>
      </c>
      <c r="W116">
        <f>VLOOKUP($A116,IPo_OverSub_ListingGains!$A$1:$K$317,10,FALSE)</f>
        <v>157.9</v>
      </c>
      <c r="X116">
        <f>VLOOKUP($A116,IPo_OverSub_ListingGains!$A$1:$K$317,11,FALSE)</f>
        <v>-5.45</v>
      </c>
      <c r="Y116" t="str">
        <f>VLOOKUP(A116,company_sectors!$A$1:$B$321,2,FALSE)</f>
        <v>Construction &amp; Contracting - Civil</v>
      </c>
    </row>
    <row r="117" spans="1:25" x14ac:dyDescent="0.25">
      <c r="A117" t="s">
        <v>135</v>
      </c>
      <c r="B117" s="1">
        <v>39518</v>
      </c>
      <c r="C117" s="1">
        <v>39521</v>
      </c>
      <c r="D117">
        <v>30</v>
      </c>
      <c r="E117" t="s">
        <v>8</v>
      </c>
      <c r="F117">
        <v>31.5</v>
      </c>
      <c r="G117">
        <v>2008</v>
      </c>
      <c r="H117">
        <f>VLOOKUP($A117,IPO_Rating_Details!$A$1:$F$387,2,FALSE)</f>
        <v>6</v>
      </c>
      <c r="I117">
        <f>VLOOKUP($A117,IPO_Rating_Details!$A$1:$F$387,3,FALSE)</f>
        <v>1</v>
      </c>
      <c r="J117">
        <f>VLOOKUP($A117,IPO_Rating_Details!$A$1:$F$387,4,FALSE)</f>
        <v>3</v>
      </c>
      <c r="K117">
        <f>VLOOKUP($A117,IPO_Rating_Details!$A$1:$F$387,5,FALSE)</f>
        <v>3</v>
      </c>
      <c r="L117">
        <f>VLOOKUP($A117,IPO_Rating_Details!$A$1:$F$387,6,FALSE)</f>
        <v>0</v>
      </c>
      <c r="M117">
        <f>VLOOKUP($A117,IPo_ListingDates!$A$1:$C$369,2,FALSE)</f>
        <v>39545</v>
      </c>
      <c r="N117">
        <f>VLOOKUP($A117,IPo_ListingDates!$A$1:$C$369,3,FALSE)</f>
        <v>9.8000000000000007</v>
      </c>
      <c r="O117">
        <f>VLOOKUP($A117,IPo_OverSub_ListingGains!$A$1:$K$317,2,FALSE)</f>
        <v>1.02</v>
      </c>
      <c r="P117">
        <f>VLOOKUP($A117,IPo_OverSub_ListingGains!$A$1:$K$317,3,FALSE)</f>
        <v>3.2454000000000001</v>
      </c>
      <c r="Q117">
        <f>VLOOKUP($A117,IPo_OverSub_ListingGains!$A$1:$K$317,4,FALSE)</f>
        <v>4.1253000000000002</v>
      </c>
      <c r="R117" t="str">
        <f>VLOOKUP($A117,IPo_OverSub_ListingGains!$A$1:$K$317,5,FALSE)</f>
        <v>NA</v>
      </c>
      <c r="S117">
        <f>VLOOKUP($A117,IPo_OverSub_ListingGains!$A$1:$K$317,6,FALSE)</f>
        <v>2.44</v>
      </c>
      <c r="T117">
        <f>VLOOKUP($A117,IPo_OverSub_ListingGains!$A$1:$K$317,7,FALSE)</f>
        <v>30</v>
      </c>
      <c r="U117">
        <f>VLOOKUP($A117,IPo_OverSub_ListingGains!$A$1:$K$317,8,FALSE)</f>
        <v>30</v>
      </c>
      <c r="V117">
        <f>VLOOKUP($A117,IPo_OverSub_ListingGains!$A$1:$K$317,9,FALSE)</f>
        <v>46.65</v>
      </c>
      <c r="W117">
        <f>VLOOKUP($A117,IPo_OverSub_ListingGains!$A$1:$K$317,10,FALSE)</f>
        <v>43.9</v>
      </c>
      <c r="X117">
        <f>VLOOKUP($A117,IPo_OverSub_ListingGains!$A$1:$K$317,11,FALSE)</f>
        <v>46.33</v>
      </c>
      <c r="Y117" t="str">
        <f>VLOOKUP(A117,company_sectors!$A$1:$B$321,2,FALSE)</f>
        <v>Food Processing</v>
      </c>
    </row>
    <row r="118" spans="1:25" x14ac:dyDescent="0.25">
      <c r="A118" t="s">
        <v>136</v>
      </c>
      <c r="B118" s="1">
        <v>39531</v>
      </c>
      <c r="C118" s="1">
        <v>39534</v>
      </c>
      <c r="D118">
        <v>540</v>
      </c>
      <c r="E118" t="s">
        <v>8</v>
      </c>
      <c r="F118">
        <v>128.72</v>
      </c>
      <c r="G118">
        <v>2008</v>
      </c>
      <c r="H118">
        <f>VLOOKUP($A118,IPO_Rating_Details!$A$1:$F$387,2,FALSE)</f>
        <v>1</v>
      </c>
      <c r="I118">
        <f>VLOOKUP($A118,IPO_Rating_Details!$A$1:$F$387,3,FALSE)</f>
        <v>9</v>
      </c>
      <c r="J118">
        <f>VLOOKUP($A118,IPO_Rating_Details!$A$1:$F$387,4,FALSE)</f>
        <v>6</v>
      </c>
      <c r="K118">
        <f>VLOOKUP($A118,IPO_Rating_Details!$A$1:$F$387,5,FALSE)</f>
        <v>1</v>
      </c>
      <c r="L118">
        <f>VLOOKUP($A118,IPO_Rating_Details!$A$1:$F$387,6,FALSE)</f>
        <v>0</v>
      </c>
      <c r="M118">
        <f>VLOOKUP($A118,IPo_ListingDates!$A$1:$C$369,2,FALSE)</f>
        <v>39559</v>
      </c>
      <c r="N118">
        <f>VLOOKUP($A118,IPo_ListingDates!$A$1:$C$369,3,FALSE)</f>
        <v>90</v>
      </c>
      <c r="O118">
        <f>VLOOKUP($A118,IPo_OverSub_ListingGains!$A$1:$K$317,2,FALSE)</f>
        <v>10.367000000000001</v>
      </c>
      <c r="P118">
        <f>VLOOKUP($A118,IPo_OverSub_ListingGains!$A$1:$K$317,3,FALSE)</f>
        <v>2.7683</v>
      </c>
      <c r="Q118">
        <f>VLOOKUP($A118,IPo_OverSub_ListingGains!$A$1:$K$317,4,FALSE)</f>
        <v>0.9798</v>
      </c>
      <c r="R118">
        <f>VLOOKUP($A118,IPo_OverSub_ListingGains!$A$1:$K$317,5,FALSE)</f>
        <v>7.0699999999999999E-2</v>
      </c>
      <c r="S118">
        <f>VLOOKUP($A118,IPo_OverSub_ListingGains!$A$1:$K$317,6,FALSE)</f>
        <v>6.75</v>
      </c>
      <c r="T118">
        <f>VLOOKUP($A118,IPo_OverSub_ListingGains!$A$1:$K$317,7,FALSE)</f>
        <v>550</v>
      </c>
      <c r="U118">
        <f>VLOOKUP($A118,IPo_OverSub_ListingGains!$A$1:$K$317,8,FALSE)</f>
        <v>550</v>
      </c>
      <c r="V118">
        <f>VLOOKUP($A118,IPo_OverSub_ListingGains!$A$1:$K$317,9,FALSE)</f>
        <v>734.4</v>
      </c>
      <c r="W118">
        <f>VLOOKUP($A118,IPo_OverSub_ListingGains!$A$1:$K$317,10,FALSE)</f>
        <v>707.2</v>
      </c>
      <c r="X118">
        <f>VLOOKUP($A118,IPo_OverSub_ListingGains!$A$1:$K$317,11,FALSE)</f>
        <v>30.96</v>
      </c>
      <c r="Y118" t="str">
        <f>VLOOKUP(A118,company_sectors!$A$1:$B$321,2,FALSE)</f>
        <v>Infrastructure - General</v>
      </c>
    </row>
    <row r="119" spans="1:25" x14ac:dyDescent="0.25">
      <c r="A119" t="s">
        <v>137</v>
      </c>
      <c r="B119" s="1">
        <v>39532</v>
      </c>
      <c r="C119" s="1">
        <v>39540</v>
      </c>
      <c r="D119">
        <v>150</v>
      </c>
      <c r="E119" t="s">
        <v>8</v>
      </c>
      <c r="F119">
        <v>56.25</v>
      </c>
      <c r="G119">
        <v>2008</v>
      </c>
      <c r="H119">
        <f>VLOOKUP($A119,IPO_Rating_Details!$A$1:$F$387,2,FALSE)</f>
        <v>6</v>
      </c>
      <c r="I119">
        <f>VLOOKUP($A119,IPO_Rating_Details!$A$1:$F$387,3,FALSE)</f>
        <v>3</v>
      </c>
      <c r="J119">
        <f>VLOOKUP($A119,IPO_Rating_Details!$A$1:$F$387,4,FALSE)</f>
        <v>3</v>
      </c>
      <c r="K119">
        <f>VLOOKUP($A119,IPO_Rating_Details!$A$1:$F$387,5,FALSE)</f>
        <v>2</v>
      </c>
      <c r="L119">
        <f>VLOOKUP($A119,IPO_Rating_Details!$A$1:$F$387,6,FALSE)</f>
        <v>0</v>
      </c>
      <c r="M119">
        <f>VLOOKUP($A119,IPo_ListingDates!$A$1:$C$369,2,FALSE)</f>
        <v>39560</v>
      </c>
      <c r="N119">
        <f>VLOOKUP($A119,IPo_ListingDates!$A$1:$C$369,3,FALSE)</f>
        <v>191</v>
      </c>
      <c r="O119">
        <f>VLOOKUP($A119,IPo_OverSub_ListingGains!$A$1:$K$317,2,FALSE)</f>
        <v>0.78820000000000001</v>
      </c>
      <c r="P119">
        <f>VLOOKUP($A119,IPo_OverSub_ListingGains!$A$1:$K$317,3,FALSE)</f>
        <v>1.3562000000000001</v>
      </c>
      <c r="Q119">
        <f>VLOOKUP($A119,IPo_OverSub_ListingGains!$A$1:$K$317,4,FALSE)</f>
        <v>2.3803000000000001</v>
      </c>
      <c r="R119" t="str">
        <f>VLOOKUP($A119,IPo_OverSub_ListingGains!$A$1:$K$317,5,FALSE)</f>
        <v>NA</v>
      </c>
      <c r="S119">
        <f>VLOOKUP($A119,IPo_OverSub_ListingGains!$A$1:$K$317,6,FALSE)</f>
        <v>1.43</v>
      </c>
      <c r="T119">
        <f>VLOOKUP($A119,IPo_OverSub_ListingGains!$A$1:$K$317,7,FALSE)</f>
        <v>151</v>
      </c>
      <c r="U119">
        <f>VLOOKUP($A119,IPo_OverSub_ListingGains!$A$1:$K$317,8,FALSE)</f>
        <v>151</v>
      </c>
      <c r="V119">
        <f>VLOOKUP($A119,IPo_OverSub_ListingGains!$A$1:$K$317,9,FALSE)</f>
        <v>204</v>
      </c>
      <c r="W119">
        <f>VLOOKUP($A119,IPo_OverSub_ListingGains!$A$1:$K$317,10,FALSE)</f>
        <v>158.55000000000001</v>
      </c>
      <c r="X119">
        <f>VLOOKUP($A119,IPo_OverSub_ListingGains!$A$1:$K$317,11,FALSE)</f>
        <v>5.7</v>
      </c>
      <c r="Y119" t="str">
        <f>VLOOKUP(A119,company_sectors!$A$1:$B$321,2,FALSE)</f>
        <v>Miscellaneous</v>
      </c>
    </row>
    <row r="120" spans="1:25" x14ac:dyDescent="0.25">
      <c r="A120" t="s">
        <v>138</v>
      </c>
      <c r="B120" s="1">
        <v>39553</v>
      </c>
      <c r="C120" s="1">
        <v>39555</v>
      </c>
      <c r="D120">
        <v>35</v>
      </c>
      <c r="E120" t="s">
        <v>8</v>
      </c>
      <c r="F120">
        <v>14</v>
      </c>
      <c r="G120">
        <v>2008</v>
      </c>
      <c r="H120">
        <f>VLOOKUP($A120,IPO_Rating_Details!$A$1:$F$387,2,FALSE)</f>
        <v>6</v>
      </c>
      <c r="I120">
        <f>VLOOKUP($A120,IPO_Rating_Details!$A$1:$F$387,3,FALSE)</f>
        <v>1</v>
      </c>
      <c r="J120">
        <f>VLOOKUP($A120,IPO_Rating_Details!$A$1:$F$387,4,FALSE)</f>
        <v>1</v>
      </c>
      <c r="K120">
        <f>VLOOKUP($A120,IPO_Rating_Details!$A$1:$F$387,5,FALSE)</f>
        <v>2</v>
      </c>
      <c r="L120">
        <f>VLOOKUP($A120,IPO_Rating_Details!$A$1:$F$387,6,FALSE)</f>
        <v>0</v>
      </c>
      <c r="M120">
        <f>VLOOKUP($A120,IPo_ListingDates!$A$1:$C$369,2,FALSE)</f>
        <v>39575</v>
      </c>
      <c r="N120">
        <f>VLOOKUP($A120,IPo_ListingDates!$A$1:$C$369,3,FALSE)</f>
        <v>3.43</v>
      </c>
      <c r="O120">
        <f>VLOOKUP($A120,IPo_OverSub_ListingGains!$A$1:$K$317,2,FALSE)</f>
        <v>8.4430999999999994</v>
      </c>
      <c r="P120">
        <f>VLOOKUP($A120,IPo_OverSub_ListingGains!$A$1:$K$317,3,FALSE)</f>
        <v>29.1374</v>
      </c>
      <c r="Q120">
        <f>VLOOKUP($A120,IPo_OverSub_ListingGains!$A$1:$K$317,4,FALSE)</f>
        <v>33.9893</v>
      </c>
      <c r="R120">
        <f>VLOOKUP($A120,IPo_OverSub_ListingGains!$A$1:$K$317,5,FALSE)</f>
        <v>1.038</v>
      </c>
      <c r="S120">
        <f>VLOOKUP($A120,IPo_OverSub_ListingGains!$A$1:$K$317,6,FALSE)</f>
        <v>20</v>
      </c>
      <c r="T120">
        <f>VLOOKUP($A120,IPo_OverSub_ListingGains!$A$1:$K$317,7,FALSE)</f>
        <v>50.1</v>
      </c>
      <c r="U120">
        <f>VLOOKUP($A120,IPo_OverSub_ListingGains!$A$1:$K$317,8,FALSE)</f>
        <v>50.1</v>
      </c>
      <c r="V120">
        <f>VLOOKUP($A120,IPo_OverSub_ListingGains!$A$1:$K$317,9,FALSE)</f>
        <v>93</v>
      </c>
      <c r="W120">
        <f>VLOOKUP($A120,IPo_OverSub_ListingGains!$A$1:$K$317,10,FALSE)</f>
        <v>90.85</v>
      </c>
      <c r="X120">
        <f>VLOOKUP($A120,IPo_OverSub_ListingGains!$A$1:$K$317,11,FALSE)</f>
        <v>159.57</v>
      </c>
      <c r="Y120" t="str">
        <f>VLOOKUP(A120,company_sectors!$A$1:$B$321,2,FALSE)</f>
        <v>Telecommunications - Equipment</v>
      </c>
    </row>
    <row r="121" spans="1:25" x14ac:dyDescent="0.25">
      <c r="A121" t="s">
        <v>139</v>
      </c>
      <c r="B121" s="1">
        <v>39576</v>
      </c>
      <c r="C121" s="1">
        <v>39581</v>
      </c>
      <c r="D121">
        <v>195</v>
      </c>
      <c r="E121" t="s">
        <v>8</v>
      </c>
      <c r="F121">
        <v>139.59</v>
      </c>
      <c r="G121">
        <v>2008</v>
      </c>
      <c r="H121">
        <f>VLOOKUP($A121,IPO_Rating_Details!$A$1:$F$387,2,FALSE)</f>
        <v>4</v>
      </c>
      <c r="I121">
        <f>VLOOKUP($A121,IPO_Rating_Details!$A$1:$F$387,3,FALSE)</f>
        <v>5</v>
      </c>
      <c r="J121">
        <f>VLOOKUP($A121,IPO_Rating_Details!$A$1:$F$387,4,FALSE)</f>
        <v>6</v>
      </c>
      <c r="K121">
        <f>VLOOKUP($A121,IPO_Rating_Details!$A$1:$F$387,5,FALSE)</f>
        <v>2</v>
      </c>
      <c r="L121">
        <f>VLOOKUP($A121,IPO_Rating_Details!$A$1:$F$387,6,FALSE)</f>
        <v>0</v>
      </c>
      <c r="M121">
        <f>VLOOKUP($A121,IPo_ListingDates!$A$1:$C$369,2,FALSE)</f>
        <v>39603</v>
      </c>
      <c r="N121">
        <f>VLOOKUP($A121,IPo_ListingDates!$A$1:$C$369,3,FALSE)</f>
        <v>13.13</v>
      </c>
      <c r="O121">
        <f>VLOOKUP($A121,IPo_OverSub_ListingGains!$A$1:$K$317,2,FALSE)</f>
        <v>2.7206000000000001</v>
      </c>
      <c r="P121">
        <f>VLOOKUP($A121,IPo_OverSub_ListingGains!$A$1:$K$317,3,FALSE)</f>
        <v>6.5845000000000002</v>
      </c>
      <c r="Q121">
        <f>VLOOKUP($A121,IPo_OverSub_ListingGains!$A$1:$K$317,4,FALSE)</f>
        <v>5.5930999999999997</v>
      </c>
      <c r="R121">
        <f>VLOOKUP($A121,IPo_OverSub_ListingGains!$A$1:$K$317,5,FALSE)</f>
        <v>1.0565</v>
      </c>
      <c r="S121">
        <f>VLOOKUP($A121,IPo_OverSub_ListingGains!$A$1:$K$317,6,FALSE)</f>
        <v>4.2699999999999996</v>
      </c>
      <c r="T121">
        <f>VLOOKUP($A121,IPo_OverSub_ListingGains!$A$1:$K$317,7,FALSE)</f>
        <v>203.45</v>
      </c>
      <c r="U121">
        <f>VLOOKUP($A121,IPo_OverSub_ListingGains!$A$1:$K$317,8,FALSE)</f>
        <v>176.3</v>
      </c>
      <c r="V121">
        <f>VLOOKUP($A121,IPo_OverSub_ListingGains!$A$1:$K$317,9,FALSE)</f>
        <v>222.3</v>
      </c>
      <c r="W121">
        <f>VLOOKUP($A121,IPo_OverSub_ListingGains!$A$1:$K$317,10,FALSE)</f>
        <v>181.05</v>
      </c>
      <c r="X121">
        <f>VLOOKUP($A121,IPo_OverSub_ListingGains!$A$1:$K$317,11,FALSE)</f>
        <v>-7.15</v>
      </c>
      <c r="Y121" t="str">
        <f>VLOOKUP(A121,company_sectors!$A$1:$B$321,2,FALSE)</f>
        <v>Edible Oils &amp; Solvent Extraction</v>
      </c>
    </row>
    <row r="122" spans="1:25" x14ac:dyDescent="0.25">
      <c r="A122" t="s">
        <v>140</v>
      </c>
      <c r="B122" s="1">
        <v>39580</v>
      </c>
      <c r="C122" s="1">
        <v>39583</v>
      </c>
      <c r="D122">
        <v>210</v>
      </c>
      <c r="E122" t="s">
        <v>8</v>
      </c>
      <c r="F122">
        <v>80.22</v>
      </c>
      <c r="G122">
        <v>2008</v>
      </c>
      <c r="H122">
        <f>VLOOKUP($A122,IPO_Rating_Details!$A$1:$F$387,2,FALSE)</f>
        <v>6</v>
      </c>
      <c r="I122">
        <f>VLOOKUP($A122,IPO_Rating_Details!$A$1:$F$387,3,FALSE)</f>
        <v>5</v>
      </c>
      <c r="J122">
        <f>VLOOKUP($A122,IPO_Rating_Details!$A$1:$F$387,4,FALSE)</f>
        <v>2</v>
      </c>
      <c r="K122">
        <f>VLOOKUP($A122,IPO_Rating_Details!$A$1:$F$387,5,FALSE)</f>
        <v>2</v>
      </c>
      <c r="L122">
        <f>VLOOKUP($A122,IPO_Rating_Details!$A$1:$F$387,6,FALSE)</f>
        <v>0</v>
      </c>
      <c r="M122">
        <f>VLOOKUP($A122,IPo_ListingDates!$A$1:$C$369,2,FALSE)</f>
        <v>39603</v>
      </c>
      <c r="N122" t="str">
        <f>VLOOKUP($A122,IPo_ListingDates!$A$1:$C$369,3,FALSE)</f>
        <v>NA</v>
      </c>
      <c r="O122">
        <f>VLOOKUP($A122,IPo_OverSub_ListingGains!$A$1:$K$317,2,FALSE)</f>
        <v>2.8395000000000001</v>
      </c>
      <c r="P122">
        <f>VLOOKUP($A122,IPo_OverSub_ListingGains!$A$1:$K$317,3,FALSE)</f>
        <v>26.9726</v>
      </c>
      <c r="Q122">
        <f>VLOOKUP($A122,IPo_OverSub_ListingGains!$A$1:$K$317,4,FALSE)</f>
        <v>9.6417000000000002</v>
      </c>
      <c r="R122">
        <f>VLOOKUP($A122,IPo_OverSub_ListingGains!$A$1:$K$317,5,FALSE)</f>
        <v>1.0001</v>
      </c>
      <c r="S122">
        <f>VLOOKUP($A122,IPo_OverSub_ListingGains!$A$1:$K$317,6,FALSE)</f>
        <v>8.43</v>
      </c>
      <c r="T122">
        <f>VLOOKUP($A122,IPo_OverSub_ListingGains!$A$1:$K$317,7,FALSE)</f>
        <v>260</v>
      </c>
      <c r="U122">
        <f>VLOOKUP($A122,IPo_OverSub_ListingGains!$A$1:$K$317,8,FALSE)</f>
        <v>256.60000000000002</v>
      </c>
      <c r="V122">
        <f>VLOOKUP($A122,IPo_OverSub_ListingGains!$A$1:$K$317,9,FALSE)</f>
        <v>288.39999999999998</v>
      </c>
      <c r="W122">
        <f>VLOOKUP($A122,IPo_OverSub_ListingGains!$A$1:$K$317,10,FALSE)</f>
        <v>268.05</v>
      </c>
      <c r="X122">
        <f>VLOOKUP($A122,IPo_OverSub_ListingGains!$A$1:$K$317,11,FALSE)</f>
        <v>27.64</v>
      </c>
      <c r="Y122" t="e">
        <f>VLOOKUP(A122,company_sectors!$A$1:$B$321,2,FALSE)</f>
        <v>#N/A</v>
      </c>
    </row>
    <row r="123" spans="1:25" x14ac:dyDescent="0.25">
      <c r="A123" t="s">
        <v>141</v>
      </c>
      <c r="B123" s="1">
        <v>39594</v>
      </c>
      <c r="C123" s="1">
        <v>39598</v>
      </c>
      <c r="D123">
        <v>190</v>
      </c>
      <c r="E123" t="s">
        <v>8</v>
      </c>
      <c r="F123">
        <v>61.75</v>
      </c>
      <c r="G123">
        <v>2008</v>
      </c>
      <c r="H123">
        <f>VLOOKUP($A123,IPO_Rating_Details!$A$1:$F$387,2,FALSE)</f>
        <v>5</v>
      </c>
      <c r="I123">
        <f>VLOOKUP($A123,IPO_Rating_Details!$A$1:$F$387,3,FALSE)</f>
        <v>3</v>
      </c>
      <c r="J123">
        <f>VLOOKUP($A123,IPO_Rating_Details!$A$1:$F$387,4,FALSE)</f>
        <v>1</v>
      </c>
      <c r="K123">
        <f>VLOOKUP($A123,IPO_Rating_Details!$A$1:$F$387,5,FALSE)</f>
        <v>3</v>
      </c>
      <c r="L123">
        <f>VLOOKUP($A123,IPO_Rating_Details!$A$1:$F$387,6,FALSE)</f>
        <v>0</v>
      </c>
      <c r="M123">
        <f>VLOOKUP($A123,IPo_ListingDates!$A$1:$C$369,2,FALSE)</f>
        <v>39618</v>
      </c>
      <c r="N123">
        <f>VLOOKUP($A123,IPo_ListingDates!$A$1:$C$369,3,FALSE)</f>
        <v>17.149999999999999</v>
      </c>
      <c r="O123">
        <f>VLOOKUP($A123,IPo_OverSub_ListingGains!$A$1:$K$317,2,FALSE)</f>
        <v>0</v>
      </c>
      <c r="P123">
        <f>VLOOKUP($A123,IPo_OverSub_ListingGains!$A$1:$K$317,3,FALSE)</f>
        <v>4.0111999999999997</v>
      </c>
      <c r="Q123">
        <f>VLOOKUP($A123,IPo_OverSub_ListingGains!$A$1:$K$317,4,FALSE)</f>
        <v>3.8052999999999999</v>
      </c>
      <c r="R123">
        <f>VLOOKUP($A123,IPo_OverSub_ListingGains!$A$1:$K$317,5,FALSE)</f>
        <v>3.0999999999999999E-3</v>
      </c>
      <c r="S123">
        <f>VLOOKUP($A123,IPo_OverSub_ListingGains!$A$1:$K$317,6,FALSE)</f>
        <v>1.74</v>
      </c>
      <c r="T123">
        <f>VLOOKUP($A123,IPo_OverSub_ListingGains!$A$1:$K$317,7,FALSE)</f>
        <v>185</v>
      </c>
      <c r="U123">
        <f>VLOOKUP($A123,IPo_OverSub_ListingGains!$A$1:$K$317,8,FALSE)</f>
        <v>169.7</v>
      </c>
      <c r="V123">
        <f>VLOOKUP($A123,IPo_OverSub_ListingGains!$A$1:$K$317,9,FALSE)</f>
        <v>197.9</v>
      </c>
      <c r="W123">
        <f>VLOOKUP($A123,IPo_OverSub_ListingGains!$A$1:$K$317,10,FALSE)</f>
        <v>190.15</v>
      </c>
      <c r="X123">
        <f>VLOOKUP($A123,IPo_OverSub_ListingGains!$A$1:$K$317,11,FALSE)</f>
        <v>0.08</v>
      </c>
      <c r="Y123" t="str">
        <f>VLOOKUP(A123,company_sectors!$A$1:$B$321,2,FALSE)</f>
        <v>Construction &amp; Contracting - Civil</v>
      </c>
    </row>
    <row r="124" spans="1:25" x14ac:dyDescent="0.25">
      <c r="A124" t="s">
        <v>142</v>
      </c>
      <c r="B124" s="1">
        <v>39595</v>
      </c>
      <c r="C124" s="1">
        <v>39598</v>
      </c>
      <c r="D124">
        <v>40</v>
      </c>
      <c r="E124" t="s">
        <v>13</v>
      </c>
      <c r="F124">
        <v>25.6</v>
      </c>
      <c r="G124">
        <v>2008</v>
      </c>
      <c r="H124">
        <f>VLOOKUP($A124,IPO_Rating_Details!$A$1:$F$387,2,FALSE)</f>
        <v>1</v>
      </c>
      <c r="I124">
        <f>VLOOKUP($A124,IPO_Rating_Details!$A$1:$F$387,3,FALSE)</f>
        <v>1</v>
      </c>
      <c r="J124">
        <f>VLOOKUP($A124,IPO_Rating_Details!$A$1:$F$387,4,FALSE)</f>
        <v>2</v>
      </c>
      <c r="K124">
        <f>VLOOKUP($A124,IPO_Rating_Details!$A$1:$F$387,5,FALSE)</f>
        <v>2</v>
      </c>
      <c r="L124">
        <f>VLOOKUP($A124,IPO_Rating_Details!$A$1:$F$387,6,FALSE)</f>
        <v>0</v>
      </c>
      <c r="M124">
        <f>VLOOKUP($A124,IPo_ListingDates!$A$1:$C$369,2,FALSE)</f>
        <v>39626</v>
      </c>
      <c r="N124">
        <f>VLOOKUP($A124,IPo_ListingDates!$A$1:$C$369,3,FALSE)</f>
        <v>30.2</v>
      </c>
      <c r="O124">
        <f>VLOOKUP($A124,IPo_OverSub_ListingGains!$A$1:$K$317,2,FALSE)</f>
        <v>0</v>
      </c>
      <c r="P124">
        <f>VLOOKUP($A124,IPo_OverSub_ListingGains!$A$1:$K$317,3,FALSE)</f>
        <v>0</v>
      </c>
      <c r="Q124">
        <f>VLOOKUP($A124,IPo_OverSub_ListingGains!$A$1:$K$317,4,FALSE)</f>
        <v>0</v>
      </c>
      <c r="R124">
        <f>VLOOKUP($A124,IPo_OverSub_ListingGains!$A$1:$K$317,5,FALSE)</f>
        <v>0</v>
      </c>
      <c r="S124">
        <f>VLOOKUP($A124,IPo_OverSub_ListingGains!$A$1:$K$317,6,FALSE)</f>
        <v>0</v>
      </c>
      <c r="T124">
        <f>VLOOKUP($A124,IPo_OverSub_ListingGains!$A$1:$K$317,7,FALSE)</f>
        <v>43.8</v>
      </c>
      <c r="U124">
        <f>VLOOKUP($A124,IPo_OverSub_ListingGains!$A$1:$K$317,8,FALSE)</f>
        <v>37.299999999999997</v>
      </c>
      <c r="V124">
        <f>VLOOKUP($A124,IPo_OverSub_ListingGains!$A$1:$K$317,9,FALSE)</f>
        <v>47.2</v>
      </c>
      <c r="W124">
        <f>VLOOKUP($A124,IPo_OverSub_ListingGains!$A$1:$K$317,10,FALSE)</f>
        <v>38.5</v>
      </c>
      <c r="X124">
        <f>VLOOKUP($A124,IPo_OverSub_ListingGains!$A$1:$K$317,11,FALSE)</f>
        <v>-3.75</v>
      </c>
      <c r="Y124" t="str">
        <f>VLOOKUP(A124,company_sectors!$A$1:$B$321,2,FALSE)</f>
        <v>Pharmaceuticals</v>
      </c>
    </row>
    <row r="125" spans="1:25" x14ac:dyDescent="0.25">
      <c r="A125" t="s">
        <v>143</v>
      </c>
      <c r="B125" s="1">
        <v>39608</v>
      </c>
      <c r="C125" s="1">
        <v>39611</v>
      </c>
      <c r="D125">
        <v>10</v>
      </c>
      <c r="E125" t="s">
        <v>13</v>
      </c>
      <c r="F125">
        <v>9.84</v>
      </c>
      <c r="G125">
        <v>2008</v>
      </c>
      <c r="H125">
        <f>VLOOKUP($A125,IPO_Rating_Details!$A$1:$F$387,2,FALSE)</f>
        <v>6</v>
      </c>
      <c r="I125">
        <f>VLOOKUP($A125,IPO_Rating_Details!$A$1:$F$387,3,FALSE)</f>
        <v>1</v>
      </c>
      <c r="J125">
        <f>VLOOKUP($A125,IPO_Rating_Details!$A$1:$F$387,4,FALSE)</f>
        <v>1</v>
      </c>
      <c r="K125">
        <f>VLOOKUP($A125,IPO_Rating_Details!$A$1:$F$387,5,FALSE)</f>
        <v>0</v>
      </c>
      <c r="L125">
        <f>VLOOKUP($A125,IPO_Rating_Details!$A$1:$F$387,6,FALSE)</f>
        <v>0</v>
      </c>
      <c r="M125">
        <f>VLOOKUP($A125,IPo_ListingDates!$A$1:$C$369,2,FALSE)</f>
        <v>39632</v>
      </c>
      <c r="N125" t="str">
        <f>VLOOKUP($A125,IPo_ListingDates!$A$1:$C$369,3,FALSE)</f>
        <v>NA</v>
      </c>
      <c r="O125">
        <f>VLOOKUP($A125,IPo_OverSub_ListingGains!$A$1:$K$317,2,FALSE)</f>
        <v>0</v>
      </c>
      <c r="P125">
        <f>VLOOKUP($A125,IPo_OverSub_ListingGains!$A$1:$K$317,3,FALSE)</f>
        <v>0</v>
      </c>
      <c r="Q125">
        <f>VLOOKUP($A125,IPo_OverSub_ListingGains!$A$1:$K$317,4,FALSE)</f>
        <v>0</v>
      </c>
      <c r="R125">
        <f>VLOOKUP($A125,IPo_OverSub_ListingGains!$A$1:$K$317,5,FALSE)</f>
        <v>0</v>
      </c>
      <c r="S125">
        <f>VLOOKUP($A125,IPo_OverSub_ListingGains!$A$1:$K$317,6,FALSE)</f>
        <v>0</v>
      </c>
      <c r="T125">
        <f>VLOOKUP($A125,IPo_OverSub_ListingGains!$A$1:$K$317,7,FALSE)</f>
        <v>13.9</v>
      </c>
      <c r="U125">
        <f>VLOOKUP($A125,IPo_OverSub_ListingGains!$A$1:$K$317,8,FALSE)</f>
        <v>11.35</v>
      </c>
      <c r="V125">
        <f>VLOOKUP($A125,IPo_OverSub_ListingGains!$A$1:$K$317,9,FALSE)</f>
        <v>20</v>
      </c>
      <c r="W125">
        <f>VLOOKUP($A125,IPo_OverSub_ListingGains!$A$1:$K$317,10,FALSE)</f>
        <v>11.9</v>
      </c>
      <c r="X125">
        <f>VLOOKUP($A125,IPo_OverSub_ListingGains!$A$1:$K$317,11,FALSE)</f>
        <v>19</v>
      </c>
      <c r="Y125" t="e">
        <f>VLOOKUP(A125,company_sectors!$A$1:$B$321,2,FALSE)</f>
        <v>#N/A</v>
      </c>
    </row>
    <row r="126" spans="1:25" x14ac:dyDescent="0.25">
      <c r="A126" t="s">
        <v>144</v>
      </c>
      <c r="B126" s="1">
        <v>39608</v>
      </c>
      <c r="C126" s="1">
        <v>39611</v>
      </c>
      <c r="D126">
        <v>115</v>
      </c>
      <c r="E126" t="s">
        <v>8</v>
      </c>
      <c r="F126">
        <v>105.73</v>
      </c>
      <c r="G126">
        <v>2008</v>
      </c>
      <c r="H126">
        <f>VLOOKUP($A126,IPO_Rating_Details!$A$1:$F$387,2,FALSE)</f>
        <v>1</v>
      </c>
      <c r="I126">
        <f>VLOOKUP($A126,IPO_Rating_Details!$A$1:$F$387,3,FALSE)</f>
        <v>16</v>
      </c>
      <c r="J126">
        <f>VLOOKUP($A126,IPO_Rating_Details!$A$1:$F$387,4,FALSE)</f>
        <v>2</v>
      </c>
      <c r="K126">
        <f>VLOOKUP($A126,IPO_Rating_Details!$A$1:$F$387,5,FALSE)</f>
        <v>1</v>
      </c>
      <c r="L126">
        <f>VLOOKUP($A126,IPO_Rating_Details!$A$1:$F$387,6,FALSE)</f>
        <v>1</v>
      </c>
      <c r="M126">
        <f>VLOOKUP($A126,IPo_ListingDates!$A$1:$C$369,2,FALSE)</f>
        <v>39630</v>
      </c>
      <c r="N126">
        <f>VLOOKUP($A126,IPo_ListingDates!$A$1:$C$369,3,FALSE)</f>
        <v>7.8</v>
      </c>
      <c r="O126">
        <f>VLOOKUP($A126,IPo_OverSub_ListingGains!$A$1:$K$317,2,FALSE)</f>
        <v>4.2628000000000004</v>
      </c>
      <c r="P126">
        <f>VLOOKUP($A126,IPo_OverSub_ListingGains!$A$1:$K$317,3,FALSE)</f>
        <v>33.171500000000002</v>
      </c>
      <c r="Q126">
        <f>VLOOKUP($A126,IPo_OverSub_ListingGains!$A$1:$K$317,4,FALSE)</f>
        <v>7.9790999999999999</v>
      </c>
      <c r="R126" t="str">
        <f>VLOOKUP($A126,IPo_OverSub_ListingGains!$A$1:$K$317,5,FALSE)</f>
        <v>NA</v>
      </c>
      <c r="S126">
        <f>VLOOKUP($A126,IPo_OverSub_ListingGains!$A$1:$K$317,6,FALSE)</f>
        <v>9.9</v>
      </c>
      <c r="T126">
        <f>VLOOKUP($A126,IPo_OverSub_ListingGains!$A$1:$K$317,7,FALSE)</f>
        <v>110</v>
      </c>
      <c r="U126">
        <f>VLOOKUP($A126,IPo_OverSub_ListingGains!$A$1:$K$317,8,FALSE)</f>
        <v>77.55</v>
      </c>
      <c r="V126">
        <f>VLOOKUP($A126,IPo_OverSub_ListingGains!$A$1:$K$317,9,FALSE)</f>
        <v>139.80000000000001</v>
      </c>
      <c r="W126">
        <f>VLOOKUP($A126,IPo_OverSub_ListingGains!$A$1:$K$317,10,FALSE)</f>
        <v>81.5</v>
      </c>
      <c r="X126">
        <f>VLOOKUP($A126,IPo_OverSub_ListingGains!$A$1:$K$317,11,FALSE)</f>
        <v>-29.13</v>
      </c>
      <c r="Y126" t="str">
        <f>VLOOKUP(A126,company_sectors!$A$1:$B$321,2,FALSE)</f>
        <v>Hospitals &amp; Medical Services</v>
      </c>
    </row>
    <row r="127" spans="1:25" x14ac:dyDescent="0.25">
      <c r="A127" t="s">
        <v>145</v>
      </c>
      <c r="B127" s="1">
        <v>39608</v>
      </c>
      <c r="C127" s="1">
        <v>39616</v>
      </c>
      <c r="D127">
        <v>125</v>
      </c>
      <c r="E127" t="s">
        <v>8</v>
      </c>
      <c r="F127">
        <v>68.75</v>
      </c>
      <c r="G127">
        <v>2008</v>
      </c>
      <c r="H127">
        <f>VLOOKUP($A127,IPO_Rating_Details!$A$1:$F$387,2,FALSE)</f>
        <v>1</v>
      </c>
      <c r="I127">
        <f>VLOOKUP($A127,IPO_Rating_Details!$A$1:$F$387,3,FALSE)</f>
        <v>16</v>
      </c>
      <c r="J127">
        <f>VLOOKUP($A127,IPO_Rating_Details!$A$1:$F$387,4,FALSE)</f>
        <v>1</v>
      </c>
      <c r="K127">
        <f>VLOOKUP($A127,IPO_Rating_Details!$A$1:$F$387,5,FALSE)</f>
        <v>2</v>
      </c>
      <c r="L127">
        <f>VLOOKUP($A127,IPO_Rating_Details!$A$1:$F$387,6,FALSE)</f>
        <v>1</v>
      </c>
      <c r="M127">
        <f>VLOOKUP($A127,IPo_ListingDates!$A$1:$C$369,2,FALSE)</f>
        <v>39637</v>
      </c>
      <c r="N127">
        <f>VLOOKUP($A127,IPo_ListingDates!$A$1:$C$369,3,FALSE)</f>
        <v>2.4300000000000002</v>
      </c>
      <c r="O127">
        <f>VLOOKUP($A127,IPo_OverSub_ListingGains!$A$1:$K$317,2,FALSE)</f>
        <v>1.0505</v>
      </c>
      <c r="P127">
        <f>VLOOKUP($A127,IPo_OverSub_ListingGains!$A$1:$K$317,3,FALSE)</f>
        <v>1.8398000000000001</v>
      </c>
      <c r="Q127">
        <f>VLOOKUP($A127,IPo_OverSub_ListingGains!$A$1:$K$317,4,FALSE)</f>
        <v>1.3152999999999999</v>
      </c>
      <c r="R127">
        <f>VLOOKUP($A127,IPo_OverSub_ListingGains!$A$1:$K$317,5,FALSE)</f>
        <v>1.085</v>
      </c>
      <c r="S127">
        <f>VLOOKUP($A127,IPo_OverSub_ListingGains!$A$1:$K$317,6,FALSE)</f>
        <v>1.26</v>
      </c>
      <c r="T127">
        <f>VLOOKUP($A127,IPo_OverSub_ListingGains!$A$1:$K$317,7,FALSE)</f>
        <v>125</v>
      </c>
      <c r="U127">
        <f>VLOOKUP($A127,IPo_OverSub_ListingGains!$A$1:$K$317,8,FALSE)</f>
        <v>80.5</v>
      </c>
      <c r="V127">
        <f>VLOOKUP($A127,IPo_OverSub_ListingGains!$A$1:$K$317,9,FALSE)</f>
        <v>125</v>
      </c>
      <c r="W127">
        <f>VLOOKUP($A127,IPo_OverSub_ListingGains!$A$1:$K$317,10,FALSE)</f>
        <v>89.5</v>
      </c>
      <c r="X127">
        <f>VLOOKUP($A127,IPo_OverSub_ListingGains!$A$1:$K$317,11,FALSE)</f>
        <v>-28.4</v>
      </c>
      <c r="Y127" t="str">
        <f>VLOOKUP(A127,company_sectors!$A$1:$B$321,2,FALSE)</f>
        <v>Textiles - General</v>
      </c>
    </row>
    <row r="128" spans="1:25" x14ac:dyDescent="0.25">
      <c r="A128" t="s">
        <v>146</v>
      </c>
      <c r="B128" s="1">
        <v>39611</v>
      </c>
      <c r="C128" s="1">
        <v>39619</v>
      </c>
      <c r="D128">
        <v>38</v>
      </c>
      <c r="E128" t="s">
        <v>8</v>
      </c>
      <c r="F128">
        <v>38</v>
      </c>
      <c r="G128">
        <v>2008</v>
      </c>
      <c r="H128">
        <f>VLOOKUP($A128,IPO_Rating_Details!$A$1:$F$387,2,FALSE)</f>
        <v>4</v>
      </c>
      <c r="I128">
        <f>VLOOKUP($A128,IPO_Rating_Details!$A$1:$F$387,3,FALSE)</f>
        <v>1</v>
      </c>
      <c r="J128">
        <f>VLOOKUP($A128,IPO_Rating_Details!$A$1:$F$387,4,FALSE)</f>
        <v>2</v>
      </c>
      <c r="K128">
        <f>VLOOKUP($A128,IPO_Rating_Details!$A$1:$F$387,5,FALSE)</f>
        <v>0</v>
      </c>
      <c r="L128">
        <f>VLOOKUP($A128,IPO_Rating_Details!$A$1:$F$387,6,FALSE)</f>
        <v>0</v>
      </c>
      <c r="M128">
        <f>VLOOKUP($A128,IPo_ListingDates!$A$1:$C$369,2,FALSE)</f>
        <v>39640</v>
      </c>
      <c r="N128">
        <f>VLOOKUP($A128,IPo_ListingDates!$A$1:$C$369,3,FALSE)</f>
        <v>18.850000000000001</v>
      </c>
      <c r="O128">
        <f>VLOOKUP($A128,IPo_OverSub_ListingGains!$A$1:$K$317,2,FALSE)</f>
        <v>0.63239999999999996</v>
      </c>
      <c r="P128">
        <f>VLOOKUP($A128,IPo_OverSub_ListingGains!$A$1:$K$317,3,FALSE)</f>
        <v>2.6326999999999998</v>
      </c>
      <c r="Q128">
        <f>VLOOKUP($A128,IPo_OverSub_ListingGains!$A$1:$K$317,4,FALSE)</f>
        <v>1.3398000000000001</v>
      </c>
      <c r="R128" t="str">
        <f>VLOOKUP($A128,IPo_OverSub_ListingGains!$A$1:$K$317,5,FALSE)</f>
        <v>NA</v>
      </c>
      <c r="S128">
        <f>VLOOKUP($A128,IPo_OverSub_ListingGains!$A$1:$K$317,6,FALSE)</f>
        <v>1.18</v>
      </c>
      <c r="T128">
        <f>VLOOKUP($A128,IPo_OverSub_ListingGains!$A$1:$K$317,7,FALSE)</f>
        <v>35</v>
      </c>
      <c r="U128">
        <f>VLOOKUP($A128,IPo_OverSub_ListingGains!$A$1:$K$317,8,FALSE)</f>
        <v>32.049999999999997</v>
      </c>
      <c r="V128">
        <f>VLOOKUP($A128,IPo_OverSub_ListingGains!$A$1:$K$317,9,FALSE)</f>
        <v>38.950000000000003</v>
      </c>
      <c r="W128">
        <f>VLOOKUP($A128,IPo_OverSub_ListingGains!$A$1:$K$317,10,FALSE)</f>
        <v>35.5</v>
      </c>
      <c r="X128">
        <f>VLOOKUP($A128,IPo_OverSub_ListingGains!$A$1:$K$317,11,FALSE)</f>
        <v>-6.58</v>
      </c>
      <c r="Y128" t="str">
        <f>VLOOKUP(A128,company_sectors!$A$1:$B$321,2,FALSE)</f>
        <v>Hospitals &amp; Medical Services</v>
      </c>
    </row>
    <row r="129" spans="1:25" x14ac:dyDescent="0.25">
      <c r="A129" t="s">
        <v>147</v>
      </c>
      <c r="B129" s="1">
        <v>39622</v>
      </c>
      <c r="C129" s="1">
        <v>39624</v>
      </c>
      <c r="D129">
        <v>240</v>
      </c>
      <c r="E129" t="s">
        <v>8</v>
      </c>
      <c r="F129">
        <v>830.66</v>
      </c>
      <c r="G129">
        <v>2008</v>
      </c>
      <c r="H129">
        <f>VLOOKUP($A129,IPO_Rating_Details!$A$1:$F$387,2,FALSE)</f>
        <v>4</v>
      </c>
      <c r="I129">
        <f>VLOOKUP($A129,IPO_Rating_Details!$A$1:$F$387,3,FALSE)</f>
        <v>3</v>
      </c>
      <c r="J129">
        <f>VLOOKUP($A129,IPO_Rating_Details!$A$1:$F$387,4,FALSE)</f>
        <v>2</v>
      </c>
      <c r="K129">
        <f>VLOOKUP($A129,IPO_Rating_Details!$A$1:$F$387,5,FALSE)</f>
        <v>3</v>
      </c>
      <c r="L129">
        <f>VLOOKUP($A129,IPO_Rating_Details!$A$1:$F$387,6,FALSE)</f>
        <v>0</v>
      </c>
      <c r="M129">
        <f>VLOOKUP($A129,IPo_ListingDates!$A$1:$C$369,2,FALSE)</f>
        <v>39643</v>
      </c>
      <c r="N129">
        <f>VLOOKUP($A129,IPo_ListingDates!$A$1:$C$369,3,FALSE)</f>
        <v>33.450000000000003</v>
      </c>
      <c r="O129">
        <f>VLOOKUP($A129,IPo_OverSub_ListingGains!$A$1:$K$317,2,FALSE)</f>
        <v>2.2151999999999998</v>
      </c>
      <c r="P129">
        <f>VLOOKUP($A129,IPo_OverSub_ListingGains!$A$1:$K$317,3,FALSE)</f>
        <v>1.0885</v>
      </c>
      <c r="Q129">
        <f>VLOOKUP($A129,IPo_OverSub_ListingGains!$A$1:$K$317,4,FALSE)</f>
        <v>0.2215</v>
      </c>
      <c r="R129" t="str">
        <f>VLOOKUP($A129,IPo_OverSub_ListingGains!$A$1:$K$317,5,FALSE)</f>
        <v>NA</v>
      </c>
      <c r="S129">
        <f>VLOOKUP($A129,IPo_OverSub_ListingGains!$A$1:$K$317,6,FALSE)</f>
        <v>1.5</v>
      </c>
      <c r="T129">
        <f>VLOOKUP($A129,IPo_OverSub_ListingGains!$A$1:$K$317,7,FALSE)</f>
        <v>220</v>
      </c>
      <c r="U129">
        <f>VLOOKUP($A129,IPo_OverSub_ListingGains!$A$1:$K$317,8,FALSE)</f>
        <v>176</v>
      </c>
      <c r="V129">
        <f>VLOOKUP($A129,IPo_OverSub_ListingGains!$A$1:$K$317,9,FALSE)</f>
        <v>234.8</v>
      </c>
      <c r="W129">
        <f>VLOOKUP($A129,IPo_OverSub_ListingGains!$A$1:$K$317,10,FALSE)</f>
        <v>190.5</v>
      </c>
      <c r="X129">
        <f>VLOOKUP($A129,IPo_OverSub_ListingGains!$A$1:$K$317,11,FALSE)</f>
        <v>-20.63</v>
      </c>
      <c r="Y129" t="str">
        <f>VLOOKUP(A129,company_sectors!$A$1:$B$321,2,FALSE)</f>
        <v>Power - Generation &amp; Distribution</v>
      </c>
    </row>
    <row r="130" spans="1:25" x14ac:dyDescent="0.25">
      <c r="A130" t="s">
        <v>148</v>
      </c>
      <c r="B130" s="1">
        <v>39623</v>
      </c>
      <c r="C130" s="1">
        <v>39626</v>
      </c>
      <c r="D130">
        <v>35</v>
      </c>
      <c r="E130" t="s">
        <v>13</v>
      </c>
      <c r="F130">
        <v>21.8</v>
      </c>
      <c r="G130">
        <v>2008</v>
      </c>
      <c r="H130">
        <f>VLOOKUP($A130,IPO_Rating_Details!$A$1:$F$387,2,FALSE)</f>
        <v>6</v>
      </c>
      <c r="I130">
        <f>VLOOKUP($A130,IPO_Rating_Details!$A$1:$F$387,3,FALSE)</f>
        <v>1</v>
      </c>
      <c r="J130">
        <f>VLOOKUP($A130,IPO_Rating_Details!$A$1:$F$387,4,FALSE)</f>
        <v>1</v>
      </c>
      <c r="K130">
        <f>VLOOKUP($A130,IPO_Rating_Details!$A$1:$F$387,5,FALSE)</f>
        <v>3</v>
      </c>
      <c r="L130">
        <f>VLOOKUP($A130,IPO_Rating_Details!$A$1:$F$387,6,FALSE)</f>
        <v>0</v>
      </c>
      <c r="M130">
        <f>VLOOKUP($A130,IPo_ListingDates!$A$1:$C$369,2,FALSE)</f>
        <v>39653</v>
      </c>
      <c r="N130">
        <f>VLOOKUP($A130,IPo_ListingDates!$A$1:$C$369,3,FALSE)</f>
        <v>48.15</v>
      </c>
      <c r="O130">
        <f>VLOOKUP($A130,IPo_OverSub_ListingGains!$A$1:$K$317,2,FALSE)</f>
        <v>0</v>
      </c>
      <c r="P130">
        <f>VLOOKUP($A130,IPo_OverSub_ListingGains!$A$1:$K$317,3,FALSE)</f>
        <v>0</v>
      </c>
      <c r="Q130">
        <f>VLOOKUP($A130,IPo_OverSub_ListingGains!$A$1:$K$317,4,FALSE)</f>
        <v>0</v>
      </c>
      <c r="R130">
        <f>VLOOKUP($A130,IPo_OverSub_ListingGains!$A$1:$K$317,5,FALSE)</f>
        <v>0</v>
      </c>
      <c r="S130">
        <f>VLOOKUP($A130,IPo_OverSub_ListingGains!$A$1:$K$317,6,FALSE)</f>
        <v>0</v>
      </c>
      <c r="T130">
        <f>VLOOKUP($A130,IPo_OverSub_ListingGains!$A$1:$K$317,7,FALSE)</f>
        <v>37.65</v>
      </c>
      <c r="U130">
        <f>VLOOKUP($A130,IPo_OverSub_ListingGains!$A$1:$K$317,8,FALSE)</f>
        <v>24.7</v>
      </c>
      <c r="V130">
        <f>VLOOKUP($A130,IPo_OverSub_ListingGains!$A$1:$K$317,9,FALSE)</f>
        <v>37.65</v>
      </c>
      <c r="W130">
        <f>VLOOKUP($A130,IPo_OverSub_ListingGains!$A$1:$K$317,10,FALSE)</f>
        <v>25.9</v>
      </c>
      <c r="X130">
        <f>VLOOKUP($A130,IPo_OverSub_ListingGains!$A$1:$K$317,11,FALSE)</f>
        <v>-26</v>
      </c>
      <c r="Y130" t="str">
        <f>VLOOKUP(A130,company_sectors!$A$1:$B$321,2,FALSE)</f>
        <v>Rubber</v>
      </c>
    </row>
    <row r="131" spans="1:25" x14ac:dyDescent="0.25">
      <c r="A131" t="s">
        <v>149</v>
      </c>
      <c r="B131" s="1">
        <v>39629</v>
      </c>
      <c r="C131" s="1">
        <v>39638</v>
      </c>
      <c r="D131">
        <v>14</v>
      </c>
      <c r="E131" t="s">
        <v>8</v>
      </c>
      <c r="F131">
        <v>144.18</v>
      </c>
      <c r="G131">
        <v>2008</v>
      </c>
      <c r="H131">
        <f>VLOOKUP($A131,IPO_Rating_Details!$A$1:$F$387,2,FALSE)</f>
        <v>4</v>
      </c>
      <c r="I131">
        <f>VLOOKUP($A131,IPO_Rating_Details!$A$1:$F$387,3,FALSE)</f>
        <v>11</v>
      </c>
      <c r="J131">
        <f>VLOOKUP($A131,IPO_Rating_Details!$A$1:$F$387,4,FALSE)</f>
        <v>1</v>
      </c>
      <c r="K131">
        <f>VLOOKUP($A131,IPO_Rating_Details!$A$1:$F$387,5,FALSE)</f>
        <v>1</v>
      </c>
      <c r="L131">
        <f>VLOOKUP($A131,IPO_Rating_Details!$A$1:$F$387,6,FALSE)</f>
        <v>1</v>
      </c>
      <c r="M131">
        <f>VLOOKUP($A131,IPo_ListingDates!$A$1:$C$369,2,FALSE)</f>
        <v>39659</v>
      </c>
      <c r="N131">
        <f>VLOOKUP($A131,IPo_ListingDates!$A$1:$C$369,3,FALSE)</f>
        <v>0.06</v>
      </c>
      <c r="O131">
        <f>VLOOKUP($A131,IPo_OverSub_ListingGains!$A$1:$K$317,2,FALSE)</f>
        <v>1.3299999999999999E-2</v>
      </c>
      <c r="P131">
        <f>VLOOKUP($A131,IPo_OverSub_ListingGains!$A$1:$K$317,3,FALSE)</f>
        <v>5.7496999999999998</v>
      </c>
      <c r="Q131">
        <f>VLOOKUP($A131,IPo_OverSub_ListingGains!$A$1:$K$317,4,FALSE)</f>
        <v>0.91639999999999999</v>
      </c>
      <c r="R131">
        <f>VLOOKUP($A131,IPo_OverSub_ListingGains!$A$1:$K$317,5,FALSE)</f>
        <v>4.1500000000000002E-2</v>
      </c>
      <c r="S131">
        <f>VLOOKUP($A131,IPo_OverSub_ListingGains!$A$1:$K$317,6,FALSE)</f>
        <v>1.1100000000000001</v>
      </c>
      <c r="T131">
        <f>VLOOKUP($A131,IPo_OverSub_ListingGains!$A$1:$K$317,7,FALSE)</f>
        <v>14.7</v>
      </c>
      <c r="U131">
        <f>VLOOKUP($A131,IPo_OverSub_ListingGains!$A$1:$K$317,8,FALSE)</f>
        <v>8.5500000000000007</v>
      </c>
      <c r="V131">
        <f>VLOOKUP($A131,IPo_OverSub_ListingGains!$A$1:$K$317,9,FALSE)</f>
        <v>17.5</v>
      </c>
      <c r="W131">
        <f>VLOOKUP($A131,IPo_OverSub_ListingGains!$A$1:$K$317,10,FALSE)</f>
        <v>9.1999999999999993</v>
      </c>
      <c r="X131">
        <f>VLOOKUP($A131,IPo_OverSub_ListingGains!$A$1:$K$317,11,FALSE)</f>
        <v>-34.29</v>
      </c>
      <c r="Y131" t="str">
        <f>VLOOKUP(A131,company_sectors!$A$1:$B$321,2,FALSE)</f>
        <v>Textiles - Spinning - Synthetic Blended</v>
      </c>
    </row>
    <row r="132" spans="1:25" x14ac:dyDescent="0.25">
      <c r="A132" t="s">
        <v>150</v>
      </c>
      <c r="B132" s="1">
        <v>39650</v>
      </c>
      <c r="C132" s="1">
        <v>39653</v>
      </c>
      <c r="D132">
        <v>150</v>
      </c>
      <c r="E132" t="s">
        <v>8</v>
      </c>
      <c r="F132">
        <v>41.85</v>
      </c>
      <c r="G132">
        <v>2008</v>
      </c>
      <c r="H132">
        <f>VLOOKUP($A132,IPO_Rating_Details!$A$1:$F$387,2,FALSE)</f>
        <v>4</v>
      </c>
      <c r="I132">
        <f>VLOOKUP($A132,IPO_Rating_Details!$A$1:$F$387,3,FALSE)</f>
        <v>1</v>
      </c>
      <c r="J132">
        <f>VLOOKUP($A132,IPO_Rating_Details!$A$1:$F$387,4,FALSE)</f>
        <v>0</v>
      </c>
      <c r="K132">
        <f>VLOOKUP($A132,IPO_Rating_Details!$A$1:$F$387,5,FALSE)</f>
        <v>3</v>
      </c>
      <c r="L132">
        <f>VLOOKUP($A132,IPO_Rating_Details!$A$1:$F$387,6,FALSE)</f>
        <v>0</v>
      </c>
      <c r="M132">
        <f>VLOOKUP($A132,IPo_ListingDates!$A$1:$C$369,2,FALSE)</f>
        <v>39671</v>
      </c>
      <c r="N132" t="str">
        <f>VLOOKUP($A132,IPo_ListingDates!$A$1:$C$369,3,FALSE)</f>
        <v>NA</v>
      </c>
      <c r="O132">
        <f>VLOOKUP($A132,IPo_OverSub_ListingGains!$A$1:$K$317,2,FALSE)</f>
        <v>0.44919999999999999</v>
      </c>
      <c r="P132">
        <f>VLOOKUP($A132,IPo_OverSub_ListingGains!$A$1:$K$317,3,FALSE)</f>
        <v>1.3584000000000001</v>
      </c>
      <c r="Q132">
        <f>VLOOKUP($A132,IPo_OverSub_ListingGains!$A$1:$K$317,4,FALSE)</f>
        <v>2.1850000000000001</v>
      </c>
      <c r="R132" t="str">
        <f>VLOOKUP($A132,IPo_OverSub_ListingGains!$A$1:$K$317,5,FALSE)</f>
        <v>NA</v>
      </c>
      <c r="S132">
        <f>VLOOKUP($A132,IPo_OverSub_ListingGains!$A$1:$K$317,6,FALSE)</f>
        <v>1.19</v>
      </c>
      <c r="T132">
        <f>VLOOKUP($A132,IPo_OverSub_ListingGains!$A$1:$K$317,7,FALSE)</f>
        <v>150</v>
      </c>
      <c r="U132">
        <f>VLOOKUP($A132,IPo_OverSub_ListingGains!$A$1:$K$317,8,FALSE)</f>
        <v>145</v>
      </c>
      <c r="V132">
        <f>VLOOKUP($A132,IPo_OverSub_ListingGains!$A$1:$K$317,9,FALSE)</f>
        <v>197.2</v>
      </c>
      <c r="W132">
        <f>VLOOKUP($A132,IPo_OverSub_ListingGains!$A$1:$K$317,10,FALSE)</f>
        <v>194.15</v>
      </c>
      <c r="X132">
        <f>VLOOKUP($A132,IPo_OverSub_ListingGains!$A$1:$K$317,11,FALSE)</f>
        <v>29.43</v>
      </c>
      <c r="Y132" t="e">
        <f>VLOOKUP(A132,company_sectors!$A$1:$B$321,2,FALSE)</f>
        <v>#N/A</v>
      </c>
    </row>
    <row r="133" spans="1:25" x14ac:dyDescent="0.25">
      <c r="A133" t="s">
        <v>151</v>
      </c>
      <c r="B133" s="1">
        <v>39658</v>
      </c>
      <c r="C133" s="1">
        <v>39661</v>
      </c>
      <c r="D133">
        <v>192</v>
      </c>
      <c r="E133" t="s">
        <v>8</v>
      </c>
      <c r="F133">
        <v>86.4</v>
      </c>
      <c r="G133">
        <v>2008</v>
      </c>
      <c r="H133">
        <f>VLOOKUP($A133,IPO_Rating_Details!$A$1:$F$387,2,FALSE)</f>
        <v>4</v>
      </c>
      <c r="I133">
        <f>VLOOKUP($A133,IPO_Rating_Details!$A$1:$F$387,3,FALSE)</f>
        <v>7</v>
      </c>
      <c r="J133">
        <f>VLOOKUP($A133,IPO_Rating_Details!$A$1:$F$387,4,FALSE)</f>
        <v>3</v>
      </c>
      <c r="K133">
        <f>VLOOKUP($A133,IPO_Rating_Details!$A$1:$F$387,5,FALSE)</f>
        <v>1</v>
      </c>
      <c r="L133">
        <f>VLOOKUP($A133,IPO_Rating_Details!$A$1:$F$387,6,FALSE)</f>
        <v>1</v>
      </c>
      <c r="M133">
        <f>VLOOKUP($A133,IPo_ListingDates!$A$1:$C$369,2,FALSE)</f>
        <v>39687</v>
      </c>
      <c r="N133">
        <f>VLOOKUP($A133,IPo_ListingDates!$A$1:$C$369,3,FALSE)</f>
        <v>0.6</v>
      </c>
      <c r="O133">
        <f>VLOOKUP($A133,IPo_OverSub_ListingGains!$A$1:$K$317,2,FALSE)</f>
        <v>2.0558999999999998</v>
      </c>
      <c r="P133">
        <f>VLOOKUP($A133,IPo_OverSub_ListingGains!$A$1:$K$317,3,FALSE)</f>
        <v>1.7816000000000001</v>
      </c>
      <c r="Q133">
        <f>VLOOKUP($A133,IPo_OverSub_ListingGains!$A$1:$K$317,4,FALSE)</f>
        <v>1.0096000000000001</v>
      </c>
      <c r="R133">
        <f>VLOOKUP($A133,IPo_OverSub_ListingGains!$A$1:$K$317,5,FALSE)</f>
        <v>0.95609999999999995</v>
      </c>
      <c r="S133">
        <f>VLOOKUP($A133,IPo_OverSub_ListingGains!$A$1:$K$317,6,FALSE)</f>
        <v>1.63</v>
      </c>
      <c r="T133">
        <f>VLOOKUP($A133,IPo_OverSub_ListingGains!$A$1:$K$317,7,FALSE)</f>
        <v>201.1</v>
      </c>
      <c r="U133">
        <f>VLOOKUP($A133,IPo_OverSub_ListingGains!$A$1:$K$317,8,FALSE)</f>
        <v>194</v>
      </c>
      <c r="V133">
        <f>VLOOKUP($A133,IPo_OverSub_ListingGains!$A$1:$K$317,9,FALSE)</f>
        <v>225</v>
      </c>
      <c r="W133">
        <f>VLOOKUP($A133,IPo_OverSub_ListingGains!$A$1:$K$317,10,FALSE)</f>
        <v>199.3</v>
      </c>
      <c r="X133">
        <f>VLOOKUP($A133,IPo_OverSub_ListingGains!$A$1:$K$317,11,FALSE)</f>
        <v>3.8</v>
      </c>
      <c r="Y133" t="str">
        <f>VLOOKUP(A133,company_sectors!$A$1:$B$321,2,FALSE)</f>
        <v>Telecommunications - Service</v>
      </c>
    </row>
    <row r="134" spans="1:25" x14ac:dyDescent="0.25">
      <c r="A134" t="s">
        <v>152</v>
      </c>
      <c r="B134" s="1">
        <v>39667</v>
      </c>
      <c r="C134" s="1">
        <v>39673</v>
      </c>
      <c r="D134">
        <v>196</v>
      </c>
      <c r="E134" t="s">
        <v>8</v>
      </c>
      <c r="F134">
        <v>142.30000000000001</v>
      </c>
      <c r="G134">
        <v>2008</v>
      </c>
      <c r="H134">
        <f>VLOOKUP($A134,IPO_Rating_Details!$A$1:$F$387,2,FALSE)</f>
        <v>6</v>
      </c>
      <c r="I134">
        <f>VLOOKUP($A134,IPO_Rating_Details!$A$1:$F$387,3,FALSE)</f>
        <v>4</v>
      </c>
      <c r="J134">
        <f>VLOOKUP($A134,IPO_Rating_Details!$A$1:$F$387,4,FALSE)</f>
        <v>1</v>
      </c>
      <c r="K134">
        <f>VLOOKUP($A134,IPO_Rating_Details!$A$1:$F$387,5,FALSE)</f>
        <v>0</v>
      </c>
      <c r="L134">
        <f>VLOOKUP($A134,IPO_Rating_Details!$A$1:$F$387,6,FALSE)</f>
        <v>1</v>
      </c>
      <c r="M134">
        <f>VLOOKUP($A134,IPo_ListingDates!$A$1:$C$369,2,FALSE)</f>
        <v>39695</v>
      </c>
      <c r="N134" t="str">
        <f>VLOOKUP($A134,IPo_ListingDates!$A$1:$C$369,3,FALSE)</f>
        <v>NA</v>
      </c>
      <c r="O134">
        <f>VLOOKUP($A134,IPo_OverSub_ListingGains!$A$1:$K$317,2,FALSE)</f>
        <v>0.623</v>
      </c>
      <c r="P134">
        <f>VLOOKUP($A134,IPo_OverSub_ListingGains!$A$1:$K$317,3,FALSE)</f>
        <v>7.3197000000000001</v>
      </c>
      <c r="Q134">
        <f>VLOOKUP($A134,IPo_OverSub_ListingGains!$A$1:$K$317,4,FALSE)</f>
        <v>0.68659999999999999</v>
      </c>
      <c r="R134" t="str">
        <f>VLOOKUP($A134,IPo_OverSub_ListingGains!$A$1:$K$317,5,FALSE)</f>
        <v>NA</v>
      </c>
      <c r="S134">
        <f>VLOOKUP($A134,IPo_OverSub_ListingGains!$A$1:$K$317,6,FALSE)</f>
        <v>1.65</v>
      </c>
      <c r="T134">
        <f>VLOOKUP($A134,IPo_OverSub_ListingGains!$A$1:$K$317,7,FALSE)</f>
        <v>206</v>
      </c>
      <c r="U134">
        <f>VLOOKUP($A134,IPo_OverSub_ListingGains!$A$1:$K$317,8,FALSE)</f>
        <v>206</v>
      </c>
      <c r="V134">
        <f>VLOOKUP($A134,IPo_OverSub_ListingGains!$A$1:$K$317,9,FALSE)</f>
        <v>308.8</v>
      </c>
      <c r="W134">
        <f>VLOOKUP($A134,IPo_OverSub_ListingGains!$A$1:$K$317,10,FALSE)</f>
        <v>225.2</v>
      </c>
      <c r="X134">
        <f>VLOOKUP($A134,IPo_OverSub_ListingGains!$A$1:$K$317,11,FALSE)</f>
        <v>14.9</v>
      </c>
      <c r="Y134" t="e">
        <f>VLOOKUP(A134,company_sectors!$A$1:$B$321,2,FALSE)</f>
        <v>#N/A</v>
      </c>
    </row>
    <row r="135" spans="1:25" x14ac:dyDescent="0.25">
      <c r="A135" t="s">
        <v>153</v>
      </c>
      <c r="B135" s="1">
        <v>39671</v>
      </c>
      <c r="C135" s="1">
        <v>39673</v>
      </c>
      <c r="D135">
        <v>270</v>
      </c>
      <c r="E135" t="s">
        <v>8</v>
      </c>
      <c r="F135">
        <v>120.15</v>
      </c>
      <c r="G135">
        <v>2008</v>
      </c>
      <c r="H135">
        <f>VLOOKUP($A135,IPO_Rating_Details!$A$1:$F$387,2,FALSE)</f>
        <v>5</v>
      </c>
      <c r="I135">
        <f>VLOOKUP($A135,IPO_Rating_Details!$A$1:$F$387,3,FALSE)</f>
        <v>11</v>
      </c>
      <c r="J135">
        <f>VLOOKUP($A135,IPO_Rating_Details!$A$1:$F$387,4,FALSE)</f>
        <v>2</v>
      </c>
      <c r="K135">
        <f>VLOOKUP($A135,IPO_Rating_Details!$A$1:$F$387,5,FALSE)</f>
        <v>0</v>
      </c>
      <c r="L135">
        <f>VLOOKUP($A135,IPO_Rating_Details!$A$1:$F$387,6,FALSE)</f>
        <v>2</v>
      </c>
      <c r="M135">
        <f>VLOOKUP($A135,IPo_ListingDates!$A$1:$C$369,2,FALSE)</f>
        <v>39692</v>
      </c>
      <c r="N135">
        <f>VLOOKUP($A135,IPo_ListingDates!$A$1:$C$369,3,FALSE)</f>
        <v>0.92</v>
      </c>
      <c r="O135">
        <f>VLOOKUP($A135,IPo_OverSub_ListingGains!$A$1:$K$317,2,FALSE)</f>
        <v>1.3401000000000001</v>
      </c>
      <c r="P135">
        <f>VLOOKUP($A135,IPo_OverSub_ListingGains!$A$1:$K$317,3,FALSE)</f>
        <v>2.4129</v>
      </c>
      <c r="Q135">
        <f>VLOOKUP($A135,IPo_OverSub_ListingGains!$A$1:$K$317,4,FALSE)</f>
        <v>0.3967</v>
      </c>
      <c r="R135">
        <f>VLOOKUP($A135,IPo_OverSub_ListingGains!$A$1:$K$317,5,FALSE)</f>
        <v>1.0004</v>
      </c>
      <c r="S135">
        <f>VLOOKUP($A135,IPo_OverSub_ListingGains!$A$1:$K$317,6,FALSE)</f>
        <v>1.1599999999999999</v>
      </c>
      <c r="T135">
        <f>VLOOKUP($A135,IPo_OverSub_ListingGains!$A$1:$K$317,7,FALSE)</f>
        <v>272.05</v>
      </c>
      <c r="U135">
        <f>VLOOKUP($A135,IPo_OverSub_ListingGains!$A$1:$K$317,8,FALSE)</f>
        <v>272.05</v>
      </c>
      <c r="V135">
        <f>VLOOKUP($A135,IPo_OverSub_ListingGains!$A$1:$K$317,9,FALSE)</f>
        <v>562.79999999999995</v>
      </c>
      <c r="W135">
        <f>VLOOKUP($A135,IPo_OverSub_ListingGains!$A$1:$K$317,10,FALSE)</f>
        <v>524.35</v>
      </c>
      <c r="X135">
        <f>VLOOKUP($A135,IPo_OverSub_ListingGains!$A$1:$K$317,11,FALSE)</f>
        <v>94.2</v>
      </c>
      <c r="Y135" t="str">
        <f>VLOOKUP(A135,company_sectors!$A$1:$B$321,2,FALSE)</f>
        <v>Mining &amp; Minerals</v>
      </c>
    </row>
    <row r="136" spans="1:25" x14ac:dyDescent="0.25">
      <c r="A136" t="s">
        <v>154</v>
      </c>
      <c r="B136" s="1">
        <v>39699</v>
      </c>
      <c r="C136" s="1">
        <v>39702</v>
      </c>
      <c r="D136">
        <v>55</v>
      </c>
      <c r="E136" t="s">
        <v>8</v>
      </c>
      <c r="F136">
        <v>23.93</v>
      </c>
      <c r="G136">
        <v>2008</v>
      </c>
      <c r="H136">
        <f>VLOOKUP($A136,IPO_Rating_Details!$A$1:$F$387,2,FALSE)</f>
        <v>4</v>
      </c>
      <c r="I136">
        <f>VLOOKUP($A136,IPO_Rating_Details!$A$1:$F$387,3,FALSE)</f>
        <v>6</v>
      </c>
      <c r="J136">
        <f>VLOOKUP($A136,IPO_Rating_Details!$A$1:$F$387,4,FALSE)</f>
        <v>2</v>
      </c>
      <c r="K136">
        <f>VLOOKUP($A136,IPO_Rating_Details!$A$1:$F$387,5,FALSE)</f>
        <v>0</v>
      </c>
      <c r="L136">
        <f>VLOOKUP($A136,IPO_Rating_Details!$A$1:$F$387,6,FALSE)</f>
        <v>2</v>
      </c>
      <c r="M136">
        <f>VLOOKUP($A136,IPo_ListingDates!$A$1:$C$369,2,FALSE)</f>
        <v>39697</v>
      </c>
      <c r="N136">
        <f>VLOOKUP($A136,IPo_ListingDates!$A$1:$C$369,3,FALSE)</f>
        <v>32.6</v>
      </c>
      <c r="O136">
        <f>VLOOKUP($A136,IPo_OverSub_ListingGains!$A$1:$K$317,2,FALSE)</f>
        <v>0.90480000000000005</v>
      </c>
      <c r="P136">
        <f>VLOOKUP($A136,IPo_OverSub_ListingGains!$A$1:$K$317,3,FALSE)</f>
        <v>1.9779</v>
      </c>
      <c r="Q136">
        <f>VLOOKUP($A136,IPo_OverSub_ListingGains!$A$1:$K$317,4,FALSE)</f>
        <v>10.585100000000001</v>
      </c>
      <c r="R136">
        <f>VLOOKUP($A136,IPo_OverSub_ListingGains!$A$1:$K$317,5,FALSE)</f>
        <v>1.175</v>
      </c>
      <c r="S136">
        <f>VLOOKUP($A136,IPo_OverSub_ListingGains!$A$1:$K$317,6,FALSE)</f>
        <v>4.29</v>
      </c>
      <c r="T136">
        <f>VLOOKUP($A136,IPo_OverSub_ListingGains!$A$1:$K$317,7,FALSE)</f>
        <v>50</v>
      </c>
      <c r="U136">
        <f>VLOOKUP($A136,IPo_OverSub_ListingGains!$A$1:$K$317,8,FALSE)</f>
        <v>31.5</v>
      </c>
      <c r="V136">
        <f>VLOOKUP($A136,IPo_OverSub_ListingGains!$A$1:$K$317,9,FALSE)</f>
        <v>96.25</v>
      </c>
      <c r="W136">
        <f>VLOOKUP($A136,IPo_OverSub_ListingGains!$A$1:$K$317,10,FALSE)</f>
        <v>33.299999999999997</v>
      </c>
      <c r="X136">
        <f>VLOOKUP($A136,IPo_OverSub_ListingGains!$A$1:$K$317,11,FALSE)</f>
        <v>-39.450000000000003</v>
      </c>
      <c r="Y136" t="str">
        <f>VLOOKUP(A136,company_sectors!$A$1:$B$321,2,FALSE)</f>
        <v>Mining &amp; Minerals</v>
      </c>
    </row>
    <row r="137" spans="1:25" x14ac:dyDescent="0.25">
      <c r="A137" t="s">
        <v>155</v>
      </c>
      <c r="B137" s="1">
        <v>39700</v>
      </c>
      <c r="C137" s="1">
        <v>39703</v>
      </c>
      <c r="D137">
        <v>16</v>
      </c>
      <c r="E137" t="s">
        <v>13</v>
      </c>
      <c r="F137">
        <v>24.64</v>
      </c>
      <c r="G137">
        <v>2008</v>
      </c>
      <c r="H137">
        <f>VLOOKUP($A137,IPO_Rating_Details!$A$1:$F$387,2,FALSE)</f>
        <v>5</v>
      </c>
      <c r="I137">
        <f>VLOOKUP($A137,IPO_Rating_Details!$A$1:$F$387,3,FALSE)</f>
        <v>10</v>
      </c>
      <c r="J137">
        <f>VLOOKUP($A137,IPO_Rating_Details!$A$1:$F$387,4,FALSE)</f>
        <v>0</v>
      </c>
      <c r="K137">
        <f>VLOOKUP($A137,IPO_Rating_Details!$A$1:$F$387,5,FALSE)</f>
        <v>3</v>
      </c>
      <c r="L137">
        <f>VLOOKUP($A137,IPO_Rating_Details!$A$1:$F$387,6,FALSE)</f>
        <v>0</v>
      </c>
      <c r="M137">
        <f>VLOOKUP($A137,IPo_ListingDates!$A$1:$C$369,2,FALSE)</f>
        <v>39734</v>
      </c>
      <c r="N137" t="str">
        <f>VLOOKUP($A137,IPo_ListingDates!$A$1:$C$369,3,FALSE)</f>
        <v>NA</v>
      </c>
      <c r="O137">
        <f>VLOOKUP($A137,IPo_OverSub_ListingGains!$A$1:$K$317,2,FALSE)</f>
        <v>0</v>
      </c>
      <c r="P137">
        <f>VLOOKUP($A137,IPo_OverSub_ListingGains!$A$1:$K$317,3,FALSE)</f>
        <v>0</v>
      </c>
      <c r="Q137">
        <f>VLOOKUP($A137,IPo_OverSub_ListingGains!$A$1:$K$317,4,FALSE)</f>
        <v>0</v>
      </c>
      <c r="R137">
        <f>VLOOKUP($A137,IPo_OverSub_ListingGains!$A$1:$K$317,5,FALSE)</f>
        <v>0</v>
      </c>
      <c r="S137">
        <f>VLOOKUP($A137,IPo_OverSub_ListingGains!$A$1:$K$317,6,FALSE)</f>
        <v>0</v>
      </c>
      <c r="T137">
        <f>VLOOKUP($A137,IPo_OverSub_ListingGains!$A$1:$K$317,7,FALSE)</f>
        <v>16</v>
      </c>
      <c r="U137">
        <f>VLOOKUP($A137,IPo_OverSub_ListingGains!$A$1:$K$317,8,FALSE)</f>
        <v>4.75</v>
      </c>
      <c r="V137">
        <f>VLOOKUP($A137,IPo_OverSub_ListingGains!$A$1:$K$317,9,FALSE)</f>
        <v>16.25</v>
      </c>
      <c r="W137">
        <f>VLOOKUP($A137,IPo_OverSub_ListingGains!$A$1:$K$317,10,FALSE)</f>
        <v>5.25</v>
      </c>
      <c r="X137">
        <f>VLOOKUP($A137,IPo_OverSub_ListingGains!$A$1:$K$317,11,FALSE)</f>
        <v>-67.19</v>
      </c>
      <c r="Y137" t="e">
        <f>VLOOKUP(A137,company_sectors!$A$1:$B$321,2,FALSE)</f>
        <v>#N/A</v>
      </c>
    </row>
    <row r="138" spans="1:25" x14ac:dyDescent="0.25">
      <c r="A138" t="s">
        <v>156</v>
      </c>
      <c r="B138" s="1">
        <v>39728</v>
      </c>
      <c r="C138" s="1">
        <v>39736</v>
      </c>
      <c r="D138">
        <v>103</v>
      </c>
      <c r="E138" t="s">
        <v>8</v>
      </c>
      <c r="F138">
        <v>26.27</v>
      </c>
      <c r="G138">
        <v>2008</v>
      </c>
      <c r="H138">
        <f>VLOOKUP($A138,IPO_Rating_Details!$A$1:$F$387,2,FALSE)</f>
        <v>6</v>
      </c>
      <c r="I138">
        <f>VLOOKUP($A138,IPO_Rating_Details!$A$1:$F$387,3,FALSE)</f>
        <v>1</v>
      </c>
      <c r="J138">
        <f>VLOOKUP($A138,IPO_Rating_Details!$A$1:$F$387,4,FALSE)</f>
        <v>1</v>
      </c>
      <c r="K138">
        <f>VLOOKUP($A138,IPO_Rating_Details!$A$1:$F$387,5,FALSE)</f>
        <v>2</v>
      </c>
      <c r="L138">
        <f>VLOOKUP($A138,IPO_Rating_Details!$A$1:$F$387,6,FALSE)</f>
        <v>0</v>
      </c>
      <c r="M138">
        <f>VLOOKUP($A138,IPo_ListingDates!$A$1:$C$369,2,FALSE)</f>
        <v>39758</v>
      </c>
      <c r="N138">
        <f>VLOOKUP($A138,IPo_ListingDates!$A$1:$C$369,3,FALSE)</f>
        <v>45.75</v>
      </c>
      <c r="O138">
        <f>VLOOKUP($A138,IPo_OverSub_ListingGains!$A$1:$K$317,2,FALSE)</f>
        <v>0.71579999999999999</v>
      </c>
      <c r="P138">
        <f>VLOOKUP($A138,IPo_OverSub_ListingGains!$A$1:$K$317,3,FALSE)</f>
        <v>3.0945</v>
      </c>
      <c r="Q138">
        <f>VLOOKUP($A138,IPo_OverSub_ListingGains!$A$1:$K$317,4,FALSE)</f>
        <v>0.62549999999999994</v>
      </c>
      <c r="R138" t="str">
        <f>VLOOKUP($A138,IPo_OverSub_ListingGains!$A$1:$K$317,5,FALSE)</f>
        <v>NA</v>
      </c>
      <c r="S138">
        <f>VLOOKUP($A138,IPo_OverSub_ListingGains!$A$1:$K$317,6,FALSE)</f>
        <v>1.04</v>
      </c>
      <c r="T138">
        <f>VLOOKUP($A138,IPo_OverSub_ListingGains!$A$1:$K$317,7,FALSE)</f>
        <v>90</v>
      </c>
      <c r="U138">
        <f>VLOOKUP($A138,IPo_OverSub_ListingGains!$A$1:$K$317,8,FALSE)</f>
        <v>90.5</v>
      </c>
      <c r="V138">
        <f>VLOOKUP($A138,IPo_OverSub_ListingGains!$A$1:$K$317,9,FALSE)</f>
        <v>179.3</v>
      </c>
      <c r="W138">
        <f>VLOOKUP($A138,IPo_OverSub_ListingGains!$A$1:$K$317,10,FALSE)</f>
        <v>173.15</v>
      </c>
      <c r="X138">
        <f>VLOOKUP($A138,IPo_OverSub_ListingGains!$A$1:$K$317,11,FALSE)</f>
        <v>68.11</v>
      </c>
      <c r="Y138" t="str">
        <f>VLOOKUP(A138,company_sectors!$A$1:$B$321,2,FALSE)</f>
        <v>Chemicals</v>
      </c>
    </row>
    <row r="139" spans="1:25" x14ac:dyDescent="0.25">
      <c r="A139" t="s">
        <v>158</v>
      </c>
      <c r="B139" s="1">
        <v>39849</v>
      </c>
      <c r="C139" s="1">
        <v>39853</v>
      </c>
      <c r="D139">
        <v>60</v>
      </c>
      <c r="E139" t="s">
        <v>8</v>
      </c>
      <c r="F139">
        <v>23.84</v>
      </c>
      <c r="G139">
        <v>2009</v>
      </c>
      <c r="H139">
        <f>VLOOKUP($A139,IPO_Rating_Details!$A$1:$F$387,2,FALSE)</f>
        <v>5</v>
      </c>
      <c r="I139">
        <f>VLOOKUP($A139,IPO_Rating_Details!$A$1:$F$387,3,FALSE)</f>
        <v>1</v>
      </c>
      <c r="J139">
        <f>VLOOKUP($A139,IPO_Rating_Details!$A$1:$F$387,4,FALSE)</f>
        <v>0</v>
      </c>
      <c r="K139">
        <f>VLOOKUP($A139,IPO_Rating_Details!$A$1:$F$387,5,FALSE)</f>
        <v>1</v>
      </c>
      <c r="L139">
        <f>VLOOKUP($A139,IPO_Rating_Details!$A$1:$F$387,6,FALSE)</f>
        <v>0</v>
      </c>
      <c r="M139">
        <f>VLOOKUP($A139,IPo_ListingDates!$A$1:$C$369,2,FALSE)</f>
        <v>39874</v>
      </c>
      <c r="N139" t="str">
        <f>VLOOKUP($A139,IPo_ListingDates!$A$1:$C$369,3,FALSE)</f>
        <v>NA</v>
      </c>
      <c r="O139">
        <f>VLOOKUP($A139,IPo_OverSub_ListingGains!$A$1:$K$317,2,FALSE)</f>
        <v>1.0775999999999999</v>
      </c>
      <c r="P139">
        <f>VLOOKUP($A139,IPo_OverSub_ListingGains!$A$1:$K$317,3,FALSE)</f>
        <v>3.1048</v>
      </c>
      <c r="Q139">
        <f>VLOOKUP($A139,IPo_OverSub_ListingGains!$A$1:$K$317,4,FALSE)</f>
        <v>1.0223</v>
      </c>
      <c r="R139">
        <f>VLOOKUP($A139,IPo_OverSub_ListingGains!$A$1:$K$317,5,FALSE)</f>
        <v>3.9E-2</v>
      </c>
      <c r="S139">
        <f>VLOOKUP($A139,IPo_OverSub_ListingGains!$A$1:$K$317,6,FALSE)</f>
        <v>1.3</v>
      </c>
      <c r="T139">
        <f>VLOOKUP($A139,IPo_OverSub_ListingGains!$A$1:$K$317,7,FALSE)</f>
        <v>55</v>
      </c>
      <c r="U139">
        <f>VLOOKUP($A139,IPo_OverSub_ListingGains!$A$1:$K$317,8,FALSE)</f>
        <v>55</v>
      </c>
      <c r="V139">
        <f>VLOOKUP($A139,IPo_OverSub_ListingGains!$A$1:$K$317,9,FALSE)</f>
        <v>147</v>
      </c>
      <c r="W139">
        <f>VLOOKUP($A139,IPo_OverSub_ListingGains!$A$1:$K$317,10,FALSE)</f>
        <v>137.55000000000001</v>
      </c>
      <c r="X139">
        <f>VLOOKUP($A139,IPo_OverSub_ListingGains!$A$1:$K$317,11,FALSE)</f>
        <v>129.25</v>
      </c>
      <c r="Y139" t="e">
        <f>VLOOKUP(A139,company_sectors!$A$1:$B$321,2,FALSE)</f>
        <v>#N/A</v>
      </c>
    </row>
    <row r="140" spans="1:25" x14ac:dyDescent="0.25">
      <c r="A140" t="s">
        <v>159</v>
      </c>
      <c r="B140" s="1">
        <v>39968</v>
      </c>
      <c r="C140" s="1">
        <v>39973</v>
      </c>
      <c r="D140">
        <v>33</v>
      </c>
      <c r="E140" t="s">
        <v>8</v>
      </c>
      <c r="F140">
        <v>22.62</v>
      </c>
      <c r="G140">
        <v>2009</v>
      </c>
      <c r="H140">
        <f>VLOOKUP($A140,IPO_Rating_Details!$A$1:$F$387,2,FALSE)</f>
        <v>1</v>
      </c>
      <c r="I140">
        <f>VLOOKUP($A140,IPO_Rating_Details!$A$1:$F$387,3,FALSE)</f>
        <v>1</v>
      </c>
      <c r="J140">
        <f>VLOOKUP($A140,IPO_Rating_Details!$A$1:$F$387,4,FALSE)</f>
        <v>1</v>
      </c>
      <c r="K140">
        <f>VLOOKUP($A140,IPO_Rating_Details!$A$1:$F$387,5,FALSE)</f>
        <v>1</v>
      </c>
      <c r="L140">
        <f>VLOOKUP($A140,IPO_Rating_Details!$A$1:$F$387,6,FALSE)</f>
        <v>0</v>
      </c>
      <c r="M140">
        <f>VLOOKUP($A140,IPo_ListingDates!$A$1:$C$369,2,FALSE)</f>
        <v>39993</v>
      </c>
      <c r="N140">
        <f>VLOOKUP($A140,IPo_ListingDates!$A$1:$C$369,3,FALSE)</f>
        <v>0.85</v>
      </c>
      <c r="O140">
        <f>VLOOKUP($A140,IPo_OverSub_ListingGains!$A$1:$K$317,2,FALSE)</f>
        <v>0.2263</v>
      </c>
      <c r="P140">
        <f>VLOOKUP($A140,IPo_OverSub_ListingGains!$A$1:$K$317,3,FALSE)</f>
        <v>12.1516</v>
      </c>
      <c r="Q140">
        <f>VLOOKUP($A140,IPo_OverSub_ListingGains!$A$1:$K$317,4,FALSE)</f>
        <v>16.632200000000001</v>
      </c>
      <c r="R140" t="str">
        <f>VLOOKUP($A140,IPo_OverSub_ListingGains!$A$1:$K$317,5,FALSE)</f>
        <v>NA</v>
      </c>
      <c r="S140">
        <f>VLOOKUP($A140,IPo_OverSub_ListingGains!$A$1:$K$317,6,FALSE)</f>
        <v>7.76</v>
      </c>
      <c r="T140">
        <f>VLOOKUP($A140,IPo_OverSub_ListingGains!$A$1:$K$317,7,FALSE)</f>
        <v>42</v>
      </c>
      <c r="U140">
        <f>VLOOKUP($A140,IPo_OverSub_ListingGains!$A$1:$K$317,8,FALSE)</f>
        <v>25.85</v>
      </c>
      <c r="V140">
        <f>VLOOKUP($A140,IPo_OverSub_ListingGains!$A$1:$K$317,9,FALSE)</f>
        <v>47</v>
      </c>
      <c r="W140">
        <f>VLOOKUP($A140,IPo_OverSub_ListingGains!$A$1:$K$317,10,FALSE)</f>
        <v>27.2</v>
      </c>
      <c r="X140">
        <f>VLOOKUP($A140,IPo_OverSub_ListingGains!$A$1:$K$317,11,FALSE)</f>
        <v>-17.579999999999998</v>
      </c>
      <c r="Y140" t="str">
        <f>VLOOKUP(A140,company_sectors!$A$1:$B$321,2,FALSE)</f>
        <v>Cables - Power &amp; Others</v>
      </c>
    </row>
    <row r="141" spans="1:25" x14ac:dyDescent="0.25">
      <c r="A141" t="s">
        <v>160</v>
      </c>
      <c r="B141" s="1">
        <v>39987</v>
      </c>
      <c r="C141" s="1">
        <v>39990</v>
      </c>
      <c r="D141">
        <v>300</v>
      </c>
      <c r="E141" t="s">
        <v>8</v>
      </c>
      <c r="F141">
        <v>277.95999999999998</v>
      </c>
      <c r="G141">
        <v>2009</v>
      </c>
      <c r="H141">
        <f>VLOOKUP($A141,IPO_Rating_Details!$A$1:$F$387,2,FALSE)</f>
        <v>3</v>
      </c>
      <c r="I141">
        <f>VLOOKUP($A141,IPO_Rating_Details!$A$1:$F$387,3,FALSE)</f>
        <v>18</v>
      </c>
      <c r="J141">
        <f>VLOOKUP($A141,IPO_Rating_Details!$A$1:$F$387,4,FALSE)</f>
        <v>5</v>
      </c>
      <c r="K141">
        <f>VLOOKUP($A141,IPO_Rating_Details!$A$1:$F$387,5,FALSE)</f>
        <v>2</v>
      </c>
      <c r="L141">
        <f>VLOOKUP($A141,IPO_Rating_Details!$A$1:$F$387,6,FALSE)</f>
        <v>0</v>
      </c>
      <c r="M141">
        <f>VLOOKUP($A141,IPo_ListingDates!$A$1:$C$369,2,FALSE)</f>
        <v>40010</v>
      </c>
      <c r="N141">
        <f>VLOOKUP($A141,IPo_ListingDates!$A$1:$C$369,3,FALSE)</f>
        <v>402.85</v>
      </c>
      <c r="O141">
        <f>VLOOKUP($A141,IPo_OverSub_ListingGains!$A$1:$K$317,2,FALSE)</f>
        <v>12.8262</v>
      </c>
      <c r="P141">
        <f>VLOOKUP($A141,IPo_OverSub_ListingGains!$A$1:$K$317,3,FALSE)</f>
        <v>11.006</v>
      </c>
      <c r="Q141">
        <f>VLOOKUP($A141,IPo_OverSub_ListingGains!$A$1:$K$317,4,FALSE)</f>
        <v>3.3578000000000001</v>
      </c>
      <c r="R141" t="str">
        <f>VLOOKUP($A141,IPo_OverSub_ListingGains!$A$1:$K$317,5,FALSE)</f>
        <v>NA</v>
      </c>
      <c r="S141">
        <f>VLOOKUP($A141,IPo_OverSub_ListingGains!$A$1:$K$317,6,FALSE)</f>
        <v>9.8000000000000007</v>
      </c>
      <c r="T141">
        <f>VLOOKUP($A141,IPo_OverSub_ListingGains!$A$1:$K$317,7,FALSE)</f>
        <v>315</v>
      </c>
      <c r="U141">
        <f>VLOOKUP($A141,IPo_OverSub_ListingGains!$A$1:$K$317,8,FALSE)</f>
        <v>311.10000000000002</v>
      </c>
      <c r="V141">
        <f>VLOOKUP($A141,IPo_OverSub_ListingGains!$A$1:$K$317,9,FALSE)</f>
        <v>339.7</v>
      </c>
      <c r="W141">
        <f>VLOOKUP($A141,IPo_OverSub_ListingGains!$A$1:$K$317,10,FALSE)</f>
        <v>317.10000000000002</v>
      </c>
      <c r="X141">
        <f>VLOOKUP($A141,IPo_OverSub_ListingGains!$A$1:$K$317,11,FALSE)</f>
        <v>5.7</v>
      </c>
      <c r="Y141" t="str">
        <f>VLOOKUP(A141,company_sectors!$A$1:$B$321,2,FALSE)</f>
        <v>Hotels</v>
      </c>
    </row>
    <row r="142" spans="1:25" x14ac:dyDescent="0.25">
      <c r="A142" t="s">
        <v>161</v>
      </c>
      <c r="B142" s="1">
        <v>40008</v>
      </c>
      <c r="C142" s="1">
        <v>40011</v>
      </c>
      <c r="D142">
        <v>85</v>
      </c>
      <c r="E142" t="s">
        <v>8</v>
      </c>
      <c r="F142">
        <v>48.17</v>
      </c>
      <c r="G142">
        <v>2009</v>
      </c>
      <c r="H142">
        <f>VLOOKUP($A142,IPO_Rating_Details!$A$1:$F$387,2,FALSE)</f>
        <v>5</v>
      </c>
      <c r="I142">
        <f>VLOOKUP($A142,IPO_Rating_Details!$A$1:$F$387,3,FALSE)</f>
        <v>1</v>
      </c>
      <c r="J142">
        <f>VLOOKUP($A142,IPO_Rating_Details!$A$1:$F$387,4,FALSE)</f>
        <v>0</v>
      </c>
      <c r="K142">
        <f>VLOOKUP($A142,IPO_Rating_Details!$A$1:$F$387,5,FALSE)</f>
        <v>0</v>
      </c>
      <c r="L142">
        <f>VLOOKUP($A142,IPO_Rating_Details!$A$1:$F$387,6,FALSE)</f>
        <v>0</v>
      </c>
      <c r="M142">
        <f>VLOOKUP($A142,IPo_ListingDates!$A$1:$C$369,2,FALSE)</f>
        <v>40028</v>
      </c>
      <c r="N142">
        <f>VLOOKUP($A142,IPo_ListingDates!$A$1:$C$369,3,FALSE)</f>
        <v>42.15</v>
      </c>
      <c r="O142">
        <f>VLOOKUP($A142,IPo_OverSub_ListingGains!$A$1:$K$317,2,FALSE)</f>
        <v>0.48959999999999998</v>
      </c>
      <c r="P142">
        <f>VLOOKUP($A142,IPo_OverSub_ListingGains!$A$1:$K$317,3,FALSE)</f>
        <v>5.3071999999999999</v>
      </c>
      <c r="Q142">
        <f>VLOOKUP($A142,IPo_OverSub_ListingGains!$A$1:$K$317,4,FALSE)</f>
        <v>2.6438000000000001</v>
      </c>
      <c r="R142" t="str">
        <f>VLOOKUP($A142,IPo_OverSub_ListingGains!$A$1:$K$317,5,FALSE)</f>
        <v>NA</v>
      </c>
      <c r="S142">
        <f>VLOOKUP($A142,IPo_OverSub_ListingGains!$A$1:$K$317,6,FALSE)</f>
        <v>1.97</v>
      </c>
      <c r="T142">
        <f>VLOOKUP($A142,IPo_OverSub_ListingGains!$A$1:$K$317,7,FALSE)</f>
        <v>93.05</v>
      </c>
      <c r="U142">
        <f>VLOOKUP($A142,IPo_OverSub_ListingGains!$A$1:$K$317,8,FALSE)</f>
        <v>91.8</v>
      </c>
      <c r="V142">
        <f>VLOOKUP($A142,IPo_OverSub_ListingGains!$A$1:$K$317,9,FALSE)</f>
        <v>102.4</v>
      </c>
      <c r="W142">
        <f>VLOOKUP($A142,IPo_OverSub_ListingGains!$A$1:$K$317,10,FALSE)</f>
        <v>95.65</v>
      </c>
      <c r="X142">
        <f>VLOOKUP($A142,IPo_OverSub_ListingGains!$A$1:$K$317,11,FALSE)</f>
        <v>12.53</v>
      </c>
      <c r="Y142" t="str">
        <f>VLOOKUP(A142,company_sectors!$A$1:$B$321,2,FALSE)</f>
        <v>Pesticides &amp; Agro Chemicals</v>
      </c>
    </row>
    <row r="143" spans="1:25" x14ac:dyDescent="0.25">
      <c r="A143" t="s">
        <v>162</v>
      </c>
      <c r="B143" s="1">
        <v>40014</v>
      </c>
      <c r="C143" s="1">
        <v>40017</v>
      </c>
      <c r="D143">
        <v>120</v>
      </c>
      <c r="E143" t="s">
        <v>8</v>
      </c>
      <c r="F143">
        <v>114</v>
      </c>
      <c r="G143">
        <v>2009</v>
      </c>
      <c r="H143">
        <f>VLOOKUP($A143,IPO_Rating_Details!$A$1:$F$387,2,FALSE)</f>
        <v>6</v>
      </c>
      <c r="I143">
        <f>VLOOKUP($A143,IPO_Rating_Details!$A$1:$F$387,3,FALSE)</f>
        <v>3</v>
      </c>
      <c r="J143">
        <f>VLOOKUP($A143,IPO_Rating_Details!$A$1:$F$387,4,FALSE)</f>
        <v>1</v>
      </c>
      <c r="K143">
        <f>VLOOKUP($A143,IPO_Rating_Details!$A$1:$F$387,5,FALSE)</f>
        <v>0</v>
      </c>
      <c r="L143">
        <f>VLOOKUP($A143,IPO_Rating_Details!$A$1:$F$387,6,FALSE)</f>
        <v>1</v>
      </c>
      <c r="M143">
        <f>VLOOKUP($A143,IPo_ListingDates!$A$1:$C$369,2,FALSE)</f>
        <v>40037</v>
      </c>
      <c r="N143">
        <f>VLOOKUP($A143,IPo_ListingDates!$A$1:$C$369,3,FALSE)</f>
        <v>1.24</v>
      </c>
      <c r="O143">
        <f>VLOOKUP($A143,IPo_OverSub_ListingGains!$A$1:$K$317,2,FALSE)</f>
        <v>0.75429999999999997</v>
      </c>
      <c r="P143">
        <f>VLOOKUP($A143,IPo_OverSub_ListingGains!$A$1:$K$317,3,FALSE)</f>
        <v>3.9763999999999999</v>
      </c>
      <c r="Q143">
        <f>VLOOKUP($A143,IPo_OverSub_ListingGains!$A$1:$K$317,4,FALSE)</f>
        <v>0.76680000000000004</v>
      </c>
      <c r="R143" t="str">
        <f>VLOOKUP($A143,IPo_OverSub_ListingGains!$A$1:$K$317,5,FALSE)</f>
        <v>NA</v>
      </c>
      <c r="S143">
        <f>VLOOKUP($A143,IPo_OverSub_ListingGains!$A$1:$K$317,6,FALSE)</f>
        <v>1.24</v>
      </c>
      <c r="T143">
        <f>VLOOKUP($A143,IPo_OverSub_ListingGains!$A$1:$K$317,7,FALSE)</f>
        <v>125.05</v>
      </c>
      <c r="U143">
        <f>VLOOKUP($A143,IPo_OverSub_ListingGains!$A$1:$K$317,8,FALSE)</f>
        <v>115.6</v>
      </c>
      <c r="V143">
        <f>VLOOKUP($A143,IPo_OverSub_ListingGains!$A$1:$K$317,9,FALSE)</f>
        <v>133.69999999999999</v>
      </c>
      <c r="W143">
        <f>VLOOKUP($A143,IPo_OverSub_ListingGains!$A$1:$K$317,10,FALSE)</f>
        <v>119.3</v>
      </c>
      <c r="X143">
        <f>VLOOKUP($A143,IPo_OverSub_ListingGains!$A$1:$K$317,11,FALSE)</f>
        <v>-0.57999999999999996</v>
      </c>
      <c r="Y143" t="str">
        <f>VLOOKUP(A143,company_sectors!$A$1:$B$321,2,FALSE)</f>
        <v>Edible Oils &amp; Solvent Extraction</v>
      </c>
    </row>
    <row r="144" spans="1:25" x14ac:dyDescent="0.25">
      <c r="A144" t="s">
        <v>163</v>
      </c>
      <c r="B144" s="1">
        <v>40022</v>
      </c>
      <c r="C144" s="1">
        <v>40025</v>
      </c>
      <c r="D144">
        <v>100</v>
      </c>
      <c r="E144" t="s">
        <v>8</v>
      </c>
      <c r="F144" t="s">
        <v>14</v>
      </c>
      <c r="G144">
        <v>2009</v>
      </c>
      <c r="H144">
        <f>VLOOKUP($A144,IPO_Rating_Details!$A$1:$F$387,2,FALSE)</f>
        <v>4</v>
      </c>
      <c r="I144">
        <f>VLOOKUP($A144,IPO_Rating_Details!$A$1:$F$387,3,FALSE)</f>
        <v>9</v>
      </c>
      <c r="J144">
        <f>VLOOKUP($A144,IPO_Rating_Details!$A$1:$F$387,4,FALSE)</f>
        <v>5</v>
      </c>
      <c r="K144">
        <f>VLOOKUP($A144,IPO_Rating_Details!$A$1:$F$387,5,FALSE)</f>
        <v>0</v>
      </c>
      <c r="L144">
        <f>VLOOKUP($A144,IPO_Rating_Details!$A$1:$F$387,6,FALSE)</f>
        <v>1</v>
      </c>
      <c r="M144">
        <f>VLOOKUP($A144,IPo_ListingDates!$A$1:$C$369,2,FALSE)</f>
        <v>40045</v>
      </c>
      <c r="N144">
        <f>VLOOKUP($A144,IPo_ListingDates!$A$1:$C$369,3,FALSE)</f>
        <v>30.25</v>
      </c>
      <c r="O144">
        <f>VLOOKUP($A144,IPo_OverSub_ListingGains!$A$1:$K$317,2,FALSE)</f>
        <v>39.475700000000003</v>
      </c>
      <c r="P144">
        <f>VLOOKUP($A144,IPo_OverSub_ListingGains!$A$1:$K$317,3,FALSE)</f>
        <v>8.6204000000000001</v>
      </c>
      <c r="Q144">
        <f>VLOOKUP($A144,IPo_OverSub_ListingGains!$A$1:$K$317,4,FALSE)</f>
        <v>2.968</v>
      </c>
      <c r="R144">
        <f>VLOOKUP($A144,IPo_OverSub_ListingGains!$A$1:$K$317,5,FALSE)</f>
        <v>0.1114</v>
      </c>
      <c r="S144">
        <f>VLOOKUP($A144,IPo_OverSub_ListingGains!$A$1:$K$317,6,FALSE)</f>
        <v>21.641100000000002</v>
      </c>
      <c r="T144">
        <f>VLOOKUP($A144,IPo_OverSub_ListingGains!$A$1:$K$317,7,FALSE)</f>
        <v>105</v>
      </c>
      <c r="U144">
        <f>VLOOKUP($A144,IPo_OverSub_ListingGains!$A$1:$K$317,8,FALSE)</f>
        <v>98.5</v>
      </c>
      <c r="V144">
        <f>VLOOKUP($A144,IPo_OverSub_ListingGains!$A$1:$K$317,9,FALSE)</f>
        <v>107.9</v>
      </c>
      <c r="W144">
        <f>VLOOKUP($A144,IPo_OverSub_ListingGains!$A$1:$K$317,10,FALSE)</f>
        <v>100.05</v>
      </c>
      <c r="X144">
        <f>VLOOKUP($A144,IPo_OverSub_ListingGains!$A$1:$K$317,11,FALSE)</f>
        <v>0.05</v>
      </c>
      <c r="Y144" t="str">
        <f>VLOOKUP(A144,company_sectors!$A$1:$B$321,2,FALSE)</f>
        <v>Power - Generation &amp; Distribution</v>
      </c>
    </row>
    <row r="145" spans="1:25" x14ac:dyDescent="0.25">
      <c r="A145" t="s">
        <v>164</v>
      </c>
      <c r="B145" s="1">
        <v>40032</v>
      </c>
      <c r="C145" s="1">
        <v>40037</v>
      </c>
      <c r="D145">
        <v>36</v>
      </c>
      <c r="E145" t="s">
        <v>8</v>
      </c>
      <c r="F145" t="s">
        <v>14</v>
      </c>
      <c r="G145">
        <v>2009</v>
      </c>
      <c r="H145">
        <f>VLOOKUP($A145,IPO_Rating_Details!$A$1:$F$387,2,FALSE)</f>
        <v>4</v>
      </c>
      <c r="I145">
        <f>VLOOKUP($A145,IPO_Rating_Details!$A$1:$F$387,3,FALSE)</f>
        <v>19</v>
      </c>
      <c r="J145">
        <f>VLOOKUP($A145,IPO_Rating_Details!$A$1:$F$387,4,FALSE)</f>
        <v>11</v>
      </c>
      <c r="K145">
        <f>VLOOKUP($A145,IPO_Rating_Details!$A$1:$F$387,5,FALSE)</f>
        <v>0</v>
      </c>
      <c r="L145">
        <f>VLOOKUP($A145,IPO_Rating_Details!$A$1:$F$387,6,FALSE)</f>
        <v>0</v>
      </c>
      <c r="M145">
        <f>VLOOKUP($A145,IPo_ListingDates!$A$1:$C$369,2,FALSE)</f>
        <v>40057</v>
      </c>
      <c r="N145">
        <f>VLOOKUP($A145,IPo_ListingDates!$A$1:$C$369,3,FALSE)</f>
        <v>21.4</v>
      </c>
      <c r="O145">
        <f>VLOOKUP($A145,IPo_OverSub_ListingGains!$A$1:$K$317,2,FALSE)</f>
        <v>29.160799999999998</v>
      </c>
      <c r="P145">
        <f>VLOOKUP($A145,IPo_OverSub_ListingGains!$A$1:$K$317,3,FALSE)</f>
        <v>56.7074</v>
      </c>
      <c r="Q145">
        <f>VLOOKUP($A145,IPo_OverSub_ListingGains!$A$1:$K$317,4,FALSE)</f>
        <v>3.8730000000000002</v>
      </c>
      <c r="R145">
        <f>VLOOKUP($A145,IPo_OverSub_ListingGains!$A$1:$K$317,5,FALSE)</f>
        <v>0.56969999999999998</v>
      </c>
      <c r="S145">
        <f>VLOOKUP($A145,IPo_OverSub_ListingGains!$A$1:$K$317,6,FALSE)</f>
        <v>23.74</v>
      </c>
      <c r="T145">
        <f>VLOOKUP($A145,IPo_OverSub_ListingGains!$A$1:$K$317,7,FALSE)</f>
        <v>39</v>
      </c>
      <c r="U145">
        <f>VLOOKUP($A145,IPo_OverSub_ListingGains!$A$1:$K$317,8,FALSE)</f>
        <v>36.6</v>
      </c>
      <c r="V145">
        <f>VLOOKUP($A145,IPo_OverSub_ListingGains!$A$1:$K$317,9,FALSE)</f>
        <v>39.75</v>
      </c>
      <c r="W145">
        <f>VLOOKUP($A145,IPo_OverSub_ListingGains!$A$1:$K$317,10,FALSE)</f>
        <v>36.700000000000003</v>
      </c>
      <c r="X145">
        <f>VLOOKUP($A145,IPo_OverSub_ListingGains!$A$1:$K$317,11,FALSE)</f>
        <v>1.94</v>
      </c>
      <c r="Y145" t="str">
        <f>VLOOKUP(A145,company_sectors!$A$1:$B$321,2,FALSE)</f>
        <v>Power - Generation &amp; Distribution</v>
      </c>
    </row>
    <row r="146" spans="1:25" x14ac:dyDescent="0.25">
      <c r="A146" t="s">
        <v>165</v>
      </c>
      <c r="B146" s="1">
        <v>40052</v>
      </c>
      <c r="C146" s="1">
        <v>40057</v>
      </c>
      <c r="D146">
        <v>75</v>
      </c>
      <c r="E146" t="s">
        <v>8</v>
      </c>
      <c r="F146">
        <v>84.38</v>
      </c>
      <c r="G146">
        <v>2009</v>
      </c>
      <c r="H146">
        <f>VLOOKUP($A146,IPO_Rating_Details!$A$1:$F$387,2,FALSE)</f>
        <v>4</v>
      </c>
      <c r="I146">
        <f>VLOOKUP($A146,IPO_Rating_Details!$A$1:$F$387,3,FALSE)</f>
        <v>3</v>
      </c>
      <c r="J146">
        <f>VLOOKUP($A146,IPO_Rating_Details!$A$1:$F$387,4,FALSE)</f>
        <v>1</v>
      </c>
      <c r="K146">
        <f>VLOOKUP($A146,IPO_Rating_Details!$A$1:$F$387,5,FALSE)</f>
        <v>2</v>
      </c>
      <c r="L146">
        <f>VLOOKUP($A146,IPO_Rating_Details!$A$1:$F$387,6,FALSE)</f>
        <v>0</v>
      </c>
      <c r="M146">
        <f>VLOOKUP($A146,IPo_ListingDates!$A$1:$C$369,2,FALSE)</f>
        <v>40078</v>
      </c>
      <c r="N146">
        <f>VLOOKUP($A146,IPo_ListingDates!$A$1:$C$369,3,FALSE)</f>
        <v>9.01</v>
      </c>
      <c r="O146">
        <f>VLOOKUP($A146,IPo_OverSub_ListingGains!$A$1:$K$317,2,FALSE)</f>
        <v>0.65549999999999997</v>
      </c>
      <c r="P146">
        <f>VLOOKUP($A146,IPo_OverSub_ListingGains!$A$1:$K$317,3,FALSE)</f>
        <v>5.9340999999999999</v>
      </c>
      <c r="Q146">
        <f>VLOOKUP($A146,IPo_OverSub_ListingGains!$A$1:$K$317,4,FALSE)</f>
        <v>3.0891000000000002</v>
      </c>
      <c r="R146">
        <f>VLOOKUP($A146,IPo_OverSub_ListingGains!$A$1:$K$317,5,FALSE)</f>
        <v>3.0099999999999998E-2</v>
      </c>
      <c r="S146">
        <f>VLOOKUP($A146,IPo_OverSub_ListingGains!$A$1:$K$317,6,FALSE)</f>
        <v>2.2000000000000002</v>
      </c>
      <c r="T146">
        <f>VLOOKUP($A146,IPo_OverSub_ListingGains!$A$1:$K$317,7,FALSE)</f>
        <v>75</v>
      </c>
      <c r="U146">
        <f>VLOOKUP($A146,IPo_OverSub_ListingGains!$A$1:$K$317,8,FALSE)</f>
        <v>75</v>
      </c>
      <c r="V146">
        <f>VLOOKUP($A146,IPo_OverSub_ListingGains!$A$1:$K$317,9,FALSE)</f>
        <v>93.45</v>
      </c>
      <c r="W146">
        <f>VLOOKUP($A146,IPo_OverSub_ListingGains!$A$1:$K$317,10,FALSE)</f>
        <v>87.25</v>
      </c>
      <c r="X146">
        <f>VLOOKUP($A146,IPo_OverSub_ListingGains!$A$1:$K$317,11,FALSE)</f>
        <v>16.329999999999998</v>
      </c>
      <c r="Y146" t="str">
        <f>VLOOKUP(A146,company_sectors!$A$1:$B$321,2,FALSE)</f>
        <v>Textiles - Spinning - Cotton Blended</v>
      </c>
    </row>
    <row r="147" spans="1:25" x14ac:dyDescent="0.25">
      <c r="A147" t="s">
        <v>166</v>
      </c>
      <c r="B147" s="1">
        <v>40056</v>
      </c>
      <c r="C147" s="1">
        <v>40058</v>
      </c>
      <c r="D147">
        <v>100</v>
      </c>
      <c r="E147" t="s">
        <v>8</v>
      </c>
      <c r="F147">
        <v>75</v>
      </c>
      <c r="G147">
        <v>2009</v>
      </c>
      <c r="H147">
        <f>VLOOKUP($A147,IPO_Rating_Details!$A$1:$F$387,2,FALSE)</f>
        <v>4</v>
      </c>
      <c r="I147">
        <f>VLOOKUP($A147,IPO_Rating_Details!$A$1:$F$387,3,FALSE)</f>
        <v>1</v>
      </c>
      <c r="J147">
        <f>VLOOKUP($A147,IPO_Rating_Details!$A$1:$F$387,4,FALSE)</f>
        <v>2</v>
      </c>
      <c r="K147">
        <f>VLOOKUP($A147,IPO_Rating_Details!$A$1:$F$387,5,FALSE)</f>
        <v>0</v>
      </c>
      <c r="L147">
        <f>VLOOKUP($A147,IPO_Rating_Details!$A$1:$F$387,6,FALSE)</f>
        <v>0</v>
      </c>
      <c r="M147">
        <f>VLOOKUP($A147,IPo_ListingDates!$A$1:$C$369,2,FALSE)</f>
        <v>40079</v>
      </c>
      <c r="N147">
        <f>VLOOKUP($A147,IPo_ListingDates!$A$1:$C$369,3,FALSE)</f>
        <v>64.95</v>
      </c>
      <c r="O147">
        <f>VLOOKUP($A147,IPo_OverSub_ListingGains!$A$1:$K$317,2,FALSE)</f>
        <v>0.85899999999999999</v>
      </c>
      <c r="P147">
        <f>VLOOKUP($A147,IPo_OverSub_ListingGains!$A$1:$K$317,3,FALSE)</f>
        <v>4.7603999999999997</v>
      </c>
      <c r="Q147">
        <f>VLOOKUP($A147,IPo_OverSub_ListingGains!$A$1:$K$317,4,FALSE)</f>
        <v>1.0264</v>
      </c>
      <c r="R147">
        <f>VLOOKUP($A147,IPo_OverSub_ListingGains!$A$1:$K$317,5,FALSE)</f>
        <v>0.96319999999999995</v>
      </c>
      <c r="S147">
        <f>VLOOKUP($A147,IPo_OverSub_ListingGains!$A$1:$K$317,6,FALSE)</f>
        <v>1.5</v>
      </c>
      <c r="T147">
        <f>VLOOKUP($A147,IPo_OverSub_ListingGains!$A$1:$K$317,7,FALSE)</f>
        <v>110</v>
      </c>
      <c r="U147">
        <f>VLOOKUP($A147,IPo_OverSub_ListingGains!$A$1:$K$317,8,FALSE)</f>
        <v>89.3</v>
      </c>
      <c r="V147">
        <f>VLOOKUP($A147,IPo_OverSub_ListingGains!$A$1:$K$317,9,FALSE)</f>
        <v>111.3</v>
      </c>
      <c r="W147">
        <f>VLOOKUP($A147,IPo_OverSub_ListingGains!$A$1:$K$317,10,FALSE)</f>
        <v>90.75</v>
      </c>
      <c r="X147">
        <f>VLOOKUP($A147,IPo_OverSub_ListingGains!$A$1:$K$317,11,FALSE)</f>
        <v>-9.25</v>
      </c>
      <c r="Y147" t="str">
        <f>VLOOKUP(A147,company_sectors!$A$1:$B$321,2,FALSE)</f>
        <v>Breweries &amp; Distilleries</v>
      </c>
    </row>
    <row r="148" spans="1:25" x14ac:dyDescent="0.25">
      <c r="A148" t="s">
        <v>167</v>
      </c>
      <c r="B148" s="1">
        <v>40063</v>
      </c>
      <c r="C148" s="1">
        <v>40066</v>
      </c>
      <c r="D148" t="s">
        <v>14</v>
      </c>
      <c r="E148" t="s">
        <v>8</v>
      </c>
      <c r="F148" t="s">
        <v>14</v>
      </c>
      <c r="G148">
        <v>2009</v>
      </c>
      <c r="H148">
        <f>VLOOKUP($A148,IPO_Rating_Details!$A$1:$F$387,2,FALSE)</f>
        <v>3</v>
      </c>
      <c r="I148">
        <f>VLOOKUP($A148,IPO_Rating_Details!$A$1:$F$387,3,FALSE)</f>
        <v>9</v>
      </c>
      <c r="J148">
        <f>VLOOKUP($A148,IPO_Rating_Details!$A$1:$F$387,4,FALSE)</f>
        <v>9</v>
      </c>
      <c r="K148">
        <f>VLOOKUP($A148,IPO_Rating_Details!$A$1:$F$387,5,FALSE)</f>
        <v>0</v>
      </c>
      <c r="L148">
        <f>VLOOKUP($A148,IPO_Rating_Details!$A$1:$F$387,6,FALSE)</f>
        <v>0</v>
      </c>
      <c r="M148">
        <f>VLOOKUP($A148,IPo_ListingDates!$A$1:$C$369,2,FALSE)</f>
        <v>40086</v>
      </c>
      <c r="N148">
        <f>VLOOKUP($A148,IPo_ListingDates!$A$1:$C$369,3,FALSE)</f>
        <v>326.2</v>
      </c>
      <c r="O148">
        <f>VLOOKUP($A148,IPo_OverSub_ListingGains!$A$1:$K$317,2,FALSE)</f>
        <v>53.8324</v>
      </c>
      <c r="P148">
        <f>VLOOKUP($A148,IPo_OverSub_ListingGains!$A$1:$K$317,3,FALSE)</f>
        <v>10.477</v>
      </c>
      <c r="Q148">
        <f>VLOOKUP($A148,IPo_OverSub_ListingGains!$A$1:$K$317,4,FALSE)</f>
        <v>1.7642</v>
      </c>
      <c r="R148">
        <f>VLOOKUP($A148,IPo_OverSub_ListingGains!$A$1:$K$317,5,FALSE)</f>
        <v>0.26700000000000002</v>
      </c>
      <c r="S148">
        <f>VLOOKUP($A148,IPo_OverSub_ListingGains!$A$1:$K$317,6,FALSE)</f>
        <v>30.82</v>
      </c>
      <c r="T148">
        <f>VLOOKUP($A148,IPo_OverSub_ListingGains!$A$1:$K$317,7,FALSE)</f>
        <v>1019</v>
      </c>
      <c r="U148">
        <f>VLOOKUP($A148,IPo_OverSub_ListingGains!$A$1:$K$317,8,FALSE)</f>
        <v>1019</v>
      </c>
      <c r="V148">
        <f>VLOOKUP($A148,IPo_OverSub_ListingGains!$A$1:$K$317,9,FALSE)</f>
        <v>1156</v>
      </c>
      <c r="W148">
        <f>VLOOKUP($A148,IPo_OverSub_ListingGains!$A$1:$K$317,10,FALSE)</f>
        <v>1140.55</v>
      </c>
      <c r="X148">
        <f>VLOOKUP($A148,IPo_OverSub_ListingGains!$A$1:$K$317,11,FALSE)</f>
        <v>8.6199999999999992</v>
      </c>
      <c r="Y148" t="str">
        <f>VLOOKUP(A148,company_sectors!$A$1:$B$321,2,FALSE)</f>
        <v>Oil Drilling And Exploration</v>
      </c>
    </row>
    <row r="149" spans="1:25" x14ac:dyDescent="0.25">
      <c r="A149" t="s">
        <v>168</v>
      </c>
      <c r="B149" s="1">
        <v>40072</v>
      </c>
      <c r="C149" s="1">
        <v>40074</v>
      </c>
      <c r="D149">
        <v>58</v>
      </c>
      <c r="E149" t="s">
        <v>8</v>
      </c>
      <c r="F149">
        <v>495.61</v>
      </c>
      <c r="G149">
        <v>2009</v>
      </c>
      <c r="H149">
        <f>VLOOKUP($A149,IPO_Rating_Details!$A$1:$F$387,2,FALSE)</f>
        <v>4</v>
      </c>
      <c r="I149">
        <f>VLOOKUP($A149,IPO_Rating_Details!$A$1:$F$387,3,FALSE)</f>
        <v>24</v>
      </c>
      <c r="J149">
        <f>VLOOKUP($A149,IPO_Rating_Details!$A$1:$F$387,4,FALSE)</f>
        <v>3</v>
      </c>
      <c r="K149">
        <f>VLOOKUP($A149,IPO_Rating_Details!$A$1:$F$387,5,FALSE)</f>
        <v>6</v>
      </c>
      <c r="L149">
        <f>VLOOKUP($A149,IPO_Rating_Details!$A$1:$F$387,6,FALSE)</f>
        <v>0</v>
      </c>
      <c r="M149">
        <f>VLOOKUP($A149,IPo_ListingDates!$A$1:$C$369,2,FALSE)</f>
        <v>40095</v>
      </c>
      <c r="N149">
        <f>VLOOKUP($A149,IPo_ListingDates!$A$1:$C$369,3,FALSE)</f>
        <v>65.8</v>
      </c>
      <c r="O149">
        <f>VLOOKUP($A149,IPo_OverSub_ListingGains!$A$1:$K$317,2,FALSE)</f>
        <v>10.63</v>
      </c>
      <c r="P149">
        <f>VLOOKUP($A149,IPo_OverSub_ListingGains!$A$1:$K$317,3,FALSE)</f>
        <v>14.815200000000001</v>
      </c>
      <c r="Q149">
        <f>VLOOKUP($A149,IPo_OverSub_ListingGains!$A$1:$K$317,4,FALSE)</f>
        <v>2.8957999999999999</v>
      </c>
      <c r="R149">
        <f>VLOOKUP($A149,IPo_OverSub_ListingGains!$A$1:$K$317,5,FALSE)</f>
        <v>0.77680000000000005</v>
      </c>
      <c r="S149">
        <f>VLOOKUP($A149,IPo_OverSub_ListingGains!$A$1:$K$317,6,FALSE)</f>
        <v>8.25</v>
      </c>
      <c r="T149">
        <f>VLOOKUP($A149,IPo_OverSub_ListingGains!$A$1:$K$317,7,FALSE)</f>
        <v>60.05</v>
      </c>
      <c r="U149">
        <f>VLOOKUP($A149,IPo_OverSub_ListingGains!$A$1:$K$317,8,FALSE)</f>
        <v>53.85</v>
      </c>
      <c r="V149">
        <f>VLOOKUP($A149,IPo_OverSub_ListingGains!$A$1:$K$317,9,FALSE)</f>
        <v>64.7</v>
      </c>
      <c r="W149">
        <f>VLOOKUP($A149,IPo_OverSub_ListingGains!$A$1:$K$317,10,FALSE)</f>
        <v>56.8</v>
      </c>
      <c r="X149">
        <f>VLOOKUP($A149,IPo_OverSub_ListingGains!$A$1:$K$317,11,FALSE)</f>
        <v>-2.0699999999999998</v>
      </c>
      <c r="Y149" t="str">
        <f>VLOOKUP(A149,company_sectors!$A$1:$B$321,2,FALSE)</f>
        <v>Finance - Leasing &amp; Hire Purchase</v>
      </c>
    </row>
    <row r="150" spans="1:25" x14ac:dyDescent="0.25">
      <c r="A150" t="s">
        <v>169</v>
      </c>
      <c r="B150" s="1">
        <v>40078</v>
      </c>
      <c r="C150" s="1">
        <v>40080</v>
      </c>
      <c r="D150">
        <v>75</v>
      </c>
      <c r="E150" t="s">
        <v>8</v>
      </c>
      <c r="F150">
        <v>66</v>
      </c>
      <c r="G150">
        <v>2009</v>
      </c>
      <c r="H150">
        <f>VLOOKUP($A150,IPO_Rating_Details!$A$1:$F$387,2,FALSE)</f>
        <v>4</v>
      </c>
      <c r="I150">
        <f>VLOOKUP($A150,IPO_Rating_Details!$A$1:$F$387,3,FALSE)</f>
        <v>10</v>
      </c>
      <c r="J150">
        <f>VLOOKUP($A150,IPO_Rating_Details!$A$1:$F$387,4,FALSE)</f>
        <v>0</v>
      </c>
      <c r="K150">
        <f>VLOOKUP($A150,IPO_Rating_Details!$A$1:$F$387,5,FALSE)</f>
        <v>1</v>
      </c>
      <c r="L150">
        <f>VLOOKUP($A150,IPO_Rating_Details!$A$1:$F$387,6,FALSE)</f>
        <v>0</v>
      </c>
      <c r="M150">
        <f>VLOOKUP($A150,IPo_ListingDates!$A$1:$C$369,2,FALSE)</f>
        <v>40101</v>
      </c>
      <c r="N150">
        <f>VLOOKUP($A150,IPo_ListingDates!$A$1:$C$369,3,FALSE)</f>
        <v>1.9</v>
      </c>
      <c r="O150">
        <f>VLOOKUP($A150,IPo_OverSub_ListingGains!$A$1:$K$317,2,FALSE)</f>
        <v>1.2347999999999999</v>
      </c>
      <c r="P150">
        <f>VLOOKUP($A150,IPo_OverSub_ListingGains!$A$1:$K$317,3,FALSE)</f>
        <v>3.7806999999999999</v>
      </c>
      <c r="Q150">
        <f>VLOOKUP($A150,IPo_OverSub_ListingGains!$A$1:$K$317,4,FALSE)</f>
        <v>1.8934</v>
      </c>
      <c r="R150">
        <f>VLOOKUP($A150,IPo_OverSub_ListingGains!$A$1:$K$317,5,FALSE)</f>
        <v>0.31190000000000001</v>
      </c>
      <c r="S150">
        <f>VLOOKUP($A150,IPo_OverSub_ListingGains!$A$1:$K$317,6,FALSE)</f>
        <v>1.81</v>
      </c>
      <c r="T150">
        <f>VLOOKUP($A150,IPo_OverSub_ListingGains!$A$1:$K$317,7,FALSE)</f>
        <v>70</v>
      </c>
      <c r="U150">
        <f>VLOOKUP($A150,IPo_OverSub_ListingGains!$A$1:$K$317,8,FALSE)</f>
        <v>51.6</v>
      </c>
      <c r="V150">
        <f>VLOOKUP($A150,IPo_OverSub_ListingGains!$A$1:$K$317,9,FALSE)</f>
        <v>80.900000000000006</v>
      </c>
      <c r="W150">
        <f>VLOOKUP($A150,IPo_OverSub_ListingGains!$A$1:$K$317,10,FALSE)</f>
        <v>53.2</v>
      </c>
      <c r="X150">
        <f>VLOOKUP($A150,IPo_OverSub_ListingGains!$A$1:$K$317,11,FALSE)</f>
        <v>-29.07</v>
      </c>
      <c r="Y150" t="str">
        <f>VLOOKUP(A150,company_sectors!$A$1:$B$321,2,FALSE)</f>
        <v>Leather Products</v>
      </c>
    </row>
    <row r="151" spans="1:25" x14ac:dyDescent="0.25">
      <c r="A151" t="s">
        <v>170</v>
      </c>
      <c r="B151" s="1">
        <v>40078</v>
      </c>
      <c r="C151" s="1">
        <v>40087</v>
      </c>
      <c r="D151">
        <v>125</v>
      </c>
      <c r="E151" t="s">
        <v>8</v>
      </c>
      <c r="F151">
        <v>45.58</v>
      </c>
      <c r="G151">
        <v>2009</v>
      </c>
      <c r="H151">
        <f>VLOOKUP($A151,IPO_Rating_Details!$A$1:$F$387,2,FALSE)</f>
        <v>6</v>
      </c>
      <c r="I151">
        <f>VLOOKUP($A151,IPO_Rating_Details!$A$1:$F$387,3,FALSE)</f>
        <v>7</v>
      </c>
      <c r="J151">
        <f>VLOOKUP($A151,IPO_Rating_Details!$A$1:$F$387,4,FALSE)</f>
        <v>0</v>
      </c>
      <c r="K151">
        <f>VLOOKUP($A151,IPO_Rating_Details!$A$1:$F$387,5,FALSE)</f>
        <v>0</v>
      </c>
      <c r="L151">
        <f>VLOOKUP($A151,IPO_Rating_Details!$A$1:$F$387,6,FALSE)</f>
        <v>0</v>
      </c>
      <c r="M151">
        <f>VLOOKUP($A151,IPo_ListingDates!$A$1:$C$369,2,FALSE)</f>
        <v>40112</v>
      </c>
      <c r="N151">
        <f>VLOOKUP($A151,IPo_ListingDates!$A$1:$C$369,3,FALSE)</f>
        <v>1196.25</v>
      </c>
      <c r="O151">
        <f>VLOOKUP($A151,IPo_OverSub_ListingGains!$A$1:$K$317,2,FALSE)</f>
        <v>0.31</v>
      </c>
      <c r="P151">
        <f>VLOOKUP($A151,IPo_OverSub_ListingGains!$A$1:$K$317,3,FALSE)</f>
        <v>6.0528000000000004</v>
      </c>
      <c r="Q151">
        <f>VLOOKUP($A151,IPo_OverSub_ListingGains!$A$1:$K$317,4,FALSE)</f>
        <v>4.3064</v>
      </c>
      <c r="R151" t="str">
        <f>VLOOKUP($A151,IPo_OverSub_ListingGains!$A$1:$K$317,5,FALSE)</f>
        <v>NA</v>
      </c>
      <c r="S151">
        <f>VLOOKUP($A151,IPo_OverSub_ListingGains!$A$1:$K$317,6,FALSE)</f>
        <v>2.57</v>
      </c>
      <c r="T151">
        <f>VLOOKUP($A151,IPo_OverSub_ListingGains!$A$1:$K$317,7,FALSE)</f>
        <v>100</v>
      </c>
      <c r="U151">
        <f>VLOOKUP($A151,IPo_OverSub_ListingGains!$A$1:$K$317,8,FALSE)</f>
        <v>100</v>
      </c>
      <c r="V151">
        <f>VLOOKUP($A151,IPo_OverSub_ListingGains!$A$1:$K$317,9,FALSE)</f>
        <v>170</v>
      </c>
      <c r="W151">
        <f>VLOOKUP($A151,IPo_OverSub_ListingGains!$A$1:$K$317,10,FALSE)</f>
        <v>164.3</v>
      </c>
      <c r="X151">
        <f>VLOOKUP($A151,IPo_OverSub_ListingGains!$A$1:$K$317,11,FALSE)</f>
        <v>31.44</v>
      </c>
      <c r="Y151" t="str">
        <f>VLOOKUP(A151,company_sectors!$A$1:$B$321,2,FALSE)</f>
        <v>Infrastructure - General</v>
      </c>
    </row>
    <row r="152" spans="1:25" x14ac:dyDescent="0.25">
      <c r="A152" t="s">
        <v>171</v>
      </c>
      <c r="B152" s="1">
        <v>40098</v>
      </c>
      <c r="C152" s="1">
        <v>40101</v>
      </c>
      <c r="D152">
        <v>45</v>
      </c>
      <c r="E152" t="s">
        <v>8</v>
      </c>
      <c r="F152" t="s">
        <v>14</v>
      </c>
      <c r="G152">
        <v>2009</v>
      </c>
      <c r="H152">
        <f>VLOOKUP($A152,IPO_Rating_Details!$A$1:$F$387,2,FALSE)</f>
        <v>4</v>
      </c>
      <c r="I152">
        <f>VLOOKUP($A152,IPO_Rating_Details!$A$1:$F$387,3,FALSE)</f>
        <v>4</v>
      </c>
      <c r="J152">
        <f>VLOOKUP($A152,IPO_Rating_Details!$A$1:$F$387,4,FALSE)</f>
        <v>4</v>
      </c>
      <c r="K152">
        <f>VLOOKUP($A152,IPO_Rating_Details!$A$1:$F$387,5,FALSE)</f>
        <v>1</v>
      </c>
      <c r="L152">
        <f>VLOOKUP($A152,IPO_Rating_Details!$A$1:$F$387,6,FALSE)</f>
        <v>0</v>
      </c>
      <c r="M152">
        <f>VLOOKUP($A152,IPo_ListingDates!$A$1:$C$369,2,FALSE)</f>
        <v>40116</v>
      </c>
      <c r="N152">
        <f>VLOOKUP($A152,IPo_ListingDates!$A$1:$C$369,3,FALSE)</f>
        <v>9.57</v>
      </c>
      <c r="O152">
        <f>VLOOKUP($A152,IPo_OverSub_ListingGains!$A$1:$K$317,2,FALSE)</f>
        <v>40.494199999999999</v>
      </c>
      <c r="P152">
        <f>VLOOKUP($A152,IPo_OverSub_ListingGains!$A$1:$K$317,3,FALSE)</f>
        <v>5.7636000000000003</v>
      </c>
      <c r="Q152">
        <f>VLOOKUP($A152,IPo_OverSub_ListingGains!$A$1:$K$317,4,FALSE)</f>
        <v>1.0912999999999999</v>
      </c>
      <c r="R152" t="str">
        <f>VLOOKUP($A152,IPo_OverSub_ListingGains!$A$1:$K$317,5,FALSE)</f>
        <v>NA</v>
      </c>
      <c r="S152">
        <f>VLOOKUP($A152,IPo_OverSub_ListingGains!$A$1:$K$317,6,FALSE)</f>
        <v>21.84</v>
      </c>
      <c r="T152">
        <f>VLOOKUP($A152,IPo_OverSub_ListingGains!$A$1:$K$317,7,FALSE)</f>
        <v>44.95</v>
      </c>
      <c r="U152">
        <f>VLOOKUP($A152,IPo_OverSub_ListingGains!$A$1:$K$317,8,FALSE)</f>
        <v>35</v>
      </c>
      <c r="V152">
        <f>VLOOKUP($A152,IPo_OverSub_ListingGains!$A$1:$K$317,9,FALSE)</f>
        <v>45.5</v>
      </c>
      <c r="W152">
        <f>VLOOKUP($A152,IPo_OverSub_ListingGains!$A$1:$K$317,10,FALSE)</f>
        <v>39.25</v>
      </c>
      <c r="X152">
        <f>VLOOKUP($A152,IPo_OverSub_ListingGains!$A$1:$K$317,11,FALSE)</f>
        <v>-12.78</v>
      </c>
      <c r="Y152" t="str">
        <f>VLOOKUP(A152,company_sectors!$A$1:$B$321,2,FALSE)</f>
        <v>Finance - Housing</v>
      </c>
    </row>
    <row r="153" spans="1:25" x14ac:dyDescent="0.25">
      <c r="A153" t="s">
        <v>172</v>
      </c>
      <c r="B153" s="1">
        <v>40114</v>
      </c>
      <c r="C153" s="1">
        <v>40116</v>
      </c>
      <c r="D153">
        <v>195</v>
      </c>
      <c r="E153" t="s">
        <v>8</v>
      </c>
      <c r="F153">
        <v>364.46</v>
      </c>
      <c r="G153">
        <v>2009</v>
      </c>
      <c r="H153">
        <f>VLOOKUP($A153,IPO_Rating_Details!$A$1:$F$387,2,FALSE)</f>
        <v>4</v>
      </c>
      <c r="I153">
        <f>VLOOKUP($A153,IPO_Rating_Details!$A$1:$F$387,3,FALSE)</f>
        <v>5</v>
      </c>
      <c r="J153">
        <f>VLOOKUP($A153,IPO_Rating_Details!$A$1:$F$387,4,FALSE)</f>
        <v>1</v>
      </c>
      <c r="K153">
        <f>VLOOKUP($A153,IPO_Rating_Details!$A$1:$F$387,5,FALSE)</f>
        <v>0</v>
      </c>
      <c r="L153">
        <f>VLOOKUP($A153,IPO_Rating_Details!$A$1:$F$387,6,FALSE)</f>
        <v>0</v>
      </c>
      <c r="M153">
        <f>VLOOKUP($A153,IPo_ListingDates!$A$1:$C$369,2,FALSE)</f>
        <v>40141</v>
      </c>
      <c r="N153">
        <f>VLOOKUP($A153,IPo_ListingDates!$A$1:$C$369,3,FALSE)</f>
        <v>86.5</v>
      </c>
      <c r="O153">
        <f>VLOOKUP($A153,IPo_OverSub_ListingGains!$A$1:$K$317,2,FALSE)</f>
        <v>1.0004</v>
      </c>
      <c r="P153">
        <f>VLOOKUP($A153,IPo_OverSub_ListingGains!$A$1:$K$317,3,FALSE)</f>
        <v>4.1243999999999996</v>
      </c>
      <c r="Q153">
        <f>VLOOKUP($A153,IPo_OverSub_ListingGains!$A$1:$K$317,4,FALSE)</f>
        <v>9.6299999999999997E-2</v>
      </c>
      <c r="R153">
        <f>VLOOKUP($A153,IPo_OverSub_ListingGains!$A$1:$K$317,5,FALSE)</f>
        <v>0.68089999999999995</v>
      </c>
      <c r="S153">
        <f>VLOOKUP($A153,IPo_OverSub_ListingGains!$A$1:$K$317,6,FALSE)</f>
        <v>1.04</v>
      </c>
      <c r="T153">
        <f>VLOOKUP($A153,IPo_OverSub_ListingGains!$A$1:$K$317,7,FALSE)</f>
        <v>195</v>
      </c>
      <c r="U153">
        <f>VLOOKUP($A153,IPo_OverSub_ListingGains!$A$1:$K$317,8,FALSE)</f>
        <v>149.5</v>
      </c>
      <c r="V153">
        <f>VLOOKUP($A153,IPo_OverSub_ListingGains!$A$1:$K$317,9,FALSE)</f>
        <v>197</v>
      </c>
      <c r="W153">
        <f>VLOOKUP($A153,IPo_OverSub_ListingGains!$A$1:$K$317,10,FALSE)</f>
        <v>163.1</v>
      </c>
      <c r="X153">
        <f>VLOOKUP($A153,IPo_OverSub_ListingGains!$A$1:$K$317,11,FALSE)</f>
        <v>-16.36</v>
      </c>
      <c r="Y153" t="str">
        <f>VLOOKUP(A153,company_sectors!$A$1:$B$321,2,FALSE)</f>
        <v>Media &amp; Entertainment</v>
      </c>
    </row>
    <row r="154" spans="1:25" x14ac:dyDescent="0.25">
      <c r="A154" t="s">
        <v>173</v>
      </c>
      <c r="B154" s="1">
        <v>40115</v>
      </c>
      <c r="C154" s="1">
        <v>40121</v>
      </c>
      <c r="D154">
        <v>82</v>
      </c>
      <c r="E154" t="s">
        <v>8</v>
      </c>
      <c r="F154">
        <v>61.5</v>
      </c>
      <c r="G154">
        <v>2009</v>
      </c>
      <c r="H154">
        <f>VLOOKUP($A154,IPO_Rating_Details!$A$1:$F$387,2,FALSE)</f>
        <v>6</v>
      </c>
      <c r="I154">
        <f>VLOOKUP($A154,IPO_Rating_Details!$A$1:$F$387,3,FALSE)</f>
        <v>3</v>
      </c>
      <c r="J154">
        <f>VLOOKUP($A154,IPO_Rating_Details!$A$1:$F$387,4,FALSE)</f>
        <v>0</v>
      </c>
      <c r="K154">
        <f>VLOOKUP($A154,IPO_Rating_Details!$A$1:$F$387,5,FALSE)</f>
        <v>0</v>
      </c>
      <c r="L154">
        <f>VLOOKUP($A154,IPO_Rating_Details!$A$1:$F$387,6,FALSE)</f>
        <v>0</v>
      </c>
      <c r="M154">
        <f>VLOOKUP($A154,IPo_ListingDates!$A$1:$C$369,2,FALSE)</f>
        <v>40142</v>
      </c>
      <c r="N154">
        <f>VLOOKUP($A154,IPo_ListingDates!$A$1:$C$369,3,FALSE)</f>
        <v>236.9</v>
      </c>
      <c r="O154">
        <f>VLOOKUP($A154,IPo_OverSub_ListingGains!$A$1:$K$317,2,FALSE)</f>
        <v>0.60719999999999996</v>
      </c>
      <c r="P154">
        <f>VLOOKUP($A154,IPo_OverSub_ListingGains!$A$1:$K$317,3,FALSE)</f>
        <v>2.9996999999999998</v>
      </c>
      <c r="Q154">
        <f>VLOOKUP($A154,IPo_OverSub_ListingGains!$A$1:$K$317,4,FALSE)</f>
        <v>2.3578999999999999</v>
      </c>
      <c r="R154">
        <f>VLOOKUP($A154,IPo_OverSub_ListingGains!$A$1:$K$317,5,FALSE)</f>
        <v>0.501</v>
      </c>
      <c r="S154">
        <f>VLOOKUP($A154,IPo_OverSub_ListingGains!$A$1:$K$317,6,FALSE)</f>
        <v>1.56</v>
      </c>
      <c r="T154">
        <f>VLOOKUP($A154,IPo_OverSub_ListingGains!$A$1:$K$317,7,FALSE)</f>
        <v>85.55</v>
      </c>
      <c r="U154">
        <f>VLOOKUP($A154,IPo_OverSub_ListingGains!$A$1:$K$317,8,FALSE)</f>
        <v>80</v>
      </c>
      <c r="V154">
        <f>VLOOKUP($A154,IPo_OverSub_ListingGains!$A$1:$K$317,9,FALSE)</f>
        <v>90.7</v>
      </c>
      <c r="W154">
        <f>VLOOKUP($A154,IPo_OverSub_ListingGains!$A$1:$K$317,10,FALSE)</f>
        <v>83.9</v>
      </c>
      <c r="X154">
        <f>VLOOKUP($A154,IPo_OverSub_ListingGains!$A$1:$K$317,11,FALSE)</f>
        <v>2.3199999999999998</v>
      </c>
      <c r="Y154" t="str">
        <f>VLOOKUP(A154,company_sectors!$A$1:$B$321,2,FALSE)</f>
        <v>Pharmaceuticals</v>
      </c>
    </row>
    <row r="155" spans="1:25" x14ac:dyDescent="0.25">
      <c r="A155" t="s">
        <v>174</v>
      </c>
      <c r="B155" s="1">
        <v>40135</v>
      </c>
      <c r="C155" s="1">
        <v>40137</v>
      </c>
      <c r="D155">
        <v>330</v>
      </c>
      <c r="E155" t="s">
        <v>8</v>
      </c>
      <c r="F155">
        <v>610.39</v>
      </c>
      <c r="G155">
        <v>2009</v>
      </c>
      <c r="H155">
        <f>VLOOKUP($A155,IPO_Rating_Details!$A$1:$F$387,2,FALSE)</f>
        <v>3</v>
      </c>
      <c r="I155">
        <f>VLOOKUP($A155,IPO_Rating_Details!$A$1:$F$387,3,FALSE)</f>
        <v>21</v>
      </c>
      <c r="J155">
        <f>VLOOKUP($A155,IPO_Rating_Details!$A$1:$F$387,4,FALSE)</f>
        <v>7</v>
      </c>
      <c r="K155">
        <f>VLOOKUP($A155,IPO_Rating_Details!$A$1:$F$387,5,FALSE)</f>
        <v>0</v>
      </c>
      <c r="L155">
        <f>VLOOKUP($A155,IPO_Rating_Details!$A$1:$F$387,6,FALSE)</f>
        <v>0</v>
      </c>
      <c r="M155">
        <f>VLOOKUP($A155,IPo_ListingDates!$A$1:$C$369,2,FALSE)</f>
        <v>40158</v>
      </c>
      <c r="N155">
        <f>VLOOKUP($A155,IPo_ListingDates!$A$1:$C$369,3,FALSE)</f>
        <v>179.5</v>
      </c>
      <c r="O155">
        <f>VLOOKUP($A155,IPo_OverSub_ListingGains!$A$1:$K$317,2,FALSE)</f>
        <v>9.9513999999999996</v>
      </c>
      <c r="P155">
        <f>VLOOKUP($A155,IPo_OverSub_ListingGains!$A$1:$K$317,3,FALSE)</f>
        <v>10.6975</v>
      </c>
      <c r="Q155">
        <f>VLOOKUP($A155,IPo_OverSub_ListingGains!$A$1:$K$317,4,FALSE)</f>
        <v>0.98129999999999995</v>
      </c>
      <c r="R155">
        <f>VLOOKUP($A155,IPo_OverSub_ListingGains!$A$1:$K$317,5,FALSE)</f>
        <v>0.1076</v>
      </c>
      <c r="S155">
        <f>VLOOKUP($A155,IPo_OverSub_ListingGains!$A$1:$K$317,6,FALSE)</f>
        <v>6.31</v>
      </c>
      <c r="T155">
        <f>VLOOKUP($A155,IPo_OverSub_ListingGains!$A$1:$K$317,7,FALSE)</f>
        <v>304.10000000000002</v>
      </c>
      <c r="U155">
        <f>VLOOKUP($A155,IPo_OverSub_ListingGains!$A$1:$K$317,8,FALSE)</f>
        <v>304.10000000000002</v>
      </c>
      <c r="V155">
        <f>VLOOKUP($A155,IPo_OverSub_ListingGains!$A$1:$K$317,9,FALSE)</f>
        <v>433.45</v>
      </c>
      <c r="W155">
        <f>VLOOKUP($A155,IPo_OverSub_ListingGains!$A$1:$K$317,10,FALSE)</f>
        <v>426.05</v>
      </c>
      <c r="X155">
        <f>VLOOKUP($A155,IPo_OverSub_ListingGains!$A$1:$K$317,11,FALSE)</f>
        <v>29.11</v>
      </c>
      <c r="Y155" t="str">
        <f>VLOOKUP(A155,company_sectors!$A$1:$B$321,2,FALSE)</f>
        <v>Miscellaneous</v>
      </c>
    </row>
    <row r="156" spans="1:25" x14ac:dyDescent="0.25">
      <c r="A156" t="s">
        <v>175</v>
      </c>
      <c r="B156" s="1">
        <v>40144</v>
      </c>
      <c r="C156" s="1">
        <v>40148</v>
      </c>
      <c r="D156">
        <v>180</v>
      </c>
      <c r="E156" t="s">
        <v>8</v>
      </c>
      <c r="F156">
        <v>102.6</v>
      </c>
      <c r="G156">
        <v>2009</v>
      </c>
      <c r="H156">
        <f>VLOOKUP($A156,IPO_Rating_Details!$A$1:$F$387,2,FALSE)</f>
        <v>6</v>
      </c>
      <c r="I156">
        <f>VLOOKUP($A156,IPO_Rating_Details!$A$1:$F$387,3,FALSE)</f>
        <v>9</v>
      </c>
      <c r="J156">
        <f>VLOOKUP($A156,IPO_Rating_Details!$A$1:$F$387,4,FALSE)</f>
        <v>3</v>
      </c>
      <c r="K156">
        <f>VLOOKUP($A156,IPO_Rating_Details!$A$1:$F$387,5,FALSE)</f>
        <v>2</v>
      </c>
      <c r="L156">
        <f>VLOOKUP($A156,IPO_Rating_Details!$A$1:$F$387,6,FALSE)</f>
        <v>0</v>
      </c>
      <c r="M156">
        <f>VLOOKUP($A156,IPo_ListingDates!$A$1:$C$369,2,FALSE)</f>
        <v>40189</v>
      </c>
      <c r="N156">
        <f>VLOOKUP($A156,IPo_ListingDates!$A$1:$C$369,3,FALSE)</f>
        <v>130.80000000000001</v>
      </c>
      <c r="O156">
        <f>VLOOKUP($A156,IPo_OverSub_ListingGains!$A$1:$K$317,2,FALSE)</f>
        <v>3.3492999999999999</v>
      </c>
      <c r="P156">
        <f>VLOOKUP($A156,IPo_OverSub_ListingGains!$A$1:$K$317,3,FALSE)</f>
        <v>2.6459000000000001</v>
      </c>
      <c r="Q156">
        <f>VLOOKUP($A156,IPo_OverSub_ListingGains!$A$1:$K$317,4,FALSE)</f>
        <v>0.39629999999999999</v>
      </c>
      <c r="R156">
        <f>VLOOKUP($A156,IPo_OverSub_ListingGains!$A$1:$K$317,5,FALSE)</f>
        <v>0.1376</v>
      </c>
      <c r="S156">
        <f>VLOOKUP($A156,IPo_OverSub_ListingGains!$A$1:$K$317,6,FALSE)</f>
        <v>1.97</v>
      </c>
      <c r="T156">
        <f>VLOOKUP($A156,IPo_OverSub_ListingGains!$A$1:$K$317,7,FALSE)</f>
        <v>190</v>
      </c>
      <c r="U156">
        <f>VLOOKUP($A156,IPo_OverSub_ListingGains!$A$1:$K$317,8,FALSE)</f>
        <v>190</v>
      </c>
      <c r="V156">
        <f>VLOOKUP($A156,IPo_OverSub_ListingGains!$A$1:$K$317,9,FALSE)</f>
        <v>218</v>
      </c>
      <c r="W156">
        <f>VLOOKUP($A156,IPo_OverSub_ListingGains!$A$1:$K$317,10,FALSE)</f>
        <v>205.75</v>
      </c>
      <c r="X156">
        <f>VLOOKUP($A156,IPo_OverSub_ListingGains!$A$1:$K$317,11,FALSE)</f>
        <v>14.31</v>
      </c>
      <c r="Y156" t="str">
        <f>VLOOKUP(A156,company_sectors!$A$1:$B$321,2,FALSE)</f>
        <v>Construction &amp; Contracting - Civil</v>
      </c>
    </row>
    <row r="157" spans="1:25" x14ac:dyDescent="0.25">
      <c r="A157" t="s">
        <v>176</v>
      </c>
      <c r="B157" s="1">
        <v>40154</v>
      </c>
      <c r="C157" s="1">
        <v>40156</v>
      </c>
      <c r="D157">
        <v>95</v>
      </c>
      <c r="E157" t="s">
        <v>8</v>
      </c>
      <c r="F157" t="s">
        <v>14</v>
      </c>
      <c r="G157">
        <v>2009</v>
      </c>
      <c r="H157">
        <f>VLOOKUP($A157,IPO_Rating_Details!$A$1:$F$387,2,FALSE)</f>
        <v>3</v>
      </c>
      <c r="I157">
        <f>VLOOKUP($A157,IPO_Rating_Details!$A$1:$F$387,3,FALSE)</f>
        <v>13</v>
      </c>
      <c r="J157">
        <f>VLOOKUP($A157,IPO_Rating_Details!$A$1:$F$387,4,FALSE)</f>
        <v>5</v>
      </c>
      <c r="K157">
        <f>VLOOKUP($A157,IPO_Rating_Details!$A$1:$F$387,5,FALSE)</f>
        <v>2</v>
      </c>
      <c r="L157">
        <f>VLOOKUP($A157,IPO_Rating_Details!$A$1:$F$387,6,FALSE)</f>
        <v>1</v>
      </c>
      <c r="M157">
        <f>VLOOKUP($A157,IPo_ListingDates!$A$1:$C$369,2,FALSE)</f>
        <v>40182</v>
      </c>
      <c r="N157">
        <f>VLOOKUP($A157,IPo_ListingDates!$A$1:$C$369,3,FALSE)</f>
        <v>67.75</v>
      </c>
      <c r="O157">
        <f>VLOOKUP($A157,IPo_OverSub_ListingGains!$A$1:$K$317,2,FALSE)</f>
        <v>2.8845999999999998</v>
      </c>
      <c r="P157">
        <f>VLOOKUP($A157,IPo_OverSub_ListingGains!$A$1:$K$317,3,FALSE)</f>
        <v>0.151</v>
      </c>
      <c r="Q157">
        <f>VLOOKUP($A157,IPo_OverSub_ListingGains!$A$1:$K$317,4,FALSE)</f>
        <v>0.40400000000000003</v>
      </c>
      <c r="R157" t="str">
        <f>VLOOKUP($A157,IPo_OverSub_ListingGains!$A$1:$K$317,5,FALSE)</f>
        <v>NA</v>
      </c>
      <c r="S157">
        <f>VLOOKUP($A157,IPo_OverSub_ListingGains!$A$1:$K$317,6,FALSE)</f>
        <v>1.68</v>
      </c>
      <c r="T157">
        <f>VLOOKUP($A157,IPo_OverSub_ListingGains!$A$1:$K$317,7,FALSE)</f>
        <v>102</v>
      </c>
      <c r="U157">
        <f>VLOOKUP($A157,IPo_OverSub_ListingGains!$A$1:$K$317,8,FALSE)</f>
        <v>99.9</v>
      </c>
      <c r="V157">
        <f>VLOOKUP($A157,IPo_OverSub_ListingGains!$A$1:$K$317,9,FALSE)</f>
        <v>106.4</v>
      </c>
      <c r="W157">
        <f>VLOOKUP($A157,IPo_OverSub_ListingGains!$A$1:$K$317,10,FALSE)</f>
        <v>100.75</v>
      </c>
      <c r="X157">
        <f>VLOOKUP($A157,IPo_OverSub_ListingGains!$A$1:$K$317,11,FALSE)</f>
        <v>6.05</v>
      </c>
      <c r="Y157" t="str">
        <f>VLOOKUP(A157,company_sectors!$A$1:$B$321,2,FALSE)</f>
        <v>Power - Generation &amp; Distribution</v>
      </c>
    </row>
    <row r="158" spans="1:25" x14ac:dyDescent="0.25">
      <c r="A158" t="s">
        <v>177</v>
      </c>
      <c r="B158" s="1">
        <v>40156</v>
      </c>
      <c r="C158" s="1">
        <v>40158</v>
      </c>
      <c r="D158">
        <v>490</v>
      </c>
      <c r="E158" t="s">
        <v>8</v>
      </c>
      <c r="F158">
        <v>468.85</v>
      </c>
      <c r="G158">
        <v>2009</v>
      </c>
      <c r="H158">
        <f>VLOOKUP($A158,IPO_Rating_Details!$A$1:$F$387,2,FALSE)</f>
        <v>3</v>
      </c>
      <c r="I158">
        <f>VLOOKUP($A158,IPO_Rating_Details!$A$1:$F$387,3,FALSE)</f>
        <v>7</v>
      </c>
      <c r="J158">
        <f>VLOOKUP($A158,IPO_Rating_Details!$A$1:$F$387,4,FALSE)</f>
        <v>2</v>
      </c>
      <c r="K158">
        <f>VLOOKUP($A158,IPO_Rating_Details!$A$1:$F$387,5,FALSE)</f>
        <v>2</v>
      </c>
      <c r="L158">
        <f>VLOOKUP($A158,IPO_Rating_Details!$A$1:$F$387,6,FALSE)</f>
        <v>2</v>
      </c>
      <c r="M158">
        <f>VLOOKUP($A158,IPo_ListingDates!$A$1:$C$369,2,FALSE)</f>
        <v>40183</v>
      </c>
      <c r="N158">
        <f>VLOOKUP($A158,IPo_ListingDates!$A$1:$C$369,3,FALSE)</f>
        <v>322.10000000000002</v>
      </c>
      <c r="O158">
        <f>VLOOKUP($A158,IPo_OverSub_ListingGains!$A$1:$K$317,2,FALSE)</f>
        <v>7.4493999999999998</v>
      </c>
      <c r="P158">
        <f>VLOOKUP($A158,IPo_OverSub_ListingGains!$A$1:$K$317,3,FALSE)</f>
        <v>0.40899999999999997</v>
      </c>
      <c r="Q158">
        <f>VLOOKUP($A158,IPo_OverSub_ListingGains!$A$1:$K$317,4,FALSE)</f>
        <v>0.37530000000000002</v>
      </c>
      <c r="R158" t="str">
        <f>VLOOKUP($A158,IPo_OverSub_ListingGains!$A$1:$K$317,5,FALSE)</f>
        <v>NA</v>
      </c>
      <c r="S158">
        <f>VLOOKUP($A158,IPo_OverSub_ListingGains!$A$1:$K$317,6,FALSE)</f>
        <v>4</v>
      </c>
      <c r="T158">
        <f>VLOOKUP($A158,IPo_OverSub_ListingGains!$A$1:$K$317,7,FALSE)</f>
        <v>510</v>
      </c>
      <c r="U158">
        <f>VLOOKUP($A158,IPo_OverSub_ListingGains!$A$1:$K$317,8,FALSE)</f>
        <v>500</v>
      </c>
      <c r="V158">
        <f>VLOOKUP($A158,IPo_OverSub_ListingGains!$A$1:$K$317,9,FALSE)</f>
        <v>586.70000000000005</v>
      </c>
      <c r="W158">
        <f>VLOOKUP($A158,IPo_OverSub_ListingGains!$A$1:$K$317,10,FALSE)</f>
        <v>534.54999999999995</v>
      </c>
      <c r="X158">
        <f>VLOOKUP($A158,IPo_OverSub_ListingGains!$A$1:$K$317,11,FALSE)</f>
        <v>9.09</v>
      </c>
      <c r="Y158" t="str">
        <f>VLOOKUP(A158,company_sectors!$A$1:$B$321,2,FALSE)</f>
        <v>Construction &amp; Contracting - Real Estate</v>
      </c>
    </row>
    <row r="159" spans="1:25" x14ac:dyDescent="0.25">
      <c r="A159" t="s">
        <v>178</v>
      </c>
      <c r="B159" s="1">
        <v>40158</v>
      </c>
      <c r="C159" s="1">
        <v>40162</v>
      </c>
      <c r="D159">
        <v>212</v>
      </c>
      <c r="E159" t="s">
        <v>8</v>
      </c>
      <c r="F159">
        <v>384.22</v>
      </c>
      <c r="G159">
        <v>2009</v>
      </c>
      <c r="H159">
        <f>VLOOKUP($A159,IPO_Rating_Details!$A$1:$F$387,2,FALSE)</f>
        <v>3</v>
      </c>
      <c r="I159">
        <f>VLOOKUP($A159,IPO_Rating_Details!$A$1:$F$387,3,FALSE)</f>
        <v>9</v>
      </c>
      <c r="J159">
        <f>VLOOKUP($A159,IPO_Rating_Details!$A$1:$F$387,4,FALSE)</f>
        <v>2</v>
      </c>
      <c r="K159">
        <f>VLOOKUP($A159,IPO_Rating_Details!$A$1:$F$387,5,FALSE)</f>
        <v>0</v>
      </c>
      <c r="L159">
        <f>VLOOKUP($A159,IPO_Rating_Details!$A$1:$F$387,6,FALSE)</f>
        <v>0</v>
      </c>
      <c r="M159">
        <f>VLOOKUP($A159,IPo_ListingDates!$A$1:$C$369,2,FALSE)</f>
        <v>40184</v>
      </c>
      <c r="N159">
        <f>VLOOKUP($A159,IPo_ListingDates!$A$1:$C$369,3,FALSE)</f>
        <v>330</v>
      </c>
      <c r="O159">
        <f>VLOOKUP($A159,IPo_OverSub_ListingGains!$A$1:$K$317,2,FALSE)</f>
        <v>68.521699999999996</v>
      </c>
      <c r="P159">
        <f>VLOOKUP($A159,IPo_OverSub_ListingGains!$A$1:$K$317,3,FALSE)</f>
        <v>26.173200000000001</v>
      </c>
      <c r="Q159">
        <f>VLOOKUP($A159,IPo_OverSub_ListingGains!$A$1:$K$317,4,FALSE)</f>
        <v>3.4209000000000001</v>
      </c>
      <c r="R159" t="str">
        <f>VLOOKUP($A159,IPo_OverSub_ListingGains!$A$1:$K$317,5,FALSE)</f>
        <v>NA</v>
      </c>
      <c r="S159">
        <f>VLOOKUP($A159,IPo_OverSub_ListingGains!$A$1:$K$317,6,FALSE)</f>
        <v>39.54</v>
      </c>
      <c r="T159">
        <f>VLOOKUP($A159,IPo_OverSub_ListingGains!$A$1:$K$317,7,FALSE)</f>
        <v>250</v>
      </c>
      <c r="U159">
        <f>VLOOKUP($A159,IPo_OverSub_ListingGains!$A$1:$K$317,8,FALSE)</f>
        <v>235.5</v>
      </c>
      <c r="V159">
        <f>VLOOKUP($A159,IPo_OverSub_ListingGains!$A$1:$K$317,9,FALSE)</f>
        <v>274.60000000000002</v>
      </c>
      <c r="W159">
        <f>VLOOKUP($A159,IPo_OverSub_ListingGains!$A$1:$K$317,10,FALSE)</f>
        <v>265.89999999999998</v>
      </c>
      <c r="X159">
        <f>VLOOKUP($A159,IPo_OverSub_ListingGains!$A$1:$K$317,11,FALSE)</f>
        <v>25.42</v>
      </c>
      <c r="Y159" t="str">
        <f>VLOOKUP(A159,company_sectors!$A$1:$B$321,2,FALSE)</f>
        <v>Electrodes &amp; Graphite</v>
      </c>
    </row>
    <row r="160" spans="1:25" x14ac:dyDescent="0.25">
      <c r="A160" t="s">
        <v>179</v>
      </c>
      <c r="B160" s="1">
        <v>40189</v>
      </c>
      <c r="C160" s="1">
        <v>40191</v>
      </c>
      <c r="D160">
        <v>165</v>
      </c>
      <c r="E160" t="s">
        <v>8</v>
      </c>
      <c r="F160">
        <v>189.8</v>
      </c>
      <c r="G160">
        <v>2010</v>
      </c>
      <c r="H160">
        <f>VLOOKUP($A160,IPO_Rating_Details!$A$1:$F$387,2,FALSE)</f>
        <v>6</v>
      </c>
      <c r="I160">
        <f>VLOOKUP($A160,IPO_Rating_Details!$A$1:$F$387,3,FALSE)</f>
        <v>9</v>
      </c>
      <c r="J160">
        <f>VLOOKUP($A160,IPO_Rating_Details!$A$1:$F$387,4,FALSE)</f>
        <v>6</v>
      </c>
      <c r="K160">
        <f>VLOOKUP($A160,IPO_Rating_Details!$A$1:$F$387,5,FALSE)</f>
        <v>1</v>
      </c>
      <c r="L160">
        <f>VLOOKUP($A160,IPO_Rating_Details!$A$1:$F$387,6,FALSE)</f>
        <v>0</v>
      </c>
      <c r="M160">
        <f>VLOOKUP($A160,IPo_ListingDates!$A$1:$C$369,2,FALSE)</f>
        <v>40212</v>
      </c>
      <c r="N160">
        <f>VLOOKUP($A160,IPo_ListingDates!$A$1:$C$369,3,FALSE)</f>
        <v>235.4</v>
      </c>
      <c r="O160">
        <f>VLOOKUP($A160,IPo_OverSub_ListingGains!$A$1:$K$317,2,FALSE)</f>
        <v>48.4435</v>
      </c>
      <c r="P160">
        <f>VLOOKUP($A160,IPo_OverSub_ListingGains!$A$1:$K$317,3,FALSE)</f>
        <v>106.0171</v>
      </c>
      <c r="Q160">
        <f>VLOOKUP($A160,IPo_OverSub_ListingGains!$A$1:$K$317,4,FALSE)</f>
        <v>11.078099999999999</v>
      </c>
      <c r="R160" t="str">
        <f>VLOOKUP($A160,IPo_OverSub_ListingGains!$A$1:$K$317,5,FALSE)</f>
        <v>NA</v>
      </c>
      <c r="S160">
        <f>VLOOKUP($A160,IPo_OverSub_ListingGains!$A$1:$K$317,6,FALSE)</f>
        <v>43.22</v>
      </c>
      <c r="T160">
        <f>VLOOKUP($A160,IPo_OverSub_ListingGains!$A$1:$K$317,7,FALSE)</f>
        <v>178.35</v>
      </c>
      <c r="U160">
        <f>VLOOKUP($A160,IPo_OverSub_ListingGains!$A$1:$K$317,8,FALSE)</f>
        <v>178.35</v>
      </c>
      <c r="V160">
        <f>VLOOKUP($A160,IPo_OverSub_ListingGains!$A$1:$K$317,9,FALSE)</f>
        <v>205.8</v>
      </c>
      <c r="W160">
        <f>VLOOKUP($A160,IPo_OverSub_ListingGains!$A$1:$K$317,10,FALSE)</f>
        <v>191.6</v>
      </c>
      <c r="X160">
        <f>VLOOKUP($A160,IPo_OverSub_ListingGains!$A$1:$K$317,11,FALSE)</f>
        <v>16.12</v>
      </c>
      <c r="Y160" t="str">
        <f>VLOOKUP(A160,company_sectors!$A$1:$B$321,2,FALSE)</f>
        <v>Computers - Software</v>
      </c>
    </row>
    <row r="161" spans="1:25" x14ac:dyDescent="0.25">
      <c r="A161" t="s">
        <v>180</v>
      </c>
      <c r="B161" s="1">
        <v>40196</v>
      </c>
      <c r="C161" s="1">
        <v>40198</v>
      </c>
      <c r="D161">
        <v>145</v>
      </c>
      <c r="E161" t="s">
        <v>8</v>
      </c>
      <c r="F161">
        <v>328.72</v>
      </c>
      <c r="G161">
        <v>2010</v>
      </c>
      <c r="H161">
        <f>VLOOKUP($A161,IPO_Rating_Details!$A$1:$F$387,2,FALSE)</f>
        <v>4</v>
      </c>
      <c r="I161">
        <f>VLOOKUP($A161,IPO_Rating_Details!$A$1:$F$387,3,FALSE)</f>
        <v>9</v>
      </c>
      <c r="J161">
        <f>VLOOKUP($A161,IPO_Rating_Details!$A$1:$F$387,4,FALSE)</f>
        <v>5</v>
      </c>
      <c r="K161">
        <f>VLOOKUP($A161,IPO_Rating_Details!$A$1:$F$387,5,FALSE)</f>
        <v>1</v>
      </c>
      <c r="L161">
        <f>VLOOKUP($A161,IPO_Rating_Details!$A$1:$F$387,6,FALSE)</f>
        <v>0</v>
      </c>
      <c r="M161">
        <f>VLOOKUP($A161,IPo_ListingDates!$A$1:$C$369,2,FALSE)</f>
        <v>40217</v>
      </c>
      <c r="N161">
        <f>VLOOKUP($A161,IPo_ListingDates!$A$1:$C$369,3,FALSE)</f>
        <v>1178.55</v>
      </c>
      <c r="O161">
        <f>VLOOKUP($A161,IPo_OverSub_ListingGains!$A$1:$K$317,2,FALSE)</f>
        <v>59.388199999999998</v>
      </c>
      <c r="P161">
        <f>VLOOKUP($A161,IPo_OverSub_ListingGains!$A$1:$K$317,3,FALSE)</f>
        <v>51.951700000000002</v>
      </c>
      <c r="Q161">
        <f>VLOOKUP($A161,IPo_OverSub_ListingGains!$A$1:$K$317,4,FALSE)</f>
        <v>3.7854000000000001</v>
      </c>
      <c r="R161">
        <f>VLOOKUP($A161,IPo_OverSub_ListingGains!$A$1:$K$317,5,FALSE)</f>
        <v>2.5000000000000001E-3</v>
      </c>
      <c r="S161">
        <f>VLOOKUP($A161,IPo_OverSub_ListingGains!$A$1:$K$317,6,FALSE)</f>
        <v>31.11</v>
      </c>
      <c r="T161">
        <f>VLOOKUP($A161,IPo_OverSub_ListingGains!$A$1:$K$317,7,FALSE)</f>
        <v>161.6</v>
      </c>
      <c r="U161">
        <f>VLOOKUP($A161,IPo_OverSub_ListingGains!$A$1:$K$317,8,FALSE)</f>
        <v>161.6</v>
      </c>
      <c r="V161">
        <f>VLOOKUP($A161,IPo_OverSub_ListingGains!$A$1:$K$317,9,FALSE)</f>
        <v>241.95</v>
      </c>
      <c r="W161">
        <f>VLOOKUP($A161,IPo_OverSub_ListingGains!$A$1:$K$317,10,FALSE)</f>
        <v>229</v>
      </c>
      <c r="X161">
        <f>VLOOKUP($A161,IPo_OverSub_ListingGains!$A$1:$K$317,11,FALSE)</f>
        <v>57.93</v>
      </c>
      <c r="Y161" t="str">
        <f>VLOOKUP(A161,company_sectors!$A$1:$B$321,2,FALSE)</f>
        <v>Miscellaneous</v>
      </c>
    </row>
    <row r="162" spans="1:25" x14ac:dyDescent="0.25">
      <c r="A162" t="s">
        <v>181</v>
      </c>
      <c r="B162" s="1">
        <v>40203</v>
      </c>
      <c r="C162" s="1">
        <v>40211</v>
      </c>
      <c r="D162">
        <v>215</v>
      </c>
      <c r="E162" t="s">
        <v>8</v>
      </c>
      <c r="F162">
        <v>150</v>
      </c>
      <c r="G162">
        <v>2010</v>
      </c>
      <c r="H162">
        <f>VLOOKUP($A162,IPO_Rating_Details!$A$1:$F$387,2,FALSE)</f>
        <v>4</v>
      </c>
      <c r="I162">
        <f>VLOOKUP($A162,IPO_Rating_Details!$A$1:$F$387,3,FALSE)</f>
        <v>24</v>
      </c>
      <c r="J162">
        <f>VLOOKUP($A162,IPO_Rating_Details!$A$1:$F$387,4,FALSE)</f>
        <v>1</v>
      </c>
      <c r="K162">
        <f>VLOOKUP($A162,IPO_Rating_Details!$A$1:$F$387,5,FALSE)</f>
        <v>2</v>
      </c>
      <c r="L162">
        <f>VLOOKUP($A162,IPO_Rating_Details!$A$1:$F$387,6,FALSE)</f>
        <v>0</v>
      </c>
      <c r="M162">
        <f>VLOOKUP($A162,IPo_ListingDates!$A$1:$C$369,2,FALSE)</f>
        <v>40232</v>
      </c>
      <c r="N162" t="str">
        <f>VLOOKUP($A162,IPo_ListingDates!$A$1:$C$369,3,FALSE)</f>
        <v>NA</v>
      </c>
      <c r="O162">
        <f>VLOOKUP($A162,IPo_OverSub_ListingGains!$A$1:$K$317,2,FALSE)</f>
        <v>0.25829999999999997</v>
      </c>
      <c r="P162">
        <f>VLOOKUP($A162,IPo_OverSub_ListingGains!$A$1:$K$317,3,FALSE)</f>
        <v>5.0685000000000002</v>
      </c>
      <c r="Q162">
        <f>VLOOKUP($A162,IPo_OverSub_ListingGains!$A$1:$K$317,4,FALSE)</f>
        <v>3.0002</v>
      </c>
      <c r="R162" t="str">
        <f>VLOOKUP($A162,IPo_OverSub_ListingGains!$A$1:$K$317,5,FALSE)</f>
        <v>NA</v>
      </c>
      <c r="S162">
        <f>VLOOKUP($A162,IPo_OverSub_ListingGains!$A$1:$K$317,6,FALSE)</f>
        <v>1.9395</v>
      </c>
      <c r="T162">
        <f>VLOOKUP($A162,IPo_OverSub_ListingGains!$A$1:$K$317,7,FALSE)</f>
        <v>219.4</v>
      </c>
      <c r="U162">
        <f>VLOOKUP($A162,IPo_OverSub_ListingGains!$A$1:$K$317,8,FALSE)</f>
        <v>219.4</v>
      </c>
      <c r="V162">
        <f>VLOOKUP($A162,IPo_OverSub_ListingGains!$A$1:$K$317,9,FALSE)</f>
        <v>245.8</v>
      </c>
      <c r="W162">
        <f>VLOOKUP($A162,IPo_OverSub_ListingGains!$A$1:$K$317,10,FALSE)</f>
        <v>244.3</v>
      </c>
      <c r="X162">
        <f>VLOOKUP($A162,IPo_OverSub_ListingGains!$A$1:$K$317,11,FALSE)</f>
        <v>13.63</v>
      </c>
      <c r="Y162" t="e">
        <f>VLOOKUP(A162,company_sectors!$A$1:$B$321,2,FALSE)</f>
        <v>#N/A</v>
      </c>
    </row>
    <row r="163" spans="1:25" x14ac:dyDescent="0.25">
      <c r="A163" t="s">
        <v>182</v>
      </c>
      <c r="B163" s="1">
        <v>40205</v>
      </c>
      <c r="C163" s="1">
        <v>40207</v>
      </c>
      <c r="D163">
        <v>75</v>
      </c>
      <c r="E163" t="s">
        <v>8</v>
      </c>
      <c r="F163">
        <v>28.76</v>
      </c>
      <c r="G163">
        <v>2010</v>
      </c>
      <c r="H163">
        <f>VLOOKUP($A163,IPO_Rating_Details!$A$1:$F$387,2,FALSE)</f>
        <v>4</v>
      </c>
      <c r="I163">
        <f>VLOOKUP($A163,IPO_Rating_Details!$A$1:$F$387,3,FALSE)</f>
        <v>1</v>
      </c>
      <c r="J163">
        <f>VLOOKUP($A163,IPO_Rating_Details!$A$1:$F$387,4,FALSE)</f>
        <v>4</v>
      </c>
      <c r="K163">
        <f>VLOOKUP($A163,IPO_Rating_Details!$A$1:$F$387,5,FALSE)</f>
        <v>1</v>
      </c>
      <c r="L163">
        <f>VLOOKUP($A163,IPO_Rating_Details!$A$1:$F$387,6,FALSE)</f>
        <v>0</v>
      </c>
      <c r="M163">
        <f>VLOOKUP($A163,IPo_ListingDates!$A$1:$C$369,2,FALSE)</f>
        <v>40228</v>
      </c>
      <c r="N163" t="str">
        <f>VLOOKUP($A163,IPo_ListingDates!$A$1:$C$369,3,FALSE)</f>
        <v>NA</v>
      </c>
      <c r="O163">
        <f>VLOOKUP($A163,IPo_OverSub_ListingGains!$A$1:$K$317,2,FALSE)</f>
        <v>0.51939999999999997</v>
      </c>
      <c r="P163">
        <f>VLOOKUP($A163,IPo_OverSub_ListingGains!$A$1:$K$317,3,FALSE)</f>
        <v>1.5208999999999999</v>
      </c>
      <c r="Q163">
        <f>VLOOKUP($A163,IPo_OverSub_ListingGains!$A$1:$K$317,4,FALSE)</f>
        <v>2.2633000000000001</v>
      </c>
      <c r="R163">
        <f>VLOOKUP($A163,IPo_OverSub_ListingGains!$A$1:$K$317,5,FALSE)</f>
        <v>0.67010000000000003</v>
      </c>
      <c r="S163">
        <f>VLOOKUP($A163,IPo_OverSub_ListingGains!$A$1:$K$317,6,FALSE)</f>
        <v>1.117</v>
      </c>
      <c r="T163">
        <f>VLOOKUP($A163,IPo_OverSub_ListingGains!$A$1:$K$317,7,FALSE)</f>
        <v>70</v>
      </c>
      <c r="U163">
        <f>VLOOKUP($A163,IPo_OverSub_ListingGains!$A$1:$K$317,8,FALSE)</f>
        <v>70</v>
      </c>
      <c r="V163">
        <f>VLOOKUP($A163,IPo_OverSub_ListingGains!$A$1:$K$317,9,FALSE)</f>
        <v>79</v>
      </c>
      <c r="W163">
        <f>VLOOKUP($A163,IPo_OverSub_ListingGains!$A$1:$K$317,10,FALSE)</f>
        <v>71.099999999999994</v>
      </c>
      <c r="X163">
        <f>VLOOKUP($A163,IPo_OverSub_ListingGains!$A$1:$K$317,11,FALSE)</f>
        <v>-5.2</v>
      </c>
      <c r="Y163" t="e">
        <f>VLOOKUP(A163,company_sectors!$A$1:$B$321,2,FALSE)</f>
        <v>#N/A</v>
      </c>
    </row>
    <row r="164" spans="1:25" x14ac:dyDescent="0.25">
      <c r="A164" t="s">
        <v>183</v>
      </c>
      <c r="B164" s="1">
        <v>40205</v>
      </c>
      <c r="C164" s="1">
        <v>40207</v>
      </c>
      <c r="D164">
        <v>75</v>
      </c>
      <c r="E164" t="s">
        <v>8</v>
      </c>
      <c r="F164">
        <v>56.25</v>
      </c>
      <c r="G164">
        <v>2010</v>
      </c>
      <c r="H164">
        <f>VLOOKUP($A164,IPO_Rating_Details!$A$1:$F$387,2,FALSE)</f>
        <v>6</v>
      </c>
      <c r="I164">
        <f>VLOOKUP($A164,IPO_Rating_Details!$A$1:$F$387,3,FALSE)</f>
        <v>17</v>
      </c>
      <c r="J164">
        <f>VLOOKUP($A164,IPO_Rating_Details!$A$1:$F$387,4,FALSE)</f>
        <v>1</v>
      </c>
      <c r="K164">
        <f>VLOOKUP($A164,IPO_Rating_Details!$A$1:$F$387,5,FALSE)</f>
        <v>1</v>
      </c>
      <c r="L164">
        <f>VLOOKUP($A164,IPO_Rating_Details!$A$1:$F$387,6,FALSE)</f>
        <v>1</v>
      </c>
      <c r="M164">
        <f>VLOOKUP($A164,IPo_ListingDates!$A$1:$C$369,2,FALSE)</f>
        <v>40224</v>
      </c>
      <c r="N164">
        <f>VLOOKUP($A164,IPo_ListingDates!$A$1:$C$369,3,FALSE)</f>
        <v>6.53</v>
      </c>
      <c r="O164">
        <f>VLOOKUP($A164,IPo_OverSub_ListingGains!$A$1:$K$317,2,FALSE)</f>
        <v>0.98970000000000002</v>
      </c>
      <c r="P164">
        <f>VLOOKUP($A164,IPo_OverSub_ListingGains!$A$1:$K$317,3,FALSE)</f>
        <v>16.602900000000002</v>
      </c>
      <c r="Q164">
        <f>VLOOKUP($A164,IPo_OverSub_ListingGains!$A$1:$K$317,4,FALSE)</f>
        <v>6.2481</v>
      </c>
      <c r="R164" t="str">
        <f>VLOOKUP($A164,IPo_OverSub_ListingGains!$A$1:$K$317,5,FALSE)</f>
        <v>NA</v>
      </c>
      <c r="S164">
        <f>VLOOKUP($A164,IPo_OverSub_ListingGains!$A$1:$K$317,6,FALSE)</f>
        <v>5.1721000000000004</v>
      </c>
      <c r="T164">
        <f>VLOOKUP($A164,IPo_OverSub_ListingGains!$A$1:$K$317,7,FALSE)</f>
        <v>88</v>
      </c>
      <c r="U164">
        <f>VLOOKUP($A164,IPo_OverSub_ListingGains!$A$1:$K$317,8,FALSE)</f>
        <v>85.8</v>
      </c>
      <c r="V164">
        <f>VLOOKUP($A164,IPo_OverSub_ListingGains!$A$1:$K$317,9,FALSE)</f>
        <v>107.25</v>
      </c>
      <c r="W164">
        <f>VLOOKUP($A164,IPo_OverSub_ListingGains!$A$1:$K$317,10,FALSE)</f>
        <v>87.85</v>
      </c>
      <c r="X164">
        <f>VLOOKUP($A164,IPo_OverSub_ListingGains!$A$1:$K$317,11,FALSE)</f>
        <v>17.13</v>
      </c>
      <c r="Y164" t="str">
        <f>VLOOKUP(A164,company_sectors!$A$1:$B$321,2,FALSE)</f>
        <v>Pharmaceuticals</v>
      </c>
    </row>
    <row r="165" spans="1:25" x14ac:dyDescent="0.25">
      <c r="A165" t="s">
        <v>184</v>
      </c>
      <c r="B165" s="1">
        <v>40205</v>
      </c>
      <c r="C165" s="1">
        <v>40207</v>
      </c>
      <c r="D165">
        <v>165</v>
      </c>
      <c r="E165" t="s">
        <v>8</v>
      </c>
      <c r="F165">
        <v>178.2</v>
      </c>
      <c r="G165">
        <v>2010</v>
      </c>
      <c r="H165">
        <f>VLOOKUP($A165,IPO_Rating_Details!$A$1:$F$387,2,FALSE)</f>
        <v>4</v>
      </c>
      <c r="I165">
        <f>VLOOKUP($A165,IPO_Rating_Details!$A$1:$F$387,3,FALSE)</f>
        <v>18</v>
      </c>
      <c r="J165">
        <f>VLOOKUP($A165,IPO_Rating_Details!$A$1:$F$387,4,FALSE)</f>
        <v>4</v>
      </c>
      <c r="K165">
        <f>VLOOKUP($A165,IPO_Rating_Details!$A$1:$F$387,5,FALSE)</f>
        <v>2</v>
      </c>
      <c r="L165">
        <f>VLOOKUP($A165,IPO_Rating_Details!$A$1:$F$387,6,FALSE)</f>
        <v>0</v>
      </c>
      <c r="M165">
        <f>VLOOKUP($A165,IPo_ListingDates!$A$1:$C$369,2,FALSE)</f>
        <v>40224</v>
      </c>
      <c r="N165">
        <f>VLOOKUP($A165,IPo_ListingDates!$A$1:$C$369,3,FALSE)</f>
        <v>29.6</v>
      </c>
      <c r="O165">
        <f>VLOOKUP($A165,IPo_OverSub_ListingGains!$A$1:$K$317,2,FALSE)</f>
        <v>1.121</v>
      </c>
      <c r="P165">
        <f>VLOOKUP($A165,IPo_OverSub_ListingGains!$A$1:$K$317,3,FALSE)</f>
        <v>3.6457999999999999</v>
      </c>
      <c r="Q165">
        <f>VLOOKUP($A165,IPo_OverSub_ListingGains!$A$1:$K$317,4,FALSE)</f>
        <v>0.62</v>
      </c>
      <c r="R165">
        <f>VLOOKUP($A165,IPo_OverSub_ListingGains!$A$1:$K$317,5,FALSE)</f>
        <v>0.53520000000000001</v>
      </c>
      <c r="S165">
        <f>VLOOKUP($A165,IPo_OverSub_ListingGains!$A$1:$K$317,6,FALSE)</f>
        <v>1.2168000000000001</v>
      </c>
      <c r="T165">
        <f>VLOOKUP($A165,IPo_OverSub_ListingGains!$A$1:$K$317,7,FALSE)</f>
        <v>170</v>
      </c>
      <c r="U165">
        <f>VLOOKUP($A165,IPo_OverSub_ListingGains!$A$1:$K$317,8,FALSE)</f>
        <v>144</v>
      </c>
      <c r="V165">
        <f>VLOOKUP($A165,IPo_OverSub_ListingGains!$A$1:$K$317,9,FALSE)</f>
        <v>173.45</v>
      </c>
      <c r="W165">
        <f>VLOOKUP($A165,IPo_OverSub_ListingGains!$A$1:$K$317,10,FALSE)</f>
        <v>147.19999999999999</v>
      </c>
      <c r="X165">
        <f>VLOOKUP($A165,IPo_OverSub_ListingGains!$A$1:$K$317,11,FALSE)</f>
        <v>-10.79</v>
      </c>
      <c r="Y165" t="str">
        <f>VLOOKUP(A165,company_sectors!$A$1:$B$321,2,FALSE)</f>
        <v>Construction &amp; Contracting - Real Estate</v>
      </c>
    </row>
    <row r="166" spans="1:25" x14ac:dyDescent="0.25">
      <c r="A166" t="s">
        <v>185</v>
      </c>
      <c r="B166" s="1">
        <v>40207</v>
      </c>
      <c r="C166" s="1">
        <v>40211</v>
      </c>
      <c r="D166">
        <v>468</v>
      </c>
      <c r="E166" t="s">
        <v>8</v>
      </c>
      <c r="F166" t="s">
        <v>14</v>
      </c>
      <c r="G166">
        <v>2010</v>
      </c>
      <c r="H166">
        <f>VLOOKUP($A166,IPO_Rating_Details!$A$1:$F$387,2,FALSE)</f>
        <v>6</v>
      </c>
      <c r="I166">
        <f>VLOOKUP($A166,IPO_Rating_Details!$A$1:$F$387,3,FALSE)</f>
        <v>10</v>
      </c>
      <c r="J166">
        <f>VLOOKUP($A166,IPO_Rating_Details!$A$1:$F$387,4,FALSE)</f>
        <v>3</v>
      </c>
      <c r="K166">
        <f>VLOOKUP($A166,IPO_Rating_Details!$A$1:$F$387,5,FALSE)</f>
        <v>2</v>
      </c>
      <c r="L166">
        <f>VLOOKUP($A166,IPO_Rating_Details!$A$1:$F$387,6,FALSE)</f>
        <v>0</v>
      </c>
      <c r="M166">
        <f>VLOOKUP($A166,IPo_ListingDates!$A$1:$C$369,2,FALSE)</f>
        <v>40233</v>
      </c>
      <c r="N166">
        <f>VLOOKUP($A166,IPo_ListingDates!$A$1:$C$369,3,FALSE)</f>
        <v>48.5</v>
      </c>
      <c r="O166">
        <f>VLOOKUP($A166,IPo_OverSub_ListingGains!$A$1:$K$317,2,FALSE)</f>
        <v>4.4679000000000002</v>
      </c>
      <c r="P166">
        <f>VLOOKUP($A166,IPo_OverSub_ListingGains!$A$1:$K$317,3,FALSE)</f>
        <v>4.2460000000000004</v>
      </c>
      <c r="Q166">
        <f>VLOOKUP($A166,IPo_OverSub_ListingGains!$A$1:$K$317,4,FALSE)</f>
        <v>0.36580000000000001</v>
      </c>
      <c r="R166" t="str">
        <f>VLOOKUP($A166,IPo_OverSub_ListingGains!$A$1:$K$317,5,FALSE)</f>
        <v>NA</v>
      </c>
      <c r="S166">
        <f>VLOOKUP($A166,IPo_OverSub_ListingGains!$A$1:$K$317,6,FALSE)</f>
        <v>2.9523999999999999</v>
      </c>
      <c r="T166">
        <f>VLOOKUP($A166,IPo_OverSub_ListingGains!$A$1:$K$317,7,FALSE)</f>
        <v>430</v>
      </c>
      <c r="U166">
        <f>VLOOKUP($A166,IPo_OverSub_ListingGains!$A$1:$K$317,8,FALSE)</f>
        <v>412.5</v>
      </c>
      <c r="V166">
        <f>VLOOKUP($A166,IPo_OverSub_ListingGains!$A$1:$K$317,9,FALSE)</f>
        <v>466.2</v>
      </c>
      <c r="W166">
        <f>VLOOKUP($A166,IPo_OverSub_ListingGains!$A$1:$K$317,10,FALSE)</f>
        <v>455.4</v>
      </c>
      <c r="X166">
        <f>VLOOKUP($A166,IPo_OverSub_ListingGains!$A$1:$K$317,11,FALSE)</f>
        <v>-2.69</v>
      </c>
      <c r="Y166" t="str">
        <f>VLOOKUP(A166,company_sectors!$A$1:$B$321,2,FALSE)</f>
        <v>Electrodes &amp; Graphite</v>
      </c>
    </row>
    <row r="167" spans="1:25" x14ac:dyDescent="0.25">
      <c r="A167" t="s">
        <v>186</v>
      </c>
      <c r="B167" s="1">
        <v>40210</v>
      </c>
      <c r="C167" s="1">
        <v>40212</v>
      </c>
      <c r="D167">
        <v>45</v>
      </c>
      <c r="E167" t="s">
        <v>8</v>
      </c>
      <c r="F167">
        <v>38.96</v>
      </c>
      <c r="G167">
        <v>2010</v>
      </c>
      <c r="H167">
        <f>VLOOKUP($A167,IPO_Rating_Details!$A$1:$F$387,2,FALSE)</f>
        <v>6</v>
      </c>
      <c r="I167">
        <f>VLOOKUP($A167,IPO_Rating_Details!$A$1:$F$387,3,FALSE)</f>
        <v>1</v>
      </c>
      <c r="J167">
        <f>VLOOKUP($A167,IPO_Rating_Details!$A$1:$F$387,4,FALSE)</f>
        <v>2</v>
      </c>
      <c r="K167">
        <f>VLOOKUP($A167,IPO_Rating_Details!$A$1:$F$387,5,FALSE)</f>
        <v>0</v>
      </c>
      <c r="L167">
        <f>VLOOKUP($A167,IPO_Rating_Details!$A$1:$F$387,6,FALSE)</f>
        <v>0</v>
      </c>
      <c r="M167">
        <f>VLOOKUP($A167,IPo_ListingDates!$A$1:$C$369,2,FALSE)</f>
        <v>40233</v>
      </c>
      <c r="N167">
        <f>VLOOKUP($A167,IPo_ListingDates!$A$1:$C$369,3,FALSE)</f>
        <v>105.95</v>
      </c>
      <c r="O167">
        <f>VLOOKUP($A167,IPo_OverSub_ListingGains!$A$1:$K$317,2,FALSE)</f>
        <v>0.4284</v>
      </c>
      <c r="P167">
        <f>VLOOKUP($A167,IPo_OverSub_ListingGains!$A$1:$K$317,3,FALSE)</f>
        <v>5.5533000000000001</v>
      </c>
      <c r="Q167">
        <f>VLOOKUP($A167,IPo_OverSub_ListingGains!$A$1:$K$317,4,FALSE)</f>
        <v>0.45950000000000002</v>
      </c>
      <c r="R167">
        <f>VLOOKUP($A167,IPo_OverSub_ListingGains!$A$1:$K$317,5,FALSE)</f>
        <v>6.0000000000000001E-3</v>
      </c>
      <c r="S167">
        <f>VLOOKUP($A167,IPo_OverSub_ListingGains!$A$1:$K$317,6,FALSE)</f>
        <v>1.2</v>
      </c>
      <c r="T167">
        <f>VLOOKUP($A167,IPo_OverSub_ListingGains!$A$1:$K$317,7,FALSE)</f>
        <v>45.5</v>
      </c>
      <c r="U167">
        <f>VLOOKUP($A167,IPo_OverSub_ListingGains!$A$1:$K$317,8,FALSE)</f>
        <v>26.5</v>
      </c>
      <c r="V167">
        <f>VLOOKUP($A167,IPo_OverSub_ListingGains!$A$1:$K$317,9,FALSE)</f>
        <v>48.35</v>
      </c>
      <c r="W167">
        <f>VLOOKUP($A167,IPo_OverSub_ListingGains!$A$1:$K$317,10,FALSE)</f>
        <v>28.65</v>
      </c>
      <c r="X167">
        <f>VLOOKUP($A167,IPo_OverSub_ListingGains!$A$1:$K$317,11,FALSE)</f>
        <v>-36.33</v>
      </c>
      <c r="Y167" t="str">
        <f>VLOOKUP(A167,company_sectors!$A$1:$B$321,2,FALSE)</f>
        <v>Packaging</v>
      </c>
    </row>
    <row r="168" spans="1:25" x14ac:dyDescent="0.25">
      <c r="A168" t="s">
        <v>187</v>
      </c>
      <c r="B168" s="1">
        <v>40217</v>
      </c>
      <c r="C168" s="1">
        <v>40220</v>
      </c>
      <c r="D168">
        <v>450</v>
      </c>
      <c r="E168" t="s">
        <v>8</v>
      </c>
      <c r="F168">
        <v>103</v>
      </c>
      <c r="G168">
        <v>2010</v>
      </c>
      <c r="H168">
        <f>VLOOKUP($A168,IPO_Rating_Details!$A$1:$F$387,2,FALSE)</f>
        <v>6</v>
      </c>
      <c r="I168">
        <f>VLOOKUP($A168,IPO_Rating_Details!$A$1:$F$387,3,FALSE)</f>
        <v>9</v>
      </c>
      <c r="J168">
        <f>VLOOKUP($A168,IPO_Rating_Details!$A$1:$F$387,4,FALSE)</f>
        <v>1</v>
      </c>
      <c r="K168">
        <f>VLOOKUP($A168,IPO_Rating_Details!$A$1:$F$387,5,FALSE)</f>
        <v>0</v>
      </c>
      <c r="L168">
        <f>VLOOKUP($A168,IPO_Rating_Details!$A$1:$F$387,6,FALSE)</f>
        <v>0</v>
      </c>
      <c r="M168">
        <f>VLOOKUP($A168,IPo_ListingDates!$A$1:$C$369,2,FALSE)</f>
        <v>40240</v>
      </c>
      <c r="N168">
        <f>VLOOKUP($A168,IPo_ListingDates!$A$1:$C$369,3,FALSE)</f>
        <v>41.1</v>
      </c>
      <c r="O168">
        <f>VLOOKUP($A168,IPo_OverSub_ListingGains!$A$1:$K$317,2,FALSE)</f>
        <v>49.344200000000001</v>
      </c>
      <c r="P168">
        <f>VLOOKUP($A168,IPo_OverSub_ListingGains!$A$1:$K$317,3,FALSE)</f>
        <v>124.5287</v>
      </c>
      <c r="Q168">
        <f>VLOOKUP($A168,IPo_OverSub_ListingGains!$A$1:$K$317,4,FALSE)</f>
        <v>18.5487</v>
      </c>
      <c r="R168" t="str">
        <f>VLOOKUP($A168,IPo_OverSub_ListingGains!$A$1:$K$317,5,FALSE)</f>
        <v>NA</v>
      </c>
      <c r="S168">
        <f>VLOOKUP($A168,IPo_OverSub_ListingGains!$A$1:$K$317,6,FALSE)</f>
        <v>47.62</v>
      </c>
      <c r="T168">
        <f>VLOOKUP($A168,IPo_OverSub_ListingGains!$A$1:$K$317,7,FALSE)</f>
        <v>640</v>
      </c>
      <c r="U168">
        <f>VLOOKUP($A168,IPo_OverSub_ListingGains!$A$1:$K$317,8,FALSE)</f>
        <v>640</v>
      </c>
      <c r="V168">
        <f>VLOOKUP($A168,IPo_OverSub_ListingGains!$A$1:$K$317,9,FALSE)</f>
        <v>754.7</v>
      </c>
      <c r="W168">
        <f>VLOOKUP($A168,IPo_OverSub_ListingGains!$A$1:$K$317,10,FALSE)</f>
        <v>736.3</v>
      </c>
      <c r="X168">
        <f>VLOOKUP($A168,IPo_OverSub_ListingGains!$A$1:$K$317,11,FALSE)</f>
        <v>63.62</v>
      </c>
      <c r="Y168" t="str">
        <f>VLOOKUP(A168,company_sectors!$A$1:$B$321,2,FALSE)</f>
        <v>Construction &amp; Contracting - Civil</v>
      </c>
    </row>
    <row r="169" spans="1:25" x14ac:dyDescent="0.25">
      <c r="A169" t="s">
        <v>188</v>
      </c>
      <c r="B169" s="1">
        <v>40218</v>
      </c>
      <c r="C169" s="1">
        <v>40220</v>
      </c>
      <c r="D169">
        <v>240</v>
      </c>
      <c r="E169" t="s">
        <v>8</v>
      </c>
      <c r="F169">
        <v>666</v>
      </c>
      <c r="G169">
        <v>2010</v>
      </c>
      <c r="H169">
        <f>VLOOKUP($A169,IPO_Rating_Details!$A$1:$F$387,2,FALSE)</f>
        <v>4</v>
      </c>
      <c r="I169">
        <f>VLOOKUP($A169,IPO_Rating_Details!$A$1:$F$387,3,FALSE)</f>
        <v>5</v>
      </c>
      <c r="J169">
        <f>VLOOKUP($A169,IPO_Rating_Details!$A$1:$F$387,4,FALSE)</f>
        <v>0</v>
      </c>
      <c r="K169">
        <f>VLOOKUP($A169,IPO_Rating_Details!$A$1:$F$387,5,FALSE)</f>
        <v>0</v>
      </c>
      <c r="L169">
        <f>VLOOKUP($A169,IPO_Rating_Details!$A$1:$F$387,6,FALSE)</f>
        <v>0</v>
      </c>
      <c r="M169">
        <f>VLOOKUP($A169,IPo_ListingDates!$A$1:$C$369,2,FALSE)</f>
        <v>40234</v>
      </c>
      <c r="N169">
        <f>VLOOKUP($A169,IPo_ListingDates!$A$1:$C$369,3,FALSE)</f>
        <v>36.450000000000003</v>
      </c>
      <c r="O169">
        <f>VLOOKUP($A169,IPo_OverSub_ListingGains!$A$1:$K$317,2,FALSE)</f>
        <v>1.4340999999999999</v>
      </c>
      <c r="P169">
        <f>VLOOKUP($A169,IPo_OverSub_ListingGains!$A$1:$K$317,3,FALSE)</f>
        <v>4.2868000000000004</v>
      </c>
      <c r="Q169">
        <f>VLOOKUP($A169,IPo_OverSub_ListingGains!$A$1:$K$317,4,FALSE)</f>
        <v>0.27539999999999998</v>
      </c>
      <c r="R169" t="str">
        <f>VLOOKUP($A169,IPo_OverSub_ListingGains!$A$1:$K$317,5,FALSE)</f>
        <v>NA</v>
      </c>
      <c r="S169">
        <f>VLOOKUP($A169,IPo_OverSub_ListingGains!$A$1:$K$317,6,FALSE)</f>
        <v>1.36</v>
      </c>
      <c r="T169">
        <f>VLOOKUP($A169,IPo_OverSub_ListingGains!$A$1:$K$317,7,FALSE)</f>
        <v>246</v>
      </c>
      <c r="U169">
        <f>VLOOKUP($A169,IPo_OverSub_ListingGains!$A$1:$K$317,8,FALSE)</f>
        <v>206.2</v>
      </c>
      <c r="V169">
        <f>VLOOKUP($A169,IPo_OverSub_ListingGains!$A$1:$K$317,9,FALSE)</f>
        <v>246</v>
      </c>
      <c r="W169">
        <f>VLOOKUP($A169,IPo_OverSub_ListingGains!$A$1:$K$317,10,FALSE)</f>
        <v>207.8</v>
      </c>
      <c r="X169">
        <f>VLOOKUP($A169,IPo_OverSub_ListingGains!$A$1:$K$317,11,FALSE)</f>
        <v>-13.42</v>
      </c>
      <c r="Y169" t="str">
        <f>VLOOKUP(A169,company_sectors!$A$1:$B$321,2,FALSE)</f>
        <v>Media &amp; Entertainment</v>
      </c>
    </row>
    <row r="170" spans="1:25" x14ac:dyDescent="0.25">
      <c r="A170" t="s">
        <v>189</v>
      </c>
      <c r="B170" s="1">
        <v>40225</v>
      </c>
      <c r="C170" s="1">
        <v>40228</v>
      </c>
      <c r="D170">
        <v>90</v>
      </c>
      <c r="E170" t="s">
        <v>8</v>
      </c>
      <c r="F170">
        <v>45</v>
      </c>
      <c r="G170">
        <v>2010</v>
      </c>
      <c r="H170">
        <f>VLOOKUP($A170,IPO_Rating_Details!$A$1:$F$387,2,FALSE)</f>
        <v>6</v>
      </c>
      <c r="I170">
        <f>VLOOKUP($A170,IPO_Rating_Details!$A$1:$F$387,3,FALSE)</f>
        <v>1</v>
      </c>
      <c r="J170">
        <f>VLOOKUP($A170,IPO_Rating_Details!$A$1:$F$387,4,FALSE)</f>
        <v>0</v>
      </c>
      <c r="K170">
        <f>VLOOKUP($A170,IPO_Rating_Details!$A$1:$F$387,5,FALSE)</f>
        <v>2</v>
      </c>
      <c r="L170">
        <f>VLOOKUP($A170,IPO_Rating_Details!$A$1:$F$387,6,FALSE)</f>
        <v>0</v>
      </c>
      <c r="M170">
        <f>VLOOKUP($A170,IPo_ListingDates!$A$1:$C$369,2,FALSE)</f>
        <v>40247</v>
      </c>
      <c r="N170">
        <f>VLOOKUP($A170,IPo_ListingDates!$A$1:$C$369,3,FALSE)</f>
        <v>36.35</v>
      </c>
      <c r="O170">
        <f>VLOOKUP($A170,IPo_OverSub_ListingGains!$A$1:$K$317,2,FALSE)</f>
        <v>1.0204</v>
      </c>
      <c r="P170">
        <f>VLOOKUP($A170,IPo_OverSub_ListingGains!$A$1:$K$317,3,FALSE)</f>
        <v>30.496200000000002</v>
      </c>
      <c r="Q170">
        <f>VLOOKUP($A170,IPo_OverSub_ListingGains!$A$1:$K$317,4,FALSE)</f>
        <v>7.2632000000000003</v>
      </c>
      <c r="R170">
        <f>VLOOKUP($A170,IPo_OverSub_ListingGains!$A$1:$K$317,5,FALSE)</f>
        <v>0.31430000000000002</v>
      </c>
      <c r="S170">
        <f>VLOOKUP($A170,IPo_OverSub_ListingGains!$A$1:$K$317,6,FALSE)</f>
        <v>7.4805000000000001</v>
      </c>
      <c r="T170">
        <f>VLOOKUP($A170,IPo_OverSub_ListingGains!$A$1:$K$317,7,FALSE)</f>
        <v>101.5</v>
      </c>
      <c r="U170">
        <f>VLOOKUP($A170,IPo_OverSub_ListingGains!$A$1:$K$317,8,FALSE)</f>
        <v>101.5</v>
      </c>
      <c r="V170">
        <f>VLOOKUP($A170,IPo_OverSub_ListingGains!$A$1:$K$317,9,FALSE)</f>
        <v>140.69999999999999</v>
      </c>
      <c r="W170">
        <f>VLOOKUP($A170,IPo_OverSub_ListingGains!$A$1:$K$317,10,FALSE)</f>
        <v>137.25</v>
      </c>
      <c r="X170">
        <f>VLOOKUP($A170,IPo_OverSub_ListingGains!$A$1:$K$317,11,FALSE)</f>
        <v>52.5</v>
      </c>
      <c r="Y170" t="str">
        <f>VLOOKUP(A170,company_sectors!$A$1:$B$321,2,FALSE)</f>
        <v>Plastics</v>
      </c>
    </row>
    <row r="171" spans="1:25" x14ac:dyDescent="0.25">
      <c r="A171" t="s">
        <v>190</v>
      </c>
      <c r="B171" s="1">
        <v>40227</v>
      </c>
      <c r="C171" s="1">
        <v>40231</v>
      </c>
      <c r="D171">
        <v>252</v>
      </c>
      <c r="E171" t="s">
        <v>8</v>
      </c>
      <c r="F171">
        <v>141.75</v>
      </c>
      <c r="G171">
        <v>2010</v>
      </c>
      <c r="H171">
        <f>VLOOKUP($A171,IPO_Rating_Details!$A$1:$F$387,2,FALSE)</f>
        <v>4</v>
      </c>
      <c r="I171">
        <f>VLOOKUP($A171,IPO_Rating_Details!$A$1:$F$387,3,FALSE)</f>
        <v>9</v>
      </c>
      <c r="J171">
        <f>VLOOKUP($A171,IPO_Rating_Details!$A$1:$F$387,4,FALSE)</f>
        <v>5</v>
      </c>
      <c r="K171">
        <f>VLOOKUP($A171,IPO_Rating_Details!$A$1:$F$387,5,FALSE)</f>
        <v>1</v>
      </c>
      <c r="L171">
        <f>VLOOKUP($A171,IPO_Rating_Details!$A$1:$F$387,6,FALSE)</f>
        <v>0</v>
      </c>
      <c r="M171">
        <f>VLOOKUP($A171,IPo_ListingDates!$A$1:$C$369,2,FALSE)</f>
        <v>40248</v>
      </c>
      <c r="N171">
        <f>VLOOKUP($A171,IPo_ListingDates!$A$1:$C$369,3,FALSE)</f>
        <v>39.4</v>
      </c>
      <c r="O171">
        <f>VLOOKUP($A171,IPo_OverSub_ListingGains!$A$1:$K$317,2,FALSE)</f>
        <v>96.061700000000002</v>
      </c>
      <c r="P171">
        <f>VLOOKUP($A171,IPo_OverSub_ListingGains!$A$1:$K$317,3,FALSE)</f>
        <v>104.5701</v>
      </c>
      <c r="Q171">
        <f>VLOOKUP($A171,IPo_OverSub_ListingGains!$A$1:$K$317,4,FALSE)</f>
        <v>10.2613</v>
      </c>
      <c r="R171">
        <f>VLOOKUP($A171,IPo_OverSub_ListingGains!$A$1:$K$317,5,FALSE)</f>
        <v>5.4999999999999997E-3</v>
      </c>
      <c r="S171">
        <f>VLOOKUP($A171,IPo_OverSub_ListingGains!$A$1:$K$317,6,FALSE)</f>
        <v>62.529699999999998</v>
      </c>
      <c r="T171">
        <f>VLOOKUP($A171,IPo_OverSub_ListingGains!$A$1:$K$317,7,FALSE)</f>
        <v>335</v>
      </c>
      <c r="U171">
        <f>VLOOKUP($A171,IPo_OverSub_ListingGains!$A$1:$K$317,8,FALSE)</f>
        <v>335</v>
      </c>
      <c r="V171">
        <f>VLOOKUP($A171,IPo_OverSub_ListingGains!$A$1:$K$317,9,FALSE)</f>
        <v>374.9</v>
      </c>
      <c r="W171">
        <f>VLOOKUP($A171,IPo_OverSub_ListingGains!$A$1:$K$317,10,FALSE)</f>
        <v>348.25</v>
      </c>
      <c r="X171">
        <f>VLOOKUP($A171,IPo_OverSub_ListingGains!$A$1:$K$317,11,FALSE)</f>
        <v>38.19</v>
      </c>
      <c r="Y171" t="str">
        <f>VLOOKUP(A171,company_sectors!$A$1:$B$321,2,FALSE)</f>
        <v>Construction &amp; Contracting - Civil</v>
      </c>
    </row>
    <row r="172" spans="1:25" x14ac:dyDescent="0.25">
      <c r="A172" t="s">
        <v>191</v>
      </c>
      <c r="B172" s="1">
        <v>40232</v>
      </c>
      <c r="C172" s="1">
        <v>40234</v>
      </c>
      <c r="D172">
        <v>66</v>
      </c>
      <c r="E172" t="s">
        <v>8</v>
      </c>
      <c r="F172">
        <v>324.98</v>
      </c>
      <c r="G172">
        <v>2010</v>
      </c>
      <c r="H172">
        <f>VLOOKUP($A172,IPO_Rating_Details!$A$1:$F$387,2,FALSE)</f>
        <v>4</v>
      </c>
      <c r="I172">
        <f>VLOOKUP($A172,IPO_Rating_Details!$A$1:$F$387,3,FALSE)</f>
        <v>12</v>
      </c>
      <c r="J172">
        <f>VLOOKUP($A172,IPO_Rating_Details!$A$1:$F$387,4,FALSE)</f>
        <v>3</v>
      </c>
      <c r="K172">
        <f>VLOOKUP($A172,IPO_Rating_Details!$A$1:$F$387,5,FALSE)</f>
        <v>0</v>
      </c>
      <c r="L172">
        <f>VLOOKUP($A172,IPO_Rating_Details!$A$1:$F$387,6,FALSE)</f>
        <v>0</v>
      </c>
      <c r="M172">
        <f>VLOOKUP($A172,IPo_ListingDates!$A$1:$C$369,2,FALSE)</f>
        <v>40255</v>
      </c>
      <c r="N172">
        <f>VLOOKUP($A172,IPo_ListingDates!$A$1:$C$369,3,FALSE)</f>
        <v>19</v>
      </c>
      <c r="O172">
        <f>VLOOKUP($A172,IPo_OverSub_ListingGains!$A$1:$K$317,2,FALSE)</f>
        <v>47.0824</v>
      </c>
      <c r="P172">
        <f>VLOOKUP($A172,IPo_OverSub_ListingGains!$A$1:$K$317,3,FALSE)</f>
        <v>39.152500000000003</v>
      </c>
      <c r="Q172">
        <f>VLOOKUP($A172,IPo_OverSub_ListingGains!$A$1:$K$317,4,FALSE)</f>
        <v>9.8038000000000007</v>
      </c>
      <c r="R172">
        <f>VLOOKUP($A172,IPo_OverSub_ListingGains!$A$1:$K$317,5,FALSE)</f>
        <v>0.53010000000000002</v>
      </c>
      <c r="S172">
        <f>VLOOKUP($A172,IPo_OverSub_ListingGains!$A$1:$K$317,6,FALSE)</f>
        <v>33.377000000000002</v>
      </c>
      <c r="T172">
        <f>VLOOKUP($A172,IPo_OverSub_ListingGains!$A$1:$K$317,7,FALSE)</f>
        <v>77</v>
      </c>
      <c r="U172">
        <f>VLOOKUP($A172,IPo_OverSub_ListingGains!$A$1:$K$317,8,FALSE)</f>
        <v>68.099999999999994</v>
      </c>
      <c r="V172">
        <f>VLOOKUP($A172,IPo_OverSub_ListingGains!$A$1:$K$317,9,FALSE)</f>
        <v>77</v>
      </c>
      <c r="W172">
        <f>VLOOKUP($A172,IPo_OverSub_ListingGains!$A$1:$K$317,10,FALSE)</f>
        <v>68.8</v>
      </c>
      <c r="X172">
        <f>VLOOKUP($A172,IPo_OverSub_ListingGains!$A$1:$K$317,11,FALSE)</f>
        <v>4.24</v>
      </c>
      <c r="Y172" t="str">
        <f>VLOOKUP(A172,company_sectors!$A$1:$B$321,2,FALSE)</f>
        <v>Banks - Public Sector</v>
      </c>
    </row>
    <row r="173" spans="1:25" x14ac:dyDescent="0.25">
      <c r="A173" t="s">
        <v>192</v>
      </c>
      <c r="B173" s="1">
        <v>40245</v>
      </c>
      <c r="C173" s="1">
        <v>40247</v>
      </c>
      <c r="D173">
        <v>80</v>
      </c>
      <c r="E173" t="s">
        <v>8</v>
      </c>
      <c r="F173">
        <v>128.16</v>
      </c>
      <c r="G173">
        <v>2010</v>
      </c>
      <c r="H173">
        <f>VLOOKUP($A173,IPO_Rating_Details!$A$1:$F$387,2,FALSE)</f>
        <v>4</v>
      </c>
      <c r="I173">
        <f>VLOOKUP($A173,IPO_Rating_Details!$A$1:$F$387,3,FALSE)</f>
        <v>5</v>
      </c>
      <c r="J173">
        <f>VLOOKUP($A173,IPO_Rating_Details!$A$1:$F$387,4,FALSE)</f>
        <v>0</v>
      </c>
      <c r="K173">
        <f>VLOOKUP($A173,IPO_Rating_Details!$A$1:$F$387,5,FALSE)</f>
        <v>0</v>
      </c>
      <c r="L173">
        <f>VLOOKUP($A173,IPO_Rating_Details!$A$1:$F$387,6,FALSE)</f>
        <v>0</v>
      </c>
      <c r="M173">
        <f>VLOOKUP($A173,IPo_ListingDates!$A$1:$C$369,2,FALSE)</f>
        <v>40266</v>
      </c>
      <c r="N173">
        <f>VLOOKUP($A173,IPo_ListingDates!$A$1:$C$369,3,FALSE)</f>
        <v>23.15</v>
      </c>
      <c r="O173">
        <f>VLOOKUP($A173,IPo_OverSub_ListingGains!$A$1:$K$317,2,FALSE)</f>
        <v>93.860500000000002</v>
      </c>
      <c r="P173">
        <f>VLOOKUP($A173,IPo_OverSub_ListingGains!$A$1:$K$317,3,FALSE)</f>
        <v>272.88080000000002</v>
      </c>
      <c r="Q173">
        <f>VLOOKUP($A173,IPo_OverSub_ListingGains!$A$1:$K$317,4,FALSE)</f>
        <v>19.4468</v>
      </c>
      <c r="R173">
        <f>VLOOKUP($A173,IPo_OverSub_ListingGains!$A$1:$K$317,5,FALSE)</f>
        <v>0.36359999999999998</v>
      </c>
      <c r="S173">
        <f>VLOOKUP($A173,IPo_OverSub_ListingGains!$A$1:$K$317,6,FALSE)</f>
        <v>86.3279</v>
      </c>
      <c r="T173">
        <f>VLOOKUP($A173,IPo_OverSub_ListingGains!$A$1:$K$317,7,FALSE)</f>
        <v>135</v>
      </c>
      <c r="U173">
        <f>VLOOKUP($A173,IPo_OverSub_ListingGains!$A$1:$K$317,8,FALSE)</f>
        <v>106.55</v>
      </c>
      <c r="V173">
        <f>VLOOKUP($A173,IPo_OverSub_ListingGains!$A$1:$K$317,9,FALSE)</f>
        <v>140</v>
      </c>
      <c r="W173">
        <f>VLOOKUP($A173,IPo_OverSub_ListingGains!$A$1:$K$317,10,FALSE)</f>
        <v>108.55</v>
      </c>
      <c r="X173">
        <f>VLOOKUP($A173,IPo_OverSub_ListingGains!$A$1:$K$317,11,FALSE)</f>
        <v>35.69</v>
      </c>
      <c r="Y173" t="str">
        <f>VLOOKUP(A173,company_sectors!$A$1:$B$321,2,FALSE)</f>
        <v>Media &amp; Entertainment</v>
      </c>
    </row>
    <row r="174" spans="1:25" x14ac:dyDescent="0.25">
      <c r="A174" t="s">
        <v>193</v>
      </c>
      <c r="B174" s="1">
        <v>40248</v>
      </c>
      <c r="C174" s="1">
        <v>40252</v>
      </c>
      <c r="D174">
        <v>110</v>
      </c>
      <c r="E174" t="s">
        <v>8</v>
      </c>
      <c r="F174">
        <v>116.6</v>
      </c>
      <c r="G174">
        <v>2010</v>
      </c>
      <c r="H174">
        <f>VLOOKUP($A174,IPO_Rating_Details!$A$1:$F$387,2,FALSE)</f>
        <v>6</v>
      </c>
      <c r="I174">
        <f>VLOOKUP($A174,IPO_Rating_Details!$A$1:$F$387,3,FALSE)</f>
        <v>24</v>
      </c>
      <c r="J174">
        <f>VLOOKUP($A174,IPO_Rating_Details!$A$1:$F$387,4,FALSE)</f>
        <v>0</v>
      </c>
      <c r="K174">
        <f>VLOOKUP($A174,IPO_Rating_Details!$A$1:$F$387,5,FALSE)</f>
        <v>0</v>
      </c>
      <c r="L174">
        <f>VLOOKUP($A174,IPO_Rating_Details!$A$1:$F$387,6,FALSE)</f>
        <v>0</v>
      </c>
      <c r="M174">
        <f>VLOOKUP($A174,IPo_ListingDates!$A$1:$C$369,2,FALSE)</f>
        <v>40273</v>
      </c>
      <c r="N174" t="str">
        <f>VLOOKUP($A174,IPo_ListingDates!$A$1:$C$369,3,FALSE)</f>
        <v>NA</v>
      </c>
      <c r="O174">
        <f>VLOOKUP($A174,IPo_OverSub_ListingGains!$A$1:$K$317,2,FALSE)</f>
        <v>8.5739999999999998</v>
      </c>
      <c r="P174">
        <f>VLOOKUP($A174,IPo_OverSub_ListingGains!$A$1:$K$317,3,FALSE)</f>
        <v>45.3523</v>
      </c>
      <c r="Q174">
        <f>VLOOKUP($A174,IPo_OverSub_ListingGains!$A$1:$K$317,4,FALSE)</f>
        <v>10.526199999999999</v>
      </c>
      <c r="R174">
        <f>VLOOKUP($A174,IPo_OverSub_ListingGains!$A$1:$K$317,5,FALSE)</f>
        <v>8.7400000000000005E-2</v>
      </c>
      <c r="S174">
        <f>VLOOKUP($A174,IPo_OverSub_ListingGains!$A$1:$K$317,6,FALSE)</f>
        <v>14.081300000000001</v>
      </c>
      <c r="T174">
        <f>VLOOKUP($A174,IPo_OverSub_ListingGains!$A$1:$K$317,7,FALSE)</f>
        <v>120</v>
      </c>
      <c r="U174">
        <f>VLOOKUP($A174,IPo_OverSub_ListingGains!$A$1:$K$317,8,FALSE)</f>
        <v>102.3</v>
      </c>
      <c r="V174">
        <f>VLOOKUP($A174,IPo_OverSub_ListingGains!$A$1:$K$317,9,FALSE)</f>
        <v>123</v>
      </c>
      <c r="W174">
        <f>VLOOKUP($A174,IPo_OverSub_ListingGains!$A$1:$K$317,10,FALSE)</f>
        <v>107.15</v>
      </c>
      <c r="X174">
        <f>VLOOKUP($A174,IPo_OverSub_ListingGains!$A$1:$K$317,11,FALSE)</f>
        <v>-2.59</v>
      </c>
      <c r="Y174" t="e">
        <f>VLOOKUP(A174,company_sectors!$A$1:$B$321,2,FALSE)</f>
        <v>#N/A</v>
      </c>
    </row>
    <row r="175" spans="1:25" x14ac:dyDescent="0.25">
      <c r="A175" t="s">
        <v>194</v>
      </c>
      <c r="B175" s="1">
        <v>40248</v>
      </c>
      <c r="C175" s="1">
        <v>40252</v>
      </c>
      <c r="D175">
        <v>258</v>
      </c>
      <c r="E175" t="s">
        <v>8</v>
      </c>
      <c r="F175">
        <v>700</v>
      </c>
      <c r="G175">
        <v>2010</v>
      </c>
      <c r="H175">
        <f>VLOOKUP($A175,IPO_Rating_Details!$A$1:$F$387,2,FALSE)</f>
        <v>3</v>
      </c>
      <c r="I175">
        <f>VLOOKUP($A175,IPO_Rating_Details!$A$1:$F$387,3,FALSE)</f>
        <v>21</v>
      </c>
      <c r="J175">
        <f>VLOOKUP($A175,IPO_Rating_Details!$A$1:$F$387,4,FALSE)</f>
        <v>4</v>
      </c>
      <c r="K175">
        <f>VLOOKUP($A175,IPO_Rating_Details!$A$1:$F$387,5,FALSE)</f>
        <v>0</v>
      </c>
      <c r="L175">
        <f>VLOOKUP($A175,IPO_Rating_Details!$A$1:$F$387,6,FALSE)</f>
        <v>0</v>
      </c>
      <c r="M175">
        <f>VLOOKUP($A175,IPo_ListingDates!$A$1:$C$369,2,FALSE)</f>
        <v>40267</v>
      </c>
      <c r="N175">
        <f>VLOOKUP($A175,IPo_ListingDates!$A$1:$C$369,3,FALSE)</f>
        <v>71.400000000000006</v>
      </c>
      <c r="O175">
        <f>VLOOKUP($A175,IPo_OverSub_ListingGains!$A$1:$K$317,2,FALSE)</f>
        <v>52.607700000000001</v>
      </c>
      <c r="P175">
        <f>VLOOKUP($A175,IPo_OverSub_ListingGains!$A$1:$K$317,3,FALSE)</f>
        <v>39.394300000000001</v>
      </c>
      <c r="Q175">
        <f>VLOOKUP($A175,IPo_OverSub_ListingGains!$A$1:$K$317,4,FALSE)</f>
        <v>4.5636000000000001</v>
      </c>
      <c r="R175" t="str">
        <f>VLOOKUP($A175,IPo_OverSub_ListingGains!$A$1:$K$317,5,FALSE)</f>
        <v>NA</v>
      </c>
      <c r="S175">
        <f>VLOOKUP($A175,IPo_OverSub_ListingGains!$A$1:$K$317,6,FALSE)</f>
        <v>33.419199999999996</v>
      </c>
      <c r="T175">
        <f>VLOOKUP($A175,IPo_OverSub_ListingGains!$A$1:$K$317,7,FALSE)</f>
        <v>287</v>
      </c>
      <c r="U175">
        <f>VLOOKUP($A175,IPo_OverSub_ListingGains!$A$1:$K$317,8,FALSE)</f>
        <v>270.10000000000002</v>
      </c>
      <c r="V175">
        <f>VLOOKUP($A175,IPo_OverSub_ListingGains!$A$1:$K$317,9,FALSE)</f>
        <v>295</v>
      </c>
      <c r="W175">
        <f>VLOOKUP($A175,IPo_OverSub_ListingGains!$A$1:$K$317,10,FALSE)</f>
        <v>273.75</v>
      </c>
      <c r="X175">
        <f>VLOOKUP($A175,IPo_OverSub_ListingGains!$A$1:$K$317,11,FALSE)</f>
        <v>6.1</v>
      </c>
      <c r="Y175" t="str">
        <f>VLOOKUP(A175,company_sectors!$A$1:$B$321,2,FALSE)</f>
        <v>Computers - Software Medium &amp; Small</v>
      </c>
    </row>
    <row r="176" spans="1:25" x14ac:dyDescent="0.25">
      <c r="A176" t="s">
        <v>195</v>
      </c>
      <c r="B176" s="1">
        <v>40254</v>
      </c>
      <c r="C176" s="1">
        <v>40256</v>
      </c>
      <c r="D176">
        <v>310</v>
      </c>
      <c r="E176" t="s">
        <v>8</v>
      </c>
      <c r="F176">
        <v>168.01</v>
      </c>
      <c r="G176">
        <v>2010</v>
      </c>
      <c r="H176">
        <f>VLOOKUP($A176,IPO_Rating_Details!$A$1:$F$387,2,FALSE)</f>
        <v>3</v>
      </c>
      <c r="I176">
        <f>VLOOKUP($A176,IPO_Rating_Details!$A$1:$F$387,3,FALSE)</f>
        <v>13</v>
      </c>
      <c r="J176">
        <f>VLOOKUP($A176,IPO_Rating_Details!$A$1:$F$387,4,FALSE)</f>
        <v>0</v>
      </c>
      <c r="K176">
        <f>VLOOKUP($A176,IPO_Rating_Details!$A$1:$F$387,5,FALSE)</f>
        <v>0</v>
      </c>
      <c r="L176">
        <f>VLOOKUP($A176,IPO_Rating_Details!$A$1:$F$387,6,FALSE)</f>
        <v>0</v>
      </c>
      <c r="M176">
        <f>VLOOKUP($A176,IPo_ListingDates!$A$1:$C$369,2,FALSE)</f>
        <v>40274</v>
      </c>
      <c r="N176">
        <f>VLOOKUP($A176,IPo_ListingDates!$A$1:$C$369,3,FALSE)</f>
        <v>736.95</v>
      </c>
      <c r="O176">
        <f>VLOOKUP($A176,IPo_OverSub_ListingGains!$A$1:$K$317,2,FALSE)</f>
        <v>144.42760000000001</v>
      </c>
      <c r="P176">
        <f>VLOOKUP($A176,IPo_OverSub_ListingGains!$A$1:$K$317,3,FALSE)</f>
        <v>107.7328</v>
      </c>
      <c r="Q176">
        <f>VLOOKUP($A176,IPo_OverSub_ListingGains!$A$1:$K$317,4,FALSE)</f>
        <v>21.6889</v>
      </c>
      <c r="R176">
        <f>VLOOKUP($A176,IPo_OverSub_ListingGains!$A$1:$K$317,5,FALSE)</f>
        <v>0.60960000000000003</v>
      </c>
      <c r="S176">
        <f>VLOOKUP($A176,IPo_OverSub_ListingGains!$A$1:$K$317,6,FALSE)</f>
        <v>93.6</v>
      </c>
      <c r="T176">
        <f>VLOOKUP($A176,IPo_OverSub_ListingGains!$A$1:$K$317,7,FALSE)</f>
        <v>400</v>
      </c>
      <c r="U176">
        <f>VLOOKUP($A176,IPo_OverSub_ListingGains!$A$1:$K$317,8,FALSE)</f>
        <v>386</v>
      </c>
      <c r="V176">
        <f>VLOOKUP($A176,IPo_OverSub_ListingGains!$A$1:$K$317,9,FALSE)</f>
        <v>448</v>
      </c>
      <c r="W176">
        <f>VLOOKUP($A176,IPo_OverSub_ListingGains!$A$1:$K$317,10,FALSE)</f>
        <v>408</v>
      </c>
      <c r="X176">
        <f>VLOOKUP($A176,IPo_OverSub_ListingGains!$A$1:$K$317,11,FALSE)</f>
        <v>31.61</v>
      </c>
      <c r="Y176" t="str">
        <f>VLOOKUP(A176,company_sectors!$A$1:$B$321,2,FALSE)</f>
        <v>Computers - Software</v>
      </c>
    </row>
    <row r="177" spans="1:25" x14ac:dyDescent="0.25">
      <c r="A177" t="s">
        <v>196</v>
      </c>
      <c r="B177" s="1">
        <v>40256</v>
      </c>
      <c r="C177" s="1">
        <v>40260</v>
      </c>
      <c r="D177">
        <v>260</v>
      </c>
      <c r="E177" t="s">
        <v>8</v>
      </c>
      <c r="F177">
        <v>371.02</v>
      </c>
      <c r="G177">
        <v>2010</v>
      </c>
      <c r="H177">
        <f>VLOOKUP($A177,IPO_Rating_Details!$A$1:$F$387,2,FALSE)</f>
        <v>4</v>
      </c>
      <c r="I177">
        <f>VLOOKUP($A177,IPO_Rating_Details!$A$1:$F$387,3,FALSE)</f>
        <v>7</v>
      </c>
      <c r="J177">
        <f>VLOOKUP($A177,IPO_Rating_Details!$A$1:$F$387,4,FALSE)</f>
        <v>3</v>
      </c>
      <c r="K177">
        <f>VLOOKUP($A177,IPO_Rating_Details!$A$1:$F$387,5,FALSE)</f>
        <v>0</v>
      </c>
      <c r="L177">
        <f>VLOOKUP($A177,IPO_Rating_Details!$A$1:$F$387,6,FALSE)</f>
        <v>1</v>
      </c>
      <c r="M177">
        <f>VLOOKUP($A177,IPo_ListingDates!$A$1:$C$369,2,FALSE)</f>
        <v>40277</v>
      </c>
      <c r="N177">
        <f>VLOOKUP($A177,IPo_ListingDates!$A$1:$C$369,3,FALSE)</f>
        <v>6.92</v>
      </c>
      <c r="O177">
        <f>VLOOKUP($A177,IPo_OverSub_ListingGains!$A$1:$K$317,2,FALSE)</f>
        <v>1.3818999999999999</v>
      </c>
      <c r="P177">
        <f>VLOOKUP($A177,IPo_OverSub_ListingGains!$A$1:$K$317,3,FALSE)</f>
        <v>6.1264000000000003</v>
      </c>
      <c r="Q177">
        <f>VLOOKUP($A177,IPo_OverSub_ListingGains!$A$1:$K$317,4,FALSE)</f>
        <v>1.39</v>
      </c>
      <c r="R177" t="str">
        <f>VLOOKUP($A177,IPo_OverSub_ListingGains!$A$1:$K$317,5,FALSE)</f>
        <v>NA</v>
      </c>
      <c r="S177">
        <f>VLOOKUP($A177,IPo_OverSub_ListingGains!$A$1:$K$317,6,FALSE)</f>
        <v>1.96</v>
      </c>
      <c r="T177">
        <f>VLOOKUP($A177,IPo_OverSub_ListingGains!$A$1:$K$317,7,FALSE)</f>
        <v>258.85000000000002</v>
      </c>
      <c r="U177">
        <f>VLOOKUP($A177,IPo_OverSub_ListingGains!$A$1:$K$317,8,FALSE)</f>
        <v>160.65</v>
      </c>
      <c r="V177">
        <f>VLOOKUP($A177,IPo_OverSub_ListingGains!$A$1:$K$317,9,FALSE)</f>
        <v>258.85000000000002</v>
      </c>
      <c r="W177">
        <f>VLOOKUP($A177,IPo_OverSub_ListingGains!$A$1:$K$317,10,FALSE)</f>
        <v>163.25</v>
      </c>
      <c r="X177">
        <f>VLOOKUP($A177,IPo_OverSub_ListingGains!$A$1:$K$317,11,FALSE)</f>
        <v>-37.21</v>
      </c>
      <c r="Y177" t="str">
        <f>VLOOKUP(A177,company_sectors!$A$1:$B$321,2,FALSE)</f>
        <v>Diamond Cutting &amp; Jewellery &amp; Precious Metals</v>
      </c>
    </row>
    <row r="178" spans="1:25" x14ac:dyDescent="0.25">
      <c r="A178" t="s">
        <v>197</v>
      </c>
      <c r="B178" s="1">
        <v>40260</v>
      </c>
      <c r="C178" s="1">
        <v>40263</v>
      </c>
      <c r="D178">
        <v>135</v>
      </c>
      <c r="E178" t="s">
        <v>8</v>
      </c>
      <c r="F178">
        <v>126.51</v>
      </c>
      <c r="G178">
        <v>2010</v>
      </c>
      <c r="H178">
        <f>VLOOKUP($A178,IPO_Rating_Details!$A$1:$F$387,2,FALSE)</f>
        <v>6</v>
      </c>
      <c r="I178">
        <f>VLOOKUP($A178,IPO_Rating_Details!$A$1:$F$387,3,FALSE)</f>
        <v>3</v>
      </c>
      <c r="J178">
        <f>VLOOKUP($A178,IPO_Rating_Details!$A$1:$F$387,4,FALSE)</f>
        <v>0</v>
      </c>
      <c r="K178">
        <f>VLOOKUP($A178,IPO_Rating_Details!$A$1:$F$387,5,FALSE)</f>
        <v>1</v>
      </c>
      <c r="L178">
        <f>VLOOKUP($A178,IPO_Rating_Details!$A$1:$F$387,6,FALSE)</f>
        <v>0</v>
      </c>
      <c r="M178">
        <f>VLOOKUP($A178,IPo_ListingDates!$A$1:$C$369,2,FALSE)</f>
        <v>40284</v>
      </c>
      <c r="N178">
        <f>VLOOKUP($A178,IPo_ListingDates!$A$1:$C$369,3,FALSE)</f>
        <v>1.29</v>
      </c>
      <c r="O178">
        <f>VLOOKUP($A178,IPo_OverSub_ListingGains!$A$1:$K$317,2,FALSE)</f>
        <v>0.78039999999999998</v>
      </c>
      <c r="P178">
        <f>VLOOKUP($A178,IPo_OverSub_ListingGains!$A$1:$K$317,3,FALSE)</f>
        <v>2.9954999999999998</v>
      </c>
      <c r="Q178">
        <f>VLOOKUP($A178,IPo_OverSub_ListingGains!$A$1:$K$317,4,FALSE)</f>
        <v>0.66290000000000004</v>
      </c>
      <c r="R178" t="str">
        <f>VLOOKUP($A178,IPo_OverSub_ListingGains!$A$1:$K$317,5,FALSE)</f>
        <v>NA</v>
      </c>
      <c r="S178">
        <f>VLOOKUP($A178,IPo_OverSub_ListingGains!$A$1:$K$317,6,FALSE)</f>
        <v>1.07</v>
      </c>
      <c r="T178">
        <f>VLOOKUP($A178,IPo_OverSub_ListingGains!$A$1:$K$317,7,FALSE)</f>
        <v>130</v>
      </c>
      <c r="U178">
        <f>VLOOKUP($A178,IPo_OverSub_ListingGains!$A$1:$K$317,8,FALSE)</f>
        <v>92.35</v>
      </c>
      <c r="V178">
        <f>VLOOKUP($A178,IPo_OverSub_ListingGains!$A$1:$K$317,9,FALSE)</f>
        <v>141.35</v>
      </c>
      <c r="W178">
        <f>VLOOKUP($A178,IPo_OverSub_ListingGains!$A$1:$K$317,10,FALSE)</f>
        <v>127.85</v>
      </c>
      <c r="X178">
        <f>VLOOKUP($A178,IPo_OverSub_ListingGains!$A$1:$K$317,11,FALSE)</f>
        <v>-5.3</v>
      </c>
      <c r="Y178" t="str">
        <f>VLOOKUP(A178,company_sectors!$A$1:$B$321,2,FALSE)</f>
        <v>Diamond Cutting &amp; Jewellery &amp; Precious Metals</v>
      </c>
    </row>
    <row r="179" spans="1:25" x14ac:dyDescent="0.25">
      <c r="A179" t="s">
        <v>198</v>
      </c>
      <c r="B179" s="1">
        <v>40260</v>
      </c>
      <c r="C179" s="1">
        <v>40263</v>
      </c>
      <c r="D179">
        <v>145</v>
      </c>
      <c r="E179" t="s">
        <v>8</v>
      </c>
      <c r="F179">
        <v>53.65</v>
      </c>
      <c r="G179">
        <v>2010</v>
      </c>
      <c r="H179">
        <f>VLOOKUP($A179,IPO_Rating_Details!$A$1:$F$387,2,FALSE)</f>
        <v>4</v>
      </c>
      <c r="I179">
        <f>VLOOKUP($A179,IPO_Rating_Details!$A$1:$F$387,3,FALSE)</f>
        <v>8</v>
      </c>
      <c r="J179">
        <f>VLOOKUP($A179,IPO_Rating_Details!$A$1:$F$387,4,FALSE)</f>
        <v>0</v>
      </c>
      <c r="K179">
        <f>VLOOKUP($A179,IPO_Rating_Details!$A$1:$F$387,5,FALSE)</f>
        <v>2</v>
      </c>
      <c r="L179">
        <f>VLOOKUP($A179,IPO_Rating_Details!$A$1:$F$387,6,FALSE)</f>
        <v>0</v>
      </c>
      <c r="M179">
        <f>VLOOKUP($A179,IPo_ListingDates!$A$1:$C$369,2,FALSE)</f>
        <v>40280</v>
      </c>
      <c r="N179">
        <f>VLOOKUP($A179,IPo_ListingDates!$A$1:$C$369,3,FALSE)</f>
        <v>382.4</v>
      </c>
      <c r="O179">
        <f>VLOOKUP($A179,IPo_OverSub_ListingGains!$A$1:$K$317,2,FALSE)</f>
        <v>21.967300000000002</v>
      </c>
      <c r="P179">
        <f>VLOOKUP($A179,IPo_OverSub_ListingGains!$A$1:$K$317,3,FALSE)</f>
        <v>21.604800000000001</v>
      </c>
      <c r="Q179">
        <f>VLOOKUP($A179,IPo_OverSub_ListingGains!$A$1:$K$317,4,FALSE)</f>
        <v>13.507999999999999</v>
      </c>
      <c r="R179" t="str">
        <f>VLOOKUP($A179,IPo_OverSub_ListingGains!$A$1:$K$317,5,FALSE)</f>
        <v>NA</v>
      </c>
      <c r="S179">
        <f>VLOOKUP($A179,IPo_OverSub_ListingGains!$A$1:$K$317,6,FALSE)</f>
        <v>18.95</v>
      </c>
      <c r="T179">
        <f>VLOOKUP($A179,IPo_OverSub_ListingGains!$A$1:$K$317,7,FALSE)</f>
        <v>140</v>
      </c>
      <c r="U179">
        <f>VLOOKUP($A179,IPo_OverSub_ListingGains!$A$1:$K$317,8,FALSE)</f>
        <v>123.3</v>
      </c>
      <c r="V179">
        <f>VLOOKUP($A179,IPo_OverSub_ListingGains!$A$1:$K$317,9,FALSE)</f>
        <v>167.15</v>
      </c>
      <c r="W179">
        <f>VLOOKUP($A179,IPo_OverSub_ListingGains!$A$1:$K$317,10,FALSE)</f>
        <v>159.35</v>
      </c>
      <c r="X179">
        <f>VLOOKUP($A179,IPo_OverSub_ListingGains!$A$1:$K$317,11,FALSE)</f>
        <v>9.9</v>
      </c>
      <c r="Y179" t="str">
        <f>VLOOKUP(A179,company_sectors!$A$1:$B$321,2,FALSE)</f>
        <v>Miscellaneous</v>
      </c>
    </row>
    <row r="180" spans="1:25" x14ac:dyDescent="0.25">
      <c r="A180" t="s">
        <v>199</v>
      </c>
      <c r="B180" s="1">
        <v>40289</v>
      </c>
      <c r="C180" s="1">
        <v>40291</v>
      </c>
      <c r="D180">
        <v>128</v>
      </c>
      <c r="E180" t="s">
        <v>8</v>
      </c>
      <c r="F180">
        <v>77.44</v>
      </c>
      <c r="G180">
        <v>2010</v>
      </c>
      <c r="H180">
        <f>VLOOKUP($A180,IPO_Rating_Details!$A$1:$F$387,2,FALSE)</f>
        <v>4</v>
      </c>
      <c r="I180">
        <f>VLOOKUP($A180,IPO_Rating_Details!$A$1:$F$387,3,FALSE)</f>
        <v>9</v>
      </c>
      <c r="J180">
        <f>VLOOKUP($A180,IPO_Rating_Details!$A$1:$F$387,4,FALSE)</f>
        <v>2</v>
      </c>
      <c r="K180">
        <f>VLOOKUP($A180,IPO_Rating_Details!$A$1:$F$387,5,FALSE)</f>
        <v>0</v>
      </c>
      <c r="L180">
        <f>VLOOKUP($A180,IPO_Rating_Details!$A$1:$F$387,6,FALSE)</f>
        <v>0</v>
      </c>
      <c r="M180">
        <f>VLOOKUP($A180,IPo_ListingDates!$A$1:$C$369,2,FALSE)</f>
        <v>40308</v>
      </c>
      <c r="N180">
        <f>VLOOKUP($A180,IPo_ListingDates!$A$1:$C$369,3,FALSE)</f>
        <v>200.1</v>
      </c>
      <c r="O180">
        <f>VLOOKUP($A180,IPo_OverSub_ListingGains!$A$1:$K$317,2,FALSE)</f>
        <v>35.428199999999997</v>
      </c>
      <c r="P180">
        <f>VLOOKUP($A180,IPo_OverSub_ListingGains!$A$1:$K$317,3,FALSE)</f>
        <v>51.4754</v>
      </c>
      <c r="Q180">
        <f>VLOOKUP($A180,IPo_OverSub_ListingGains!$A$1:$K$317,4,FALSE)</f>
        <v>8.4330999999999996</v>
      </c>
      <c r="R180" t="str">
        <f>VLOOKUP($A180,IPo_OverSub_ListingGains!$A$1:$K$317,5,FALSE)</f>
        <v>NA</v>
      </c>
      <c r="S180">
        <f>VLOOKUP($A180,IPo_OverSub_ListingGains!$A$1:$K$317,6,FALSE)</f>
        <v>28.39</v>
      </c>
      <c r="T180">
        <f>VLOOKUP($A180,IPo_OverSub_ListingGains!$A$1:$K$317,7,FALSE)</f>
        <v>138</v>
      </c>
      <c r="U180">
        <f>VLOOKUP($A180,IPo_OverSub_ListingGains!$A$1:$K$317,8,FALSE)</f>
        <v>132</v>
      </c>
      <c r="V180">
        <f>VLOOKUP($A180,IPo_OverSub_ListingGains!$A$1:$K$317,9,FALSE)</f>
        <v>167.7</v>
      </c>
      <c r="W180">
        <f>VLOOKUP($A180,IPo_OverSub_ListingGains!$A$1:$K$317,10,FALSE)</f>
        <v>162.6</v>
      </c>
      <c r="X180">
        <f>VLOOKUP($A180,IPo_OverSub_ListingGains!$A$1:$K$317,11,FALSE)</f>
        <v>27.03</v>
      </c>
      <c r="Y180" t="str">
        <f>VLOOKUP(A180,company_sectors!$A$1:$B$321,2,FALSE)</f>
        <v>Engineering</v>
      </c>
    </row>
    <row r="181" spans="1:25" x14ac:dyDescent="0.25">
      <c r="A181" t="s">
        <v>200</v>
      </c>
      <c r="B181" s="1">
        <v>40291</v>
      </c>
      <c r="C181" s="1">
        <v>40295</v>
      </c>
      <c r="D181">
        <v>54</v>
      </c>
      <c r="E181" t="s">
        <v>8</v>
      </c>
      <c r="F181">
        <v>405</v>
      </c>
      <c r="G181">
        <v>2010</v>
      </c>
      <c r="H181">
        <f>VLOOKUP($A181,IPO_Rating_Details!$A$1:$F$387,2,FALSE)</f>
        <v>6</v>
      </c>
      <c r="I181">
        <f>VLOOKUP($A181,IPO_Rating_Details!$A$1:$F$387,3,FALSE)</f>
        <v>18</v>
      </c>
      <c r="J181">
        <f>VLOOKUP($A181,IPO_Rating_Details!$A$1:$F$387,4,FALSE)</f>
        <v>0</v>
      </c>
      <c r="K181">
        <f>VLOOKUP($A181,IPO_Rating_Details!$A$1:$F$387,5,FALSE)</f>
        <v>0</v>
      </c>
      <c r="L181">
        <f>VLOOKUP($A181,IPO_Rating_Details!$A$1:$F$387,6,FALSE)</f>
        <v>0</v>
      </c>
      <c r="M181">
        <f>VLOOKUP($A181,IPo_ListingDates!$A$1:$C$369,2,FALSE)</f>
        <v>40311</v>
      </c>
      <c r="N181">
        <f>VLOOKUP($A181,IPo_ListingDates!$A$1:$C$369,3,FALSE)</f>
        <v>13.51</v>
      </c>
      <c r="O181">
        <f>VLOOKUP($A181,IPo_OverSub_ListingGains!$A$1:$K$317,2,FALSE)</f>
        <v>2.5427</v>
      </c>
      <c r="P181">
        <f>VLOOKUP($A181,IPo_OverSub_ListingGains!$A$1:$K$317,3,FALSE)</f>
        <v>0.22370000000000001</v>
      </c>
      <c r="Q181">
        <f>VLOOKUP($A181,IPo_OverSub_ListingGains!$A$1:$K$317,4,FALSE)</f>
        <v>0.16039999999999999</v>
      </c>
      <c r="R181" t="str">
        <f>VLOOKUP($A181,IPo_OverSub_ListingGains!$A$1:$K$317,5,FALSE)</f>
        <v>NA</v>
      </c>
      <c r="S181">
        <f>VLOOKUP($A181,IPo_OverSub_ListingGains!$A$1:$K$317,6,FALSE)</f>
        <v>1.1599999999999999</v>
      </c>
      <c r="T181">
        <f>VLOOKUP($A181,IPo_OverSub_ListingGains!$A$1:$K$317,7,FALSE)</f>
        <v>50</v>
      </c>
      <c r="U181">
        <f>VLOOKUP($A181,IPo_OverSub_ListingGains!$A$1:$K$317,8,FALSE)</f>
        <v>48.05</v>
      </c>
      <c r="V181">
        <f>VLOOKUP($A181,IPo_OverSub_ListingGains!$A$1:$K$317,9,FALSE)</f>
        <v>55</v>
      </c>
      <c r="W181">
        <f>VLOOKUP($A181,IPo_OverSub_ListingGains!$A$1:$K$317,10,FALSE)</f>
        <v>50.95</v>
      </c>
      <c r="X181">
        <f>VLOOKUP($A181,IPo_OverSub_ListingGains!$A$1:$K$317,11,FALSE)</f>
        <v>-5.65</v>
      </c>
      <c r="Y181" t="str">
        <f>VLOOKUP(A181,company_sectors!$A$1:$B$321,2,FALSE)</f>
        <v>Construction &amp; Contracting - Real Estate</v>
      </c>
    </row>
    <row r="182" spans="1:25" x14ac:dyDescent="0.25">
      <c r="A182" t="s">
        <v>201</v>
      </c>
      <c r="B182" s="1">
        <v>40294</v>
      </c>
      <c r="C182" s="1">
        <v>40296</v>
      </c>
      <c r="D182">
        <v>75</v>
      </c>
      <c r="E182" t="s">
        <v>8</v>
      </c>
      <c r="F182">
        <v>63.75</v>
      </c>
      <c r="G182">
        <v>2010</v>
      </c>
      <c r="H182">
        <f>VLOOKUP($A182,IPO_Rating_Details!$A$1:$F$387,2,FALSE)</f>
        <v>5</v>
      </c>
      <c r="I182">
        <f>VLOOKUP($A182,IPO_Rating_Details!$A$1:$F$387,3,FALSE)</f>
        <v>22</v>
      </c>
      <c r="J182">
        <f>VLOOKUP($A182,IPO_Rating_Details!$A$1:$F$387,4,FALSE)</f>
        <v>0</v>
      </c>
      <c r="K182">
        <f>VLOOKUP($A182,IPO_Rating_Details!$A$1:$F$387,5,FALSE)</f>
        <v>1</v>
      </c>
      <c r="L182">
        <f>VLOOKUP($A182,IPO_Rating_Details!$A$1:$F$387,6,FALSE)</f>
        <v>0</v>
      </c>
      <c r="M182">
        <f>VLOOKUP($A182,IPo_ListingDates!$A$1:$C$369,2,FALSE)</f>
        <v>40316</v>
      </c>
      <c r="N182">
        <f>VLOOKUP($A182,IPo_ListingDates!$A$1:$C$369,3,FALSE)</f>
        <v>5.34</v>
      </c>
      <c r="O182">
        <f>VLOOKUP($A182,IPo_OverSub_ListingGains!$A$1:$K$317,2,FALSE)</f>
        <v>3.1399999999999997E-2</v>
      </c>
      <c r="P182">
        <f>VLOOKUP($A182,IPo_OverSub_ListingGains!$A$1:$K$317,3,FALSE)</f>
        <v>5.0751999999999997</v>
      </c>
      <c r="Q182">
        <f>VLOOKUP($A182,IPo_OverSub_ListingGains!$A$1:$K$317,4,FALSE)</f>
        <v>2.7383999999999999</v>
      </c>
      <c r="R182" t="str">
        <f>VLOOKUP($A182,IPo_OverSub_ListingGains!$A$1:$K$317,5,FALSE)</f>
        <v>NA</v>
      </c>
      <c r="S182">
        <f>VLOOKUP($A182,IPo_OverSub_ListingGains!$A$1:$K$317,6,FALSE)</f>
        <v>1.74</v>
      </c>
      <c r="T182">
        <f>VLOOKUP($A182,IPo_OverSub_ListingGains!$A$1:$K$317,7,FALSE)</f>
        <v>75</v>
      </c>
      <c r="U182">
        <f>VLOOKUP($A182,IPo_OverSub_ListingGains!$A$1:$K$317,8,FALSE)</f>
        <v>54.1</v>
      </c>
      <c r="V182">
        <f>VLOOKUP($A182,IPo_OverSub_ListingGains!$A$1:$K$317,9,FALSE)</f>
        <v>97.5</v>
      </c>
      <c r="W182">
        <f>VLOOKUP($A182,IPo_OverSub_ListingGains!$A$1:$K$317,10,FALSE)</f>
        <v>56.9</v>
      </c>
      <c r="X182">
        <f>VLOOKUP($A182,IPo_OverSub_ListingGains!$A$1:$K$317,11,FALSE)</f>
        <v>-24.13</v>
      </c>
      <c r="Y182" t="str">
        <f>VLOOKUP(A182,company_sectors!$A$1:$B$321,2,FALSE)</f>
        <v>Power - Transmission &amp; Equipment</v>
      </c>
    </row>
    <row r="183" spans="1:25" x14ac:dyDescent="0.25">
      <c r="A183" t="s">
        <v>202</v>
      </c>
      <c r="B183" s="1">
        <v>40295</v>
      </c>
      <c r="C183" s="1">
        <v>40297</v>
      </c>
      <c r="D183">
        <v>130</v>
      </c>
      <c r="E183" t="s">
        <v>8</v>
      </c>
      <c r="F183">
        <v>107.9</v>
      </c>
      <c r="G183">
        <v>2010</v>
      </c>
      <c r="H183">
        <f>VLOOKUP($A183,IPO_Rating_Details!$A$1:$F$387,2,FALSE)</f>
        <v>4</v>
      </c>
      <c r="I183">
        <f>VLOOKUP($A183,IPO_Rating_Details!$A$1:$F$387,3,FALSE)</f>
        <v>24</v>
      </c>
      <c r="J183">
        <f>VLOOKUP($A183,IPO_Rating_Details!$A$1:$F$387,4,FALSE)</f>
        <v>1</v>
      </c>
      <c r="K183">
        <f>VLOOKUP($A183,IPO_Rating_Details!$A$1:$F$387,5,FALSE)</f>
        <v>0</v>
      </c>
      <c r="L183">
        <f>VLOOKUP($A183,IPO_Rating_Details!$A$1:$F$387,6,FALSE)</f>
        <v>0</v>
      </c>
      <c r="M183">
        <f>VLOOKUP($A183,IPo_ListingDates!$A$1:$C$369,2,FALSE)</f>
        <v>40317</v>
      </c>
      <c r="N183">
        <f>VLOOKUP($A183,IPo_ListingDates!$A$1:$C$369,3,FALSE)</f>
        <v>319</v>
      </c>
      <c r="O183">
        <f>VLOOKUP($A183,IPo_OverSub_ListingGains!$A$1:$K$317,2,FALSE)</f>
        <v>7.9747000000000003</v>
      </c>
      <c r="P183">
        <f>VLOOKUP($A183,IPo_OverSub_ListingGains!$A$1:$K$317,3,FALSE)</f>
        <v>10.518700000000001</v>
      </c>
      <c r="Q183">
        <f>VLOOKUP($A183,IPo_OverSub_ListingGains!$A$1:$K$317,4,FALSE)</f>
        <v>2.8069000000000002</v>
      </c>
      <c r="R183" t="str">
        <f>VLOOKUP($A183,IPo_OverSub_ListingGains!$A$1:$K$317,5,FALSE)</f>
        <v>NA</v>
      </c>
      <c r="S183">
        <f>VLOOKUP($A183,IPo_OverSub_ListingGains!$A$1:$K$317,6,FALSE)</f>
        <v>6.32</v>
      </c>
      <c r="T183">
        <f>VLOOKUP($A183,IPo_OverSub_ListingGains!$A$1:$K$317,7,FALSE)</f>
        <v>132.69999999999999</v>
      </c>
      <c r="U183">
        <f>VLOOKUP($A183,IPo_OverSub_ListingGains!$A$1:$K$317,8,FALSE)</f>
        <v>130</v>
      </c>
      <c r="V183">
        <f>VLOOKUP($A183,IPo_OverSub_ListingGains!$A$1:$K$317,9,FALSE)</f>
        <v>139.15</v>
      </c>
      <c r="W183">
        <f>VLOOKUP($A183,IPo_OverSub_ListingGains!$A$1:$K$317,10,FALSE)</f>
        <v>133.65</v>
      </c>
      <c r="X183">
        <f>VLOOKUP($A183,IPo_OverSub_ListingGains!$A$1:$K$317,11,FALSE)</f>
        <v>2.81</v>
      </c>
      <c r="Y183" t="str">
        <f>VLOOKUP(A183,company_sectors!$A$1:$B$321,2,FALSE)</f>
        <v>Textiles - General</v>
      </c>
    </row>
    <row r="184" spans="1:25" x14ac:dyDescent="0.25">
      <c r="A184" t="s">
        <v>204</v>
      </c>
      <c r="B184" s="1">
        <v>40297</v>
      </c>
      <c r="C184" s="1">
        <v>40302</v>
      </c>
      <c r="D184">
        <v>102</v>
      </c>
      <c r="E184" t="s">
        <v>8</v>
      </c>
      <c r="F184" t="s">
        <v>14</v>
      </c>
      <c r="G184">
        <v>2010</v>
      </c>
      <c r="H184">
        <f>VLOOKUP($A184,IPO_Rating_Details!$A$1:$F$387,2,FALSE)</f>
        <v>4</v>
      </c>
      <c r="I184">
        <f>VLOOKUP($A184,IPO_Rating_Details!$A$1:$F$387,3,FALSE)</f>
        <v>9</v>
      </c>
      <c r="J184">
        <f>VLOOKUP($A184,IPO_Rating_Details!$A$1:$F$387,4,FALSE)</f>
        <v>4</v>
      </c>
      <c r="K184">
        <f>VLOOKUP($A184,IPO_Rating_Details!$A$1:$F$387,5,FALSE)</f>
        <v>2</v>
      </c>
      <c r="L184">
        <f>VLOOKUP($A184,IPO_Rating_Details!$A$1:$F$387,6,FALSE)</f>
        <v>1</v>
      </c>
      <c r="M184">
        <f>VLOOKUP($A184,IPo_ListingDates!$A$1:$C$369,2,FALSE)</f>
        <v>40319</v>
      </c>
      <c r="N184">
        <f>VLOOKUP($A184,IPo_ListingDates!$A$1:$C$369,3,FALSE)</f>
        <v>6.46</v>
      </c>
      <c r="O184">
        <f>VLOOKUP($A184,IPo_OverSub_ListingGains!$A$1:$K$317,2,FALSE)</f>
        <v>1.7709999999999999</v>
      </c>
      <c r="P184">
        <f>VLOOKUP($A184,IPo_OverSub_ListingGains!$A$1:$K$317,3,FALSE)</f>
        <v>1.1544000000000001</v>
      </c>
      <c r="Q184">
        <f>VLOOKUP($A184,IPo_OverSub_ListingGains!$A$1:$K$317,4,FALSE)</f>
        <v>0.61129999999999995</v>
      </c>
      <c r="R184" t="str">
        <f>VLOOKUP($A184,IPo_OverSub_ListingGains!$A$1:$K$317,5,FALSE)</f>
        <v>NA</v>
      </c>
      <c r="S184">
        <f>VLOOKUP($A184,IPo_OverSub_ListingGains!$A$1:$K$317,6,FALSE)</f>
        <v>1.24</v>
      </c>
      <c r="T184">
        <f>VLOOKUP($A184,IPo_OverSub_ListingGains!$A$1:$K$317,7,FALSE)</f>
        <v>93</v>
      </c>
      <c r="U184">
        <f>VLOOKUP($A184,IPo_OverSub_ListingGains!$A$1:$K$317,8,FALSE)</f>
        <v>90</v>
      </c>
      <c r="V184">
        <f>VLOOKUP($A184,IPo_OverSub_ListingGains!$A$1:$K$317,9,FALSE)</f>
        <v>98.5</v>
      </c>
      <c r="W184">
        <f>VLOOKUP($A184,IPo_OverSub_ListingGains!$A$1:$K$317,10,FALSE)</f>
        <v>91.3</v>
      </c>
      <c r="X184">
        <f>VLOOKUP($A184,IPo_OverSub_ListingGains!$A$1:$K$317,11,FALSE)</f>
        <v>-10.49</v>
      </c>
      <c r="Y184" t="str">
        <f>VLOOKUP(A184,company_sectors!$A$1:$B$321,2,FALSE)</f>
        <v>Infrastructure - General</v>
      </c>
    </row>
    <row r="185" spans="1:25" x14ac:dyDescent="0.25">
      <c r="A185" t="s">
        <v>205</v>
      </c>
      <c r="B185" s="1">
        <v>40297</v>
      </c>
      <c r="C185" s="1">
        <v>40301</v>
      </c>
      <c r="D185">
        <v>26</v>
      </c>
      <c r="E185" t="s">
        <v>8</v>
      </c>
      <c r="F185" t="s">
        <v>14</v>
      </c>
      <c r="G185">
        <v>2010</v>
      </c>
      <c r="H185">
        <f>VLOOKUP($A185,IPO_Rating_Details!$A$1:$F$387,2,FALSE)</f>
        <v>3</v>
      </c>
      <c r="I185">
        <f>VLOOKUP($A185,IPO_Rating_Details!$A$1:$F$387,3,FALSE)</f>
        <v>20</v>
      </c>
      <c r="J185">
        <f>VLOOKUP($A185,IPO_Rating_Details!$A$1:$F$387,4,FALSE)</f>
        <v>11</v>
      </c>
      <c r="K185">
        <f>VLOOKUP($A185,IPO_Rating_Details!$A$1:$F$387,5,FALSE)</f>
        <v>0</v>
      </c>
      <c r="L185">
        <f>VLOOKUP($A185,IPO_Rating_Details!$A$1:$F$387,6,FALSE)</f>
        <v>0</v>
      </c>
      <c r="M185">
        <f>VLOOKUP($A185,IPo_ListingDates!$A$1:$C$369,2,FALSE)</f>
        <v>40318</v>
      </c>
      <c r="N185">
        <f>VLOOKUP($A185,IPo_ListingDates!$A$1:$C$369,3,FALSE)</f>
        <v>27.8</v>
      </c>
      <c r="O185">
        <f>VLOOKUP($A185,IPo_OverSub_ListingGains!$A$1:$K$317,2,FALSE)</f>
        <v>9.0265000000000004</v>
      </c>
      <c r="P185">
        <f>VLOOKUP($A185,IPo_OverSub_ListingGains!$A$1:$K$317,3,FALSE)</f>
        <v>3.3873000000000002</v>
      </c>
      <c r="Q185">
        <f>VLOOKUP($A185,IPo_OverSub_ListingGains!$A$1:$K$317,4,FALSE)</f>
        <v>3.1160000000000001</v>
      </c>
      <c r="R185">
        <f>VLOOKUP($A185,IPo_OverSub_ListingGains!$A$1:$K$317,5,FALSE)</f>
        <v>0.24629999999999999</v>
      </c>
      <c r="S185">
        <f>VLOOKUP($A185,IPo_OverSub_ListingGains!$A$1:$K$317,6,FALSE)</f>
        <v>6.64</v>
      </c>
      <c r="T185">
        <f>VLOOKUP($A185,IPo_OverSub_ListingGains!$A$1:$K$317,7,FALSE)</f>
        <v>28</v>
      </c>
      <c r="U185">
        <f>VLOOKUP($A185,IPo_OverSub_ListingGains!$A$1:$K$317,8,FALSE)</f>
        <v>24.15</v>
      </c>
      <c r="V185">
        <f>VLOOKUP($A185,IPo_OverSub_ListingGains!$A$1:$K$317,9,FALSE)</f>
        <v>28</v>
      </c>
      <c r="W185">
        <f>VLOOKUP($A185,IPo_OverSub_ListingGains!$A$1:$K$317,10,FALSE)</f>
        <v>25.05</v>
      </c>
      <c r="X185">
        <f>VLOOKUP($A185,IPo_OverSub_ListingGains!$A$1:$K$317,11,FALSE)</f>
        <v>-3.65</v>
      </c>
      <c r="Y185" t="str">
        <f>VLOOKUP(A185,company_sectors!$A$1:$B$321,2,FALSE)</f>
        <v>Power - Generation &amp; Distribution</v>
      </c>
    </row>
    <row r="186" spans="1:25" x14ac:dyDescent="0.25">
      <c r="A186" t="s">
        <v>207</v>
      </c>
      <c r="B186" s="1">
        <v>40343</v>
      </c>
      <c r="C186" s="1">
        <v>40346</v>
      </c>
      <c r="D186">
        <v>75</v>
      </c>
      <c r="E186" t="s">
        <v>8</v>
      </c>
      <c r="F186">
        <v>200</v>
      </c>
      <c r="G186">
        <v>2010</v>
      </c>
      <c r="H186">
        <f>VLOOKUP($A186,IPO_Rating_Details!$A$1:$F$387,2,FALSE)</f>
        <v>6</v>
      </c>
      <c r="I186">
        <f>VLOOKUP($A186,IPO_Rating_Details!$A$1:$F$387,3,FALSE)</f>
        <v>3</v>
      </c>
      <c r="J186">
        <f>VLOOKUP($A186,IPO_Rating_Details!$A$1:$F$387,4,FALSE)</f>
        <v>0</v>
      </c>
      <c r="K186">
        <f>VLOOKUP($A186,IPO_Rating_Details!$A$1:$F$387,5,FALSE)</f>
        <v>2</v>
      </c>
      <c r="L186">
        <f>VLOOKUP($A186,IPO_Rating_Details!$A$1:$F$387,6,FALSE)</f>
        <v>0</v>
      </c>
      <c r="M186">
        <f>VLOOKUP($A186,IPo_ListingDates!$A$1:$C$369,2,FALSE)</f>
        <v>40360</v>
      </c>
      <c r="N186">
        <f>VLOOKUP($A186,IPo_ListingDates!$A$1:$C$369,3,FALSE)</f>
        <v>4.5599999999999996</v>
      </c>
      <c r="O186">
        <f>VLOOKUP($A186,IPo_OverSub_ListingGains!$A$1:$K$317,2,FALSE)</f>
        <v>1.48</v>
      </c>
      <c r="P186">
        <f>VLOOKUP($A186,IPo_OverSub_ListingGains!$A$1:$K$317,3,FALSE)</f>
        <v>1.2</v>
      </c>
      <c r="Q186">
        <f>VLOOKUP($A186,IPo_OverSub_ListingGains!$A$1:$K$317,4,FALSE)</f>
        <v>0.4</v>
      </c>
      <c r="R186">
        <f>VLOOKUP($A186,IPo_OverSub_ListingGains!$A$1:$K$317,5,FALSE)</f>
        <v>0.11</v>
      </c>
      <c r="S186">
        <f>VLOOKUP($A186,IPo_OverSub_ListingGains!$A$1:$K$317,6,FALSE)</f>
        <v>1.04</v>
      </c>
      <c r="T186">
        <f>VLOOKUP($A186,IPo_OverSub_ListingGains!$A$1:$K$317,7,FALSE)</f>
        <v>76</v>
      </c>
      <c r="U186">
        <f>VLOOKUP($A186,IPo_OverSub_ListingGains!$A$1:$K$317,8,FALSE)</f>
        <v>63</v>
      </c>
      <c r="V186">
        <f>VLOOKUP($A186,IPo_OverSub_ListingGains!$A$1:$K$317,9,FALSE)</f>
        <v>79</v>
      </c>
      <c r="W186">
        <f>VLOOKUP($A186,IPo_OverSub_ListingGains!$A$1:$K$317,10,FALSE)</f>
        <v>64.8</v>
      </c>
      <c r="X186">
        <f>VLOOKUP($A186,IPo_OverSub_ListingGains!$A$1:$K$317,11,FALSE)</f>
        <v>-13.6</v>
      </c>
      <c r="Y186" t="str">
        <f>VLOOKUP(A186,company_sectors!$A$1:$B$321,2,FALSE)</f>
        <v>Pharmaceuticals</v>
      </c>
    </row>
    <row r="187" spans="1:25" x14ac:dyDescent="0.25">
      <c r="A187" t="s">
        <v>208</v>
      </c>
      <c r="B187" s="1">
        <v>40353</v>
      </c>
      <c r="C187" s="1">
        <v>40357</v>
      </c>
      <c r="D187">
        <v>118</v>
      </c>
      <c r="E187" t="s">
        <v>8</v>
      </c>
      <c r="F187">
        <v>53.1</v>
      </c>
      <c r="G187">
        <v>2010</v>
      </c>
      <c r="H187">
        <f>VLOOKUP($A187,IPO_Rating_Details!$A$1:$F$387,2,FALSE)</f>
        <v>6</v>
      </c>
      <c r="I187">
        <f>VLOOKUP($A187,IPO_Rating_Details!$A$1:$F$387,3,FALSE)</f>
        <v>10</v>
      </c>
      <c r="J187">
        <f>VLOOKUP($A187,IPO_Rating_Details!$A$1:$F$387,4,FALSE)</f>
        <v>0</v>
      </c>
      <c r="K187">
        <f>VLOOKUP($A187,IPO_Rating_Details!$A$1:$F$387,5,FALSE)</f>
        <v>1</v>
      </c>
      <c r="L187">
        <f>VLOOKUP($A187,IPO_Rating_Details!$A$1:$F$387,6,FALSE)</f>
        <v>0</v>
      </c>
      <c r="M187">
        <f>VLOOKUP($A187,IPo_ListingDates!$A$1:$C$369,2,FALSE)</f>
        <v>40387</v>
      </c>
      <c r="N187">
        <f>VLOOKUP($A187,IPo_ListingDates!$A$1:$C$369,3,FALSE)</f>
        <v>3</v>
      </c>
      <c r="O187">
        <f>VLOOKUP($A187,IPo_OverSub_ListingGains!$A$1:$K$317,2,FALSE)</f>
        <v>0.01</v>
      </c>
      <c r="P187">
        <f>VLOOKUP($A187,IPo_OverSub_ListingGains!$A$1:$K$317,3,FALSE)</f>
        <v>12.46</v>
      </c>
      <c r="Q187">
        <f>VLOOKUP($A187,IPo_OverSub_ListingGains!$A$1:$K$317,4,FALSE)</f>
        <v>7.41</v>
      </c>
      <c r="R187" t="str">
        <f>VLOOKUP($A187,IPo_OverSub_ListingGains!$A$1:$K$317,5,FALSE)</f>
        <v>NA</v>
      </c>
      <c r="S187">
        <f>VLOOKUP($A187,IPo_OverSub_ListingGains!$A$1:$K$317,6,FALSE)</f>
        <v>4.47</v>
      </c>
      <c r="T187">
        <f>VLOOKUP($A187,IPo_OverSub_ListingGains!$A$1:$K$317,7,FALSE)</f>
        <v>127.7</v>
      </c>
      <c r="U187">
        <f>VLOOKUP($A187,IPo_OverSub_ListingGains!$A$1:$K$317,8,FALSE)</f>
        <v>123.5</v>
      </c>
      <c r="V187">
        <f>VLOOKUP($A187,IPo_OverSub_ListingGains!$A$1:$K$317,9,FALSE)</f>
        <v>225</v>
      </c>
      <c r="W187">
        <f>VLOOKUP($A187,IPo_OverSub_ListingGains!$A$1:$K$317,10,FALSE)</f>
        <v>199.1</v>
      </c>
      <c r="X187">
        <f>VLOOKUP($A187,IPo_OverSub_ListingGains!$A$1:$K$317,11,FALSE)</f>
        <v>68.73</v>
      </c>
      <c r="Y187" t="str">
        <f>VLOOKUP(A187,company_sectors!$A$1:$B$321,2,FALSE)</f>
        <v>Pharmaceuticals</v>
      </c>
    </row>
    <row r="188" spans="1:25" x14ac:dyDescent="0.25">
      <c r="A188" t="s">
        <v>209</v>
      </c>
      <c r="B188" s="1">
        <v>40358</v>
      </c>
      <c r="C188" s="1">
        <v>40361</v>
      </c>
      <c r="D188">
        <v>240</v>
      </c>
      <c r="E188" t="s">
        <v>8</v>
      </c>
      <c r="F188">
        <v>71.66</v>
      </c>
      <c r="G188">
        <v>2010</v>
      </c>
      <c r="H188">
        <f>VLOOKUP($A188,IPO_Rating_Details!$A$1:$F$387,2,FALSE)</f>
        <v>4</v>
      </c>
      <c r="I188">
        <f>VLOOKUP($A188,IPO_Rating_Details!$A$1:$F$387,3,FALSE)</f>
        <v>9</v>
      </c>
      <c r="J188">
        <f>VLOOKUP($A188,IPO_Rating_Details!$A$1:$F$387,4,FALSE)</f>
        <v>4</v>
      </c>
      <c r="K188">
        <f>VLOOKUP($A188,IPO_Rating_Details!$A$1:$F$387,5,FALSE)</f>
        <v>0</v>
      </c>
      <c r="L188">
        <f>VLOOKUP($A188,IPO_Rating_Details!$A$1:$F$387,6,FALSE)</f>
        <v>0</v>
      </c>
      <c r="M188">
        <f>VLOOKUP($A188,IPo_ListingDates!$A$1:$C$369,2,FALSE)</f>
        <v>40375</v>
      </c>
      <c r="N188">
        <f>VLOOKUP($A188,IPo_ListingDates!$A$1:$C$369,3,FALSE)</f>
        <v>141</v>
      </c>
      <c r="O188">
        <f>VLOOKUP($A188,IPo_OverSub_ListingGains!$A$1:$K$317,2,FALSE)</f>
        <v>4.28</v>
      </c>
      <c r="P188">
        <f>VLOOKUP($A188,IPo_OverSub_ListingGains!$A$1:$K$317,3,FALSE)</f>
        <v>48.85</v>
      </c>
      <c r="Q188">
        <f>VLOOKUP($A188,IPo_OverSub_ListingGains!$A$1:$K$317,4,FALSE)</f>
        <v>10.029999999999999</v>
      </c>
      <c r="R188">
        <f>VLOOKUP($A188,IPo_OverSub_ListingGains!$A$1:$K$317,5,FALSE)</f>
        <v>1.1000000000000001</v>
      </c>
      <c r="S188">
        <f>VLOOKUP($A188,IPo_OverSub_ListingGains!$A$1:$K$317,6,FALSE)</f>
        <v>12.78</v>
      </c>
      <c r="T188">
        <f>VLOOKUP($A188,IPo_OverSub_ListingGains!$A$1:$K$317,7,FALSE)</f>
        <v>265</v>
      </c>
      <c r="U188">
        <f>VLOOKUP($A188,IPo_OverSub_ListingGains!$A$1:$K$317,8,FALSE)</f>
        <v>265</v>
      </c>
      <c r="V188">
        <f>VLOOKUP($A188,IPo_OverSub_ListingGains!$A$1:$K$317,9,FALSE)</f>
        <v>307</v>
      </c>
      <c r="W188">
        <f>VLOOKUP($A188,IPo_OverSub_ListingGains!$A$1:$K$317,10,FALSE)</f>
        <v>295.64999999999998</v>
      </c>
      <c r="X188">
        <f>VLOOKUP($A188,IPo_OverSub_ListingGains!$A$1:$K$317,11,FALSE)</f>
        <v>23.19</v>
      </c>
      <c r="Y188" t="str">
        <f>VLOOKUP(A188,company_sectors!$A$1:$B$321,2,FALSE)</f>
        <v>Engineering</v>
      </c>
    </row>
    <row r="189" spans="1:25" x14ac:dyDescent="0.25">
      <c r="A189" t="s">
        <v>210</v>
      </c>
      <c r="B189" s="1">
        <v>40364</v>
      </c>
      <c r="C189" s="1">
        <v>40366</v>
      </c>
      <c r="D189">
        <v>166</v>
      </c>
      <c r="E189" t="s">
        <v>8</v>
      </c>
      <c r="F189">
        <v>270</v>
      </c>
      <c r="G189">
        <v>2010</v>
      </c>
      <c r="H189">
        <f>VLOOKUP($A189,IPO_Rating_Details!$A$1:$F$387,2,FALSE)</f>
        <v>3</v>
      </c>
      <c r="I189">
        <f>VLOOKUP($A189,IPO_Rating_Details!$A$1:$F$387,3,FALSE)</f>
        <v>19</v>
      </c>
      <c r="J189">
        <f>VLOOKUP($A189,IPO_Rating_Details!$A$1:$F$387,4,FALSE)</f>
        <v>3</v>
      </c>
      <c r="K189">
        <f>VLOOKUP($A189,IPO_Rating_Details!$A$1:$F$387,5,FALSE)</f>
        <v>0</v>
      </c>
      <c r="L189">
        <f>VLOOKUP($A189,IPO_Rating_Details!$A$1:$F$387,6,FALSE)</f>
        <v>0</v>
      </c>
      <c r="M189">
        <f>VLOOKUP($A189,IPo_ListingDates!$A$1:$C$369,2,FALSE)</f>
        <v>40380</v>
      </c>
      <c r="N189">
        <f>VLOOKUP($A189,IPo_ListingDates!$A$1:$C$369,3,FALSE)</f>
        <v>271.7</v>
      </c>
      <c r="O189">
        <f>VLOOKUP($A189,IPo_OverSub_ListingGains!$A$1:$K$317,2,FALSE)</f>
        <v>8.98</v>
      </c>
      <c r="P189">
        <f>VLOOKUP($A189,IPo_OverSub_ListingGains!$A$1:$K$317,3,FALSE)</f>
        <v>3.39</v>
      </c>
      <c r="Q189">
        <f>VLOOKUP($A189,IPo_OverSub_ListingGains!$A$1:$K$317,4,FALSE)</f>
        <v>1</v>
      </c>
      <c r="R189" t="str">
        <f>VLOOKUP($A189,IPo_OverSub_ListingGains!$A$1:$K$317,5,FALSE)</f>
        <v>NA</v>
      </c>
      <c r="S189">
        <f>VLOOKUP($A189,IPo_OverSub_ListingGains!$A$1:$K$317,6,FALSE)</f>
        <v>5.43</v>
      </c>
      <c r="T189">
        <f>VLOOKUP($A189,IPo_OverSub_ListingGains!$A$1:$K$317,7,FALSE)</f>
        <v>170</v>
      </c>
      <c r="U189">
        <f>VLOOKUP($A189,IPo_OverSub_ListingGains!$A$1:$K$317,8,FALSE)</f>
        <v>170</v>
      </c>
      <c r="V189">
        <f>VLOOKUP($A189,IPo_OverSub_ListingGains!$A$1:$K$317,9,FALSE)</f>
        <v>191.9</v>
      </c>
      <c r="W189">
        <f>VLOOKUP($A189,IPo_OverSub_ListingGains!$A$1:$K$317,10,FALSE)</f>
        <v>189.2</v>
      </c>
      <c r="X189">
        <f>VLOOKUP($A189,IPo_OverSub_ListingGains!$A$1:$K$317,11,FALSE)</f>
        <v>13.98</v>
      </c>
      <c r="Y189" t="str">
        <f>VLOOKUP(A189,company_sectors!$A$1:$B$321,2,FALSE)</f>
        <v>Media &amp; Entertainment</v>
      </c>
    </row>
    <row r="190" spans="1:25" x14ac:dyDescent="0.25">
      <c r="A190" t="s">
        <v>211</v>
      </c>
      <c r="B190" s="1">
        <v>40378</v>
      </c>
      <c r="C190" s="1">
        <v>40380</v>
      </c>
      <c r="D190">
        <v>133</v>
      </c>
      <c r="E190" t="s">
        <v>8</v>
      </c>
      <c r="F190">
        <v>59.85</v>
      </c>
      <c r="G190">
        <v>2010</v>
      </c>
      <c r="H190">
        <f>VLOOKUP($A190,IPO_Rating_Details!$A$1:$F$387,2,FALSE)</f>
        <v>6</v>
      </c>
      <c r="I190">
        <f>VLOOKUP($A190,IPO_Rating_Details!$A$1:$F$387,3,FALSE)</f>
        <v>16</v>
      </c>
      <c r="J190">
        <f>VLOOKUP($A190,IPO_Rating_Details!$A$1:$F$387,4,FALSE)</f>
        <v>0</v>
      </c>
      <c r="K190">
        <f>VLOOKUP($A190,IPO_Rating_Details!$A$1:$F$387,5,FALSE)</f>
        <v>1</v>
      </c>
      <c r="L190">
        <f>VLOOKUP($A190,IPO_Rating_Details!$A$1:$F$387,6,FALSE)</f>
        <v>0</v>
      </c>
      <c r="M190">
        <f>VLOOKUP($A190,IPo_ListingDates!$A$1:$C$369,2,FALSE)</f>
        <v>40394</v>
      </c>
      <c r="N190" t="str">
        <f>VLOOKUP($A190,IPo_ListingDates!$A$1:$C$369,3,FALSE)</f>
        <v>NA</v>
      </c>
      <c r="O190">
        <f>VLOOKUP($A190,IPo_OverSub_ListingGains!$A$1:$K$317,2,FALSE)</f>
        <v>1.86</v>
      </c>
      <c r="P190">
        <f>VLOOKUP($A190,IPo_OverSub_ListingGains!$A$1:$K$317,3,FALSE)</f>
        <v>48.41</v>
      </c>
      <c r="Q190">
        <f>VLOOKUP($A190,IPo_OverSub_ListingGains!$A$1:$K$317,4,FALSE)</f>
        <v>13.51</v>
      </c>
      <c r="R190" t="str">
        <f>VLOOKUP($A190,IPo_OverSub_ListingGains!$A$1:$K$317,5,FALSE)</f>
        <v>NA</v>
      </c>
      <c r="S190">
        <f>VLOOKUP($A190,IPo_OverSub_ListingGains!$A$1:$K$317,6,FALSE)</f>
        <v>12.92</v>
      </c>
      <c r="T190">
        <f>VLOOKUP($A190,IPo_OverSub_ListingGains!$A$1:$K$317,7,FALSE)</f>
        <v>159.4</v>
      </c>
      <c r="U190">
        <f>VLOOKUP($A190,IPo_OverSub_ListingGains!$A$1:$K$317,8,FALSE)</f>
        <v>150</v>
      </c>
      <c r="V190">
        <f>VLOOKUP($A190,IPo_OverSub_ListingGains!$A$1:$K$317,9,FALSE)</f>
        <v>174.9</v>
      </c>
      <c r="W190">
        <f>VLOOKUP($A190,IPo_OverSub_ListingGains!$A$1:$K$317,10,FALSE)</f>
        <v>163.05000000000001</v>
      </c>
      <c r="X190">
        <f>VLOOKUP($A190,IPo_OverSub_ListingGains!$A$1:$K$317,11,FALSE)</f>
        <v>22.59</v>
      </c>
      <c r="Y190" t="e">
        <f>VLOOKUP(A190,company_sectors!$A$1:$B$321,2,FALSE)</f>
        <v>#N/A</v>
      </c>
    </row>
    <row r="191" spans="1:25" x14ac:dyDescent="0.25">
      <c r="A191" t="s">
        <v>212</v>
      </c>
      <c r="B191" s="1">
        <v>40387</v>
      </c>
      <c r="C191" s="1">
        <v>40392</v>
      </c>
      <c r="D191">
        <v>985</v>
      </c>
      <c r="E191" t="s">
        <v>8</v>
      </c>
      <c r="F191" t="s">
        <v>14</v>
      </c>
      <c r="G191">
        <v>2010</v>
      </c>
      <c r="H191">
        <f>VLOOKUP($A191,IPO_Rating_Details!$A$1:$F$387,2,FALSE)</f>
        <v>3</v>
      </c>
      <c r="I191">
        <f>VLOOKUP($A191,IPO_Rating_Details!$A$1:$F$387,3,FALSE)</f>
        <v>9</v>
      </c>
      <c r="J191">
        <f>VLOOKUP($A191,IPO_Rating_Details!$A$1:$F$387,4,FALSE)</f>
        <v>6</v>
      </c>
      <c r="K191">
        <f>VLOOKUP($A191,IPO_Rating_Details!$A$1:$F$387,5,FALSE)</f>
        <v>0</v>
      </c>
      <c r="L191">
        <f>VLOOKUP($A191,IPO_Rating_Details!$A$1:$F$387,6,FALSE)</f>
        <v>0</v>
      </c>
      <c r="M191">
        <f>VLOOKUP($A191,IPo_ListingDates!$A$1:$C$369,2,FALSE)</f>
        <v>40406</v>
      </c>
      <c r="N191">
        <f>VLOOKUP($A191,IPo_ListingDates!$A$1:$C$369,3,FALSE)</f>
        <v>597.65</v>
      </c>
      <c r="O191">
        <f>VLOOKUP($A191,IPo_OverSub_ListingGains!$A$1:$K$317,2,FALSE)</f>
        <v>20.38</v>
      </c>
      <c r="P191">
        <f>VLOOKUP($A191,IPo_OverSub_ListingGains!$A$1:$K$317,3,FALSE)</f>
        <v>18.260000000000002</v>
      </c>
      <c r="Q191">
        <f>VLOOKUP($A191,IPo_OverSub_ListingGains!$A$1:$K$317,4,FALSE)</f>
        <v>2.81</v>
      </c>
      <c r="R191" t="str">
        <f>VLOOKUP($A191,IPo_OverSub_ListingGains!$A$1:$K$317,5,FALSE)</f>
        <v>NA</v>
      </c>
      <c r="S191">
        <f>VLOOKUP($A191,IPo_OverSub_ListingGains!$A$1:$K$317,6,FALSE)</f>
        <v>13.69</v>
      </c>
      <c r="T191">
        <f>VLOOKUP($A191,IPo_OverSub_ListingGains!$A$1:$K$317,7,FALSE)</f>
        <v>1036</v>
      </c>
      <c r="U191">
        <f>VLOOKUP($A191,IPo_OverSub_ListingGains!$A$1:$K$317,8,FALSE)</f>
        <v>1036</v>
      </c>
      <c r="V191">
        <f>VLOOKUP($A191,IPo_OverSub_ListingGains!$A$1:$K$317,9,FALSE)</f>
        <v>1159.9000000000001</v>
      </c>
      <c r="W191">
        <f>VLOOKUP($A191,IPo_OverSub_ListingGains!$A$1:$K$317,10,FALSE)</f>
        <v>1088.58</v>
      </c>
      <c r="X191">
        <f>VLOOKUP($A191,IPo_OverSub_ListingGains!$A$1:$K$317,11,FALSE)</f>
        <v>10.52</v>
      </c>
      <c r="Y191" t="str">
        <f>VLOOKUP(A191,company_sectors!$A$1:$B$321,2,FALSE)</f>
        <v>Finance - General</v>
      </c>
    </row>
    <row r="192" spans="1:25" x14ac:dyDescent="0.25">
      <c r="A192" t="s">
        <v>213</v>
      </c>
      <c r="B192" s="1">
        <v>40392</v>
      </c>
      <c r="C192" s="1">
        <v>40395</v>
      </c>
      <c r="D192">
        <v>660</v>
      </c>
      <c r="E192" t="s">
        <v>8</v>
      </c>
      <c r="F192">
        <v>297</v>
      </c>
      <c r="G192">
        <v>2010</v>
      </c>
      <c r="H192">
        <f>VLOOKUP($A192,IPO_Rating_Details!$A$1:$F$387,2,FALSE)</f>
        <v>3</v>
      </c>
      <c r="I192">
        <f>VLOOKUP($A192,IPO_Rating_Details!$A$1:$F$387,3,FALSE)</f>
        <v>21</v>
      </c>
      <c r="J192">
        <f>VLOOKUP($A192,IPO_Rating_Details!$A$1:$F$387,4,FALSE)</f>
        <v>1</v>
      </c>
      <c r="K192">
        <f>VLOOKUP($A192,IPO_Rating_Details!$A$1:$F$387,5,FALSE)</f>
        <v>1</v>
      </c>
      <c r="L192">
        <f>VLOOKUP($A192,IPO_Rating_Details!$A$1:$F$387,6,FALSE)</f>
        <v>0</v>
      </c>
      <c r="M192">
        <f>VLOOKUP($A192,IPo_ListingDates!$A$1:$C$369,2,FALSE)</f>
        <v>40408</v>
      </c>
      <c r="N192">
        <f>VLOOKUP($A192,IPo_ListingDates!$A$1:$C$369,3,FALSE)</f>
        <v>391.3</v>
      </c>
      <c r="O192">
        <f>VLOOKUP($A192,IPo_OverSub_ListingGains!$A$1:$K$317,2,FALSE)</f>
        <v>20.190000000000001</v>
      </c>
      <c r="P192">
        <f>VLOOKUP($A192,IPo_OverSub_ListingGains!$A$1:$K$317,3,FALSE)</f>
        <v>53.49</v>
      </c>
      <c r="Q192">
        <f>VLOOKUP($A192,IPo_OverSub_ListingGains!$A$1:$K$317,4,FALSE)</f>
        <v>6.62</v>
      </c>
      <c r="R192" t="str">
        <f>VLOOKUP($A192,IPo_OverSub_ListingGains!$A$1:$K$317,5,FALSE)</f>
        <v>NA</v>
      </c>
      <c r="S192">
        <f>VLOOKUP($A192,IPo_OverSub_ListingGains!$A$1:$K$317,6,FALSE)</f>
        <v>19.29</v>
      </c>
      <c r="T192">
        <f>VLOOKUP($A192,IPo_OverSub_ListingGains!$A$1:$K$317,7,FALSE)</f>
        <v>730</v>
      </c>
      <c r="U192">
        <f>VLOOKUP($A192,IPo_OverSub_ListingGains!$A$1:$K$317,8,FALSE)</f>
        <v>730</v>
      </c>
      <c r="V192">
        <f>VLOOKUP($A192,IPo_OverSub_ListingGains!$A$1:$K$317,9,FALSE)</f>
        <v>812</v>
      </c>
      <c r="W192">
        <f>VLOOKUP($A192,IPo_OverSub_ListingGains!$A$1:$K$317,10,FALSE)</f>
        <v>758.25</v>
      </c>
      <c r="X192">
        <f>VLOOKUP($A192,IPo_OverSub_ListingGains!$A$1:$K$317,11,FALSE)</f>
        <v>14.89</v>
      </c>
      <c r="Y192" t="str">
        <f>VLOOKUP(A192,company_sectors!$A$1:$B$321,2,FALSE)</f>
        <v>Personal Care</v>
      </c>
    </row>
    <row r="193" spans="1:25" x14ac:dyDescent="0.25">
      <c r="A193" t="s">
        <v>214</v>
      </c>
      <c r="B193" s="1">
        <v>40395</v>
      </c>
      <c r="C193" s="1">
        <v>40400</v>
      </c>
      <c r="D193">
        <v>110</v>
      </c>
      <c r="E193" t="s">
        <v>8</v>
      </c>
      <c r="F193">
        <v>68.75</v>
      </c>
      <c r="G193">
        <v>2010</v>
      </c>
      <c r="H193">
        <f>VLOOKUP($A193,IPO_Rating_Details!$A$1:$F$387,2,FALSE)</f>
        <v>6</v>
      </c>
      <c r="I193">
        <f>VLOOKUP($A193,IPO_Rating_Details!$A$1:$F$387,3,FALSE)</f>
        <v>10</v>
      </c>
      <c r="J193">
        <f>VLOOKUP($A193,IPO_Rating_Details!$A$1:$F$387,4,FALSE)</f>
        <v>2</v>
      </c>
      <c r="K193">
        <f>VLOOKUP($A193,IPO_Rating_Details!$A$1:$F$387,5,FALSE)</f>
        <v>0</v>
      </c>
      <c r="L193">
        <f>VLOOKUP($A193,IPO_Rating_Details!$A$1:$F$387,6,FALSE)</f>
        <v>0</v>
      </c>
      <c r="M193">
        <f>VLOOKUP($A193,IPo_ListingDates!$A$1:$C$369,2,FALSE)</f>
        <v>40415</v>
      </c>
      <c r="N193">
        <f>VLOOKUP($A193,IPo_ListingDates!$A$1:$C$369,3,FALSE)</f>
        <v>5.03</v>
      </c>
      <c r="O193">
        <f>VLOOKUP($A193,IPo_OverSub_ListingGains!$A$1:$K$317,2,FALSE)</f>
        <v>1.27</v>
      </c>
      <c r="P193">
        <f>VLOOKUP($A193,IPo_OverSub_ListingGains!$A$1:$K$317,3,FALSE)</f>
        <v>10.91</v>
      </c>
      <c r="Q193">
        <f>VLOOKUP($A193,IPo_OverSub_ListingGains!$A$1:$K$317,4,FALSE)</f>
        <v>6.62</v>
      </c>
      <c r="R193">
        <f>VLOOKUP($A193,IPo_OverSub_ListingGains!$A$1:$K$317,5,FALSE)</f>
        <v>1.02</v>
      </c>
      <c r="S193">
        <f>VLOOKUP($A193,IPo_OverSub_ListingGains!$A$1:$K$317,6,FALSE)</f>
        <v>4.53</v>
      </c>
      <c r="T193">
        <f>VLOOKUP($A193,IPo_OverSub_ListingGains!$A$1:$K$317,7,FALSE)</f>
        <v>118.55</v>
      </c>
      <c r="U193">
        <f>VLOOKUP($A193,IPo_OverSub_ListingGains!$A$1:$K$317,8,FALSE)</f>
        <v>117</v>
      </c>
      <c r="V193">
        <f>VLOOKUP($A193,IPo_OverSub_ListingGains!$A$1:$K$317,9,FALSE)</f>
        <v>201.9</v>
      </c>
      <c r="W193">
        <f>VLOOKUP($A193,IPo_OverSub_ListingGains!$A$1:$K$317,10,FALSE)</f>
        <v>187.95</v>
      </c>
      <c r="X193">
        <f>VLOOKUP($A193,IPo_OverSub_ListingGains!$A$1:$K$317,11,FALSE)</f>
        <v>70.86</v>
      </c>
      <c r="Y193" t="str">
        <f>VLOOKUP(A193,company_sectors!$A$1:$B$321,2,FALSE)</f>
        <v>Steel - Tubes &amp; Pipes</v>
      </c>
    </row>
    <row r="194" spans="1:25" x14ac:dyDescent="0.25">
      <c r="A194" t="s">
        <v>215</v>
      </c>
      <c r="B194" s="1">
        <v>40413</v>
      </c>
      <c r="C194" s="1">
        <v>40416</v>
      </c>
      <c r="D194">
        <v>46</v>
      </c>
      <c r="E194" t="s">
        <v>8</v>
      </c>
      <c r="F194">
        <v>500</v>
      </c>
      <c r="G194">
        <v>2010</v>
      </c>
      <c r="H194">
        <f>VLOOKUP($A194,IPO_Rating_Details!$A$1:$F$387,2,FALSE)</f>
        <v>3</v>
      </c>
      <c r="I194">
        <f>VLOOKUP($A194,IPO_Rating_Details!$A$1:$F$387,3,FALSE)</f>
        <v>19</v>
      </c>
      <c r="J194">
        <f>VLOOKUP($A194,IPO_Rating_Details!$A$1:$F$387,4,FALSE)</f>
        <v>5</v>
      </c>
      <c r="K194">
        <f>VLOOKUP($A194,IPO_Rating_Details!$A$1:$F$387,5,FALSE)</f>
        <v>2</v>
      </c>
      <c r="L194">
        <f>VLOOKUP($A194,IPO_Rating_Details!$A$1:$F$387,6,FALSE)</f>
        <v>0</v>
      </c>
      <c r="M194">
        <f>VLOOKUP($A194,IPo_ListingDates!$A$1:$C$369,2,FALSE)</f>
        <v>40430</v>
      </c>
      <c r="N194">
        <f>VLOOKUP($A194,IPo_ListingDates!$A$1:$C$369,3,FALSE)</f>
        <v>159.94999999999999</v>
      </c>
      <c r="O194">
        <f>VLOOKUP($A194,IPo_OverSub_ListingGains!$A$1:$K$317,2,FALSE)</f>
        <v>13.2</v>
      </c>
      <c r="P194">
        <f>VLOOKUP($A194,IPo_OverSub_ListingGains!$A$1:$K$317,3,FALSE)</f>
        <v>85.7</v>
      </c>
      <c r="Q194">
        <f>VLOOKUP($A194,IPo_OverSub_ListingGains!$A$1:$K$317,4,FALSE)</f>
        <v>9.15</v>
      </c>
      <c r="R194">
        <f>VLOOKUP($A194,IPo_OverSub_ListingGains!$A$1:$K$317,5,FALSE)</f>
        <v>0.09</v>
      </c>
      <c r="S194">
        <f>VLOOKUP($A194,IPo_OverSub_ListingGains!$A$1:$K$317,6,FALSE)</f>
        <v>19.940000000000001</v>
      </c>
      <c r="T194">
        <f>VLOOKUP($A194,IPo_OverSub_ListingGains!$A$1:$K$317,7,FALSE)</f>
        <v>56.25</v>
      </c>
      <c r="U194">
        <f>VLOOKUP($A194,IPo_OverSub_ListingGains!$A$1:$K$317,8,FALSE)</f>
        <v>51.9</v>
      </c>
      <c r="V194">
        <f>VLOOKUP($A194,IPo_OverSub_ListingGains!$A$1:$K$317,9,FALSE)</f>
        <v>58.4</v>
      </c>
      <c r="W194">
        <f>VLOOKUP($A194,IPo_OverSub_ListingGains!$A$1:$K$317,10,FALSE)</f>
        <v>54.05</v>
      </c>
      <c r="X194">
        <f>VLOOKUP($A194,IPo_OverSub_ListingGains!$A$1:$K$317,11,FALSE)</f>
        <v>17.5</v>
      </c>
      <c r="Y194" t="str">
        <f>VLOOKUP(A194,company_sectors!$A$1:$B$321,2,FALSE)</f>
        <v>Shipping</v>
      </c>
    </row>
    <row r="195" spans="1:25" x14ac:dyDescent="0.25">
      <c r="A195" t="s">
        <v>216</v>
      </c>
      <c r="B195" s="1">
        <v>40434</v>
      </c>
      <c r="C195" s="1">
        <v>40436</v>
      </c>
      <c r="D195">
        <v>29</v>
      </c>
      <c r="E195" t="s">
        <v>8</v>
      </c>
      <c r="F195">
        <v>357</v>
      </c>
      <c r="G195">
        <v>2010</v>
      </c>
      <c r="H195">
        <f>VLOOKUP($A195,IPO_Rating_Details!$A$1:$F$387,2,FALSE)</f>
        <v>4</v>
      </c>
      <c r="I195">
        <f>VLOOKUP($A195,IPO_Rating_Details!$A$1:$F$387,3,FALSE)</f>
        <v>5</v>
      </c>
      <c r="J195">
        <f>VLOOKUP($A195,IPO_Rating_Details!$A$1:$F$387,4,FALSE)</f>
        <v>1</v>
      </c>
      <c r="K195">
        <f>VLOOKUP($A195,IPO_Rating_Details!$A$1:$F$387,5,FALSE)</f>
        <v>1</v>
      </c>
      <c r="L195">
        <f>VLOOKUP($A195,IPO_Rating_Details!$A$1:$F$387,6,FALSE)</f>
        <v>0</v>
      </c>
      <c r="M195">
        <f>VLOOKUP($A195,IPo_ListingDates!$A$1:$C$369,2,FALSE)</f>
        <v>40450</v>
      </c>
      <c r="N195">
        <f>VLOOKUP($A195,IPo_ListingDates!$A$1:$C$369,3,FALSE)</f>
        <v>7.76</v>
      </c>
      <c r="O195">
        <f>VLOOKUP($A195,IPo_OverSub_ListingGains!$A$1:$K$317,2,FALSE)</f>
        <v>1.44</v>
      </c>
      <c r="P195">
        <f>VLOOKUP($A195,IPo_OverSub_ListingGains!$A$1:$K$317,3,FALSE)</f>
        <v>1.3</v>
      </c>
      <c r="Q195">
        <f>VLOOKUP($A195,IPo_OverSub_ListingGains!$A$1:$K$317,4,FALSE)</f>
        <v>1.81</v>
      </c>
      <c r="R195" t="str">
        <f>VLOOKUP($A195,IPo_OverSub_ListingGains!$A$1:$K$317,5,FALSE)</f>
        <v>NA</v>
      </c>
      <c r="S195">
        <f>VLOOKUP($A195,IPo_OverSub_ListingGains!$A$1:$K$317,6,FALSE)</f>
        <v>1.55</v>
      </c>
      <c r="T195">
        <f>VLOOKUP($A195,IPo_OverSub_ListingGains!$A$1:$K$317,7,FALSE)</f>
        <v>29.75</v>
      </c>
      <c r="U195">
        <f>VLOOKUP($A195,IPo_OverSub_ListingGains!$A$1:$K$317,8,FALSE)</f>
        <v>22.8</v>
      </c>
      <c r="V195">
        <f>VLOOKUP($A195,IPo_OverSub_ListingGains!$A$1:$K$317,9,FALSE)</f>
        <v>29.9</v>
      </c>
      <c r="W195">
        <f>VLOOKUP($A195,IPo_OverSub_ListingGains!$A$1:$K$317,10,FALSE)</f>
        <v>23.7</v>
      </c>
      <c r="X195">
        <f>VLOOKUP($A195,IPo_OverSub_ListingGains!$A$1:$K$317,11,FALSE)</f>
        <v>-18.28</v>
      </c>
      <c r="Y195" t="str">
        <f>VLOOKUP(A195,company_sectors!$A$1:$B$321,2,FALSE)</f>
        <v>Miscellaneous</v>
      </c>
    </row>
    <row r="196" spans="1:25" x14ac:dyDescent="0.25">
      <c r="A196" t="s">
        <v>217</v>
      </c>
      <c r="B196" s="1">
        <v>40437</v>
      </c>
      <c r="C196" s="1">
        <v>40442</v>
      </c>
      <c r="D196">
        <v>310</v>
      </c>
      <c r="E196" t="s">
        <v>8</v>
      </c>
      <c r="F196">
        <v>115</v>
      </c>
      <c r="G196">
        <v>2010</v>
      </c>
      <c r="H196">
        <f>VLOOKUP($A196,IPO_Rating_Details!$A$1:$F$387,2,FALSE)</f>
        <v>4</v>
      </c>
      <c r="I196">
        <f>VLOOKUP($A196,IPO_Rating_Details!$A$1:$F$387,3,FALSE)</f>
        <v>1</v>
      </c>
      <c r="J196">
        <f>VLOOKUP($A196,IPO_Rating_Details!$A$1:$F$387,4,FALSE)</f>
        <v>3</v>
      </c>
      <c r="K196">
        <f>VLOOKUP($A196,IPO_Rating_Details!$A$1:$F$387,5,FALSE)</f>
        <v>0</v>
      </c>
      <c r="L196">
        <f>VLOOKUP($A196,IPO_Rating_Details!$A$1:$F$387,6,FALSE)</f>
        <v>0</v>
      </c>
      <c r="M196">
        <f>VLOOKUP($A196,IPo_ListingDates!$A$1:$C$369,2,FALSE)</f>
        <v>40457</v>
      </c>
      <c r="N196">
        <f>VLOOKUP($A196,IPo_ListingDates!$A$1:$C$369,3,FALSE)</f>
        <v>114.2</v>
      </c>
      <c r="O196">
        <f>VLOOKUP($A196,IPo_OverSub_ListingGains!$A$1:$K$317,2,FALSE)</f>
        <v>47.45</v>
      </c>
      <c r="P196">
        <f>VLOOKUP($A196,IPo_OverSub_ListingGains!$A$1:$K$317,3,FALSE)</f>
        <v>101.93</v>
      </c>
      <c r="Q196">
        <f>VLOOKUP($A196,IPo_OverSub_ListingGains!$A$1:$K$317,4,FALSE)</f>
        <v>31.74</v>
      </c>
      <c r="R196">
        <f>VLOOKUP($A196,IPo_OverSub_ListingGains!$A$1:$K$317,5,FALSE)</f>
        <v>1.07</v>
      </c>
      <c r="S196">
        <f>VLOOKUP($A196,IPo_OverSub_ListingGains!$A$1:$K$317,6,FALSE)</f>
        <v>47.39</v>
      </c>
      <c r="T196">
        <f>VLOOKUP($A196,IPo_OverSub_ListingGains!$A$1:$K$317,7,FALSE)</f>
        <v>461</v>
      </c>
      <c r="U196">
        <f>VLOOKUP($A196,IPo_OverSub_ListingGains!$A$1:$K$317,8,FALSE)</f>
        <v>450</v>
      </c>
      <c r="V196">
        <f>VLOOKUP($A196,IPo_OverSub_ListingGains!$A$1:$K$317,9,FALSE)</f>
        <v>674</v>
      </c>
      <c r="W196">
        <f>VLOOKUP($A196,IPo_OverSub_ListingGains!$A$1:$K$317,10,FALSE)</f>
        <v>632.35</v>
      </c>
      <c r="X196">
        <f>VLOOKUP($A196,IPo_OverSub_ListingGains!$A$1:$K$317,11,FALSE)</f>
        <v>103.98</v>
      </c>
      <c r="Y196" t="str">
        <f>VLOOKUP(A196,company_sectors!$A$1:$B$321,2,FALSE)</f>
        <v>Computers - Software - Training</v>
      </c>
    </row>
    <row r="197" spans="1:25" x14ac:dyDescent="0.25">
      <c r="A197" t="s">
        <v>218</v>
      </c>
      <c r="B197" s="1">
        <v>40438</v>
      </c>
      <c r="C197" s="1">
        <v>40442</v>
      </c>
      <c r="D197">
        <v>175</v>
      </c>
      <c r="E197" t="s">
        <v>8</v>
      </c>
      <c r="F197">
        <v>350</v>
      </c>
      <c r="G197">
        <v>2010</v>
      </c>
      <c r="H197">
        <f>VLOOKUP($A197,IPO_Rating_Details!$A$1:$F$387,2,FALSE)</f>
        <v>3</v>
      </c>
      <c r="I197">
        <f>VLOOKUP($A197,IPO_Rating_Details!$A$1:$F$387,3,FALSE)</f>
        <v>13</v>
      </c>
      <c r="J197">
        <f>VLOOKUP($A197,IPO_Rating_Details!$A$1:$F$387,4,FALSE)</f>
        <v>3</v>
      </c>
      <c r="K197">
        <f>VLOOKUP($A197,IPO_Rating_Details!$A$1:$F$387,5,FALSE)</f>
        <v>0</v>
      </c>
      <c r="L197">
        <f>VLOOKUP($A197,IPO_Rating_Details!$A$1:$F$387,6,FALSE)</f>
        <v>0</v>
      </c>
      <c r="M197">
        <f>VLOOKUP($A197,IPo_ListingDates!$A$1:$C$369,2,FALSE)</f>
        <v>40457</v>
      </c>
      <c r="N197">
        <f>VLOOKUP($A197,IPo_ListingDates!$A$1:$C$369,3,FALSE)</f>
        <v>207.85</v>
      </c>
      <c r="O197">
        <f>VLOOKUP($A197,IPo_OverSub_ListingGains!$A$1:$K$317,2,FALSE)</f>
        <v>25.79</v>
      </c>
      <c r="P197">
        <f>VLOOKUP($A197,IPo_OverSub_ListingGains!$A$1:$K$317,3,FALSE)</f>
        <v>73.400000000000006</v>
      </c>
      <c r="Q197">
        <f>VLOOKUP($A197,IPo_OverSub_ListingGains!$A$1:$K$317,4,FALSE)</f>
        <v>11.95</v>
      </c>
      <c r="R197" t="str">
        <f>VLOOKUP($A197,IPo_OverSub_ListingGains!$A$1:$K$317,5,FALSE)</f>
        <v>NA</v>
      </c>
      <c r="S197">
        <f>VLOOKUP($A197,IPo_OverSub_ListingGains!$A$1:$K$317,6,FALSE)</f>
        <v>26.51</v>
      </c>
      <c r="T197">
        <f>VLOOKUP($A197,IPo_OverSub_ListingGains!$A$1:$K$317,7,FALSE)</f>
        <v>213.35</v>
      </c>
      <c r="U197">
        <f>VLOOKUP($A197,IPo_OverSub_ListingGains!$A$1:$K$317,8,FALSE)</f>
        <v>178.6</v>
      </c>
      <c r="V197">
        <f>VLOOKUP($A197,IPo_OverSub_ListingGains!$A$1:$K$317,9,FALSE)</f>
        <v>217.7</v>
      </c>
      <c r="W197">
        <f>VLOOKUP($A197,IPo_OverSub_ListingGains!$A$1:$K$317,10,FALSE)</f>
        <v>190.05</v>
      </c>
      <c r="X197">
        <f>VLOOKUP($A197,IPo_OverSub_ListingGains!$A$1:$K$317,11,FALSE)</f>
        <v>8.6</v>
      </c>
      <c r="Y197" t="str">
        <f>VLOOKUP(A197,company_sectors!$A$1:$B$321,2,FALSE)</f>
        <v>Finance - General</v>
      </c>
    </row>
    <row r="198" spans="1:25" x14ac:dyDescent="0.25">
      <c r="A198" t="s">
        <v>219</v>
      </c>
      <c r="B198" s="1">
        <v>40438</v>
      </c>
      <c r="C198" s="1">
        <v>40442</v>
      </c>
      <c r="D198">
        <v>118</v>
      </c>
      <c r="E198" t="s">
        <v>8</v>
      </c>
      <c r="F198">
        <v>147.5</v>
      </c>
      <c r="G198">
        <v>2010</v>
      </c>
      <c r="H198">
        <f>VLOOKUP($A198,IPO_Rating_Details!$A$1:$F$387,2,FALSE)</f>
        <v>6</v>
      </c>
      <c r="I198">
        <f>VLOOKUP($A198,IPO_Rating_Details!$A$1:$F$387,3,FALSE)</f>
        <v>3</v>
      </c>
      <c r="J198">
        <f>VLOOKUP($A198,IPO_Rating_Details!$A$1:$F$387,4,FALSE)</f>
        <v>0</v>
      </c>
      <c r="K198">
        <f>VLOOKUP($A198,IPO_Rating_Details!$A$1:$F$387,5,FALSE)</f>
        <v>1</v>
      </c>
      <c r="L198">
        <f>VLOOKUP($A198,IPO_Rating_Details!$A$1:$F$387,6,FALSE)</f>
        <v>0</v>
      </c>
      <c r="M198">
        <f>VLOOKUP($A198,IPo_ListingDates!$A$1:$C$369,2,FALSE)</f>
        <v>40456</v>
      </c>
      <c r="N198">
        <f>VLOOKUP($A198,IPo_ListingDates!$A$1:$C$369,3,FALSE)</f>
        <v>73.099999999999994</v>
      </c>
      <c r="O198">
        <f>VLOOKUP($A198,IPo_OverSub_ListingGains!$A$1:$K$317,2,FALSE)</f>
        <v>5.91</v>
      </c>
      <c r="P198">
        <f>VLOOKUP($A198,IPo_OverSub_ListingGains!$A$1:$K$317,3,FALSE)</f>
        <v>35.880000000000003</v>
      </c>
      <c r="Q198">
        <f>VLOOKUP($A198,IPo_OverSub_ListingGains!$A$1:$K$317,4,FALSE)</f>
        <v>11.04</v>
      </c>
      <c r="R198" t="str">
        <f>VLOOKUP($A198,IPo_OverSub_ListingGains!$A$1:$K$317,5,FALSE)</f>
        <v>NA</v>
      </c>
      <c r="S198">
        <f>VLOOKUP($A198,IPo_OverSub_ListingGains!$A$1:$K$317,6,FALSE)</f>
        <v>12.2</v>
      </c>
      <c r="T198">
        <f>VLOOKUP($A198,IPo_OverSub_ListingGains!$A$1:$K$317,7,FALSE)</f>
        <v>135.1</v>
      </c>
      <c r="U198">
        <f>VLOOKUP($A198,IPo_OverSub_ListingGains!$A$1:$K$317,8,FALSE)</f>
        <v>108.3</v>
      </c>
      <c r="V198">
        <f>VLOOKUP($A198,IPo_OverSub_ListingGains!$A$1:$K$317,9,FALSE)</f>
        <v>141</v>
      </c>
      <c r="W198">
        <f>VLOOKUP($A198,IPo_OverSub_ListingGains!$A$1:$K$317,10,FALSE)</f>
        <v>110.9</v>
      </c>
      <c r="X198">
        <f>VLOOKUP($A198,IPo_OverSub_ListingGains!$A$1:$K$317,11,FALSE)</f>
        <v>-6.02</v>
      </c>
      <c r="Y198" t="str">
        <f>VLOOKUP(A198,company_sectors!$A$1:$B$321,2,FALSE)</f>
        <v>Finance - General</v>
      </c>
    </row>
    <row r="199" spans="1:25" x14ac:dyDescent="0.25">
      <c r="A199" t="s">
        <v>220</v>
      </c>
      <c r="B199" s="1">
        <v>40442</v>
      </c>
      <c r="C199" s="1">
        <v>40445</v>
      </c>
      <c r="D199">
        <v>11</v>
      </c>
      <c r="E199" t="s">
        <v>8</v>
      </c>
      <c r="F199">
        <v>248.07</v>
      </c>
      <c r="G199">
        <v>2010</v>
      </c>
      <c r="H199">
        <f>VLOOKUP($A199,IPO_Rating_Details!$A$1:$F$387,2,FALSE)</f>
        <v>4</v>
      </c>
      <c r="I199">
        <f>VLOOKUP($A199,IPO_Rating_Details!$A$1:$F$387,3,FALSE)</f>
        <v>5</v>
      </c>
      <c r="J199">
        <f>VLOOKUP($A199,IPO_Rating_Details!$A$1:$F$387,4,FALSE)</f>
        <v>1</v>
      </c>
      <c r="K199">
        <f>VLOOKUP($A199,IPO_Rating_Details!$A$1:$F$387,5,FALSE)</f>
        <v>0</v>
      </c>
      <c r="L199">
        <f>VLOOKUP($A199,IPO_Rating_Details!$A$1:$F$387,6,FALSE)</f>
        <v>0</v>
      </c>
      <c r="M199">
        <f>VLOOKUP($A199,IPo_ListingDates!$A$1:$C$369,2,FALSE)</f>
        <v>40459</v>
      </c>
      <c r="N199">
        <f>VLOOKUP($A199,IPo_ListingDates!$A$1:$C$369,3,FALSE)</f>
        <v>3.22</v>
      </c>
      <c r="O199">
        <f>VLOOKUP($A199,IPo_OverSub_ListingGains!$A$1:$K$317,2,FALSE)</f>
        <v>5.86</v>
      </c>
      <c r="P199">
        <f>VLOOKUP($A199,IPo_OverSub_ListingGains!$A$1:$K$317,3,FALSE)</f>
        <v>28.58</v>
      </c>
      <c r="Q199">
        <f>VLOOKUP($A199,IPo_OverSub_ListingGains!$A$1:$K$317,4,FALSE)</f>
        <v>6.19</v>
      </c>
      <c r="R199" t="str">
        <f>VLOOKUP($A199,IPo_OverSub_ListingGains!$A$1:$K$317,5,FALSE)</f>
        <v>NA</v>
      </c>
      <c r="S199">
        <f>VLOOKUP($A199,IPo_OverSub_ListingGains!$A$1:$K$317,6,FALSE)</f>
        <v>8.23</v>
      </c>
      <c r="T199">
        <f>VLOOKUP($A199,IPo_OverSub_ListingGains!$A$1:$K$317,7,FALSE)</f>
        <v>12.35</v>
      </c>
      <c r="U199">
        <f>VLOOKUP($A199,IPo_OverSub_ListingGains!$A$1:$K$317,8,FALSE)</f>
        <v>9.35</v>
      </c>
      <c r="V199">
        <f>VLOOKUP($A199,IPo_OverSub_ListingGains!$A$1:$K$317,9,FALSE)</f>
        <v>12.35</v>
      </c>
      <c r="W199">
        <f>VLOOKUP($A199,IPo_OverSub_ListingGains!$A$1:$K$317,10,FALSE)</f>
        <v>11.25</v>
      </c>
      <c r="X199">
        <f>VLOOKUP($A199,IPo_OverSub_ListingGains!$A$1:$K$317,11,FALSE)</f>
        <v>2.27</v>
      </c>
      <c r="Y199" t="str">
        <f>VLOOKUP(A199,company_sectors!$A$1:$B$321,2,FALSE)</f>
        <v>Castings &amp; Forgings</v>
      </c>
    </row>
    <row r="200" spans="1:25" x14ac:dyDescent="0.25">
      <c r="A200" t="s">
        <v>221</v>
      </c>
      <c r="B200" s="1">
        <v>40442</v>
      </c>
      <c r="C200" s="1">
        <v>40444</v>
      </c>
      <c r="D200">
        <v>450</v>
      </c>
      <c r="E200" t="s">
        <v>8</v>
      </c>
      <c r="F200">
        <v>530</v>
      </c>
      <c r="G200">
        <v>2010</v>
      </c>
      <c r="H200">
        <f>VLOOKUP($A200,IPO_Rating_Details!$A$1:$F$387,2,FALSE)</f>
        <v>4</v>
      </c>
      <c r="I200">
        <f>VLOOKUP($A200,IPO_Rating_Details!$A$1:$F$387,3,FALSE)</f>
        <v>19</v>
      </c>
      <c r="J200">
        <f>VLOOKUP($A200,IPO_Rating_Details!$A$1:$F$387,4,FALSE)</f>
        <v>3</v>
      </c>
      <c r="K200">
        <f>VLOOKUP($A200,IPO_Rating_Details!$A$1:$F$387,5,FALSE)</f>
        <v>0</v>
      </c>
      <c r="L200">
        <f>VLOOKUP($A200,IPO_Rating_Details!$A$1:$F$387,6,FALSE)</f>
        <v>0</v>
      </c>
      <c r="M200">
        <f>VLOOKUP($A200,IPo_ListingDates!$A$1:$C$369,2,FALSE)</f>
        <v>40459</v>
      </c>
      <c r="N200">
        <f>VLOOKUP($A200,IPo_ListingDates!$A$1:$C$369,3,FALSE)</f>
        <v>60.9</v>
      </c>
      <c r="O200">
        <f>VLOOKUP($A200,IPo_OverSub_ListingGains!$A$1:$K$317,2,FALSE)</f>
        <v>4.5199999999999996</v>
      </c>
      <c r="P200">
        <f>VLOOKUP($A200,IPo_OverSub_ListingGains!$A$1:$K$317,3,FALSE)</f>
        <v>1.45</v>
      </c>
      <c r="Q200">
        <f>VLOOKUP($A200,IPo_OverSub_ListingGains!$A$1:$K$317,4,FALSE)</f>
        <v>0.99</v>
      </c>
      <c r="R200" t="str">
        <f>VLOOKUP($A200,IPo_OverSub_ListingGains!$A$1:$K$317,5,FALSE)</f>
        <v>NA</v>
      </c>
      <c r="S200">
        <f>VLOOKUP($A200,IPo_OverSub_ListingGains!$A$1:$K$317,6,FALSE)</f>
        <v>2.89</v>
      </c>
      <c r="T200">
        <f>VLOOKUP($A200,IPo_OverSub_ListingGains!$A$1:$K$317,7,FALSE)</f>
        <v>450</v>
      </c>
      <c r="U200">
        <f>VLOOKUP($A200,IPo_OverSub_ListingGains!$A$1:$K$317,8,FALSE)</f>
        <v>345.05</v>
      </c>
      <c r="V200">
        <f>VLOOKUP($A200,IPo_OverSub_ListingGains!$A$1:$K$317,9,FALSE)</f>
        <v>460</v>
      </c>
      <c r="W200">
        <f>VLOOKUP($A200,IPo_OverSub_ListingGains!$A$1:$K$317,10,FALSE)</f>
        <v>387.35</v>
      </c>
      <c r="X200">
        <f>VLOOKUP($A200,IPo_OverSub_ListingGains!$A$1:$K$317,11,FALSE)</f>
        <v>-13.92</v>
      </c>
      <c r="Y200" t="str">
        <f>VLOOKUP(A200,company_sectors!$A$1:$B$321,2,FALSE)</f>
        <v>Construction &amp; Contracting - Civil</v>
      </c>
    </row>
    <row r="201" spans="1:25" x14ac:dyDescent="0.25">
      <c r="A201" t="s">
        <v>222</v>
      </c>
      <c r="B201" s="1">
        <v>40442</v>
      </c>
      <c r="C201" s="1">
        <v>40445</v>
      </c>
      <c r="D201">
        <v>47</v>
      </c>
      <c r="E201" t="s">
        <v>8</v>
      </c>
      <c r="F201">
        <v>900</v>
      </c>
      <c r="G201">
        <v>2010</v>
      </c>
      <c r="H201">
        <f>VLOOKUP($A201,IPO_Rating_Details!$A$1:$F$387,2,FALSE)</f>
        <v>3</v>
      </c>
      <c r="I201">
        <f>VLOOKUP($A201,IPO_Rating_Details!$A$1:$F$387,3,FALSE)</f>
        <v>5</v>
      </c>
      <c r="J201">
        <f>VLOOKUP($A201,IPO_Rating_Details!$A$1:$F$387,4,FALSE)</f>
        <v>2</v>
      </c>
      <c r="K201">
        <f>VLOOKUP($A201,IPO_Rating_Details!$A$1:$F$387,5,FALSE)</f>
        <v>0</v>
      </c>
      <c r="L201">
        <f>VLOOKUP($A201,IPO_Rating_Details!$A$1:$F$387,6,FALSE)</f>
        <v>1</v>
      </c>
      <c r="M201">
        <f>VLOOKUP($A201,IPo_ListingDates!$A$1:$C$369,2,FALSE)</f>
        <v>40459</v>
      </c>
      <c r="N201">
        <f>VLOOKUP($A201,IPo_ListingDates!$A$1:$C$369,3,FALSE)</f>
        <v>11.09</v>
      </c>
      <c r="O201">
        <f>VLOOKUP($A201,IPo_OverSub_ListingGains!$A$1:$K$317,2,FALSE)</f>
        <v>2.09</v>
      </c>
      <c r="P201">
        <f>VLOOKUP($A201,IPo_OverSub_ListingGains!$A$1:$K$317,3,FALSE)</f>
        <v>0.64</v>
      </c>
      <c r="Q201">
        <f>VLOOKUP($A201,IPo_OverSub_ListingGains!$A$1:$K$317,4,FALSE)</f>
        <v>0.18</v>
      </c>
      <c r="R201" t="str">
        <f>VLOOKUP($A201,IPo_OverSub_ListingGains!$A$1:$K$317,5,FALSE)</f>
        <v>NA</v>
      </c>
      <c r="S201">
        <f>VLOOKUP($A201,IPo_OverSub_ListingGains!$A$1:$K$317,6,FALSE)</f>
        <v>1.07</v>
      </c>
      <c r="T201">
        <f>VLOOKUP($A201,IPo_OverSub_ListingGains!$A$1:$K$317,7,FALSE)</f>
        <v>45.7</v>
      </c>
      <c r="U201">
        <f>VLOOKUP($A201,IPo_OverSub_ListingGains!$A$1:$K$317,8,FALSE)</f>
        <v>38.299999999999997</v>
      </c>
      <c r="V201">
        <f>VLOOKUP($A201,IPo_OverSub_ListingGains!$A$1:$K$317,9,FALSE)</f>
        <v>46.6</v>
      </c>
      <c r="W201">
        <f>VLOOKUP($A201,IPo_OverSub_ListingGains!$A$1:$K$317,10,FALSE)</f>
        <v>44.9</v>
      </c>
      <c r="X201">
        <f>VLOOKUP($A201,IPo_OverSub_ListingGains!$A$1:$K$317,11,FALSE)</f>
        <v>-4.47</v>
      </c>
      <c r="Y201" t="str">
        <f>VLOOKUP(A201,company_sectors!$A$1:$B$321,2,FALSE)</f>
        <v>Power - Generation &amp; Distribution</v>
      </c>
    </row>
    <row r="202" spans="1:25" x14ac:dyDescent="0.25">
      <c r="A202" t="s">
        <v>223</v>
      </c>
      <c r="B202" s="1">
        <v>40443</v>
      </c>
      <c r="C202" s="1">
        <v>40448</v>
      </c>
      <c r="D202">
        <v>135</v>
      </c>
      <c r="E202" t="s">
        <v>8</v>
      </c>
      <c r="F202">
        <v>105</v>
      </c>
      <c r="G202">
        <v>2010</v>
      </c>
      <c r="H202">
        <f>VLOOKUP($A202,IPO_Rating_Details!$A$1:$F$387,2,FALSE)</f>
        <v>6</v>
      </c>
      <c r="I202">
        <f>VLOOKUP($A202,IPO_Rating_Details!$A$1:$F$387,3,FALSE)</f>
        <v>7</v>
      </c>
      <c r="J202">
        <f>VLOOKUP($A202,IPO_Rating_Details!$A$1:$F$387,4,FALSE)</f>
        <v>1</v>
      </c>
      <c r="K202">
        <f>VLOOKUP($A202,IPO_Rating_Details!$A$1:$F$387,5,FALSE)</f>
        <v>0</v>
      </c>
      <c r="L202">
        <f>VLOOKUP($A202,IPO_Rating_Details!$A$1:$F$387,6,FALSE)</f>
        <v>0</v>
      </c>
      <c r="M202">
        <f>VLOOKUP($A202,IPo_ListingDates!$A$1:$C$369,2,FALSE)</f>
        <v>40463</v>
      </c>
      <c r="N202">
        <f>VLOOKUP($A202,IPo_ListingDates!$A$1:$C$369,3,FALSE)</f>
        <v>71.599999999999994</v>
      </c>
      <c r="O202">
        <f>VLOOKUP($A202,IPo_OverSub_ListingGains!$A$1:$K$317,2,FALSE)</f>
        <v>1.71</v>
      </c>
      <c r="P202">
        <f>VLOOKUP($A202,IPo_OverSub_ListingGains!$A$1:$K$317,3,FALSE)</f>
        <v>3.83</v>
      </c>
      <c r="Q202">
        <f>VLOOKUP($A202,IPo_OverSub_ListingGains!$A$1:$K$317,4,FALSE)</f>
        <v>2.63</v>
      </c>
      <c r="R202" t="str">
        <f>VLOOKUP($A202,IPo_OverSub_ListingGains!$A$1:$K$317,5,FALSE)</f>
        <v>NA</v>
      </c>
      <c r="S202">
        <f>VLOOKUP($A202,IPo_OverSub_ListingGains!$A$1:$K$317,6,FALSE)</f>
        <v>2.35</v>
      </c>
      <c r="T202">
        <f>VLOOKUP($A202,IPo_OverSub_ListingGains!$A$1:$K$317,7,FALSE)</f>
        <v>133.80000000000001</v>
      </c>
      <c r="U202">
        <f>VLOOKUP($A202,IPo_OverSub_ListingGains!$A$1:$K$317,8,FALSE)</f>
        <v>102.1</v>
      </c>
      <c r="V202">
        <f>VLOOKUP($A202,IPo_OverSub_ListingGains!$A$1:$K$317,9,FALSE)</f>
        <v>133.80000000000001</v>
      </c>
      <c r="W202">
        <f>VLOOKUP($A202,IPo_OverSub_ListingGains!$A$1:$K$317,10,FALSE)</f>
        <v>104.75</v>
      </c>
      <c r="X202">
        <f>VLOOKUP($A202,IPo_OverSub_ListingGains!$A$1:$K$317,11,FALSE)</f>
        <v>-22.41</v>
      </c>
      <c r="Y202" t="str">
        <f>VLOOKUP(A202,company_sectors!$A$1:$B$321,2,FALSE)</f>
        <v>Retail</v>
      </c>
    </row>
    <row r="203" spans="1:25" x14ac:dyDescent="0.25">
      <c r="A203" t="s">
        <v>224</v>
      </c>
      <c r="B203" s="1">
        <v>40443</v>
      </c>
      <c r="C203" s="1">
        <v>40445</v>
      </c>
      <c r="D203">
        <v>50</v>
      </c>
      <c r="E203" t="s">
        <v>13</v>
      </c>
      <c r="F203">
        <v>40.5</v>
      </c>
      <c r="G203">
        <v>2010</v>
      </c>
      <c r="H203">
        <f>VLOOKUP($A203,IPO_Rating_Details!$A$1:$F$387,2,FALSE)</f>
        <v>1</v>
      </c>
      <c r="I203">
        <f>VLOOKUP($A203,IPO_Rating_Details!$A$1:$F$387,3,FALSE)</f>
        <v>1</v>
      </c>
      <c r="J203">
        <f>VLOOKUP($A203,IPO_Rating_Details!$A$1:$F$387,4,FALSE)</f>
        <v>0</v>
      </c>
      <c r="K203">
        <f>VLOOKUP($A203,IPO_Rating_Details!$A$1:$F$387,5,FALSE)</f>
        <v>1</v>
      </c>
      <c r="L203">
        <f>VLOOKUP($A203,IPO_Rating_Details!$A$1:$F$387,6,FALSE)</f>
        <v>0</v>
      </c>
      <c r="M203">
        <f>VLOOKUP($A203,IPo_ListingDates!$A$1:$C$369,2,FALSE)</f>
        <v>40462</v>
      </c>
      <c r="N203">
        <f>VLOOKUP($A203,IPo_ListingDates!$A$1:$C$369,3,FALSE)</f>
        <v>595.25</v>
      </c>
      <c r="O203">
        <f>VLOOKUP($A203,IPo_OverSub_ListingGains!$A$1:$K$317,2,FALSE)</f>
        <v>0</v>
      </c>
      <c r="P203">
        <f>VLOOKUP($A203,IPo_OverSub_ListingGains!$A$1:$K$317,3,FALSE)</f>
        <v>0</v>
      </c>
      <c r="Q203">
        <f>VLOOKUP($A203,IPo_OverSub_ListingGains!$A$1:$K$317,4,FALSE)</f>
        <v>0</v>
      </c>
      <c r="R203">
        <f>VLOOKUP($A203,IPo_OverSub_ListingGains!$A$1:$K$317,5,FALSE)</f>
        <v>0</v>
      </c>
      <c r="S203">
        <f>VLOOKUP($A203,IPo_OverSub_ListingGains!$A$1:$K$317,6,FALSE)</f>
        <v>0</v>
      </c>
      <c r="T203">
        <f>VLOOKUP($A203,IPo_OverSub_ListingGains!$A$1:$K$317,7,FALSE)</f>
        <v>48.9</v>
      </c>
      <c r="U203">
        <f>VLOOKUP($A203,IPo_OverSub_ListingGains!$A$1:$K$317,8,FALSE)</f>
        <v>48.8</v>
      </c>
      <c r="V203">
        <f>VLOOKUP($A203,IPo_OverSub_ListingGains!$A$1:$K$317,9,FALSE)</f>
        <v>87.4</v>
      </c>
      <c r="W203">
        <f>VLOOKUP($A203,IPo_OverSub_ListingGains!$A$1:$K$317,10,FALSE)</f>
        <v>81.599999999999994</v>
      </c>
      <c r="X203">
        <f>VLOOKUP($A203,IPo_OverSub_ListingGains!$A$1:$K$317,11,FALSE)</f>
        <v>63.2</v>
      </c>
      <c r="Y203" t="str">
        <f>VLOOKUP(A203,company_sectors!$A$1:$B$321,2,FALSE)</f>
        <v>Steel - Sponge Iron</v>
      </c>
    </row>
    <row r="204" spans="1:25" x14ac:dyDescent="0.25">
      <c r="A204" t="s">
        <v>225</v>
      </c>
      <c r="B204" s="1">
        <v>40443</v>
      </c>
      <c r="C204" s="1">
        <v>40448</v>
      </c>
      <c r="D204" t="s">
        <v>14</v>
      </c>
      <c r="E204" t="s">
        <v>8</v>
      </c>
      <c r="F204">
        <v>125</v>
      </c>
      <c r="G204">
        <v>2010</v>
      </c>
      <c r="H204">
        <f>VLOOKUP($A204,IPO_Rating_Details!$A$1:$F$387,2,FALSE)</f>
        <v>3</v>
      </c>
      <c r="I204">
        <f>VLOOKUP($A204,IPO_Rating_Details!$A$1:$F$387,3,FALSE)</f>
        <v>13</v>
      </c>
      <c r="J204">
        <f>VLOOKUP($A204,IPO_Rating_Details!$A$1:$F$387,4,FALSE)</f>
        <v>1</v>
      </c>
      <c r="K204">
        <f>VLOOKUP($A204,IPO_Rating_Details!$A$1:$F$387,5,FALSE)</f>
        <v>0</v>
      </c>
      <c r="L204">
        <f>VLOOKUP($A204,IPO_Rating_Details!$A$1:$F$387,6,FALSE)</f>
        <v>0</v>
      </c>
      <c r="M204">
        <f>VLOOKUP($A204,IPo_ListingDates!$A$1:$C$369,2,FALSE)</f>
        <v>40464</v>
      </c>
      <c r="N204">
        <f>VLOOKUP($A204,IPo_ListingDates!$A$1:$C$369,3,FALSE)</f>
        <v>593.95000000000005</v>
      </c>
      <c r="O204">
        <f>VLOOKUP($A204,IPo_OverSub_ListingGains!$A$1:$K$317,2,FALSE)</f>
        <v>36.130000000000003</v>
      </c>
      <c r="P204">
        <f>VLOOKUP($A204,IPo_OverSub_ListingGains!$A$1:$K$317,3,FALSE)</f>
        <v>100.98</v>
      </c>
      <c r="Q204">
        <f>VLOOKUP($A204,IPo_OverSub_ListingGains!$A$1:$K$317,4,FALSE)</f>
        <v>8.5500000000000007</v>
      </c>
      <c r="R204" t="str">
        <f>VLOOKUP($A204,IPo_OverSub_ListingGains!$A$1:$K$317,5,FALSE)</f>
        <v>NA</v>
      </c>
      <c r="S204">
        <f>VLOOKUP($A204,IPo_OverSub_ListingGains!$A$1:$K$317,6,FALSE)</f>
        <v>36.22</v>
      </c>
      <c r="T204">
        <f>VLOOKUP($A204,IPo_OverSub_ListingGains!$A$1:$K$317,7,FALSE)</f>
        <v>1655</v>
      </c>
      <c r="U204">
        <f>VLOOKUP($A204,IPo_OverSub_ListingGains!$A$1:$K$317,8,FALSE)</f>
        <v>1651.1</v>
      </c>
      <c r="V204">
        <f>VLOOKUP($A204,IPo_OverSub_ListingGains!$A$1:$K$317,9,FALSE)</f>
        <v>1806.6</v>
      </c>
      <c r="W204">
        <f>VLOOKUP($A204,IPo_OverSub_ListingGains!$A$1:$K$317,10,FALSE)</f>
        <v>1709.4</v>
      </c>
      <c r="X204">
        <f>VLOOKUP($A204,IPo_OverSub_ListingGains!$A$1:$K$317,11,FALSE)</f>
        <v>30.49</v>
      </c>
      <c r="Y204" t="str">
        <f>VLOOKUP(A204,company_sectors!$A$1:$B$321,2,FALSE)</f>
        <v>Infrastructure - General</v>
      </c>
    </row>
    <row r="205" spans="1:25" x14ac:dyDescent="0.25">
      <c r="A205" t="s">
        <v>226</v>
      </c>
      <c r="B205" s="1">
        <v>40444</v>
      </c>
      <c r="C205" s="1">
        <v>40449</v>
      </c>
      <c r="D205">
        <v>355</v>
      </c>
      <c r="E205" t="s">
        <v>8</v>
      </c>
      <c r="F205">
        <v>267.91000000000003</v>
      </c>
      <c r="G205">
        <v>2010</v>
      </c>
      <c r="H205">
        <f>VLOOKUP($A205,IPO_Rating_Details!$A$1:$F$387,2,FALSE)</f>
        <v>3</v>
      </c>
      <c r="I205">
        <f>VLOOKUP($A205,IPO_Rating_Details!$A$1:$F$387,3,FALSE)</f>
        <v>12</v>
      </c>
      <c r="J205">
        <f>VLOOKUP($A205,IPO_Rating_Details!$A$1:$F$387,4,FALSE)</f>
        <v>0</v>
      </c>
      <c r="K205">
        <f>VLOOKUP($A205,IPO_Rating_Details!$A$1:$F$387,5,FALSE)</f>
        <v>0</v>
      </c>
      <c r="L205">
        <f>VLOOKUP($A205,IPO_Rating_Details!$A$1:$F$387,6,FALSE)</f>
        <v>0</v>
      </c>
      <c r="M205">
        <f>VLOOKUP($A205,IPo_ListingDates!$A$1:$C$369,2,FALSE)</f>
        <v>40463</v>
      </c>
      <c r="N205" t="str">
        <f>VLOOKUP($A205,IPo_ListingDates!$A$1:$C$369,3,FALSE)</f>
        <v>NA</v>
      </c>
      <c r="O205">
        <f>VLOOKUP($A205,IPo_OverSub_ListingGains!$A$1:$K$317,2,FALSE)</f>
        <v>27.99</v>
      </c>
      <c r="P205">
        <f>VLOOKUP($A205,IPo_OverSub_ListingGains!$A$1:$K$317,3,FALSE)</f>
        <v>62.48</v>
      </c>
      <c r="Q205">
        <f>VLOOKUP($A205,IPo_OverSub_ListingGains!$A$1:$K$317,4,FALSE)</f>
        <v>9.07</v>
      </c>
      <c r="R205">
        <f>VLOOKUP($A205,IPo_OverSub_ListingGains!$A$1:$K$317,5,FALSE)</f>
        <v>0.35</v>
      </c>
      <c r="S205">
        <f>VLOOKUP($A205,IPo_OverSub_ListingGains!$A$1:$K$317,6,FALSE)</f>
        <v>24.47</v>
      </c>
      <c r="T205">
        <f>VLOOKUP($A205,IPo_OverSub_ListingGains!$A$1:$K$317,7,FALSE)</f>
        <v>399.4</v>
      </c>
      <c r="U205">
        <f>VLOOKUP($A205,IPo_OverSub_ListingGains!$A$1:$K$317,8,FALSE)</f>
        <v>398</v>
      </c>
      <c r="V205">
        <f>VLOOKUP($A205,IPo_OverSub_ListingGains!$A$1:$K$317,9,FALSE)</f>
        <v>454.25</v>
      </c>
      <c r="W205">
        <f>VLOOKUP($A205,IPo_OverSub_ListingGains!$A$1:$K$317,10,FALSE)</f>
        <v>407.85</v>
      </c>
      <c r="X205">
        <f>VLOOKUP($A205,IPo_OverSub_ListingGains!$A$1:$K$317,11,FALSE)</f>
        <v>14.89</v>
      </c>
      <c r="Y205" t="e">
        <f>VLOOKUP(A205,company_sectors!$A$1:$B$321,2,FALSE)</f>
        <v>#N/A</v>
      </c>
    </row>
    <row r="206" spans="1:25" x14ac:dyDescent="0.25">
      <c r="A206" t="s">
        <v>227</v>
      </c>
      <c r="B206" s="1">
        <v>40445</v>
      </c>
      <c r="C206" s="1">
        <v>40449</v>
      </c>
      <c r="D206">
        <v>324</v>
      </c>
      <c r="E206" t="s">
        <v>8</v>
      </c>
      <c r="F206">
        <v>225</v>
      </c>
      <c r="G206">
        <v>2010</v>
      </c>
      <c r="H206">
        <f>VLOOKUP($A206,IPO_Rating_Details!$A$1:$F$387,2,FALSE)</f>
        <v>3</v>
      </c>
      <c r="I206">
        <f>VLOOKUP($A206,IPO_Rating_Details!$A$1:$F$387,3,FALSE)</f>
        <v>9</v>
      </c>
      <c r="J206">
        <f>VLOOKUP($A206,IPO_Rating_Details!$A$1:$F$387,4,FALSE)</f>
        <v>0</v>
      </c>
      <c r="K206">
        <f>VLOOKUP($A206,IPO_Rating_Details!$A$1:$F$387,5,FALSE)</f>
        <v>0</v>
      </c>
      <c r="L206">
        <f>VLOOKUP($A206,IPO_Rating_Details!$A$1:$F$387,6,FALSE)</f>
        <v>0</v>
      </c>
      <c r="M206">
        <f>VLOOKUP($A206,IPo_ListingDates!$A$1:$C$369,2,FALSE)</f>
        <v>40465</v>
      </c>
      <c r="N206">
        <f>VLOOKUP($A206,IPo_ListingDates!$A$1:$C$369,3,FALSE)</f>
        <v>138.75</v>
      </c>
      <c r="O206">
        <f>VLOOKUP($A206,IPo_OverSub_ListingGains!$A$1:$K$317,2,FALSE)</f>
        <v>25.52</v>
      </c>
      <c r="P206">
        <f>VLOOKUP($A206,IPo_OverSub_ListingGains!$A$1:$K$317,3,FALSE)</f>
        <v>13.91</v>
      </c>
      <c r="Q206">
        <f>VLOOKUP($A206,IPo_OverSub_ListingGains!$A$1:$K$317,4,FALSE)</f>
        <v>3.46</v>
      </c>
      <c r="R206">
        <f>VLOOKUP($A206,IPo_OverSub_ListingGains!$A$1:$K$317,5,FALSE)</f>
        <v>1.21</v>
      </c>
      <c r="S206">
        <f>VLOOKUP($A206,IPo_OverSub_ListingGains!$A$1:$K$317,6,FALSE)</f>
        <v>15.94</v>
      </c>
      <c r="T206">
        <f>VLOOKUP($A206,IPo_OverSub_ListingGains!$A$1:$K$317,7,FALSE)</f>
        <v>333.55</v>
      </c>
      <c r="U206">
        <f>VLOOKUP($A206,IPo_OverSub_ListingGains!$A$1:$K$317,8,FALSE)</f>
        <v>312.64999999999998</v>
      </c>
      <c r="V206">
        <f>VLOOKUP($A206,IPo_OverSub_ListingGains!$A$1:$K$317,9,FALSE)</f>
        <v>362.3</v>
      </c>
      <c r="W206">
        <f>VLOOKUP($A206,IPo_OverSub_ListingGains!$A$1:$K$317,10,FALSE)</f>
        <v>333.35</v>
      </c>
      <c r="X206">
        <f>VLOOKUP($A206,IPo_OverSub_ListingGains!$A$1:$K$317,11,FALSE)</f>
        <v>2.89</v>
      </c>
      <c r="Y206" t="str">
        <f>VLOOKUP(A206,company_sectors!$A$1:$B$321,2,FALSE)</f>
        <v>Construction &amp; Contracting - Civil</v>
      </c>
    </row>
    <row r="207" spans="1:25" x14ac:dyDescent="0.25">
      <c r="A207" t="s">
        <v>228</v>
      </c>
      <c r="B207" s="1">
        <v>40448</v>
      </c>
      <c r="C207" s="1">
        <v>40450</v>
      </c>
      <c r="D207">
        <v>100</v>
      </c>
      <c r="E207" t="s">
        <v>8</v>
      </c>
      <c r="F207">
        <v>50.2</v>
      </c>
      <c r="G207">
        <v>2010</v>
      </c>
      <c r="H207">
        <f>VLOOKUP($A207,IPO_Rating_Details!$A$1:$F$387,2,FALSE)</f>
        <v>5</v>
      </c>
      <c r="I207">
        <f>VLOOKUP($A207,IPO_Rating_Details!$A$1:$F$387,3,FALSE)</f>
        <v>22</v>
      </c>
      <c r="J207">
        <f>VLOOKUP($A207,IPO_Rating_Details!$A$1:$F$387,4,FALSE)</f>
        <v>0</v>
      </c>
      <c r="K207">
        <f>VLOOKUP($A207,IPO_Rating_Details!$A$1:$F$387,5,FALSE)</f>
        <v>0</v>
      </c>
      <c r="L207">
        <f>VLOOKUP($A207,IPO_Rating_Details!$A$1:$F$387,6,FALSE)</f>
        <v>0</v>
      </c>
      <c r="M207">
        <f>VLOOKUP($A207,IPo_ListingDates!$A$1:$C$369,2,FALSE)</f>
        <v>40465</v>
      </c>
      <c r="N207" t="str">
        <f>VLOOKUP($A207,IPo_ListingDates!$A$1:$C$369,3,FALSE)</f>
        <v>NA</v>
      </c>
      <c r="O207">
        <f>VLOOKUP($A207,IPo_OverSub_ListingGains!$A$1:$K$317,2,FALSE)</f>
        <v>1.66</v>
      </c>
      <c r="P207">
        <f>VLOOKUP($A207,IPo_OverSub_ListingGains!$A$1:$K$317,3,FALSE)</f>
        <v>40.94</v>
      </c>
      <c r="Q207">
        <f>VLOOKUP($A207,IPo_OverSub_ListingGains!$A$1:$K$317,4,FALSE)</f>
        <v>7.45</v>
      </c>
      <c r="R207" t="str">
        <f>VLOOKUP($A207,IPo_OverSub_ListingGains!$A$1:$K$317,5,FALSE)</f>
        <v>NA</v>
      </c>
      <c r="S207">
        <f>VLOOKUP($A207,IPo_OverSub_ListingGains!$A$1:$K$317,6,FALSE)</f>
        <v>9.58</v>
      </c>
      <c r="T207">
        <f>VLOOKUP($A207,IPo_OverSub_ListingGains!$A$1:$K$317,7,FALSE)</f>
        <v>120</v>
      </c>
      <c r="U207">
        <f>VLOOKUP($A207,IPo_OverSub_ListingGains!$A$1:$K$317,8,FALSE)</f>
        <v>105.05</v>
      </c>
      <c r="V207">
        <f>VLOOKUP($A207,IPo_OverSub_ListingGains!$A$1:$K$317,9,FALSE)</f>
        <v>126.15</v>
      </c>
      <c r="W207">
        <f>VLOOKUP($A207,IPo_OverSub_ListingGains!$A$1:$K$317,10,FALSE)</f>
        <v>106</v>
      </c>
      <c r="X207">
        <f>VLOOKUP($A207,IPo_OverSub_ListingGains!$A$1:$K$317,11,FALSE)</f>
        <v>6</v>
      </c>
      <c r="Y207" t="e">
        <f>VLOOKUP(A207,company_sectors!$A$1:$B$321,2,FALSE)</f>
        <v>#N/A</v>
      </c>
    </row>
    <row r="208" spans="1:25" x14ac:dyDescent="0.25">
      <c r="A208" t="s">
        <v>229</v>
      </c>
      <c r="B208" s="1">
        <v>40449</v>
      </c>
      <c r="C208" s="1">
        <v>40452</v>
      </c>
      <c r="D208">
        <v>102</v>
      </c>
      <c r="E208" t="s">
        <v>8</v>
      </c>
      <c r="F208">
        <v>91.8</v>
      </c>
      <c r="G208">
        <v>2010</v>
      </c>
      <c r="H208">
        <f>VLOOKUP($A208,IPO_Rating_Details!$A$1:$F$387,2,FALSE)</f>
        <v>6</v>
      </c>
      <c r="I208">
        <f>VLOOKUP($A208,IPO_Rating_Details!$A$1:$F$387,3,FALSE)</f>
        <v>10</v>
      </c>
      <c r="J208">
        <f>VLOOKUP($A208,IPO_Rating_Details!$A$1:$F$387,4,FALSE)</f>
        <v>0</v>
      </c>
      <c r="K208">
        <f>VLOOKUP($A208,IPO_Rating_Details!$A$1:$F$387,5,FALSE)</f>
        <v>0</v>
      </c>
      <c r="L208">
        <f>VLOOKUP($A208,IPO_Rating_Details!$A$1:$F$387,6,FALSE)</f>
        <v>0</v>
      </c>
      <c r="M208">
        <f>VLOOKUP($A208,IPo_ListingDates!$A$1:$C$369,2,FALSE)</f>
        <v>40465</v>
      </c>
      <c r="N208">
        <f>VLOOKUP($A208,IPo_ListingDates!$A$1:$C$369,3,FALSE)</f>
        <v>13.05</v>
      </c>
      <c r="O208">
        <f>VLOOKUP($A208,IPo_OverSub_ListingGains!$A$1:$K$317,2,FALSE)</f>
        <v>0.67</v>
      </c>
      <c r="P208">
        <f>VLOOKUP($A208,IPo_OverSub_ListingGains!$A$1:$K$317,3,FALSE)</f>
        <v>29.19</v>
      </c>
      <c r="Q208">
        <f>VLOOKUP($A208,IPo_OverSub_ListingGains!$A$1:$K$317,4,FALSE)</f>
        <v>8.51</v>
      </c>
      <c r="R208" t="str">
        <f>VLOOKUP($A208,IPo_OverSub_ListingGains!$A$1:$K$317,5,FALSE)</f>
        <v>NA</v>
      </c>
      <c r="S208">
        <f>VLOOKUP($A208,IPo_OverSub_ListingGains!$A$1:$K$317,6,FALSE)</f>
        <v>7.69</v>
      </c>
      <c r="T208">
        <f>VLOOKUP($A208,IPo_OverSub_ListingGains!$A$1:$K$317,7,FALSE)</f>
        <v>114.4</v>
      </c>
      <c r="U208">
        <f>VLOOKUP($A208,IPo_OverSub_ListingGains!$A$1:$K$317,8,FALSE)</f>
        <v>98</v>
      </c>
      <c r="V208">
        <f>VLOOKUP($A208,IPo_OverSub_ListingGains!$A$1:$K$317,9,FALSE)</f>
        <v>205</v>
      </c>
      <c r="W208">
        <f>VLOOKUP($A208,IPo_OverSub_ListingGains!$A$1:$K$317,10,FALSE)</f>
        <v>180.8</v>
      </c>
      <c r="X208">
        <f>VLOOKUP($A208,IPo_OverSub_ListingGains!$A$1:$K$317,11,FALSE)</f>
        <v>77.25</v>
      </c>
      <c r="Y208" t="str">
        <f>VLOOKUP(A208,company_sectors!$A$1:$B$321,2,FALSE)</f>
        <v>Steel - Medium &amp; Small</v>
      </c>
    </row>
    <row r="209" spans="1:25" x14ac:dyDescent="0.25">
      <c r="A209" t="s">
        <v>230</v>
      </c>
      <c r="B209" s="1">
        <v>40451</v>
      </c>
      <c r="C209" s="1">
        <v>40456</v>
      </c>
      <c r="D209">
        <v>127</v>
      </c>
      <c r="E209" t="s">
        <v>8</v>
      </c>
      <c r="F209">
        <v>153</v>
      </c>
      <c r="G209">
        <v>2010</v>
      </c>
      <c r="H209">
        <f>VLOOKUP($A209,IPO_Rating_Details!$A$1:$F$387,2,FALSE)</f>
        <v>6</v>
      </c>
      <c r="I209">
        <f>VLOOKUP($A209,IPO_Rating_Details!$A$1:$F$387,3,FALSE)</f>
        <v>10</v>
      </c>
      <c r="J209">
        <f>VLOOKUP($A209,IPO_Rating_Details!$A$1:$F$387,4,FALSE)</f>
        <v>1</v>
      </c>
      <c r="K209">
        <f>VLOOKUP($A209,IPO_Rating_Details!$A$1:$F$387,5,FALSE)</f>
        <v>0</v>
      </c>
      <c r="L209">
        <f>VLOOKUP($A209,IPO_Rating_Details!$A$1:$F$387,6,FALSE)</f>
        <v>0</v>
      </c>
      <c r="M209">
        <f>VLOOKUP($A209,IPo_ListingDates!$A$1:$C$369,2,FALSE)</f>
        <v>40469</v>
      </c>
      <c r="N209">
        <f>VLOOKUP($A209,IPo_ListingDates!$A$1:$C$369,3,FALSE)</f>
        <v>17.7</v>
      </c>
      <c r="O209">
        <f>VLOOKUP($A209,IPo_OverSub_ListingGains!$A$1:$K$317,2,FALSE)</f>
        <v>3.68</v>
      </c>
      <c r="P209">
        <f>VLOOKUP($A209,IPo_OverSub_ListingGains!$A$1:$K$317,3,FALSE)</f>
        <v>0.34</v>
      </c>
      <c r="Q209">
        <f>VLOOKUP($A209,IPo_OverSub_ListingGains!$A$1:$K$317,4,FALSE)</f>
        <v>0.38</v>
      </c>
      <c r="R209" t="str">
        <f>VLOOKUP($A209,IPo_OverSub_ListingGains!$A$1:$K$317,5,FALSE)</f>
        <v>NA</v>
      </c>
      <c r="S209">
        <f>VLOOKUP($A209,IPo_OverSub_ListingGains!$A$1:$K$317,6,FALSE)</f>
        <v>2.0699999999999998</v>
      </c>
      <c r="T209">
        <f>VLOOKUP($A209,IPo_OverSub_ListingGains!$A$1:$K$317,7,FALSE)</f>
        <v>122.8</v>
      </c>
      <c r="U209">
        <f>VLOOKUP($A209,IPo_OverSub_ListingGains!$A$1:$K$317,8,FALSE)</f>
        <v>106.3</v>
      </c>
      <c r="V209">
        <f>VLOOKUP($A209,IPo_OverSub_ListingGains!$A$1:$K$317,9,FALSE)</f>
        <v>144.80000000000001</v>
      </c>
      <c r="W209">
        <f>VLOOKUP($A209,IPo_OverSub_ListingGains!$A$1:$K$317,10,FALSE)</f>
        <v>112.25</v>
      </c>
      <c r="X209">
        <f>VLOOKUP($A209,IPo_OverSub_ListingGains!$A$1:$K$317,11,FALSE)</f>
        <v>-11.61</v>
      </c>
      <c r="Y209" t="str">
        <f>VLOOKUP(A209,company_sectors!$A$1:$B$321,2,FALSE)</f>
        <v>Engineering</v>
      </c>
    </row>
    <row r="210" spans="1:25" x14ac:dyDescent="0.25">
      <c r="A210" t="s">
        <v>231</v>
      </c>
      <c r="B210" s="1">
        <v>40457</v>
      </c>
      <c r="C210" s="1">
        <v>40464</v>
      </c>
      <c r="D210">
        <v>248</v>
      </c>
      <c r="E210" t="s">
        <v>8</v>
      </c>
      <c r="F210">
        <v>190.45</v>
      </c>
      <c r="G210">
        <v>2010</v>
      </c>
      <c r="H210">
        <f>VLOOKUP($A210,IPO_Rating_Details!$A$1:$F$387,2,FALSE)</f>
        <v>6</v>
      </c>
      <c r="I210">
        <f>VLOOKUP($A210,IPO_Rating_Details!$A$1:$F$387,3,FALSE)</f>
        <v>10</v>
      </c>
      <c r="J210">
        <f>VLOOKUP($A210,IPO_Rating_Details!$A$1:$F$387,4,FALSE)</f>
        <v>0</v>
      </c>
      <c r="K210">
        <f>VLOOKUP($A210,IPO_Rating_Details!$A$1:$F$387,5,FALSE)</f>
        <v>0</v>
      </c>
      <c r="L210">
        <f>VLOOKUP($A210,IPO_Rating_Details!$A$1:$F$387,6,FALSE)</f>
        <v>0</v>
      </c>
      <c r="M210">
        <f>VLOOKUP($A210,IPo_ListingDates!$A$1:$C$369,2,FALSE)</f>
        <v>40478</v>
      </c>
      <c r="N210" t="str">
        <f>VLOOKUP($A210,IPo_ListingDates!$A$1:$C$369,3,FALSE)</f>
        <v>NA</v>
      </c>
      <c r="O210">
        <f>VLOOKUP($A210,IPo_OverSub_ListingGains!$A$1:$K$317,2,FALSE)</f>
        <v>0.52</v>
      </c>
      <c r="P210">
        <f>VLOOKUP($A210,IPo_OverSub_ListingGains!$A$1:$K$317,3,FALSE)</f>
        <v>3.16</v>
      </c>
      <c r="Q210">
        <f>VLOOKUP($A210,IPo_OverSub_ListingGains!$A$1:$K$317,4,FALSE)</f>
        <v>1.04</v>
      </c>
      <c r="R210" t="str">
        <f>VLOOKUP($A210,IPo_OverSub_ListingGains!$A$1:$K$317,5,FALSE)</f>
        <v>NA</v>
      </c>
      <c r="S210">
        <f>VLOOKUP($A210,IPo_OverSub_ListingGains!$A$1:$K$317,6,FALSE)</f>
        <v>1.1000000000000001</v>
      </c>
      <c r="T210">
        <f>VLOOKUP($A210,IPo_OverSub_ListingGains!$A$1:$K$317,7,FALSE)</f>
        <v>251</v>
      </c>
      <c r="U210">
        <f>VLOOKUP($A210,IPo_OverSub_ListingGains!$A$1:$K$317,8,FALSE)</f>
        <v>247.8</v>
      </c>
      <c r="V210">
        <f>VLOOKUP($A210,IPo_OverSub_ListingGains!$A$1:$K$317,9,FALSE)</f>
        <v>399</v>
      </c>
      <c r="W210">
        <f>VLOOKUP($A210,IPo_OverSub_ListingGains!$A$1:$K$317,10,FALSE)</f>
        <v>378.5</v>
      </c>
      <c r="X210">
        <f>VLOOKUP($A210,IPo_OverSub_ListingGains!$A$1:$K$317,11,FALSE)</f>
        <v>52.62</v>
      </c>
      <c r="Y210" t="e">
        <f>VLOOKUP(A210,company_sectors!$A$1:$B$321,2,FALSE)</f>
        <v>#N/A</v>
      </c>
    </row>
    <row r="211" spans="1:25" x14ac:dyDescent="0.25">
      <c r="A211" t="s">
        <v>232</v>
      </c>
      <c r="B211" s="1">
        <v>40457</v>
      </c>
      <c r="C211" s="1">
        <v>40459</v>
      </c>
      <c r="D211">
        <v>260</v>
      </c>
      <c r="E211" t="s">
        <v>8</v>
      </c>
      <c r="F211" t="s">
        <v>14</v>
      </c>
      <c r="G211">
        <v>2010</v>
      </c>
      <c r="H211">
        <f>VLOOKUP($A211,IPO_Rating_Details!$A$1:$F$387,2,FALSE)</f>
        <v>3</v>
      </c>
      <c r="I211">
        <f>VLOOKUP($A211,IPO_Rating_Details!$A$1:$F$387,3,FALSE)</f>
        <v>7</v>
      </c>
      <c r="J211">
        <f>VLOOKUP($A211,IPO_Rating_Details!$A$1:$F$387,4,FALSE)</f>
        <v>0</v>
      </c>
      <c r="K211">
        <f>VLOOKUP($A211,IPO_Rating_Details!$A$1:$F$387,5,FALSE)</f>
        <v>0</v>
      </c>
      <c r="L211">
        <f>VLOOKUP($A211,IPO_Rating_Details!$A$1:$F$387,6,FALSE)</f>
        <v>0</v>
      </c>
      <c r="M211">
        <f>VLOOKUP($A211,IPo_ListingDates!$A$1:$C$369,2,FALSE)</f>
        <v>40471</v>
      </c>
      <c r="N211">
        <f>VLOOKUP($A211,IPo_ListingDates!$A$1:$C$369,3,FALSE)</f>
        <v>277.35000000000002</v>
      </c>
      <c r="O211">
        <f>VLOOKUP($A211,IPo_OverSub_ListingGains!$A$1:$K$317,2,FALSE)</f>
        <v>22.15</v>
      </c>
      <c r="P211">
        <f>VLOOKUP($A211,IPo_OverSub_ListingGains!$A$1:$K$317,3,FALSE)</f>
        <v>3.61</v>
      </c>
      <c r="Q211">
        <f>VLOOKUP($A211,IPo_OverSub_ListingGains!$A$1:$K$317,4,FALSE)</f>
        <v>0.94</v>
      </c>
      <c r="R211" t="str">
        <f>VLOOKUP($A211,IPo_OverSub_ListingGains!$A$1:$K$317,5,FALSE)</f>
        <v>NA</v>
      </c>
      <c r="S211">
        <f>VLOOKUP($A211,IPo_OverSub_ListingGains!$A$1:$K$317,6,FALSE)</f>
        <v>12.13</v>
      </c>
      <c r="T211">
        <f>VLOOKUP($A211,IPo_OverSub_ListingGains!$A$1:$K$317,7,FALSE)</f>
        <v>280</v>
      </c>
      <c r="U211">
        <f>VLOOKUP($A211,IPo_OverSub_ListingGains!$A$1:$K$317,8,FALSE)</f>
        <v>269.8</v>
      </c>
      <c r="V211">
        <f>VLOOKUP($A211,IPo_OverSub_ListingGains!$A$1:$K$317,9,FALSE)</f>
        <v>299</v>
      </c>
      <c r="W211">
        <f>VLOOKUP($A211,IPo_OverSub_ListingGains!$A$1:$K$317,10,FALSE)</f>
        <v>282.95</v>
      </c>
      <c r="X211">
        <f>VLOOKUP($A211,IPo_OverSub_ListingGains!$A$1:$K$317,11,FALSE)</f>
        <v>8.83</v>
      </c>
      <c r="Y211" t="str">
        <f>VLOOKUP(A211,company_sectors!$A$1:$B$321,2,FALSE)</f>
        <v>Construction &amp; Contracting - Real Estate</v>
      </c>
    </row>
    <row r="212" spans="1:25" x14ac:dyDescent="0.25">
      <c r="A212" t="s">
        <v>233</v>
      </c>
      <c r="B212" s="1">
        <v>40463</v>
      </c>
      <c r="C212" s="1">
        <v>40465</v>
      </c>
      <c r="D212">
        <v>183</v>
      </c>
      <c r="E212" t="s">
        <v>8</v>
      </c>
      <c r="F212" t="s">
        <v>14</v>
      </c>
      <c r="G212">
        <v>2010</v>
      </c>
      <c r="H212">
        <f>VLOOKUP($A212,IPO_Rating_Details!$A$1:$F$387,2,FALSE)</f>
        <v>4</v>
      </c>
      <c r="I212">
        <f>VLOOKUP($A212,IPO_Rating_Details!$A$1:$F$387,3,FALSE)</f>
        <v>10</v>
      </c>
      <c r="J212">
        <f>VLOOKUP($A212,IPO_Rating_Details!$A$1:$F$387,4,FALSE)</f>
        <v>0</v>
      </c>
      <c r="K212">
        <f>VLOOKUP($A212,IPO_Rating_Details!$A$1:$F$387,5,FALSE)</f>
        <v>0</v>
      </c>
      <c r="L212">
        <f>VLOOKUP($A212,IPO_Rating_Details!$A$1:$F$387,6,FALSE)</f>
        <v>0</v>
      </c>
      <c r="M212">
        <f>VLOOKUP($A212,IPo_ListingDates!$A$1:$C$369,2,FALSE)</f>
        <v>40478</v>
      </c>
      <c r="N212">
        <f>VLOOKUP($A212,IPo_ListingDates!$A$1:$C$369,3,FALSE)</f>
        <v>172.3</v>
      </c>
      <c r="O212">
        <f>VLOOKUP($A212,IPo_OverSub_ListingGains!$A$1:$K$317,2,FALSE)</f>
        <v>4.32</v>
      </c>
      <c r="P212">
        <f>VLOOKUP($A212,IPo_OverSub_ListingGains!$A$1:$K$317,3,FALSE)</f>
        <v>0.24</v>
      </c>
      <c r="Q212">
        <f>VLOOKUP($A212,IPo_OverSub_ListingGains!$A$1:$K$317,4,FALSE)</f>
        <v>0.08</v>
      </c>
      <c r="R212">
        <f>VLOOKUP($A212,IPo_OverSub_ListingGains!$A$1:$K$317,5,FALSE)</f>
        <v>0.24</v>
      </c>
      <c r="S212">
        <f>VLOOKUP($A212,IPo_OverSub_ListingGains!$A$1:$K$317,6,FALSE)</f>
        <v>2.2599999999999998</v>
      </c>
      <c r="T212">
        <f>VLOOKUP($A212,IPo_OverSub_ListingGains!$A$1:$K$317,7,FALSE)</f>
        <v>190</v>
      </c>
      <c r="U212">
        <f>VLOOKUP($A212,IPo_OverSub_ListingGains!$A$1:$K$317,8,FALSE)</f>
        <v>190</v>
      </c>
      <c r="V212">
        <f>VLOOKUP($A212,IPo_OverSub_ListingGains!$A$1:$K$317,9,FALSE)</f>
        <v>209</v>
      </c>
      <c r="W212">
        <f>VLOOKUP($A212,IPo_OverSub_ListingGains!$A$1:$K$317,10,FALSE)</f>
        <v>192.55</v>
      </c>
      <c r="X212">
        <f>VLOOKUP($A212,IPo_OverSub_ListingGains!$A$1:$K$317,11,FALSE)</f>
        <v>5.22</v>
      </c>
      <c r="Y212" t="str">
        <f>VLOOKUP(A212,company_sectors!$A$1:$B$321,2,FALSE)</f>
        <v>Construction &amp; Contracting - Real Estate</v>
      </c>
    </row>
    <row r="213" spans="1:25" x14ac:dyDescent="0.25">
      <c r="A213" t="s">
        <v>234</v>
      </c>
      <c r="B213" s="1">
        <v>40464</v>
      </c>
      <c r="C213" s="1">
        <v>40466</v>
      </c>
      <c r="D213">
        <v>71</v>
      </c>
      <c r="E213" t="s">
        <v>8</v>
      </c>
      <c r="F213">
        <v>54.67</v>
      </c>
      <c r="G213">
        <v>2010</v>
      </c>
      <c r="H213">
        <f>VLOOKUP($A213,IPO_Rating_Details!$A$1:$F$387,2,FALSE)</f>
        <v>6</v>
      </c>
      <c r="I213">
        <f>VLOOKUP($A213,IPO_Rating_Details!$A$1:$F$387,3,FALSE)</f>
        <v>1</v>
      </c>
      <c r="J213">
        <f>VLOOKUP($A213,IPO_Rating_Details!$A$1:$F$387,4,FALSE)</f>
        <v>0</v>
      </c>
      <c r="K213">
        <f>VLOOKUP($A213,IPO_Rating_Details!$A$1:$F$387,5,FALSE)</f>
        <v>0</v>
      </c>
      <c r="L213">
        <f>VLOOKUP($A213,IPO_Rating_Details!$A$1:$F$387,6,FALSE)</f>
        <v>0</v>
      </c>
      <c r="M213">
        <f>VLOOKUP($A213,IPo_ListingDates!$A$1:$C$369,2,FALSE)</f>
        <v>40478</v>
      </c>
      <c r="N213">
        <f>VLOOKUP($A213,IPo_ListingDates!$A$1:$C$369,3,FALSE)</f>
        <v>43.7</v>
      </c>
      <c r="O213">
        <f>VLOOKUP($A213,IPo_OverSub_ListingGains!$A$1:$K$317,2,FALSE)</f>
        <v>1.54</v>
      </c>
      <c r="P213">
        <f>VLOOKUP($A213,IPo_OverSub_ListingGains!$A$1:$K$317,3,FALSE)</f>
        <v>33.44</v>
      </c>
      <c r="Q213">
        <f>VLOOKUP($A213,IPo_OverSub_ListingGains!$A$1:$K$317,4,FALSE)</f>
        <v>8</v>
      </c>
      <c r="R213" t="str">
        <f>VLOOKUP($A213,IPo_OverSub_ListingGains!$A$1:$K$317,5,FALSE)</f>
        <v>NA</v>
      </c>
      <c r="S213">
        <f>VLOOKUP($A213,IPo_OverSub_ListingGains!$A$1:$K$317,6,FALSE)</f>
        <v>8.59</v>
      </c>
      <c r="T213">
        <f>VLOOKUP($A213,IPo_OverSub_ListingGains!$A$1:$K$317,7,FALSE)</f>
        <v>76.599999999999994</v>
      </c>
      <c r="U213">
        <f>VLOOKUP($A213,IPo_OverSub_ListingGains!$A$1:$K$317,8,FALSE)</f>
        <v>76.599999999999994</v>
      </c>
      <c r="V213">
        <f>VLOOKUP($A213,IPo_OverSub_ListingGains!$A$1:$K$317,9,FALSE)</f>
        <v>112.7</v>
      </c>
      <c r="W213">
        <f>VLOOKUP($A213,IPo_OverSub_ListingGains!$A$1:$K$317,10,FALSE)</f>
        <v>81.55</v>
      </c>
      <c r="X213">
        <f>VLOOKUP($A213,IPo_OverSub_ListingGains!$A$1:$K$317,11,FALSE)</f>
        <v>14.86</v>
      </c>
      <c r="Y213" t="str">
        <f>VLOOKUP(A213,company_sectors!$A$1:$B$321,2,FALSE)</f>
        <v>Steel - Sponge Iron</v>
      </c>
    </row>
    <row r="214" spans="1:25" x14ac:dyDescent="0.25">
      <c r="A214" t="s">
        <v>235</v>
      </c>
      <c r="B214" s="1">
        <v>40469</v>
      </c>
      <c r="C214" s="1">
        <v>40472</v>
      </c>
      <c r="D214">
        <v>245</v>
      </c>
      <c r="E214" t="s">
        <v>8</v>
      </c>
      <c r="F214" t="s">
        <v>14</v>
      </c>
      <c r="G214">
        <v>2010</v>
      </c>
      <c r="H214">
        <f>VLOOKUP($A214,IPO_Rating_Details!$A$1:$F$387,2,FALSE)</f>
        <v>7</v>
      </c>
      <c r="I214">
        <f>VLOOKUP($A214,IPO_Rating_Details!$A$1:$F$387,3,FALSE)</f>
        <v>14</v>
      </c>
      <c r="J214">
        <f>VLOOKUP($A214,IPO_Rating_Details!$A$1:$F$387,4,FALSE)</f>
        <v>7</v>
      </c>
      <c r="K214">
        <f>VLOOKUP($A214,IPO_Rating_Details!$A$1:$F$387,5,FALSE)</f>
        <v>0</v>
      </c>
      <c r="L214">
        <f>VLOOKUP($A214,IPO_Rating_Details!$A$1:$F$387,6,FALSE)</f>
        <v>0</v>
      </c>
      <c r="M214">
        <f>VLOOKUP($A214,IPo_ListingDates!$A$1:$C$369,2,FALSE)</f>
        <v>40486</v>
      </c>
      <c r="N214">
        <f>VLOOKUP($A214,IPo_ListingDates!$A$1:$C$369,3,FALSE)</f>
        <v>283.95</v>
      </c>
      <c r="O214">
        <f>VLOOKUP($A214,IPo_OverSub_ListingGains!$A$1:$K$317,2,FALSE)</f>
        <v>24.7</v>
      </c>
      <c r="P214">
        <f>VLOOKUP($A214,IPo_OverSub_ListingGains!$A$1:$K$317,3,FALSE)</f>
        <v>25.4</v>
      </c>
      <c r="Q214">
        <f>VLOOKUP($A214,IPo_OverSub_ListingGains!$A$1:$K$317,4,FALSE)</f>
        <v>2.31</v>
      </c>
      <c r="R214">
        <f>VLOOKUP($A214,IPo_OverSub_ListingGains!$A$1:$K$317,5,FALSE)</f>
        <v>0.1</v>
      </c>
      <c r="S214">
        <f>VLOOKUP($A214,IPo_OverSub_ListingGains!$A$1:$K$317,6,FALSE)</f>
        <v>15.28</v>
      </c>
      <c r="T214">
        <f>VLOOKUP($A214,IPo_OverSub_ListingGains!$A$1:$K$317,7,FALSE)</f>
        <v>287.75</v>
      </c>
      <c r="U214">
        <f>VLOOKUP($A214,IPo_OverSub_ListingGains!$A$1:$K$317,8,FALSE)</f>
        <v>287.45</v>
      </c>
      <c r="V214">
        <f>VLOOKUP($A214,IPo_OverSub_ListingGains!$A$1:$K$317,9,FALSE)</f>
        <v>344.75</v>
      </c>
      <c r="W214">
        <f>VLOOKUP($A214,IPo_OverSub_ListingGains!$A$1:$K$317,10,FALSE)</f>
        <v>342.35</v>
      </c>
      <c r="X214">
        <f>VLOOKUP($A214,IPo_OverSub_ListingGains!$A$1:$K$317,11,FALSE)</f>
        <v>39.729999999999997</v>
      </c>
      <c r="Y214" t="str">
        <f>VLOOKUP(A214,company_sectors!$A$1:$B$321,2,FALSE)</f>
        <v>Mining &amp; Minerals</v>
      </c>
    </row>
    <row r="215" spans="1:25" x14ac:dyDescent="0.25">
      <c r="A215" t="s">
        <v>236</v>
      </c>
      <c r="B215" s="1">
        <v>40483</v>
      </c>
      <c r="C215" s="1">
        <v>40485</v>
      </c>
      <c r="D215">
        <v>125</v>
      </c>
      <c r="E215" t="s">
        <v>8</v>
      </c>
      <c r="F215">
        <v>45</v>
      </c>
      <c r="G215">
        <v>2010</v>
      </c>
      <c r="H215">
        <f>VLOOKUP($A215,IPO_Rating_Details!$A$1:$F$387,2,FALSE)</f>
        <v>4</v>
      </c>
      <c r="I215">
        <f>VLOOKUP($A215,IPO_Rating_Details!$A$1:$F$387,3,FALSE)</f>
        <v>1</v>
      </c>
      <c r="J215">
        <f>VLOOKUP($A215,IPO_Rating_Details!$A$1:$F$387,4,FALSE)</f>
        <v>1</v>
      </c>
      <c r="K215">
        <f>VLOOKUP($A215,IPO_Rating_Details!$A$1:$F$387,5,FALSE)</f>
        <v>0</v>
      </c>
      <c r="L215">
        <f>VLOOKUP($A215,IPO_Rating_Details!$A$1:$F$387,6,FALSE)</f>
        <v>0</v>
      </c>
      <c r="M215">
        <f>VLOOKUP($A215,IPo_ListingDates!$A$1:$C$369,2,FALSE)</f>
        <v>40498</v>
      </c>
      <c r="N215">
        <f>VLOOKUP($A215,IPo_ListingDates!$A$1:$C$369,3,FALSE)</f>
        <v>23.9</v>
      </c>
      <c r="O215">
        <f>VLOOKUP($A215,IPo_OverSub_ListingGains!$A$1:$K$317,2,FALSE)</f>
        <v>6.04</v>
      </c>
      <c r="P215">
        <f>VLOOKUP($A215,IPo_OverSub_ListingGains!$A$1:$K$317,3,FALSE)</f>
        <v>182.52</v>
      </c>
      <c r="Q215">
        <f>VLOOKUP($A215,IPo_OverSub_ListingGains!$A$1:$K$317,4,FALSE)</f>
        <v>37.340000000000003</v>
      </c>
      <c r="R215">
        <f>VLOOKUP($A215,IPo_OverSub_ListingGains!$A$1:$K$317,5,FALSE)</f>
        <v>1.17</v>
      </c>
      <c r="S215">
        <f>VLOOKUP($A215,IPo_OverSub_ListingGains!$A$1:$K$317,6,FALSE)</f>
        <v>42.88</v>
      </c>
      <c r="T215">
        <f>VLOOKUP($A215,IPo_OverSub_ListingGains!$A$1:$K$317,7,FALSE)</f>
        <v>218.75</v>
      </c>
      <c r="U215">
        <f>VLOOKUP($A215,IPo_OverSub_ListingGains!$A$1:$K$317,8,FALSE)</f>
        <v>205</v>
      </c>
      <c r="V215">
        <f>VLOOKUP($A215,IPo_OverSub_ListingGains!$A$1:$K$317,9,FALSE)</f>
        <v>255</v>
      </c>
      <c r="W215">
        <f>VLOOKUP($A215,IPo_OverSub_ListingGains!$A$1:$K$317,10,FALSE)</f>
        <v>210.4</v>
      </c>
      <c r="X215">
        <f>VLOOKUP($A215,IPo_OverSub_ListingGains!$A$1:$K$317,11,FALSE)</f>
        <v>68.319999999999993</v>
      </c>
      <c r="Y215" t="str">
        <f>VLOOKUP(A215,company_sectors!$A$1:$B$321,2,FALSE)</f>
        <v>Miscellaneous</v>
      </c>
    </row>
    <row r="216" spans="1:25" x14ac:dyDescent="0.25">
      <c r="A216" t="s">
        <v>237</v>
      </c>
      <c r="B216" s="1">
        <v>40500</v>
      </c>
      <c r="C216" s="1">
        <v>40504</v>
      </c>
      <c r="D216">
        <v>75</v>
      </c>
      <c r="E216" t="s">
        <v>8</v>
      </c>
      <c r="F216">
        <v>48.75</v>
      </c>
      <c r="G216">
        <v>2010</v>
      </c>
      <c r="H216">
        <f>VLOOKUP($A216,IPO_Rating_Details!$A$1:$F$387,2,FALSE)</f>
        <v>6</v>
      </c>
      <c r="I216">
        <f>VLOOKUP($A216,IPO_Rating_Details!$A$1:$F$387,3,FALSE)</f>
        <v>1</v>
      </c>
      <c r="J216">
        <f>VLOOKUP($A216,IPO_Rating_Details!$A$1:$F$387,4,FALSE)</f>
        <v>0</v>
      </c>
      <c r="K216">
        <f>VLOOKUP($A216,IPO_Rating_Details!$A$1:$F$387,5,FALSE)</f>
        <v>1</v>
      </c>
      <c r="L216">
        <f>VLOOKUP($A216,IPO_Rating_Details!$A$1:$F$387,6,FALSE)</f>
        <v>0</v>
      </c>
      <c r="M216">
        <f>VLOOKUP($A216,IPo_ListingDates!$A$1:$C$369,2,FALSE)</f>
        <v>40518</v>
      </c>
      <c r="N216">
        <f>VLOOKUP($A216,IPo_ListingDates!$A$1:$C$369,3,FALSE)</f>
        <v>156.9</v>
      </c>
      <c r="O216">
        <f>VLOOKUP($A216,IPo_OverSub_ListingGains!$A$1:$K$317,2,FALSE)</f>
        <v>0.16</v>
      </c>
      <c r="P216">
        <f>VLOOKUP($A216,IPo_OverSub_ListingGains!$A$1:$K$317,3,FALSE)</f>
        <v>7.27</v>
      </c>
      <c r="Q216">
        <f>VLOOKUP($A216,IPo_OverSub_ListingGains!$A$1:$K$317,4,FALSE)</f>
        <v>5.6</v>
      </c>
      <c r="R216">
        <f>VLOOKUP($A216,IPo_OverSub_ListingGains!$A$1:$K$317,5,FALSE)</f>
        <v>0.43</v>
      </c>
      <c r="S216">
        <f>VLOOKUP($A216,IPo_OverSub_ListingGains!$A$1:$K$317,6,FALSE)</f>
        <v>2.97</v>
      </c>
      <c r="T216">
        <f>VLOOKUP($A216,IPo_OverSub_ListingGains!$A$1:$K$317,7,FALSE)</f>
        <v>75</v>
      </c>
      <c r="U216">
        <f>VLOOKUP($A216,IPo_OverSub_ListingGains!$A$1:$K$317,8,FALSE)</f>
        <v>67.349999999999994</v>
      </c>
      <c r="V216">
        <f>VLOOKUP($A216,IPo_OverSub_ListingGains!$A$1:$K$317,9,FALSE)</f>
        <v>80.400000000000006</v>
      </c>
      <c r="W216">
        <f>VLOOKUP($A216,IPo_OverSub_ListingGains!$A$1:$K$317,10,FALSE)</f>
        <v>68.95</v>
      </c>
      <c r="X216">
        <f>VLOOKUP($A216,IPo_OverSub_ListingGains!$A$1:$K$317,11,FALSE)</f>
        <v>-8.07</v>
      </c>
      <c r="Y216" t="str">
        <f>VLOOKUP(A216,company_sectors!$A$1:$B$321,2,FALSE)</f>
        <v>Construction &amp; Contracting - Civil</v>
      </c>
    </row>
    <row r="217" spans="1:25" x14ac:dyDescent="0.25">
      <c r="A217" t="s">
        <v>238</v>
      </c>
      <c r="B217" s="1">
        <v>40506</v>
      </c>
      <c r="C217" s="1">
        <v>40514</v>
      </c>
      <c r="D217">
        <v>228</v>
      </c>
      <c r="E217" t="s">
        <v>8</v>
      </c>
      <c r="F217">
        <v>300</v>
      </c>
      <c r="G217">
        <v>2010</v>
      </c>
      <c r="H217">
        <f>VLOOKUP($A217,IPO_Rating_Details!$A$1:$F$387,2,FALSE)</f>
        <v>4</v>
      </c>
      <c r="I217">
        <f>VLOOKUP($A217,IPO_Rating_Details!$A$1:$F$387,3,FALSE)</f>
        <v>9</v>
      </c>
      <c r="J217">
        <f>VLOOKUP($A217,IPO_Rating_Details!$A$1:$F$387,4,FALSE)</f>
        <v>5</v>
      </c>
      <c r="K217">
        <f>VLOOKUP($A217,IPO_Rating_Details!$A$1:$F$387,5,FALSE)</f>
        <v>0</v>
      </c>
      <c r="L217">
        <f>VLOOKUP($A217,IPO_Rating_Details!$A$1:$F$387,6,FALSE)</f>
        <v>0</v>
      </c>
      <c r="M217">
        <f>VLOOKUP($A217,IPo_ListingDates!$A$1:$C$369,2,FALSE)</f>
        <v>40532</v>
      </c>
      <c r="N217">
        <f>VLOOKUP($A217,IPo_ListingDates!$A$1:$C$369,3,FALSE)</f>
        <v>158.1</v>
      </c>
      <c r="O217">
        <f>VLOOKUP($A217,IPo_OverSub_ListingGains!$A$1:$K$317,2,FALSE)</f>
        <v>1.31</v>
      </c>
      <c r="P217">
        <f>VLOOKUP($A217,IPo_OverSub_ListingGains!$A$1:$K$317,3,FALSE)</f>
        <v>2.0299999999999998</v>
      </c>
      <c r="Q217">
        <f>VLOOKUP($A217,IPo_OverSub_ListingGains!$A$1:$K$317,4,FALSE)</f>
        <v>1.6</v>
      </c>
      <c r="R217" t="str">
        <f>VLOOKUP($A217,IPo_OverSub_ListingGains!$A$1:$K$317,5,FALSE)</f>
        <v>NA</v>
      </c>
      <c r="S217">
        <f>VLOOKUP($A217,IPo_OverSub_ListingGains!$A$1:$K$317,6,FALSE)</f>
        <v>1.5</v>
      </c>
      <c r="T217">
        <f>VLOOKUP($A217,IPo_OverSub_ListingGains!$A$1:$K$317,7,FALSE)</f>
        <v>224.4</v>
      </c>
      <c r="U217">
        <f>VLOOKUP($A217,IPo_OverSub_ListingGains!$A$1:$K$317,8,FALSE)</f>
        <v>198.1</v>
      </c>
      <c r="V217">
        <f>VLOOKUP($A217,IPo_OverSub_ListingGains!$A$1:$K$317,9,FALSE)</f>
        <v>227.9</v>
      </c>
      <c r="W217">
        <f>VLOOKUP($A217,IPo_OverSub_ListingGains!$A$1:$K$317,10,FALSE)</f>
        <v>205.85</v>
      </c>
      <c r="X217">
        <f>VLOOKUP($A217,IPo_OverSub_ListingGains!$A$1:$K$317,11,FALSE)</f>
        <v>-9.7100000000000009</v>
      </c>
      <c r="Y217" t="str">
        <f>VLOOKUP(A217,company_sectors!$A$1:$B$321,2,FALSE)</f>
        <v>Pharmaceuticals</v>
      </c>
    </row>
    <row r="218" spans="1:25" x14ac:dyDescent="0.25">
      <c r="A218" t="s">
        <v>239</v>
      </c>
      <c r="B218" s="1">
        <v>40508</v>
      </c>
      <c r="C218" s="1">
        <v>40513</v>
      </c>
      <c r="D218">
        <v>375</v>
      </c>
      <c r="E218" t="s">
        <v>8</v>
      </c>
      <c r="F218" t="s">
        <v>14</v>
      </c>
      <c r="G218">
        <v>2010</v>
      </c>
      <c r="H218">
        <f>VLOOKUP($A218,IPO_Rating_Details!$A$1:$F$387,2,FALSE)</f>
        <v>7</v>
      </c>
      <c r="I218">
        <f>VLOOKUP($A218,IPO_Rating_Details!$A$1:$F$387,3,FALSE)</f>
        <v>15</v>
      </c>
      <c r="J218">
        <f>VLOOKUP($A218,IPO_Rating_Details!$A$1:$F$387,4,FALSE)</f>
        <v>10</v>
      </c>
      <c r="K218">
        <f>VLOOKUP($A218,IPO_Rating_Details!$A$1:$F$387,5,FALSE)</f>
        <v>0</v>
      </c>
      <c r="L218">
        <f>VLOOKUP($A218,IPO_Rating_Details!$A$1:$F$387,6,FALSE)</f>
        <v>0</v>
      </c>
      <c r="M218">
        <f>VLOOKUP($A218,IPo_ListingDates!$A$1:$C$369,2,FALSE)</f>
        <v>40527</v>
      </c>
      <c r="N218">
        <f>VLOOKUP($A218,IPo_ListingDates!$A$1:$C$369,3,FALSE)</f>
        <v>236.95</v>
      </c>
      <c r="O218">
        <f>VLOOKUP($A218,IPo_OverSub_ListingGains!$A$1:$K$317,2,FALSE)</f>
        <v>49.16</v>
      </c>
      <c r="P218">
        <f>VLOOKUP($A218,IPo_OverSub_ListingGains!$A$1:$K$317,3,FALSE)</f>
        <v>143.30000000000001</v>
      </c>
      <c r="Q218">
        <f>VLOOKUP($A218,IPo_OverSub_ListingGains!$A$1:$K$317,4,FALSE)</f>
        <v>32.86</v>
      </c>
      <c r="R218">
        <f>VLOOKUP($A218,IPo_OverSub_ListingGains!$A$1:$K$317,5,FALSE)</f>
        <v>0.56999999999999995</v>
      </c>
      <c r="S218">
        <f>VLOOKUP($A218,IPo_OverSub_ListingGains!$A$1:$K$317,6,FALSE)</f>
        <v>56.43</v>
      </c>
      <c r="T218">
        <f>VLOOKUP($A218,IPo_OverSub_ListingGains!$A$1:$K$317,7,FALSE)</f>
        <v>551</v>
      </c>
      <c r="U218">
        <f>VLOOKUP($A218,IPo_OverSub_ListingGains!$A$1:$K$317,8,FALSE)</f>
        <v>458.5</v>
      </c>
      <c r="V218">
        <f>VLOOKUP($A218,IPo_OverSub_ListingGains!$A$1:$K$317,9,FALSE)</f>
        <v>591.04999999999995</v>
      </c>
      <c r="W218">
        <f>VLOOKUP($A218,IPo_OverSub_ListingGains!$A$1:$K$317,10,FALSE)</f>
        <v>466.5</v>
      </c>
      <c r="X218">
        <f>VLOOKUP($A218,IPo_OverSub_ListingGains!$A$1:$K$317,11,FALSE)</f>
        <v>24.4</v>
      </c>
      <c r="Y218" t="str">
        <f>VLOOKUP(A218,company_sectors!$A$1:$B$321,2,FALSE)</f>
        <v>Mining &amp; Minerals</v>
      </c>
    </row>
    <row r="219" spans="1:25" x14ac:dyDescent="0.25">
      <c r="A219" t="s">
        <v>240</v>
      </c>
      <c r="B219" s="1">
        <v>40520</v>
      </c>
      <c r="C219" s="1">
        <v>40522</v>
      </c>
      <c r="D219">
        <v>64</v>
      </c>
      <c r="E219" t="s">
        <v>8</v>
      </c>
      <c r="F219">
        <v>73.599999999999994</v>
      </c>
      <c r="G219">
        <v>2010</v>
      </c>
      <c r="H219">
        <f>VLOOKUP($A219,IPO_Rating_Details!$A$1:$F$387,2,FALSE)</f>
        <v>6</v>
      </c>
      <c r="I219">
        <f>VLOOKUP($A219,IPO_Rating_Details!$A$1:$F$387,3,FALSE)</f>
        <v>16</v>
      </c>
      <c r="J219">
        <f>VLOOKUP($A219,IPO_Rating_Details!$A$1:$F$387,4,FALSE)</f>
        <v>0</v>
      </c>
      <c r="K219">
        <f>VLOOKUP($A219,IPO_Rating_Details!$A$1:$F$387,5,FALSE)</f>
        <v>1</v>
      </c>
      <c r="L219">
        <f>VLOOKUP($A219,IPO_Rating_Details!$A$1:$F$387,6,FALSE)</f>
        <v>0</v>
      </c>
      <c r="M219">
        <f>VLOOKUP($A219,IPo_ListingDates!$A$1:$C$369,2,FALSE)</f>
        <v>40539</v>
      </c>
      <c r="N219">
        <f>VLOOKUP($A219,IPo_ListingDates!$A$1:$C$369,3,FALSE)</f>
        <v>10.36</v>
      </c>
      <c r="O219">
        <f>VLOOKUP($A219,IPo_OverSub_ListingGains!$A$1:$K$317,2,FALSE)</f>
        <v>0.15</v>
      </c>
      <c r="P219">
        <f>VLOOKUP($A219,IPo_OverSub_ListingGains!$A$1:$K$317,3,FALSE)</f>
        <v>7.31</v>
      </c>
      <c r="Q219">
        <f>VLOOKUP($A219,IPo_OverSub_ListingGains!$A$1:$K$317,4,FALSE)</f>
        <v>3.01</v>
      </c>
      <c r="R219" t="str">
        <f>VLOOKUP($A219,IPo_OverSub_ListingGains!$A$1:$K$317,5,FALSE)</f>
        <v>NA</v>
      </c>
      <c r="S219">
        <f>VLOOKUP($A219,IPo_OverSub_ListingGains!$A$1:$K$317,6,FALSE)</f>
        <v>2.2200000000000002</v>
      </c>
      <c r="T219">
        <f>VLOOKUP($A219,IPo_OverSub_ListingGains!$A$1:$K$317,7,FALSE)</f>
        <v>64</v>
      </c>
      <c r="U219">
        <f>VLOOKUP($A219,IPo_OverSub_ListingGains!$A$1:$K$317,8,FALSE)</f>
        <v>64</v>
      </c>
      <c r="V219">
        <f>VLOOKUP($A219,IPo_OverSub_ListingGains!$A$1:$K$317,9,FALSE)</f>
        <v>90.3</v>
      </c>
      <c r="W219">
        <f>VLOOKUP($A219,IPo_OverSub_ListingGains!$A$1:$K$317,10,FALSE)</f>
        <v>80.05</v>
      </c>
      <c r="X219">
        <f>VLOOKUP($A219,IPo_OverSub_ListingGains!$A$1:$K$317,11,FALSE)</f>
        <v>25.08</v>
      </c>
      <c r="Y219" t="str">
        <f>VLOOKUP(A219,company_sectors!$A$1:$B$321,2,FALSE)</f>
        <v>Breweries &amp; Distilleries</v>
      </c>
    </row>
    <row r="220" spans="1:25" x14ac:dyDescent="0.25">
      <c r="A220" t="s">
        <v>241</v>
      </c>
      <c r="B220" s="1">
        <v>40520</v>
      </c>
      <c r="C220" s="1">
        <v>40522</v>
      </c>
      <c r="D220">
        <v>400</v>
      </c>
      <c r="E220" t="s">
        <v>8</v>
      </c>
      <c r="F220">
        <v>675</v>
      </c>
      <c r="G220">
        <v>2010</v>
      </c>
      <c r="H220">
        <f>VLOOKUP($A220,IPO_Rating_Details!$A$1:$F$387,2,FALSE)</f>
        <v>3</v>
      </c>
      <c r="I220">
        <f>VLOOKUP($A220,IPO_Rating_Details!$A$1:$F$387,3,FALSE)</f>
        <v>3</v>
      </c>
      <c r="J220">
        <f>VLOOKUP($A220,IPO_Rating_Details!$A$1:$F$387,4,FALSE)</f>
        <v>1</v>
      </c>
      <c r="K220">
        <f>VLOOKUP($A220,IPO_Rating_Details!$A$1:$F$387,5,FALSE)</f>
        <v>2</v>
      </c>
      <c r="L220">
        <f>VLOOKUP($A220,IPO_Rating_Details!$A$1:$F$387,6,FALSE)</f>
        <v>0</v>
      </c>
      <c r="M220">
        <f>VLOOKUP($A220,IPo_ListingDates!$A$1:$C$369,2,FALSE)</f>
        <v>40535</v>
      </c>
      <c r="N220">
        <f>VLOOKUP($A220,IPo_ListingDates!$A$1:$C$369,3,FALSE)</f>
        <v>24.05</v>
      </c>
      <c r="O220">
        <f>VLOOKUP($A220,IPo_OverSub_ListingGains!$A$1:$K$317,2,FALSE)</f>
        <v>0.68</v>
      </c>
      <c r="P220">
        <f>VLOOKUP($A220,IPo_OverSub_ListingGains!$A$1:$K$317,3,FALSE)</f>
        <v>3.12</v>
      </c>
      <c r="Q220">
        <f>VLOOKUP($A220,IPo_OverSub_ListingGains!$A$1:$K$317,4,FALSE)</f>
        <v>0.33</v>
      </c>
      <c r="R220">
        <f>VLOOKUP($A220,IPo_OverSub_ListingGains!$A$1:$K$317,5,FALSE)</f>
        <v>0.32</v>
      </c>
      <c r="S220">
        <f>VLOOKUP($A220,IPo_OverSub_ListingGains!$A$1:$K$317,6,FALSE)</f>
        <v>0.96</v>
      </c>
      <c r="T220">
        <f>VLOOKUP($A220,IPo_OverSub_ListingGains!$A$1:$K$317,7,FALSE)</f>
        <v>390</v>
      </c>
      <c r="U220">
        <f>VLOOKUP($A220,IPo_OverSub_ListingGains!$A$1:$K$317,8,FALSE)</f>
        <v>318.64999999999998</v>
      </c>
      <c r="V220">
        <f>VLOOKUP($A220,IPo_OverSub_ListingGains!$A$1:$K$317,9,FALSE)</f>
        <v>398.9</v>
      </c>
      <c r="W220">
        <f>VLOOKUP($A220,IPo_OverSub_ListingGains!$A$1:$K$317,10,FALSE)</f>
        <v>328.9</v>
      </c>
      <c r="X220">
        <f>VLOOKUP($A220,IPo_OverSub_ListingGains!$A$1:$K$317,11,FALSE)</f>
        <v>-17.78</v>
      </c>
      <c r="Y220" t="str">
        <f>VLOOKUP(A220,company_sectors!$A$1:$B$321,2,FALSE)</f>
        <v>Power - Transmission &amp; Equipment</v>
      </c>
    </row>
    <row r="221" spans="1:25" x14ac:dyDescent="0.25">
      <c r="A221" t="s">
        <v>242</v>
      </c>
      <c r="B221" s="1">
        <v>40525</v>
      </c>
      <c r="C221" s="1">
        <v>40528</v>
      </c>
      <c r="D221">
        <v>120</v>
      </c>
      <c r="E221" t="s">
        <v>8</v>
      </c>
      <c r="F221">
        <v>470.82</v>
      </c>
      <c r="G221">
        <v>2010</v>
      </c>
      <c r="H221">
        <f>VLOOKUP($A221,IPO_Rating_Details!$A$1:$F$387,2,FALSE)</f>
        <v>3</v>
      </c>
      <c r="I221">
        <f>VLOOKUP($A221,IPO_Rating_Details!$A$1:$F$387,3,FALSE)</f>
        <v>19</v>
      </c>
      <c r="J221">
        <f>VLOOKUP($A221,IPO_Rating_Details!$A$1:$F$387,4,FALSE)</f>
        <v>7</v>
      </c>
      <c r="K221">
        <f>VLOOKUP($A221,IPO_Rating_Details!$A$1:$F$387,5,FALSE)</f>
        <v>0</v>
      </c>
      <c r="L221">
        <f>VLOOKUP($A221,IPO_Rating_Details!$A$1:$F$387,6,FALSE)</f>
        <v>0</v>
      </c>
      <c r="M221">
        <f>VLOOKUP($A221,IPo_ListingDates!$A$1:$C$369,2,FALSE)</f>
        <v>40542</v>
      </c>
      <c r="N221">
        <f>VLOOKUP($A221,IPo_ListingDates!$A$1:$C$369,3,FALSE)</f>
        <v>38.35</v>
      </c>
      <c r="O221">
        <f>VLOOKUP($A221,IPo_OverSub_ListingGains!$A$1:$K$317,2,FALSE)</f>
        <v>49.8</v>
      </c>
      <c r="P221">
        <f>VLOOKUP($A221,IPo_OverSub_ListingGains!$A$1:$K$317,3,FALSE)</f>
        <v>85.84</v>
      </c>
      <c r="Q221">
        <f>VLOOKUP($A221,IPo_OverSub_ListingGains!$A$1:$K$317,4,FALSE)</f>
        <v>44.45</v>
      </c>
      <c r="R221">
        <f>VLOOKUP($A221,IPo_OverSub_ListingGains!$A$1:$K$317,5,FALSE)</f>
        <v>1.61</v>
      </c>
      <c r="S221">
        <f>VLOOKUP($A221,IPo_OverSub_ListingGains!$A$1:$K$317,6,FALSE)</f>
        <v>50.75</v>
      </c>
      <c r="T221">
        <f>VLOOKUP($A221,IPo_OverSub_ListingGains!$A$1:$K$317,7,FALSE)</f>
        <v>146.1</v>
      </c>
      <c r="U221">
        <f>VLOOKUP($A221,IPo_OverSub_ListingGains!$A$1:$K$317,8,FALSE)</f>
        <v>126.2</v>
      </c>
      <c r="V221">
        <f>VLOOKUP($A221,IPo_OverSub_ListingGains!$A$1:$K$317,9,FALSE)</f>
        <v>149.69999999999999</v>
      </c>
      <c r="W221">
        <f>VLOOKUP($A221,IPo_OverSub_ListingGains!$A$1:$K$317,10,FALSE)</f>
        <v>127.05</v>
      </c>
      <c r="X221">
        <f>VLOOKUP($A221,IPo_OverSub_ListingGains!$A$1:$K$317,11,FALSE)</f>
        <v>5.88</v>
      </c>
      <c r="Y221" t="str">
        <f>VLOOKUP(A221,company_sectors!$A$1:$B$321,2,FALSE)</f>
        <v>Banks - Public Sector</v>
      </c>
    </row>
    <row r="222" spans="1:25" x14ac:dyDescent="0.25">
      <c r="A222" t="s">
        <v>243</v>
      </c>
      <c r="B222" s="1">
        <v>40539</v>
      </c>
      <c r="C222" s="1">
        <v>40541</v>
      </c>
      <c r="D222">
        <v>30</v>
      </c>
      <c r="E222" t="s">
        <v>13</v>
      </c>
      <c r="F222">
        <v>36</v>
      </c>
      <c r="G222">
        <v>2010</v>
      </c>
      <c r="H222">
        <f>VLOOKUP($A222,IPO_Rating_Details!$A$1:$F$387,2,FALSE)</f>
        <v>6</v>
      </c>
      <c r="I222">
        <f>VLOOKUP($A222,IPO_Rating_Details!$A$1:$F$387,3,FALSE)</f>
        <v>1</v>
      </c>
      <c r="J222">
        <f>VLOOKUP($A222,IPO_Rating_Details!$A$1:$F$387,4,FALSE)</f>
        <v>0</v>
      </c>
      <c r="K222">
        <f>VLOOKUP($A222,IPO_Rating_Details!$A$1:$F$387,5,FALSE)</f>
        <v>1</v>
      </c>
      <c r="L222">
        <f>VLOOKUP($A222,IPO_Rating_Details!$A$1:$F$387,6,FALSE)</f>
        <v>0</v>
      </c>
      <c r="M222">
        <f>VLOOKUP($A222,IPo_ListingDates!$A$1:$C$369,2,FALSE)</f>
        <v>40555</v>
      </c>
      <c r="N222">
        <f>VLOOKUP($A222,IPo_ListingDates!$A$1:$C$369,3,FALSE)</f>
        <v>1.26</v>
      </c>
      <c r="O222">
        <f>VLOOKUP($A222,IPo_OverSub_ListingGains!$A$1:$K$317,2,FALSE)</f>
        <v>0</v>
      </c>
      <c r="P222">
        <f>VLOOKUP($A222,IPo_OverSub_ListingGains!$A$1:$K$317,3,FALSE)</f>
        <v>0</v>
      </c>
      <c r="Q222">
        <f>VLOOKUP($A222,IPo_OverSub_ListingGains!$A$1:$K$317,4,FALSE)</f>
        <v>0</v>
      </c>
      <c r="R222">
        <f>VLOOKUP($A222,IPo_OverSub_ListingGains!$A$1:$K$317,5,FALSE)</f>
        <v>0</v>
      </c>
      <c r="S222">
        <f>VLOOKUP($A222,IPo_OverSub_ListingGains!$A$1:$K$317,6,FALSE)</f>
        <v>0</v>
      </c>
      <c r="T222">
        <f>VLOOKUP($A222,IPo_OverSub_ListingGains!$A$1:$K$317,7,FALSE)</f>
        <v>32.5</v>
      </c>
      <c r="U222">
        <f>VLOOKUP($A222,IPo_OverSub_ListingGains!$A$1:$K$317,8,FALSE)</f>
        <v>30.7</v>
      </c>
      <c r="V222">
        <f>VLOOKUP($A222,IPo_OverSub_ListingGains!$A$1:$K$317,9,FALSE)</f>
        <v>69</v>
      </c>
      <c r="W222">
        <f>VLOOKUP($A222,IPo_OverSub_ListingGains!$A$1:$K$317,10,FALSE)</f>
        <v>47.5</v>
      </c>
      <c r="X222">
        <f>VLOOKUP($A222,IPo_OverSub_ListingGains!$A$1:$K$317,11,FALSE)</f>
        <v>58.33</v>
      </c>
      <c r="Y222" t="str">
        <f>VLOOKUP(A222,company_sectors!$A$1:$B$321,2,FALSE)</f>
        <v>Textiles - Manmade</v>
      </c>
    </row>
    <row r="223" spans="1:25" x14ac:dyDescent="0.25">
      <c r="A223" t="s">
        <v>244</v>
      </c>
      <c r="B223" s="1">
        <v>40543</v>
      </c>
      <c r="C223" s="1">
        <v>40549</v>
      </c>
      <c r="D223">
        <v>110</v>
      </c>
      <c r="E223" t="s">
        <v>8</v>
      </c>
      <c r="F223">
        <v>165</v>
      </c>
      <c r="G223">
        <v>2010</v>
      </c>
      <c r="H223">
        <f>VLOOKUP($A223,IPO_Rating_Details!$A$1:$F$387,2,FALSE)</f>
        <v>6</v>
      </c>
      <c r="I223">
        <f>VLOOKUP($A223,IPO_Rating_Details!$A$1:$F$387,3,FALSE)</f>
        <v>3</v>
      </c>
      <c r="J223">
        <f>VLOOKUP($A223,IPO_Rating_Details!$A$1:$F$387,4,FALSE)</f>
        <v>0</v>
      </c>
      <c r="K223">
        <f>VLOOKUP($A223,IPO_Rating_Details!$A$1:$F$387,5,FALSE)</f>
        <v>1</v>
      </c>
      <c r="L223">
        <f>VLOOKUP($A223,IPO_Rating_Details!$A$1:$F$387,6,FALSE)</f>
        <v>0</v>
      </c>
      <c r="M223">
        <f>VLOOKUP($A223,IPo_ListingDates!$A$1:$C$369,2,FALSE)</f>
        <v>40563</v>
      </c>
      <c r="N223" t="str">
        <f>VLOOKUP($A223,IPo_ListingDates!$A$1:$C$369,3,FALSE)</f>
        <v>NA</v>
      </c>
      <c r="O223">
        <f>VLOOKUP($A223,IPo_OverSub_ListingGains!$A$1:$K$317,2,FALSE)</f>
        <v>1.02</v>
      </c>
      <c r="P223">
        <f>VLOOKUP($A223,IPo_OverSub_ListingGains!$A$1:$K$317,3,FALSE)</f>
        <v>3.92</v>
      </c>
      <c r="Q223">
        <f>VLOOKUP($A223,IPo_OverSub_ListingGains!$A$1:$K$317,4,FALSE)</f>
        <v>4.82</v>
      </c>
      <c r="R223" t="str">
        <f>VLOOKUP($A223,IPo_OverSub_ListingGains!$A$1:$K$317,5,FALSE)</f>
        <v>NA</v>
      </c>
      <c r="S223">
        <f>VLOOKUP($A223,IPo_OverSub_ListingGains!$A$1:$K$317,6,FALSE)</f>
        <v>2.78</v>
      </c>
      <c r="T223">
        <f>VLOOKUP($A223,IPo_OverSub_ListingGains!$A$1:$K$317,7,FALSE)</f>
        <v>111</v>
      </c>
      <c r="U223">
        <f>VLOOKUP($A223,IPo_OverSub_ListingGains!$A$1:$K$317,8,FALSE)</f>
        <v>110</v>
      </c>
      <c r="V223">
        <f>VLOOKUP($A223,IPo_OverSub_ListingGains!$A$1:$K$317,9,FALSE)</f>
        <v>120.9</v>
      </c>
      <c r="W223">
        <f>VLOOKUP($A223,IPo_OverSub_ListingGains!$A$1:$K$317,10,FALSE)</f>
        <v>110.85</v>
      </c>
      <c r="X223">
        <f>VLOOKUP($A223,IPo_OverSub_ListingGains!$A$1:$K$317,11,FALSE)</f>
        <v>0.77</v>
      </c>
      <c r="Y223" t="e">
        <f>VLOOKUP(A223,company_sectors!$A$1:$B$321,2,FALSE)</f>
        <v>#N/A</v>
      </c>
    </row>
    <row r="224" spans="1:25" x14ac:dyDescent="0.25">
      <c r="A224" t="s">
        <v>245</v>
      </c>
      <c r="B224" s="1">
        <v>40553</v>
      </c>
      <c r="C224" s="1">
        <v>40555</v>
      </c>
      <c r="D224">
        <v>70</v>
      </c>
      <c r="E224" t="s">
        <v>8</v>
      </c>
      <c r="F224">
        <v>60</v>
      </c>
      <c r="G224">
        <v>2011</v>
      </c>
      <c r="H224">
        <f>VLOOKUP($A224,IPO_Rating_Details!$A$1:$F$387,2,FALSE)</f>
        <v>5</v>
      </c>
      <c r="I224">
        <f>VLOOKUP($A224,IPO_Rating_Details!$A$1:$F$387,3,FALSE)</f>
        <v>22</v>
      </c>
      <c r="J224">
        <f>VLOOKUP($A224,IPO_Rating_Details!$A$1:$F$387,4,FALSE)</f>
        <v>0</v>
      </c>
      <c r="K224">
        <f>VLOOKUP($A224,IPO_Rating_Details!$A$1:$F$387,5,FALSE)</f>
        <v>2</v>
      </c>
      <c r="L224">
        <f>VLOOKUP($A224,IPO_Rating_Details!$A$1:$F$387,6,FALSE)</f>
        <v>0</v>
      </c>
      <c r="M224">
        <f>VLOOKUP($A224,IPo_ListingDates!$A$1:$C$369,2,FALSE)</f>
        <v>40570</v>
      </c>
      <c r="N224" t="str">
        <f>VLOOKUP($A224,IPo_ListingDates!$A$1:$C$369,3,FALSE)</f>
        <v>NA</v>
      </c>
      <c r="O224">
        <f>VLOOKUP($A224,IPo_OverSub_ListingGains!$A$1:$K$317,2,FALSE)</f>
        <v>0.35</v>
      </c>
      <c r="P224">
        <f>VLOOKUP($A224,IPo_OverSub_ListingGains!$A$1:$K$317,3,FALSE)</f>
        <v>4.68</v>
      </c>
      <c r="Q224">
        <f>VLOOKUP($A224,IPo_OverSub_ListingGains!$A$1:$K$317,4,FALSE)</f>
        <v>9.01</v>
      </c>
      <c r="R224" t="str">
        <f>VLOOKUP($A224,IPo_OverSub_ListingGains!$A$1:$K$317,5,FALSE)</f>
        <v>NA</v>
      </c>
      <c r="S224">
        <f>VLOOKUP($A224,IPo_OverSub_ListingGains!$A$1:$K$317,6,FALSE)</f>
        <v>4.03</v>
      </c>
      <c r="T224">
        <f>VLOOKUP($A224,IPo_OverSub_ListingGains!$A$1:$K$317,7,FALSE)</f>
        <v>73</v>
      </c>
      <c r="U224">
        <f>VLOOKUP($A224,IPo_OverSub_ListingGains!$A$1:$K$317,8,FALSE)</f>
        <v>55</v>
      </c>
      <c r="V224">
        <f>VLOOKUP($A224,IPo_OverSub_ListingGains!$A$1:$K$317,9,FALSE)</f>
        <v>76.5</v>
      </c>
      <c r="W224">
        <f>VLOOKUP($A224,IPo_OverSub_ListingGains!$A$1:$K$317,10,FALSE)</f>
        <v>58.05</v>
      </c>
      <c r="X224">
        <f>VLOOKUP($A224,IPo_OverSub_ListingGains!$A$1:$K$317,11,FALSE)</f>
        <v>-17.07</v>
      </c>
      <c r="Y224" t="e">
        <f>VLOOKUP(A224,company_sectors!$A$1:$B$321,2,FALSE)</f>
        <v>#N/A</v>
      </c>
    </row>
    <row r="225" spans="1:25" x14ac:dyDescent="0.25">
      <c r="A225" t="s">
        <v>246</v>
      </c>
      <c r="B225" s="1">
        <v>40567</v>
      </c>
      <c r="C225" s="1">
        <v>40570</v>
      </c>
      <c r="D225">
        <v>98</v>
      </c>
      <c r="E225" t="s">
        <v>8</v>
      </c>
      <c r="F225">
        <v>79.38</v>
      </c>
      <c r="G225">
        <v>2011</v>
      </c>
      <c r="H225">
        <f>VLOOKUP($A225,IPO_Rating_Details!$A$1:$F$387,2,FALSE)</f>
        <v>4</v>
      </c>
      <c r="I225">
        <f>VLOOKUP($A225,IPO_Rating_Details!$A$1:$F$387,3,FALSE)</f>
        <v>3</v>
      </c>
      <c r="J225">
        <f>VLOOKUP($A225,IPO_Rating_Details!$A$1:$F$387,4,FALSE)</f>
        <v>0</v>
      </c>
      <c r="K225">
        <f>VLOOKUP($A225,IPO_Rating_Details!$A$1:$F$387,5,FALSE)</f>
        <v>1</v>
      </c>
      <c r="L225">
        <f>VLOOKUP($A225,IPO_Rating_Details!$A$1:$F$387,6,FALSE)</f>
        <v>0</v>
      </c>
      <c r="M225">
        <f>VLOOKUP($A225,IPo_ListingDates!$A$1:$C$369,2,FALSE)</f>
        <v>40584</v>
      </c>
      <c r="N225">
        <f>VLOOKUP($A225,IPo_ListingDates!$A$1:$C$369,3,FALSE)</f>
        <v>182.7</v>
      </c>
      <c r="O225">
        <f>VLOOKUP($A225,IPo_OverSub_ListingGains!$A$1:$K$317,2,FALSE)</f>
        <v>0.82</v>
      </c>
      <c r="P225">
        <f>VLOOKUP($A225,IPo_OverSub_ListingGains!$A$1:$K$317,3,FALSE)</f>
        <v>5.27</v>
      </c>
      <c r="Q225">
        <f>VLOOKUP($A225,IPo_OverSub_ListingGains!$A$1:$K$317,4,FALSE)</f>
        <v>9.9</v>
      </c>
      <c r="R225" t="str">
        <f>VLOOKUP($A225,IPo_OverSub_ListingGains!$A$1:$K$317,5,FALSE)</f>
        <v>NA</v>
      </c>
      <c r="S225">
        <f>VLOOKUP($A225,IPo_OverSub_ListingGains!$A$1:$K$317,6,FALSE)</f>
        <v>4.67</v>
      </c>
      <c r="T225">
        <f>VLOOKUP($A225,IPo_OverSub_ListingGains!$A$1:$K$317,7,FALSE)</f>
        <v>95</v>
      </c>
      <c r="U225">
        <f>VLOOKUP($A225,IPo_OverSub_ListingGains!$A$1:$K$317,8,FALSE)</f>
        <v>42.5</v>
      </c>
      <c r="V225">
        <f>VLOOKUP($A225,IPo_OverSub_ListingGains!$A$1:$K$317,9,FALSE)</f>
        <v>101</v>
      </c>
      <c r="W225">
        <f>VLOOKUP($A225,IPo_OverSub_ListingGains!$A$1:$K$317,10,FALSE)</f>
        <v>46.2</v>
      </c>
      <c r="X225">
        <f>VLOOKUP($A225,IPo_OverSub_ListingGains!$A$1:$K$317,11,FALSE)</f>
        <v>-52.86</v>
      </c>
      <c r="Y225" t="str">
        <f>VLOOKUP(A225,company_sectors!$A$1:$B$321,2,FALSE)</f>
        <v>Chemicals</v>
      </c>
    </row>
    <row r="226" spans="1:25" x14ac:dyDescent="0.25">
      <c r="A226" t="s">
        <v>247</v>
      </c>
      <c r="B226" s="1">
        <v>40595</v>
      </c>
      <c r="C226" s="1">
        <v>40598</v>
      </c>
      <c r="D226">
        <v>77</v>
      </c>
      <c r="E226" t="s">
        <v>8</v>
      </c>
      <c r="F226">
        <v>69.98</v>
      </c>
      <c r="G226">
        <v>2011</v>
      </c>
      <c r="H226">
        <f>VLOOKUP($A226,IPO_Rating_Details!$A$1:$F$387,2,FALSE)</f>
        <v>5</v>
      </c>
      <c r="I226">
        <f>VLOOKUP($A226,IPO_Rating_Details!$A$1:$F$387,3,FALSE)</f>
        <v>16</v>
      </c>
      <c r="J226">
        <f>VLOOKUP($A226,IPO_Rating_Details!$A$1:$F$387,4,FALSE)</f>
        <v>0</v>
      </c>
      <c r="K226">
        <f>VLOOKUP($A226,IPO_Rating_Details!$A$1:$F$387,5,FALSE)</f>
        <v>1</v>
      </c>
      <c r="L226">
        <f>VLOOKUP($A226,IPO_Rating_Details!$A$1:$F$387,6,FALSE)</f>
        <v>0</v>
      </c>
      <c r="M226">
        <f>VLOOKUP($A226,IPo_ListingDates!$A$1:$C$369,2,FALSE)</f>
        <v>40613</v>
      </c>
      <c r="N226">
        <f>VLOOKUP($A226,IPo_ListingDates!$A$1:$C$369,3,FALSE)</f>
        <v>3</v>
      </c>
      <c r="O226">
        <f>VLOOKUP($A226,IPo_OverSub_ListingGains!$A$1:$K$317,2,FALSE)</f>
        <v>0.17</v>
      </c>
      <c r="P226">
        <f>VLOOKUP($A226,IPo_OverSub_ListingGains!$A$1:$K$317,3,FALSE)</f>
        <v>4.47</v>
      </c>
      <c r="Q226">
        <f>VLOOKUP($A226,IPo_OverSub_ListingGains!$A$1:$K$317,4,FALSE)</f>
        <v>2.27</v>
      </c>
      <c r="R226" t="str">
        <f>VLOOKUP($A226,IPo_OverSub_ListingGains!$A$1:$K$317,5,FALSE)</f>
        <v>NA</v>
      </c>
      <c r="S226">
        <f>VLOOKUP($A226,IPo_OverSub_ListingGains!$A$1:$K$317,6,FALSE)</f>
        <v>1.55</v>
      </c>
      <c r="T226">
        <f>VLOOKUP($A226,IPo_OverSub_ListingGains!$A$1:$K$317,7,FALSE)</f>
        <v>74</v>
      </c>
      <c r="U226">
        <f>VLOOKUP($A226,IPo_OverSub_ListingGains!$A$1:$K$317,8,FALSE)</f>
        <v>74</v>
      </c>
      <c r="V226">
        <f>VLOOKUP($A226,IPo_OverSub_ListingGains!$A$1:$K$317,9,FALSE)</f>
        <v>117.7</v>
      </c>
      <c r="W226">
        <f>VLOOKUP($A226,IPo_OverSub_ListingGains!$A$1:$K$317,10,FALSE)</f>
        <v>113.1</v>
      </c>
      <c r="X226">
        <f>VLOOKUP($A226,IPo_OverSub_ListingGains!$A$1:$K$317,11,FALSE)</f>
        <v>46.88</v>
      </c>
      <c r="Y226" t="str">
        <f>VLOOKUP(A226,company_sectors!$A$1:$B$321,2,FALSE)</f>
        <v>Auto Ancillaries</v>
      </c>
    </row>
    <row r="227" spans="1:25" x14ac:dyDescent="0.25">
      <c r="A227" t="s">
        <v>248</v>
      </c>
      <c r="B227" s="1">
        <v>40595</v>
      </c>
      <c r="C227" s="1">
        <v>40598</v>
      </c>
      <c r="D227">
        <v>90</v>
      </c>
      <c r="E227" t="s">
        <v>8</v>
      </c>
      <c r="F227">
        <v>170</v>
      </c>
      <c r="G227">
        <v>2011</v>
      </c>
      <c r="H227">
        <f>VLOOKUP($A227,IPO_Rating_Details!$A$1:$F$387,2,FALSE)</f>
        <v>4</v>
      </c>
      <c r="I227">
        <f>VLOOKUP($A227,IPO_Rating_Details!$A$1:$F$387,3,FALSE)</f>
        <v>3</v>
      </c>
      <c r="J227">
        <f>VLOOKUP($A227,IPO_Rating_Details!$A$1:$F$387,4,FALSE)</f>
        <v>0</v>
      </c>
      <c r="K227">
        <f>VLOOKUP($A227,IPO_Rating_Details!$A$1:$F$387,5,FALSE)</f>
        <v>0</v>
      </c>
      <c r="L227">
        <f>VLOOKUP($A227,IPO_Rating_Details!$A$1:$F$387,6,FALSE)</f>
        <v>0</v>
      </c>
      <c r="M227">
        <f>VLOOKUP($A227,IPo_ListingDates!$A$1:$C$369,2,FALSE)</f>
        <v>40612</v>
      </c>
      <c r="N227">
        <f>VLOOKUP($A227,IPo_ListingDates!$A$1:$C$369,3,FALSE)</f>
        <v>2.8</v>
      </c>
      <c r="O227">
        <f>VLOOKUP($A227,IPo_OverSub_ListingGains!$A$1:$K$317,2,FALSE)</f>
        <v>1.1200000000000001</v>
      </c>
      <c r="P227">
        <f>VLOOKUP($A227,IPo_OverSub_ListingGains!$A$1:$K$317,3,FALSE)</f>
        <v>2</v>
      </c>
      <c r="Q227">
        <f>VLOOKUP($A227,IPo_OverSub_ListingGains!$A$1:$K$317,4,FALSE)</f>
        <v>1.21</v>
      </c>
      <c r="R227" t="str">
        <f>VLOOKUP($A227,IPo_OverSub_ListingGains!$A$1:$K$317,5,FALSE)</f>
        <v>NA</v>
      </c>
      <c r="S227">
        <f>VLOOKUP($A227,IPo_OverSub_ListingGains!$A$1:$K$317,6,FALSE)</f>
        <v>1.28</v>
      </c>
      <c r="T227">
        <f>VLOOKUP($A227,IPo_OverSub_ListingGains!$A$1:$K$317,7,FALSE)</f>
        <v>130</v>
      </c>
      <c r="U227">
        <f>VLOOKUP($A227,IPo_OverSub_ListingGains!$A$1:$K$317,8,FALSE)</f>
        <v>89</v>
      </c>
      <c r="V227">
        <f>VLOOKUP($A227,IPo_OverSub_ListingGains!$A$1:$K$317,9,FALSE)</f>
        <v>150</v>
      </c>
      <c r="W227">
        <f>VLOOKUP($A227,IPo_OverSub_ListingGains!$A$1:$K$317,10,FALSE)</f>
        <v>98.45</v>
      </c>
      <c r="X227">
        <f>VLOOKUP($A227,IPo_OverSub_ListingGains!$A$1:$K$317,11,FALSE)</f>
        <v>9.39</v>
      </c>
      <c r="Y227" t="str">
        <f>VLOOKUP(A227,company_sectors!$A$1:$B$321,2,FALSE)</f>
        <v>Computers - Software</v>
      </c>
    </row>
    <row r="228" spans="1:25" x14ac:dyDescent="0.25">
      <c r="A228" t="s">
        <v>249</v>
      </c>
      <c r="B228" s="1">
        <v>40597</v>
      </c>
      <c r="C228" s="1">
        <v>40599</v>
      </c>
      <c r="D228">
        <v>70</v>
      </c>
      <c r="E228" t="s">
        <v>8</v>
      </c>
      <c r="F228">
        <v>29.48</v>
      </c>
      <c r="G228">
        <v>2011</v>
      </c>
      <c r="H228">
        <f>VLOOKUP($A228,IPO_Rating_Details!$A$1:$F$387,2,FALSE)</f>
        <v>6</v>
      </c>
      <c r="I228">
        <f>VLOOKUP($A228,IPO_Rating_Details!$A$1:$F$387,3,FALSE)</f>
        <v>1</v>
      </c>
      <c r="J228">
        <f>VLOOKUP($A228,IPO_Rating_Details!$A$1:$F$387,4,FALSE)</f>
        <v>0</v>
      </c>
      <c r="K228">
        <f>VLOOKUP($A228,IPO_Rating_Details!$A$1:$F$387,5,FALSE)</f>
        <v>1</v>
      </c>
      <c r="L228">
        <f>VLOOKUP($A228,IPO_Rating_Details!$A$1:$F$387,6,FALSE)</f>
        <v>0</v>
      </c>
      <c r="M228">
        <f>VLOOKUP($A228,IPo_ListingDates!$A$1:$C$369,2,FALSE)</f>
        <v>40613</v>
      </c>
      <c r="N228">
        <f>VLOOKUP($A228,IPo_ListingDates!$A$1:$C$369,3,FALSE)</f>
        <v>31.15</v>
      </c>
      <c r="O228">
        <f>VLOOKUP($A228,IPo_OverSub_ListingGains!$A$1:$K$317,2,FALSE)</f>
        <v>0</v>
      </c>
      <c r="P228">
        <f>VLOOKUP($A228,IPo_OverSub_ListingGains!$A$1:$K$317,3,FALSE)</f>
        <v>0.22</v>
      </c>
      <c r="Q228">
        <f>VLOOKUP($A228,IPo_OverSub_ListingGains!$A$1:$K$317,4,FALSE)</f>
        <v>4.38</v>
      </c>
      <c r="R228" t="str">
        <f>VLOOKUP($A228,IPo_OverSub_ListingGains!$A$1:$K$317,5,FALSE)</f>
        <v>NA</v>
      </c>
      <c r="S228">
        <f>VLOOKUP($A228,IPo_OverSub_ListingGains!$A$1:$K$317,6,FALSE)</f>
        <v>1.57</v>
      </c>
      <c r="T228">
        <f>VLOOKUP($A228,IPo_OverSub_ListingGains!$A$1:$K$317,7,FALSE)</f>
        <v>80</v>
      </c>
      <c r="U228">
        <f>VLOOKUP($A228,IPo_OverSub_ListingGains!$A$1:$K$317,8,FALSE)</f>
        <v>74.099999999999994</v>
      </c>
      <c r="V228">
        <f>VLOOKUP($A228,IPo_OverSub_ListingGains!$A$1:$K$317,9,FALSE)</f>
        <v>157.9</v>
      </c>
      <c r="W228">
        <f>VLOOKUP($A228,IPo_OverSub_ListingGains!$A$1:$K$317,10,FALSE)</f>
        <v>140.9</v>
      </c>
      <c r="X228">
        <f>VLOOKUP($A228,IPo_OverSub_ListingGains!$A$1:$K$317,11,FALSE)</f>
        <v>101.29</v>
      </c>
      <c r="Y228" t="str">
        <f>VLOOKUP(A228,company_sectors!$A$1:$B$321,2,FALSE)</f>
        <v>Chemicals</v>
      </c>
    </row>
    <row r="229" spans="1:25" x14ac:dyDescent="0.25">
      <c r="A229" t="s">
        <v>250</v>
      </c>
      <c r="B229" s="1">
        <v>40610</v>
      </c>
      <c r="C229" s="1">
        <v>40613</v>
      </c>
      <c r="D229">
        <v>205</v>
      </c>
      <c r="E229" t="s">
        <v>8</v>
      </c>
      <c r="F229">
        <v>93.28</v>
      </c>
      <c r="G229">
        <v>2011</v>
      </c>
      <c r="H229">
        <f>VLOOKUP($A229,IPO_Rating_Details!$A$1:$F$387,2,FALSE)</f>
        <v>4</v>
      </c>
      <c r="I229">
        <f>VLOOKUP($A229,IPO_Rating_Details!$A$1:$F$387,3,FALSE)</f>
        <v>5</v>
      </c>
      <c r="J229">
        <f>VLOOKUP($A229,IPO_Rating_Details!$A$1:$F$387,4,FALSE)</f>
        <v>6</v>
      </c>
      <c r="K229">
        <f>VLOOKUP($A229,IPO_Rating_Details!$A$1:$F$387,5,FALSE)</f>
        <v>1</v>
      </c>
      <c r="L229">
        <f>VLOOKUP($A229,IPO_Rating_Details!$A$1:$F$387,6,FALSE)</f>
        <v>1</v>
      </c>
      <c r="M229">
        <f>VLOOKUP($A229,IPo_ListingDates!$A$1:$C$369,2,FALSE)</f>
        <v>40626</v>
      </c>
      <c r="N229">
        <f>VLOOKUP($A229,IPo_ListingDates!$A$1:$C$369,3,FALSE)</f>
        <v>248</v>
      </c>
      <c r="O229">
        <f>VLOOKUP($A229,IPo_OverSub_ListingGains!$A$1:$K$317,2,FALSE)</f>
        <v>21.87</v>
      </c>
      <c r="P229">
        <f>VLOOKUP($A229,IPo_OverSub_ListingGains!$A$1:$K$317,3,FALSE)</f>
        <v>99.87</v>
      </c>
      <c r="Q229">
        <f>VLOOKUP($A229,IPo_OverSub_ListingGains!$A$1:$K$317,4,FALSE)</f>
        <v>20.84</v>
      </c>
      <c r="R229" t="str">
        <f>VLOOKUP($A229,IPo_OverSub_ListingGains!$A$1:$K$317,5,FALSE)</f>
        <v>NA</v>
      </c>
      <c r="S229">
        <f>VLOOKUP($A229,IPo_OverSub_ListingGains!$A$1:$K$317,6,FALSE)</f>
        <v>35.21</v>
      </c>
      <c r="T229">
        <f>VLOOKUP($A229,IPo_OverSub_ListingGains!$A$1:$K$317,7,FALSE)</f>
        <v>261.5</v>
      </c>
      <c r="U229">
        <f>VLOOKUP($A229,IPo_OverSub_ListingGains!$A$1:$K$317,8,FALSE)</f>
        <v>241.4</v>
      </c>
      <c r="V229">
        <f>VLOOKUP($A229,IPo_OverSub_ListingGains!$A$1:$K$317,9,FALSE)</f>
        <v>278.95</v>
      </c>
      <c r="W229">
        <f>VLOOKUP($A229,IPo_OverSub_ListingGains!$A$1:$K$317,10,FALSE)</f>
        <v>249.2</v>
      </c>
      <c r="X229">
        <f>VLOOKUP($A229,IPo_OverSub_ListingGains!$A$1:$K$317,11,FALSE)</f>
        <v>21.56</v>
      </c>
      <c r="Y229" t="str">
        <f>VLOOKUP(A229,company_sectors!$A$1:$B$321,2,FALSE)</f>
        <v>Textiles - Readymade Apparels</v>
      </c>
    </row>
    <row r="230" spans="1:25" x14ac:dyDescent="0.25">
      <c r="A230" t="s">
        <v>251</v>
      </c>
      <c r="B230" s="1">
        <v>40618</v>
      </c>
      <c r="C230" s="1">
        <v>40620</v>
      </c>
      <c r="D230">
        <v>28</v>
      </c>
      <c r="E230" t="s">
        <v>8</v>
      </c>
      <c r="F230">
        <v>438.76</v>
      </c>
      <c r="G230">
        <v>2011</v>
      </c>
      <c r="H230">
        <f>VLOOKUP($A230,IPO_Rating_Details!$A$1:$F$387,2,FALSE)</f>
        <v>3</v>
      </c>
      <c r="I230">
        <f>VLOOKUP($A230,IPO_Rating_Details!$A$1:$F$387,3,FALSE)</f>
        <v>20</v>
      </c>
      <c r="J230">
        <f>VLOOKUP($A230,IPO_Rating_Details!$A$1:$F$387,4,FALSE)</f>
        <v>5</v>
      </c>
      <c r="K230">
        <f>VLOOKUP($A230,IPO_Rating_Details!$A$1:$F$387,5,FALSE)</f>
        <v>1</v>
      </c>
      <c r="L230">
        <f>VLOOKUP($A230,IPO_Rating_Details!$A$1:$F$387,6,FALSE)</f>
        <v>0</v>
      </c>
      <c r="M230">
        <f>VLOOKUP($A230,IPo_ListingDates!$A$1:$C$369,2,FALSE)</f>
        <v>40632</v>
      </c>
      <c r="N230">
        <f>VLOOKUP($A230,IPo_ListingDates!$A$1:$C$369,3,FALSE)</f>
        <v>40</v>
      </c>
      <c r="O230">
        <f>VLOOKUP($A230,IPo_OverSub_ListingGains!$A$1:$K$317,2,FALSE)</f>
        <v>2.85</v>
      </c>
      <c r="P230">
        <f>VLOOKUP($A230,IPo_OverSub_ListingGains!$A$1:$K$317,3,FALSE)</f>
        <v>0.22</v>
      </c>
      <c r="Q230">
        <f>VLOOKUP($A230,IPo_OverSub_ListingGains!$A$1:$K$317,4,FALSE)</f>
        <v>1.18</v>
      </c>
      <c r="R230" t="str">
        <f>VLOOKUP($A230,IPo_OverSub_ListingGains!$A$1:$K$317,5,FALSE)</f>
        <v>NA</v>
      </c>
      <c r="S230">
        <f>VLOOKUP($A230,IPo_OverSub_ListingGains!$A$1:$K$317,6,FALSE)</f>
        <v>1.7</v>
      </c>
      <c r="T230">
        <f>VLOOKUP($A230,IPo_OverSub_ListingGains!$A$1:$K$317,7,FALSE)</f>
        <v>28</v>
      </c>
      <c r="U230">
        <f>VLOOKUP($A230,IPo_OverSub_ListingGains!$A$1:$K$317,8,FALSE)</f>
        <v>23.5</v>
      </c>
      <c r="V230">
        <f>VLOOKUP($A230,IPo_OverSub_ListingGains!$A$1:$K$317,9,FALSE)</f>
        <v>28</v>
      </c>
      <c r="W230">
        <f>VLOOKUP($A230,IPo_OverSub_ListingGains!$A$1:$K$317,10,FALSE)</f>
        <v>24.9</v>
      </c>
      <c r="X230">
        <f>VLOOKUP($A230,IPo_OverSub_ListingGains!$A$1:$K$317,11,FALSE)</f>
        <v>-11.07</v>
      </c>
      <c r="Y230" t="str">
        <f>VLOOKUP(A230,company_sectors!$A$1:$B$321,2,FALSE)</f>
        <v>Finance - Term Lending Institutions</v>
      </c>
    </row>
    <row r="231" spans="1:25" x14ac:dyDescent="0.25">
      <c r="A231" t="s">
        <v>252</v>
      </c>
      <c r="B231" s="1">
        <v>40624</v>
      </c>
      <c r="C231" s="1">
        <v>40627</v>
      </c>
      <c r="D231">
        <v>69</v>
      </c>
      <c r="E231" t="s">
        <v>8</v>
      </c>
      <c r="F231">
        <v>55.88</v>
      </c>
      <c r="G231">
        <v>2011</v>
      </c>
      <c r="H231">
        <f>VLOOKUP($A231,IPO_Rating_Details!$A$1:$F$387,2,FALSE)</f>
        <v>5</v>
      </c>
      <c r="I231">
        <f>VLOOKUP($A231,IPO_Rating_Details!$A$1:$F$387,3,FALSE)</f>
        <v>1</v>
      </c>
      <c r="J231">
        <f>VLOOKUP($A231,IPO_Rating_Details!$A$1:$F$387,4,FALSE)</f>
        <v>0</v>
      </c>
      <c r="K231">
        <f>VLOOKUP($A231,IPO_Rating_Details!$A$1:$F$387,5,FALSE)</f>
        <v>1</v>
      </c>
      <c r="L231">
        <f>VLOOKUP($A231,IPO_Rating_Details!$A$1:$F$387,6,FALSE)</f>
        <v>0</v>
      </c>
      <c r="M231">
        <f>VLOOKUP($A231,IPo_ListingDates!$A$1:$C$369,2,FALSE)</f>
        <v>40641</v>
      </c>
      <c r="N231">
        <f>VLOOKUP($A231,IPo_ListingDates!$A$1:$C$369,3,FALSE)</f>
        <v>83.8</v>
      </c>
      <c r="O231">
        <f>VLOOKUP($A231,IPo_OverSub_ListingGains!$A$1:$K$317,2,FALSE)</f>
        <v>1.04</v>
      </c>
      <c r="P231">
        <f>VLOOKUP($A231,IPo_OverSub_ListingGains!$A$1:$K$317,3,FALSE)</f>
        <v>6.39</v>
      </c>
      <c r="Q231">
        <f>VLOOKUP($A231,IPo_OverSub_ListingGains!$A$1:$K$317,4,FALSE)</f>
        <v>5.74</v>
      </c>
      <c r="R231" t="str">
        <f>VLOOKUP($A231,IPo_OverSub_ListingGains!$A$1:$K$317,5,FALSE)</f>
        <v>NA</v>
      </c>
      <c r="S231">
        <f>VLOOKUP($A231,IPo_OverSub_ListingGains!$A$1:$K$317,6,FALSE)</f>
        <v>3.48</v>
      </c>
      <c r="T231">
        <f>VLOOKUP($A231,IPo_OverSub_ListingGains!$A$1:$K$317,7,FALSE)</f>
        <v>78.349999999999994</v>
      </c>
      <c r="U231">
        <f>VLOOKUP($A231,IPo_OverSub_ListingGains!$A$1:$K$317,8,FALSE)</f>
        <v>45.45</v>
      </c>
      <c r="V231">
        <f>VLOOKUP($A231,IPo_OverSub_ListingGains!$A$1:$K$317,9,FALSE)</f>
        <v>84.65</v>
      </c>
      <c r="W231">
        <f>VLOOKUP($A231,IPo_OverSub_ListingGains!$A$1:$K$317,10,FALSE)</f>
        <v>47.6</v>
      </c>
      <c r="X231">
        <f>VLOOKUP($A231,IPo_OverSub_ListingGains!$A$1:$K$317,11,FALSE)</f>
        <v>-31.01</v>
      </c>
      <c r="Y231" t="str">
        <f>VLOOKUP(A231,company_sectors!$A$1:$B$321,2,FALSE)</f>
        <v>Cables - Telephone</v>
      </c>
    </row>
    <row r="232" spans="1:25" x14ac:dyDescent="0.25">
      <c r="A232" t="s">
        <v>253</v>
      </c>
      <c r="B232" s="1">
        <v>40651</v>
      </c>
      <c r="C232" s="1">
        <v>40654</v>
      </c>
      <c r="D232">
        <v>175</v>
      </c>
      <c r="E232" t="s">
        <v>8</v>
      </c>
      <c r="F232">
        <v>901.25</v>
      </c>
      <c r="G232">
        <v>2011</v>
      </c>
      <c r="H232">
        <f>VLOOKUP($A232,IPO_Rating_Details!$A$1:$F$387,2,FALSE)</f>
        <v>3</v>
      </c>
      <c r="I232">
        <f>VLOOKUP($A232,IPO_Rating_Details!$A$1:$F$387,3,FALSE)</f>
        <v>19</v>
      </c>
      <c r="J232">
        <f>VLOOKUP($A232,IPO_Rating_Details!$A$1:$F$387,4,FALSE)</f>
        <v>9</v>
      </c>
      <c r="K232">
        <f>VLOOKUP($A232,IPO_Rating_Details!$A$1:$F$387,5,FALSE)</f>
        <v>0</v>
      </c>
      <c r="L232">
        <f>VLOOKUP($A232,IPO_Rating_Details!$A$1:$F$387,6,FALSE)</f>
        <v>0</v>
      </c>
      <c r="M232">
        <f>VLOOKUP($A232,IPo_ListingDates!$A$1:$C$369,2,FALSE)</f>
        <v>40669</v>
      </c>
      <c r="N232">
        <f>VLOOKUP($A232,IPo_ListingDates!$A$1:$C$369,3,FALSE)</f>
        <v>202.95</v>
      </c>
      <c r="O232">
        <f>VLOOKUP($A232,IPo_OverSub_ListingGains!$A$1:$K$317,2,FALSE)</f>
        <v>25.01</v>
      </c>
      <c r="P232">
        <f>VLOOKUP($A232,IPo_OverSub_ListingGains!$A$1:$K$317,3,FALSE)</f>
        <v>60.94</v>
      </c>
      <c r="Q232">
        <f>VLOOKUP($A232,IPo_OverSub_ListingGains!$A$1:$K$317,4,FALSE)</f>
        <v>8.5</v>
      </c>
      <c r="R232" t="str">
        <f>VLOOKUP($A232,IPo_OverSub_ListingGains!$A$1:$K$317,5,FALSE)</f>
        <v>NA</v>
      </c>
      <c r="S232">
        <f>VLOOKUP($A232,IPo_OverSub_ListingGains!$A$1:$K$317,6,FALSE)</f>
        <v>24.55</v>
      </c>
      <c r="T232">
        <f>VLOOKUP($A232,IPo_OverSub_ListingGains!$A$1:$K$317,7,FALSE)</f>
        <v>180</v>
      </c>
      <c r="U232">
        <f>VLOOKUP($A232,IPo_OverSub_ListingGains!$A$1:$K$317,8,FALSE)</f>
        <v>161.5</v>
      </c>
      <c r="V232">
        <f>VLOOKUP($A232,IPo_OverSub_ListingGains!$A$1:$K$317,9,FALSE)</f>
        <v>198</v>
      </c>
      <c r="W232">
        <f>VLOOKUP($A232,IPo_OverSub_ListingGains!$A$1:$K$317,10,FALSE)</f>
        <v>176.25</v>
      </c>
      <c r="X232">
        <f>VLOOKUP($A232,IPo_OverSub_ListingGains!$A$1:$K$317,11,FALSE)</f>
        <v>0.71</v>
      </c>
      <c r="Y232" t="str">
        <f>VLOOKUP(A232,company_sectors!$A$1:$B$321,2,FALSE)</f>
        <v>Finance - Investments</v>
      </c>
    </row>
    <row r="233" spans="1:25" x14ac:dyDescent="0.25">
      <c r="A233" t="s">
        <v>254</v>
      </c>
      <c r="B233" s="1">
        <v>40653</v>
      </c>
      <c r="C233" s="1">
        <v>40658</v>
      </c>
      <c r="D233">
        <v>35</v>
      </c>
      <c r="E233" t="s">
        <v>8</v>
      </c>
      <c r="F233">
        <v>45.83</v>
      </c>
      <c r="G233">
        <v>2011</v>
      </c>
      <c r="H233">
        <f>VLOOKUP($A233,IPO_Rating_Details!$A$1:$F$387,2,FALSE)</f>
        <v>6</v>
      </c>
      <c r="I233">
        <f>VLOOKUP($A233,IPO_Rating_Details!$A$1:$F$387,3,FALSE)</f>
        <v>22</v>
      </c>
      <c r="J233">
        <f>VLOOKUP($A233,IPO_Rating_Details!$A$1:$F$387,4,FALSE)</f>
        <v>0</v>
      </c>
      <c r="K233">
        <f>VLOOKUP($A233,IPO_Rating_Details!$A$1:$F$387,5,FALSE)</f>
        <v>1</v>
      </c>
      <c r="L233">
        <f>VLOOKUP($A233,IPO_Rating_Details!$A$1:$F$387,6,FALSE)</f>
        <v>0</v>
      </c>
      <c r="M233">
        <f>VLOOKUP($A233,IPo_ListingDates!$A$1:$C$369,2,FALSE)</f>
        <v>40672</v>
      </c>
      <c r="N233">
        <f>VLOOKUP($A233,IPo_ListingDates!$A$1:$C$369,3,FALSE)</f>
        <v>1.05</v>
      </c>
      <c r="O233">
        <f>VLOOKUP($A233,IPo_OverSub_ListingGains!$A$1:$K$317,2,FALSE)</f>
        <v>0.33</v>
      </c>
      <c r="P233">
        <f>VLOOKUP($A233,IPo_OverSub_ListingGains!$A$1:$K$317,3,FALSE)</f>
        <v>3.28</v>
      </c>
      <c r="Q233">
        <f>VLOOKUP($A233,IPo_OverSub_ListingGains!$A$1:$K$317,4,FALSE)</f>
        <v>9.31</v>
      </c>
      <c r="R233" t="str">
        <f>VLOOKUP($A233,IPo_OverSub_ListingGains!$A$1:$K$317,5,FALSE)</f>
        <v>NA</v>
      </c>
      <c r="S233">
        <f>VLOOKUP($A233,IPo_OverSub_ListingGains!$A$1:$K$317,6,FALSE)</f>
        <v>3.92</v>
      </c>
      <c r="T233">
        <f>VLOOKUP($A233,IPo_OverSub_ListingGains!$A$1:$K$317,7,FALSE)</f>
        <v>35</v>
      </c>
      <c r="U233">
        <f>VLOOKUP($A233,IPo_OverSub_ListingGains!$A$1:$K$317,8,FALSE)</f>
        <v>24.6</v>
      </c>
      <c r="V233">
        <f>VLOOKUP($A233,IPo_OverSub_ListingGains!$A$1:$K$317,9,FALSE)</f>
        <v>37.5</v>
      </c>
      <c r="W233">
        <f>VLOOKUP($A233,IPo_OverSub_ListingGains!$A$1:$K$317,10,FALSE)</f>
        <v>26.65</v>
      </c>
      <c r="X233">
        <f>VLOOKUP($A233,IPo_OverSub_ListingGains!$A$1:$K$317,11,FALSE)</f>
        <v>-23.86</v>
      </c>
      <c r="Y233" t="str">
        <f>VLOOKUP(A233,company_sectors!$A$1:$B$321,2,FALSE)</f>
        <v>Packaging</v>
      </c>
    </row>
    <row r="234" spans="1:25" x14ac:dyDescent="0.25">
      <c r="A234" t="s">
        <v>255</v>
      </c>
      <c r="B234" s="1">
        <v>40658</v>
      </c>
      <c r="C234" s="1">
        <v>40661</v>
      </c>
      <c r="D234">
        <v>10</v>
      </c>
      <c r="E234" t="s">
        <v>8</v>
      </c>
      <c r="F234">
        <v>750</v>
      </c>
      <c r="G234">
        <v>2011</v>
      </c>
      <c r="H234">
        <f>VLOOKUP($A234,IPO_Rating_Details!$A$1:$F$387,2,FALSE)</f>
        <v>4</v>
      </c>
      <c r="I234">
        <f>VLOOKUP($A234,IPO_Rating_Details!$A$1:$F$387,3,FALSE)</f>
        <v>19</v>
      </c>
      <c r="J234">
        <f>VLOOKUP($A234,IPO_Rating_Details!$A$1:$F$387,4,FALSE)</f>
        <v>7</v>
      </c>
      <c r="K234">
        <f>VLOOKUP($A234,IPO_Rating_Details!$A$1:$F$387,5,FALSE)</f>
        <v>2</v>
      </c>
      <c r="L234">
        <f>VLOOKUP($A234,IPO_Rating_Details!$A$1:$F$387,6,FALSE)</f>
        <v>0</v>
      </c>
      <c r="M234">
        <f>VLOOKUP($A234,IPo_ListingDates!$A$1:$C$369,2,FALSE)</f>
        <v>40673</v>
      </c>
      <c r="N234">
        <f>VLOOKUP($A234,IPo_ListingDates!$A$1:$C$369,3,FALSE)</f>
        <v>21.3</v>
      </c>
      <c r="O234">
        <f>VLOOKUP($A234,IPo_OverSub_ListingGains!$A$1:$K$317,2,FALSE)</f>
        <v>0.26</v>
      </c>
      <c r="P234">
        <f>VLOOKUP($A234,IPo_OverSub_ListingGains!$A$1:$K$317,3,FALSE)</f>
        <v>7.81</v>
      </c>
      <c r="Q234">
        <f>VLOOKUP($A234,IPo_OverSub_ListingGains!$A$1:$K$317,4,FALSE)</f>
        <v>0.61</v>
      </c>
      <c r="R234" t="str">
        <f>VLOOKUP($A234,IPo_OverSub_ListingGains!$A$1:$K$317,5,FALSE)</f>
        <v>NA</v>
      </c>
      <c r="S234">
        <f>VLOOKUP($A234,IPo_OverSub_ListingGains!$A$1:$K$317,6,FALSE)</f>
        <v>1.52</v>
      </c>
      <c r="T234">
        <f>VLOOKUP($A234,IPo_OverSub_ListingGains!$A$1:$K$317,7,FALSE)</f>
        <v>9.5</v>
      </c>
      <c r="U234">
        <f>VLOOKUP($A234,IPo_OverSub_ListingGains!$A$1:$K$317,8,FALSE)</f>
        <v>7.95</v>
      </c>
      <c r="V234">
        <f>VLOOKUP($A234,IPo_OverSub_ListingGains!$A$1:$K$317,9,FALSE)</f>
        <v>9.5</v>
      </c>
      <c r="W234">
        <f>VLOOKUP($A234,IPo_OverSub_ListingGains!$A$1:$K$317,10,FALSE)</f>
        <v>8.3000000000000007</v>
      </c>
      <c r="X234">
        <f>VLOOKUP($A234,IPo_OverSub_ListingGains!$A$1:$K$317,11,FALSE)</f>
        <v>-17</v>
      </c>
      <c r="Y234" t="str">
        <f>VLOOKUP(A234,company_sectors!$A$1:$B$321,2,FALSE)</f>
        <v>Retail</v>
      </c>
    </row>
    <row r="235" spans="1:25" x14ac:dyDescent="0.25">
      <c r="A235" t="s">
        <v>256</v>
      </c>
      <c r="B235" s="1">
        <v>40659</v>
      </c>
      <c r="C235" s="1">
        <v>40662</v>
      </c>
      <c r="D235">
        <v>117</v>
      </c>
      <c r="E235" t="s">
        <v>8</v>
      </c>
      <c r="F235">
        <v>219.58</v>
      </c>
      <c r="G235">
        <v>2011</v>
      </c>
      <c r="H235">
        <f>VLOOKUP($A235,IPO_Rating_Details!$A$1:$F$387,2,FALSE)</f>
        <v>4</v>
      </c>
      <c r="I235">
        <f>VLOOKUP($A235,IPO_Rating_Details!$A$1:$F$387,3,FALSE)</f>
        <v>3</v>
      </c>
      <c r="J235">
        <f>VLOOKUP($A235,IPO_Rating_Details!$A$1:$F$387,4,FALSE)</f>
        <v>4</v>
      </c>
      <c r="K235">
        <f>VLOOKUP($A235,IPO_Rating_Details!$A$1:$F$387,5,FALSE)</f>
        <v>1</v>
      </c>
      <c r="L235">
        <f>VLOOKUP($A235,IPO_Rating_Details!$A$1:$F$387,6,FALSE)</f>
        <v>0</v>
      </c>
      <c r="M235">
        <f>VLOOKUP($A235,IPo_ListingDates!$A$1:$C$369,2,FALSE)</f>
        <v>40676</v>
      </c>
      <c r="N235" t="str">
        <f>VLOOKUP($A235,IPo_ListingDates!$A$1:$C$369,3,FALSE)</f>
        <v>NA</v>
      </c>
      <c r="O235">
        <f>VLOOKUP($A235,IPo_OverSub_ListingGains!$A$1:$K$317,2,FALSE)</f>
        <v>0.85</v>
      </c>
      <c r="P235">
        <f>VLOOKUP($A235,IPo_OverSub_ListingGains!$A$1:$K$317,3,FALSE)</f>
        <v>1.94</v>
      </c>
      <c r="Q235">
        <f>VLOOKUP($A235,IPo_OverSub_ListingGains!$A$1:$K$317,4,FALSE)</f>
        <v>1.48</v>
      </c>
      <c r="R235" t="str">
        <f>VLOOKUP($A235,IPo_OverSub_ListingGains!$A$1:$K$317,5,FALSE)</f>
        <v>NA</v>
      </c>
      <c r="S235">
        <f>VLOOKUP($A235,IPo_OverSub_ListingGains!$A$1:$K$317,6,FALSE)</f>
        <v>1.24</v>
      </c>
      <c r="T235">
        <f>VLOOKUP($A235,IPo_OverSub_ListingGains!$A$1:$K$317,7,FALSE)</f>
        <v>110</v>
      </c>
      <c r="U235">
        <f>VLOOKUP($A235,IPo_OverSub_ListingGains!$A$1:$K$317,8,FALSE)</f>
        <v>86.3</v>
      </c>
      <c r="V235">
        <f>VLOOKUP($A235,IPo_OverSub_ListingGains!$A$1:$K$317,9,FALSE)</f>
        <v>114.85</v>
      </c>
      <c r="W235">
        <f>VLOOKUP($A235,IPo_OverSub_ListingGains!$A$1:$K$317,10,FALSE)</f>
        <v>93.6</v>
      </c>
      <c r="X235">
        <f>VLOOKUP($A235,IPo_OverSub_ListingGains!$A$1:$K$317,11,FALSE)</f>
        <v>-20</v>
      </c>
      <c r="Y235" t="e">
        <f>VLOOKUP(A235,company_sectors!$A$1:$B$321,2,FALSE)</f>
        <v>#N/A</v>
      </c>
    </row>
    <row r="236" spans="1:25" x14ac:dyDescent="0.25">
      <c r="A236" t="s">
        <v>257</v>
      </c>
      <c r="B236" s="1">
        <v>40660</v>
      </c>
      <c r="C236" s="1">
        <v>40662</v>
      </c>
      <c r="D236">
        <v>29</v>
      </c>
      <c r="E236" t="s">
        <v>8</v>
      </c>
      <c r="F236">
        <v>60</v>
      </c>
      <c r="G236">
        <v>2011</v>
      </c>
      <c r="H236">
        <f>VLOOKUP($A236,IPO_Rating_Details!$A$1:$F$387,2,FALSE)</f>
        <v>6</v>
      </c>
      <c r="I236">
        <f>VLOOKUP($A236,IPO_Rating_Details!$A$1:$F$387,3,FALSE)</f>
        <v>1</v>
      </c>
      <c r="J236">
        <f>VLOOKUP($A236,IPO_Rating_Details!$A$1:$F$387,4,FALSE)</f>
        <v>0</v>
      </c>
      <c r="K236">
        <f>VLOOKUP($A236,IPO_Rating_Details!$A$1:$F$387,5,FALSE)</f>
        <v>2</v>
      </c>
      <c r="L236">
        <f>VLOOKUP($A236,IPO_Rating_Details!$A$1:$F$387,6,FALSE)</f>
        <v>0</v>
      </c>
      <c r="M236">
        <f>VLOOKUP($A236,IPo_ListingDates!$A$1:$C$369,2,FALSE)</f>
        <v>40675</v>
      </c>
      <c r="N236" t="str">
        <f>VLOOKUP($A236,IPo_ListingDates!$A$1:$C$369,3,FALSE)</f>
        <v>NA</v>
      </c>
      <c r="O236">
        <f>VLOOKUP($A236,IPo_OverSub_ListingGains!$A$1:$K$317,2,FALSE)</f>
        <v>0.34</v>
      </c>
      <c r="P236">
        <f>VLOOKUP($A236,IPo_OverSub_ListingGains!$A$1:$K$317,3,FALSE)</f>
        <v>4.21</v>
      </c>
      <c r="Q236">
        <f>VLOOKUP($A236,IPo_OverSub_ListingGains!$A$1:$K$317,4,FALSE)</f>
        <v>1.9</v>
      </c>
      <c r="R236" t="str">
        <f>VLOOKUP($A236,IPo_OverSub_ListingGains!$A$1:$K$317,5,FALSE)</f>
        <v>NA</v>
      </c>
      <c r="S236">
        <f>VLOOKUP($A236,IPo_OverSub_ListingGains!$A$1:$K$317,6,FALSE)</f>
        <v>1.47</v>
      </c>
      <c r="T236">
        <f>VLOOKUP($A236,IPo_OverSub_ListingGains!$A$1:$K$317,7,FALSE)</f>
        <v>30</v>
      </c>
      <c r="U236">
        <f>VLOOKUP($A236,IPo_OverSub_ListingGains!$A$1:$K$317,8,FALSE)</f>
        <v>17.3</v>
      </c>
      <c r="V236">
        <f>VLOOKUP($A236,IPo_OverSub_ListingGains!$A$1:$K$317,9,FALSE)</f>
        <v>48.75</v>
      </c>
      <c r="W236">
        <f>VLOOKUP($A236,IPo_OverSub_ListingGains!$A$1:$K$317,10,FALSE)</f>
        <v>19</v>
      </c>
      <c r="X236">
        <f>VLOOKUP($A236,IPo_OverSub_ListingGains!$A$1:$K$317,11,FALSE)</f>
        <v>-34.479999999999997</v>
      </c>
      <c r="Y236" t="e">
        <f>VLOOKUP(A236,company_sectors!$A$1:$B$321,2,FALSE)</f>
        <v>#N/A</v>
      </c>
    </row>
    <row r="237" spans="1:25" x14ac:dyDescent="0.25">
      <c r="A237" t="s">
        <v>258</v>
      </c>
      <c r="B237" s="1">
        <v>40662</v>
      </c>
      <c r="C237" s="1">
        <v>40666</v>
      </c>
      <c r="D237">
        <v>49</v>
      </c>
      <c r="E237" t="s">
        <v>8</v>
      </c>
      <c r="F237">
        <v>115.1</v>
      </c>
      <c r="G237">
        <v>2011</v>
      </c>
      <c r="H237">
        <f>VLOOKUP($A237,IPO_Rating_Details!$A$1:$F$387,2,FALSE)</f>
        <v>6</v>
      </c>
      <c r="I237">
        <f>VLOOKUP($A237,IPO_Rating_Details!$A$1:$F$387,3,FALSE)</f>
        <v>1</v>
      </c>
      <c r="J237">
        <f>VLOOKUP($A237,IPO_Rating_Details!$A$1:$F$387,4,FALSE)</f>
        <v>0</v>
      </c>
      <c r="K237">
        <f>VLOOKUP($A237,IPO_Rating_Details!$A$1:$F$387,5,FALSE)</f>
        <v>1</v>
      </c>
      <c r="L237">
        <f>VLOOKUP($A237,IPO_Rating_Details!$A$1:$F$387,6,FALSE)</f>
        <v>0</v>
      </c>
      <c r="M237">
        <f>VLOOKUP($A237,IPo_ListingDates!$A$1:$C$369,2,FALSE)</f>
        <v>40806</v>
      </c>
      <c r="N237">
        <f>VLOOKUP($A237,IPo_ListingDates!$A$1:$C$369,3,FALSE)</f>
        <v>7.35</v>
      </c>
      <c r="O237">
        <f>VLOOKUP($A237,IPo_OverSub_ListingGains!$A$1:$K$317,2,FALSE)</f>
        <v>0.16</v>
      </c>
      <c r="P237">
        <f>VLOOKUP($A237,IPo_OverSub_ListingGains!$A$1:$K$317,3,FALSE)</f>
        <v>11.29</v>
      </c>
      <c r="Q237">
        <f>VLOOKUP($A237,IPo_OverSub_ListingGains!$A$1:$K$317,4,FALSE)</f>
        <v>6.83</v>
      </c>
      <c r="R237" t="str">
        <f>VLOOKUP($A237,IPo_OverSub_ListingGains!$A$1:$K$317,5,FALSE)</f>
        <v>NA</v>
      </c>
      <c r="S237">
        <f>VLOOKUP($A237,IPo_OverSub_ListingGains!$A$1:$K$317,6,FALSE)</f>
        <v>4.16</v>
      </c>
      <c r="T237">
        <f>VLOOKUP($A237,IPo_OverSub_ListingGains!$A$1:$K$317,7,FALSE)</f>
        <v>33.450000000000003</v>
      </c>
      <c r="U237">
        <f>VLOOKUP($A237,IPo_OverSub_ListingGains!$A$1:$K$317,8,FALSE)</f>
        <v>13</v>
      </c>
      <c r="V237">
        <f>VLOOKUP($A237,IPo_OverSub_ListingGains!$A$1:$K$317,9,FALSE)</f>
        <v>35.4</v>
      </c>
      <c r="W237">
        <f>VLOOKUP($A237,IPo_OverSub_ListingGains!$A$1:$K$317,10,FALSE)</f>
        <v>17.75</v>
      </c>
      <c r="X237">
        <f>VLOOKUP($A237,IPo_OverSub_ListingGains!$A$1:$K$317,11,FALSE)</f>
        <v>-63.78</v>
      </c>
      <c r="Y237" t="str">
        <f>VLOOKUP(A237,company_sectors!$A$1:$B$321,2,FALSE)</f>
        <v>Steel - Sponge Iron</v>
      </c>
    </row>
    <row r="238" spans="1:25" x14ac:dyDescent="0.25">
      <c r="A238" t="s">
        <v>259</v>
      </c>
      <c r="B238" s="1">
        <v>40667</v>
      </c>
      <c r="C238" s="1">
        <v>40672</v>
      </c>
      <c r="D238">
        <v>85</v>
      </c>
      <c r="E238" t="s">
        <v>8</v>
      </c>
      <c r="F238">
        <v>36.9</v>
      </c>
      <c r="G238">
        <v>2011</v>
      </c>
      <c r="H238">
        <f>VLOOKUP($A238,IPO_Rating_Details!$A$1:$F$387,2,FALSE)</f>
        <v>4</v>
      </c>
      <c r="I238">
        <f>VLOOKUP($A238,IPO_Rating_Details!$A$1:$F$387,3,FALSE)</f>
        <v>1</v>
      </c>
      <c r="J238">
        <f>VLOOKUP($A238,IPO_Rating_Details!$A$1:$F$387,4,FALSE)</f>
        <v>0</v>
      </c>
      <c r="K238">
        <f>VLOOKUP($A238,IPO_Rating_Details!$A$1:$F$387,5,FALSE)</f>
        <v>1</v>
      </c>
      <c r="L238">
        <f>VLOOKUP($A238,IPO_Rating_Details!$A$1:$F$387,6,FALSE)</f>
        <v>0</v>
      </c>
      <c r="M238">
        <f>VLOOKUP($A238,IPo_ListingDates!$A$1:$C$369,2,FALSE)</f>
        <v>40686</v>
      </c>
      <c r="N238">
        <f>VLOOKUP($A238,IPo_ListingDates!$A$1:$C$369,3,FALSE)</f>
        <v>46.05</v>
      </c>
      <c r="O238">
        <f>VLOOKUP($A238,IPo_OverSub_ListingGains!$A$1:$K$317,2,FALSE)</f>
        <v>0</v>
      </c>
      <c r="P238">
        <f>VLOOKUP($A238,IPo_OverSub_ListingGains!$A$1:$K$317,3,FALSE)</f>
        <v>1.82</v>
      </c>
      <c r="Q238">
        <f>VLOOKUP($A238,IPo_OverSub_ListingGains!$A$1:$K$317,4,FALSE)</f>
        <v>2.93</v>
      </c>
      <c r="R238" t="str">
        <f>VLOOKUP($A238,IPo_OverSub_ListingGains!$A$1:$K$317,5,FALSE)</f>
        <v>NA</v>
      </c>
      <c r="S238">
        <f>VLOOKUP($A238,IPo_OverSub_ListingGains!$A$1:$K$317,6,FALSE)</f>
        <v>1.3</v>
      </c>
      <c r="T238">
        <f>VLOOKUP($A238,IPo_OverSub_ListingGains!$A$1:$K$317,7,FALSE)</f>
        <v>85</v>
      </c>
      <c r="U238">
        <f>VLOOKUP($A238,IPo_OverSub_ListingGains!$A$1:$K$317,8,FALSE)</f>
        <v>85</v>
      </c>
      <c r="V238">
        <f>VLOOKUP($A238,IPo_OverSub_ListingGains!$A$1:$K$317,9,FALSE)</f>
        <v>116.5</v>
      </c>
      <c r="W238">
        <f>VLOOKUP($A238,IPo_OverSub_ListingGains!$A$1:$K$317,10,FALSE)</f>
        <v>111.75</v>
      </c>
      <c r="X238">
        <f>VLOOKUP($A238,IPo_OverSub_ListingGains!$A$1:$K$317,11,FALSE)</f>
        <v>31.47</v>
      </c>
      <c r="Y238" t="str">
        <f>VLOOKUP(A238,company_sectors!$A$1:$B$321,2,FALSE)</f>
        <v>Castings &amp; Forgings</v>
      </c>
    </row>
    <row r="239" spans="1:25" x14ac:dyDescent="0.25">
      <c r="A239" t="s">
        <v>260</v>
      </c>
      <c r="B239" s="1">
        <v>40672</v>
      </c>
      <c r="C239" s="1">
        <v>40675</v>
      </c>
      <c r="D239">
        <v>234</v>
      </c>
      <c r="E239" t="s">
        <v>8</v>
      </c>
      <c r="F239">
        <v>117</v>
      </c>
      <c r="G239">
        <v>2011</v>
      </c>
      <c r="H239">
        <f>VLOOKUP($A239,IPO_Rating_Details!$A$1:$F$387,2,FALSE)</f>
        <v>6</v>
      </c>
      <c r="I239">
        <f>VLOOKUP($A239,IPO_Rating_Details!$A$1:$F$387,3,FALSE)</f>
        <v>17</v>
      </c>
      <c r="J239">
        <f>VLOOKUP($A239,IPO_Rating_Details!$A$1:$F$387,4,FALSE)</f>
        <v>0</v>
      </c>
      <c r="K239">
        <f>VLOOKUP($A239,IPO_Rating_Details!$A$1:$F$387,5,FALSE)</f>
        <v>0</v>
      </c>
      <c r="L239">
        <f>VLOOKUP($A239,IPO_Rating_Details!$A$1:$F$387,6,FALSE)</f>
        <v>0</v>
      </c>
      <c r="M239">
        <f>VLOOKUP($A239,IPo_ListingDates!$A$1:$C$369,2,FALSE)</f>
        <v>40690</v>
      </c>
      <c r="N239" t="str">
        <f>VLOOKUP($A239,IPo_ListingDates!$A$1:$C$369,3,FALSE)</f>
        <v>NA</v>
      </c>
      <c r="O239">
        <f>VLOOKUP($A239,IPo_OverSub_ListingGains!$A$1:$K$317,2,FALSE)</f>
        <v>0.14000000000000001</v>
      </c>
      <c r="P239">
        <f>VLOOKUP($A239,IPo_OverSub_ListingGains!$A$1:$K$317,3,FALSE)</f>
        <v>2.65</v>
      </c>
      <c r="Q239">
        <f>VLOOKUP($A239,IPo_OverSub_ListingGains!$A$1:$K$317,4,FALSE)</f>
        <v>1.84</v>
      </c>
      <c r="R239" t="str">
        <f>VLOOKUP($A239,IPo_OverSub_ListingGains!$A$1:$K$317,5,FALSE)</f>
        <v>NA</v>
      </c>
      <c r="S239">
        <f>VLOOKUP($A239,IPo_OverSub_ListingGains!$A$1:$K$317,6,FALSE)</f>
        <v>1.1100000000000001</v>
      </c>
      <c r="T239">
        <f>VLOOKUP($A239,IPo_OverSub_ListingGains!$A$1:$K$317,7,FALSE)</f>
        <v>229.45</v>
      </c>
      <c r="U239">
        <f>VLOOKUP($A239,IPo_OverSub_ListingGains!$A$1:$K$317,8,FALSE)</f>
        <v>224</v>
      </c>
      <c r="V239">
        <f>VLOOKUP($A239,IPo_OverSub_ListingGains!$A$1:$K$317,9,FALSE)</f>
        <v>324</v>
      </c>
      <c r="W239">
        <f>VLOOKUP($A239,IPo_OverSub_ListingGains!$A$1:$K$317,10,FALSE)</f>
        <v>311.25</v>
      </c>
      <c r="X239">
        <f>VLOOKUP($A239,IPo_OverSub_ListingGains!$A$1:$K$317,11,FALSE)</f>
        <v>33.01</v>
      </c>
      <c r="Y239" t="e">
        <f>VLOOKUP(A239,company_sectors!$A$1:$B$321,2,FALSE)</f>
        <v>#N/A</v>
      </c>
    </row>
    <row r="240" spans="1:25" x14ac:dyDescent="0.25">
      <c r="A240" t="s">
        <v>262</v>
      </c>
      <c r="B240" s="1">
        <v>40693</v>
      </c>
      <c r="C240" s="1">
        <v>40696</v>
      </c>
      <c r="D240">
        <v>40</v>
      </c>
      <c r="E240" t="s">
        <v>8</v>
      </c>
      <c r="F240">
        <v>25.75</v>
      </c>
      <c r="G240">
        <v>2011</v>
      </c>
      <c r="H240">
        <f>VLOOKUP($A240,IPO_Rating_Details!$A$1:$F$387,2,FALSE)</f>
        <v>5</v>
      </c>
      <c r="I240">
        <f>VLOOKUP($A240,IPO_Rating_Details!$A$1:$F$387,3,FALSE)</f>
        <v>1</v>
      </c>
      <c r="J240">
        <f>VLOOKUP($A240,IPO_Rating_Details!$A$1:$F$387,4,FALSE)</f>
        <v>0</v>
      </c>
      <c r="K240">
        <f>VLOOKUP($A240,IPO_Rating_Details!$A$1:$F$387,5,FALSE)</f>
        <v>0</v>
      </c>
      <c r="L240">
        <f>VLOOKUP($A240,IPO_Rating_Details!$A$1:$F$387,6,FALSE)</f>
        <v>0</v>
      </c>
      <c r="M240">
        <f>VLOOKUP($A240,IPo_ListingDates!$A$1:$C$369,2,FALSE)</f>
        <v>40708</v>
      </c>
      <c r="N240">
        <f>VLOOKUP($A240,IPo_ListingDates!$A$1:$C$369,3,FALSE)</f>
        <v>18.399999999999999</v>
      </c>
      <c r="O240">
        <f>VLOOKUP($A240,IPo_OverSub_ListingGains!$A$1:$K$317,2,FALSE)</f>
        <v>0</v>
      </c>
      <c r="P240">
        <f>VLOOKUP($A240,IPo_OverSub_ListingGains!$A$1:$K$317,3,FALSE)</f>
        <v>1.1100000000000001</v>
      </c>
      <c r="Q240">
        <f>VLOOKUP($A240,IPo_OverSub_ListingGains!$A$1:$K$317,4,FALSE)</f>
        <v>3.41</v>
      </c>
      <c r="R240" t="str">
        <f>VLOOKUP($A240,IPo_OverSub_ListingGains!$A$1:$K$317,5,FALSE)</f>
        <v>NA</v>
      </c>
      <c r="S240">
        <f>VLOOKUP($A240,IPo_OverSub_ListingGains!$A$1:$K$317,6,FALSE)</f>
        <v>1.36</v>
      </c>
      <c r="T240">
        <f>VLOOKUP($A240,IPo_OverSub_ListingGains!$A$1:$K$317,7,FALSE)</f>
        <v>43.95</v>
      </c>
      <c r="U240">
        <f>VLOOKUP($A240,IPo_OverSub_ListingGains!$A$1:$K$317,8,FALSE)</f>
        <v>24</v>
      </c>
      <c r="V240">
        <f>VLOOKUP($A240,IPo_OverSub_ListingGains!$A$1:$K$317,9,FALSE)</f>
        <v>49.25</v>
      </c>
      <c r="W240">
        <f>VLOOKUP($A240,IPo_OverSub_ListingGains!$A$1:$K$317,10,FALSE)</f>
        <v>28.5</v>
      </c>
      <c r="X240">
        <f>VLOOKUP($A240,IPo_OverSub_ListingGains!$A$1:$K$317,11,FALSE)</f>
        <v>-28.75</v>
      </c>
      <c r="Y240" t="str">
        <f>VLOOKUP(A240,company_sectors!$A$1:$B$321,2,FALSE)</f>
        <v>Miscellaneous</v>
      </c>
    </row>
    <row r="241" spans="1:25" x14ac:dyDescent="0.25">
      <c r="A241" t="s">
        <v>263</v>
      </c>
      <c r="B241" s="1">
        <v>40693</v>
      </c>
      <c r="C241" s="1">
        <v>40696</v>
      </c>
      <c r="D241">
        <v>63</v>
      </c>
      <c r="E241" t="s">
        <v>8</v>
      </c>
      <c r="F241">
        <v>23.25</v>
      </c>
      <c r="G241">
        <v>2011</v>
      </c>
      <c r="H241">
        <f>VLOOKUP($A241,IPO_Rating_Details!$A$1:$F$387,2,FALSE)</f>
        <v>5</v>
      </c>
      <c r="I241">
        <f>VLOOKUP($A241,IPO_Rating_Details!$A$1:$F$387,3,FALSE)</f>
        <v>17</v>
      </c>
      <c r="J241">
        <f>VLOOKUP($A241,IPO_Rating_Details!$A$1:$F$387,4,FALSE)</f>
        <v>0</v>
      </c>
      <c r="K241">
        <f>VLOOKUP($A241,IPO_Rating_Details!$A$1:$F$387,5,FALSE)</f>
        <v>1</v>
      </c>
      <c r="L241">
        <f>VLOOKUP($A241,IPO_Rating_Details!$A$1:$F$387,6,FALSE)</f>
        <v>0</v>
      </c>
      <c r="M241">
        <f>VLOOKUP($A241,IPo_ListingDates!$A$1:$C$369,2,FALSE)</f>
        <v>40716</v>
      </c>
      <c r="N241" t="str">
        <f>VLOOKUP($A241,IPo_ListingDates!$A$1:$C$369,3,FALSE)</f>
        <v>NA</v>
      </c>
      <c r="O241">
        <f>VLOOKUP($A241,IPo_OverSub_ListingGains!$A$1:$K$317,2,FALSE)</f>
        <v>0.65</v>
      </c>
      <c r="P241">
        <f>VLOOKUP($A241,IPo_OverSub_ListingGains!$A$1:$K$317,3,FALSE)</f>
        <v>3.22</v>
      </c>
      <c r="Q241">
        <f>VLOOKUP($A241,IPo_OverSub_ListingGains!$A$1:$K$317,4,FALSE)</f>
        <v>14.22</v>
      </c>
      <c r="R241" t="str">
        <f>VLOOKUP($A241,IPo_OverSub_ListingGains!$A$1:$K$317,5,FALSE)</f>
        <v>NA</v>
      </c>
      <c r="S241">
        <f>VLOOKUP($A241,IPo_OverSub_ListingGains!$A$1:$K$317,6,FALSE)</f>
        <v>5.78</v>
      </c>
      <c r="T241">
        <f>VLOOKUP($A241,IPo_OverSub_ListingGains!$A$1:$K$317,7,FALSE)</f>
        <v>72</v>
      </c>
      <c r="U241">
        <f>VLOOKUP($A241,IPo_OverSub_ListingGains!$A$1:$K$317,8,FALSE)</f>
        <v>72</v>
      </c>
      <c r="V241">
        <f>VLOOKUP($A241,IPo_OverSub_ListingGains!$A$1:$K$317,9,FALSE)</f>
        <v>94.5</v>
      </c>
      <c r="W241">
        <f>VLOOKUP($A241,IPo_OverSub_ListingGains!$A$1:$K$317,10,FALSE)</f>
        <v>91.2</v>
      </c>
      <c r="X241">
        <f>VLOOKUP($A241,IPo_OverSub_ListingGains!$A$1:$K$317,11,FALSE)</f>
        <v>44.76</v>
      </c>
      <c r="Y241" t="e">
        <f>VLOOKUP(A241,company_sectors!$A$1:$B$321,2,FALSE)</f>
        <v>#N/A</v>
      </c>
    </row>
    <row r="242" spans="1:25" x14ac:dyDescent="0.25">
      <c r="A242" t="s">
        <v>264</v>
      </c>
      <c r="B242" s="1">
        <v>40714</v>
      </c>
      <c r="C242" s="1">
        <v>40717</v>
      </c>
      <c r="D242">
        <v>10</v>
      </c>
      <c r="E242" t="s">
        <v>8</v>
      </c>
      <c r="F242">
        <v>65.180000000000007</v>
      </c>
      <c r="G242">
        <v>2011</v>
      </c>
      <c r="H242">
        <f>VLOOKUP($A242,IPO_Rating_Details!$A$1:$F$387,2,FALSE)</f>
        <v>6</v>
      </c>
      <c r="I242">
        <f>VLOOKUP($A242,IPO_Rating_Details!$A$1:$F$387,3,FALSE)</f>
        <v>10</v>
      </c>
      <c r="J242">
        <f>VLOOKUP($A242,IPO_Rating_Details!$A$1:$F$387,4,FALSE)</f>
        <v>0</v>
      </c>
      <c r="K242">
        <f>VLOOKUP($A242,IPO_Rating_Details!$A$1:$F$387,5,FALSE)</f>
        <v>2</v>
      </c>
      <c r="L242">
        <f>VLOOKUP($A242,IPO_Rating_Details!$A$1:$F$387,6,FALSE)</f>
        <v>0</v>
      </c>
      <c r="M242">
        <f>VLOOKUP($A242,IPo_ListingDates!$A$1:$C$369,2,FALSE)</f>
        <v>40731</v>
      </c>
      <c r="N242" t="str">
        <f>VLOOKUP($A242,IPo_ListingDates!$A$1:$C$369,3,FALSE)</f>
        <v>NA</v>
      </c>
      <c r="O242">
        <f>VLOOKUP($A242,IPo_OverSub_ListingGains!$A$1:$K$317,2,FALSE)</f>
        <v>1.04</v>
      </c>
      <c r="P242">
        <f>VLOOKUP($A242,IPo_OverSub_ListingGains!$A$1:$K$317,3,FALSE)</f>
        <v>0.17</v>
      </c>
      <c r="Q242">
        <f>VLOOKUP($A242,IPo_OverSub_ListingGains!$A$1:$K$317,4,FALSE)</f>
        <v>1.82</v>
      </c>
      <c r="R242" t="str">
        <f>VLOOKUP($A242,IPo_OverSub_ListingGains!$A$1:$K$317,5,FALSE)</f>
        <v>NA</v>
      </c>
      <c r="S242">
        <f>VLOOKUP($A242,IPo_OverSub_ListingGains!$A$1:$K$317,6,FALSE)</f>
        <v>1.18</v>
      </c>
      <c r="T242">
        <f>VLOOKUP($A242,IPo_OverSub_ListingGains!$A$1:$K$317,7,FALSE)</f>
        <v>10.1</v>
      </c>
      <c r="U242">
        <f>VLOOKUP($A242,IPo_OverSub_ListingGains!$A$1:$K$317,8,FALSE)</f>
        <v>10.1</v>
      </c>
      <c r="V242">
        <f>VLOOKUP($A242,IPo_OverSub_ListingGains!$A$1:$K$317,9,FALSE)</f>
        <v>30.7</v>
      </c>
      <c r="W242">
        <f>VLOOKUP($A242,IPo_OverSub_ListingGains!$A$1:$K$317,10,FALSE)</f>
        <v>25.35</v>
      </c>
      <c r="X242">
        <f>VLOOKUP($A242,IPo_OverSub_ListingGains!$A$1:$K$317,11,FALSE)</f>
        <v>153.5</v>
      </c>
      <c r="Y242" t="e">
        <f>VLOOKUP(A242,company_sectors!$A$1:$B$321,2,FALSE)</f>
        <v>#N/A</v>
      </c>
    </row>
    <row r="243" spans="1:25" x14ac:dyDescent="0.25">
      <c r="A243" t="s">
        <v>265</v>
      </c>
      <c r="B243" s="1">
        <v>40714</v>
      </c>
      <c r="C243" s="1">
        <v>40717</v>
      </c>
      <c r="D243">
        <v>72</v>
      </c>
      <c r="E243" t="s">
        <v>8</v>
      </c>
      <c r="F243">
        <v>40.64</v>
      </c>
      <c r="G243">
        <v>2011</v>
      </c>
      <c r="H243">
        <f>VLOOKUP($A243,IPO_Rating_Details!$A$1:$F$387,2,FALSE)</f>
        <v>6</v>
      </c>
      <c r="I243">
        <f>VLOOKUP($A243,IPO_Rating_Details!$A$1:$F$387,3,FALSE)</f>
        <v>1</v>
      </c>
      <c r="J243">
        <f>VLOOKUP($A243,IPO_Rating_Details!$A$1:$F$387,4,FALSE)</f>
        <v>0</v>
      </c>
      <c r="K243">
        <f>VLOOKUP($A243,IPO_Rating_Details!$A$1:$F$387,5,FALSE)</f>
        <v>1</v>
      </c>
      <c r="L243">
        <f>VLOOKUP($A243,IPO_Rating_Details!$A$1:$F$387,6,FALSE)</f>
        <v>0</v>
      </c>
      <c r="M243">
        <f>VLOOKUP($A243,IPo_ListingDates!$A$1:$C$369,2,FALSE)</f>
        <v>40731</v>
      </c>
      <c r="N243">
        <f>VLOOKUP($A243,IPo_ListingDates!$A$1:$C$369,3,FALSE)</f>
        <v>322.39999999999998</v>
      </c>
      <c r="O243">
        <f>VLOOKUP($A243,IPo_OverSub_ListingGains!$A$1:$K$317,2,FALSE)</f>
        <v>0.23</v>
      </c>
      <c r="P243">
        <f>VLOOKUP($A243,IPo_OverSub_ListingGains!$A$1:$K$317,3,FALSE)</f>
        <v>1.35</v>
      </c>
      <c r="Q243">
        <f>VLOOKUP($A243,IPo_OverSub_ListingGains!$A$1:$K$317,4,FALSE)</f>
        <v>6.57</v>
      </c>
      <c r="R243" t="str">
        <f>VLOOKUP($A243,IPo_OverSub_ListingGains!$A$1:$K$317,5,FALSE)</f>
        <v>NA</v>
      </c>
      <c r="S243">
        <f>VLOOKUP($A243,IPo_OverSub_ListingGains!$A$1:$K$317,6,FALSE)</f>
        <v>2.62</v>
      </c>
      <c r="T243">
        <f>VLOOKUP($A243,IPo_OverSub_ListingGains!$A$1:$K$317,7,FALSE)</f>
        <v>81.25</v>
      </c>
      <c r="U243">
        <f>VLOOKUP($A243,IPo_OverSub_ListingGains!$A$1:$K$317,8,FALSE)</f>
        <v>75</v>
      </c>
      <c r="V243">
        <f>VLOOKUP($A243,IPo_OverSub_ListingGains!$A$1:$K$317,9,FALSE)</f>
        <v>124.05</v>
      </c>
      <c r="W243">
        <f>VLOOKUP($A243,IPo_OverSub_ListingGains!$A$1:$K$317,10,FALSE)</f>
        <v>119.65</v>
      </c>
      <c r="X243">
        <f>VLOOKUP($A243,IPo_OverSub_ListingGains!$A$1:$K$317,11,FALSE)</f>
        <v>66.180000000000007</v>
      </c>
      <c r="Y243" t="str">
        <f>VLOOKUP(A243,company_sectors!$A$1:$B$321,2,FALSE)</f>
        <v>Miscellaneous</v>
      </c>
    </row>
    <row r="244" spans="1:25" x14ac:dyDescent="0.25">
      <c r="A244" t="s">
        <v>266</v>
      </c>
      <c r="B244" s="1">
        <v>40721</v>
      </c>
      <c r="C244" s="1">
        <v>40723</v>
      </c>
      <c r="D244">
        <v>108</v>
      </c>
      <c r="E244" t="s">
        <v>8</v>
      </c>
      <c r="F244">
        <v>34.75</v>
      </c>
      <c r="G244">
        <v>2011</v>
      </c>
      <c r="H244">
        <f>VLOOKUP($A244,IPO_Rating_Details!$A$1:$F$387,2,FALSE)</f>
        <v>6</v>
      </c>
      <c r="I244">
        <f>VLOOKUP($A244,IPO_Rating_Details!$A$1:$F$387,3,FALSE)</f>
        <v>1</v>
      </c>
      <c r="J244">
        <f>VLOOKUP($A244,IPO_Rating_Details!$A$1:$F$387,4,FALSE)</f>
        <v>0</v>
      </c>
      <c r="K244">
        <f>VLOOKUP($A244,IPO_Rating_Details!$A$1:$F$387,5,FALSE)</f>
        <v>1</v>
      </c>
      <c r="L244">
        <f>VLOOKUP($A244,IPO_Rating_Details!$A$1:$F$387,6,FALSE)</f>
        <v>0</v>
      </c>
      <c r="M244">
        <f>VLOOKUP($A244,IPo_ListingDates!$A$1:$C$369,2,FALSE)</f>
        <v>40737</v>
      </c>
      <c r="N244">
        <f>VLOOKUP($A244,IPo_ListingDates!$A$1:$C$369,3,FALSE)</f>
        <v>86.5</v>
      </c>
      <c r="O244">
        <f>VLOOKUP($A244,IPo_OverSub_ListingGains!$A$1:$K$317,2,FALSE)</f>
        <v>0.03</v>
      </c>
      <c r="P244">
        <f>VLOOKUP($A244,IPo_OverSub_ListingGains!$A$1:$K$317,3,FALSE)</f>
        <v>1.37</v>
      </c>
      <c r="Q244">
        <f>VLOOKUP($A244,IPo_OverSub_ListingGains!$A$1:$K$317,4,FALSE)</f>
        <v>4.18</v>
      </c>
      <c r="R244" t="str">
        <f>VLOOKUP($A244,IPo_OverSub_ListingGains!$A$1:$K$317,5,FALSE)</f>
        <v>NA</v>
      </c>
      <c r="S244">
        <f>VLOOKUP($A244,IPo_OverSub_ListingGains!$A$1:$K$317,6,FALSE)</f>
        <v>1.68</v>
      </c>
      <c r="T244">
        <f>VLOOKUP($A244,IPo_OverSub_ListingGains!$A$1:$K$317,7,FALSE)</f>
        <v>115</v>
      </c>
      <c r="U244">
        <f>VLOOKUP($A244,IPo_OverSub_ListingGains!$A$1:$K$317,8,FALSE)</f>
        <v>62.3</v>
      </c>
      <c r="V244">
        <f>VLOOKUP($A244,IPo_OverSub_ListingGains!$A$1:$K$317,9,FALSE)</f>
        <v>117.75</v>
      </c>
      <c r="W244">
        <f>VLOOKUP($A244,IPo_OverSub_ListingGains!$A$1:$K$317,10,FALSE)</f>
        <v>66.45</v>
      </c>
      <c r="X244">
        <f>VLOOKUP($A244,IPo_OverSub_ListingGains!$A$1:$K$317,11,FALSE)</f>
        <v>-38.47</v>
      </c>
      <c r="Y244" t="str">
        <f>VLOOKUP(A244,company_sectors!$A$1:$B$321,2,FALSE)</f>
        <v>Construction &amp; Contracting - Real Estate</v>
      </c>
    </row>
    <row r="245" spans="1:25" x14ac:dyDescent="0.25">
      <c r="A245" t="s">
        <v>267</v>
      </c>
      <c r="B245" s="1">
        <v>40735</v>
      </c>
      <c r="C245" s="1">
        <v>40738</v>
      </c>
      <c r="D245">
        <v>82</v>
      </c>
      <c r="E245" t="s">
        <v>8</v>
      </c>
      <c r="F245">
        <v>55.1</v>
      </c>
      <c r="G245">
        <v>2011</v>
      </c>
      <c r="H245">
        <f>VLOOKUP($A245,IPO_Rating_Details!$A$1:$F$387,2,FALSE)</f>
        <v>6</v>
      </c>
      <c r="I245">
        <f>VLOOKUP($A245,IPO_Rating_Details!$A$1:$F$387,3,FALSE)</f>
        <v>16</v>
      </c>
      <c r="J245">
        <f>VLOOKUP($A245,IPO_Rating_Details!$A$1:$F$387,4,FALSE)</f>
        <v>0</v>
      </c>
      <c r="K245">
        <f>VLOOKUP($A245,IPO_Rating_Details!$A$1:$F$387,5,FALSE)</f>
        <v>1</v>
      </c>
      <c r="L245">
        <f>VLOOKUP($A245,IPO_Rating_Details!$A$1:$F$387,6,FALSE)</f>
        <v>0</v>
      </c>
      <c r="M245">
        <f>VLOOKUP($A245,IPo_ListingDates!$A$1:$C$369,2,FALSE)</f>
        <v>40752</v>
      </c>
      <c r="N245">
        <f>VLOOKUP($A245,IPo_ListingDates!$A$1:$C$369,3,FALSE)</f>
        <v>5.8</v>
      </c>
      <c r="O245">
        <f>VLOOKUP($A245,IPo_OverSub_ListingGains!$A$1:$K$317,2,FALSE)</f>
        <v>0</v>
      </c>
      <c r="P245">
        <f>VLOOKUP($A245,IPo_OverSub_ListingGains!$A$1:$K$317,3,FALSE)</f>
        <v>1.94</v>
      </c>
      <c r="Q245">
        <f>VLOOKUP($A245,IPo_OverSub_ListingGains!$A$1:$K$317,4,FALSE)</f>
        <v>5.0599999999999996</v>
      </c>
      <c r="R245" t="str">
        <f>VLOOKUP($A245,IPo_OverSub_ListingGains!$A$1:$K$317,5,FALSE)</f>
        <v>NA</v>
      </c>
      <c r="S245">
        <f>VLOOKUP($A245,IPo_OverSub_ListingGains!$A$1:$K$317,6,FALSE)</f>
        <v>2.06</v>
      </c>
      <c r="T245">
        <f>VLOOKUP($A245,IPo_OverSub_ListingGains!$A$1:$K$317,7,FALSE)</f>
        <v>84</v>
      </c>
      <c r="U245">
        <f>VLOOKUP($A245,IPo_OverSub_ListingGains!$A$1:$K$317,8,FALSE)</f>
        <v>27.15</v>
      </c>
      <c r="V245">
        <f>VLOOKUP($A245,IPo_OverSub_ListingGains!$A$1:$K$317,9,FALSE)</f>
        <v>84</v>
      </c>
      <c r="W245">
        <f>VLOOKUP($A245,IPo_OverSub_ListingGains!$A$1:$K$317,10,FALSE)</f>
        <v>30.95</v>
      </c>
      <c r="X245">
        <f>VLOOKUP($A245,IPo_OverSub_ListingGains!$A$1:$K$317,11,FALSE)</f>
        <v>-62.26</v>
      </c>
      <c r="Y245" t="str">
        <f>VLOOKUP(A245,company_sectors!$A$1:$B$321,2,FALSE)</f>
        <v>Miscellaneous</v>
      </c>
    </row>
    <row r="246" spans="1:25" x14ac:dyDescent="0.25">
      <c r="A246" t="s">
        <v>268</v>
      </c>
      <c r="B246" s="1">
        <v>40744</v>
      </c>
      <c r="C246" s="1">
        <v>40746</v>
      </c>
      <c r="D246">
        <v>117</v>
      </c>
      <c r="E246" t="s">
        <v>8</v>
      </c>
      <c r="F246">
        <v>81.900000000000006</v>
      </c>
      <c r="G246">
        <v>2011</v>
      </c>
      <c r="H246">
        <f>VLOOKUP($A246,IPO_Rating_Details!$A$1:$F$387,2,FALSE)</f>
        <v>6</v>
      </c>
      <c r="I246">
        <f>VLOOKUP($A246,IPO_Rating_Details!$A$1:$F$387,3,FALSE)</f>
        <v>23</v>
      </c>
      <c r="J246">
        <f>VLOOKUP($A246,IPO_Rating_Details!$A$1:$F$387,4,FALSE)</f>
        <v>1</v>
      </c>
      <c r="K246">
        <f>VLOOKUP($A246,IPO_Rating_Details!$A$1:$F$387,5,FALSE)</f>
        <v>1</v>
      </c>
      <c r="L246">
        <f>VLOOKUP($A246,IPO_Rating_Details!$A$1:$F$387,6,FALSE)</f>
        <v>0</v>
      </c>
      <c r="M246">
        <f>VLOOKUP($A246,IPo_ListingDates!$A$1:$C$369,2,FALSE)</f>
        <v>40759</v>
      </c>
      <c r="N246">
        <f>VLOOKUP($A246,IPo_ListingDates!$A$1:$C$369,3,FALSE)</f>
        <v>17.07</v>
      </c>
      <c r="O246">
        <f>VLOOKUP($A246,IPo_OverSub_ListingGains!$A$1:$K$317,2,FALSE)</f>
        <v>0.25</v>
      </c>
      <c r="P246">
        <f>VLOOKUP($A246,IPo_OverSub_ListingGains!$A$1:$K$317,3,FALSE)</f>
        <v>9.49</v>
      </c>
      <c r="Q246">
        <f>VLOOKUP($A246,IPo_OverSub_ListingGains!$A$1:$K$317,4,FALSE)</f>
        <v>8.66</v>
      </c>
      <c r="R246" t="str">
        <f>VLOOKUP($A246,IPo_OverSub_ListingGains!$A$1:$K$317,5,FALSE)</f>
        <v>NA</v>
      </c>
      <c r="S246">
        <f>VLOOKUP($A246,IPo_OverSub_ListingGains!$A$1:$K$317,6,FALSE)</f>
        <v>4.58</v>
      </c>
      <c r="T246">
        <f>VLOOKUP($A246,IPo_OverSub_ListingGains!$A$1:$K$317,7,FALSE)</f>
        <v>119</v>
      </c>
      <c r="U246">
        <f>VLOOKUP($A246,IPo_OverSub_ListingGains!$A$1:$K$317,8,FALSE)</f>
        <v>91.55</v>
      </c>
      <c r="V246">
        <f>VLOOKUP($A246,IPo_OverSub_ListingGains!$A$1:$K$317,9,FALSE)</f>
        <v>225</v>
      </c>
      <c r="W246">
        <f>VLOOKUP($A246,IPo_OverSub_ListingGains!$A$1:$K$317,10,FALSE)</f>
        <v>207.95</v>
      </c>
      <c r="X246">
        <f>VLOOKUP($A246,IPo_OverSub_ListingGains!$A$1:$K$317,11,FALSE)</f>
        <v>77.739999999999995</v>
      </c>
      <c r="Y246" t="str">
        <f>VLOOKUP(A246,company_sectors!$A$1:$B$321,2,FALSE)</f>
        <v>Finance - Investments</v>
      </c>
    </row>
    <row r="247" spans="1:25" x14ac:dyDescent="0.25">
      <c r="A247" t="s">
        <v>269</v>
      </c>
      <c r="B247" s="1">
        <v>40751</v>
      </c>
      <c r="C247" s="1">
        <v>40753</v>
      </c>
      <c r="D247">
        <v>52</v>
      </c>
      <c r="E247" t="s">
        <v>8</v>
      </c>
      <c r="F247" t="s">
        <v>14</v>
      </c>
      <c r="G247">
        <v>2011</v>
      </c>
      <c r="H247">
        <f>VLOOKUP($A247,IPO_Rating_Details!$A$1:$F$387,2,FALSE)</f>
        <v>7</v>
      </c>
      <c r="I247">
        <f>VLOOKUP($A247,IPO_Rating_Details!$A$1:$F$387,3,FALSE)</f>
        <v>14</v>
      </c>
      <c r="J247">
        <f>VLOOKUP($A247,IPO_Rating_Details!$A$1:$F$387,4,FALSE)</f>
        <v>7</v>
      </c>
      <c r="K247">
        <f>VLOOKUP($A247,IPO_Rating_Details!$A$1:$F$387,5,FALSE)</f>
        <v>0</v>
      </c>
      <c r="L247">
        <f>VLOOKUP($A247,IPO_Rating_Details!$A$1:$F$387,6,FALSE)</f>
        <v>0</v>
      </c>
      <c r="M247">
        <f>VLOOKUP($A247,IPo_ListingDates!$A$1:$C$369,2,FALSE)</f>
        <v>40767</v>
      </c>
      <c r="N247">
        <f>VLOOKUP($A247,IPo_ListingDates!$A$1:$C$369,3,FALSE)</f>
        <v>74.099999999999994</v>
      </c>
      <c r="O247">
        <f>VLOOKUP($A247,IPo_OverSub_ListingGains!$A$1:$K$317,2,FALSE)</f>
        <v>1.93</v>
      </c>
      <c r="P247">
        <f>VLOOKUP($A247,IPo_OverSub_ListingGains!$A$1:$K$317,3,FALSE)</f>
        <v>6.18</v>
      </c>
      <c r="Q247">
        <f>VLOOKUP($A247,IPo_OverSub_ListingGains!$A$1:$K$317,4,FALSE)</f>
        <v>9.61</v>
      </c>
      <c r="R247">
        <f>VLOOKUP($A247,IPo_OverSub_ListingGains!$A$1:$K$317,5,FALSE)</f>
        <v>1.53</v>
      </c>
      <c r="S247">
        <f>VLOOKUP($A247,IPo_OverSub_ListingGains!$A$1:$K$317,6,FALSE)</f>
        <v>5.34</v>
      </c>
      <c r="T247">
        <f>VLOOKUP($A247,IPo_OverSub_ListingGains!$A$1:$K$317,7,FALSE)</f>
        <v>51</v>
      </c>
      <c r="U247">
        <f>VLOOKUP($A247,IPo_OverSub_ListingGains!$A$1:$K$317,8,FALSE)</f>
        <v>49.5</v>
      </c>
      <c r="V247">
        <f>VLOOKUP($A247,IPo_OverSub_ListingGains!$A$1:$K$317,9,FALSE)</f>
        <v>52.5</v>
      </c>
      <c r="W247">
        <f>VLOOKUP($A247,IPo_OverSub_ListingGains!$A$1:$K$317,10,FALSE)</f>
        <v>49.95</v>
      </c>
      <c r="X247">
        <f>VLOOKUP($A247,IPo_OverSub_ListingGains!$A$1:$K$317,11,FALSE)</f>
        <v>-3.94</v>
      </c>
      <c r="Y247" t="str">
        <f>VLOOKUP(A247,company_sectors!$A$1:$B$321,2,FALSE)</f>
        <v>Finance - Investments</v>
      </c>
    </row>
    <row r="248" spans="1:25" x14ac:dyDescent="0.25">
      <c r="A248" t="s">
        <v>270</v>
      </c>
      <c r="B248" s="1">
        <v>40765</v>
      </c>
      <c r="C248" s="1">
        <v>40767</v>
      </c>
      <c r="D248">
        <v>135</v>
      </c>
      <c r="E248" t="s">
        <v>8</v>
      </c>
      <c r="F248">
        <v>113.83</v>
      </c>
      <c r="G248">
        <v>2011</v>
      </c>
      <c r="H248">
        <f>VLOOKUP($A248,IPO_Rating_Details!$A$1:$F$387,2,FALSE)</f>
        <v>1</v>
      </c>
      <c r="I248">
        <f>VLOOKUP($A248,IPO_Rating_Details!$A$1:$F$387,3,FALSE)</f>
        <v>5</v>
      </c>
      <c r="J248">
        <f>VLOOKUP($A248,IPO_Rating_Details!$A$1:$F$387,4,FALSE)</f>
        <v>1</v>
      </c>
      <c r="K248">
        <f>VLOOKUP($A248,IPO_Rating_Details!$A$1:$F$387,5,FALSE)</f>
        <v>2</v>
      </c>
      <c r="L248">
        <f>VLOOKUP($A248,IPO_Rating_Details!$A$1:$F$387,6,FALSE)</f>
        <v>0</v>
      </c>
      <c r="M248">
        <f>VLOOKUP($A248,IPo_ListingDates!$A$1:$C$369,2,FALSE)</f>
        <v>40781</v>
      </c>
      <c r="N248">
        <f>VLOOKUP($A248,IPo_ListingDates!$A$1:$C$369,3,FALSE)</f>
        <v>74.2</v>
      </c>
      <c r="O248">
        <f>VLOOKUP($A248,IPo_OverSub_ListingGains!$A$1:$K$317,2,FALSE)</f>
        <v>1.02</v>
      </c>
      <c r="P248">
        <f>VLOOKUP($A248,IPo_OverSub_ListingGains!$A$1:$K$317,3,FALSE)</f>
        <v>1.68</v>
      </c>
      <c r="Q248">
        <f>VLOOKUP($A248,IPo_OverSub_ListingGains!$A$1:$K$317,4,FALSE)</f>
        <v>2.76</v>
      </c>
      <c r="R248" t="str">
        <f>VLOOKUP($A248,IPo_OverSub_ListingGains!$A$1:$K$317,5,FALSE)</f>
        <v>NA</v>
      </c>
      <c r="S248">
        <f>VLOOKUP($A248,IPo_OverSub_ListingGains!$A$1:$K$317,6,FALSE)</f>
        <v>1.85</v>
      </c>
      <c r="T248">
        <f>VLOOKUP($A248,IPo_OverSub_ListingGains!$A$1:$K$317,7,FALSE)</f>
        <v>132.80000000000001</v>
      </c>
      <c r="U248">
        <f>VLOOKUP($A248,IPo_OverSub_ListingGains!$A$1:$K$317,8,FALSE)</f>
        <v>104.15</v>
      </c>
      <c r="V248">
        <f>VLOOKUP($A248,IPo_OverSub_ListingGains!$A$1:$K$317,9,FALSE)</f>
        <v>161.5</v>
      </c>
      <c r="W248">
        <f>VLOOKUP($A248,IPo_OverSub_ListingGains!$A$1:$K$317,10,FALSE)</f>
        <v>116.55</v>
      </c>
      <c r="X248">
        <f>VLOOKUP($A248,IPo_OverSub_ListingGains!$A$1:$K$317,11,FALSE)</f>
        <v>-13.67</v>
      </c>
      <c r="Y248" t="str">
        <f>VLOOKUP(A248,company_sectors!$A$1:$B$321,2,FALSE)</f>
        <v>Computers - Software - Training</v>
      </c>
    </row>
    <row r="249" spans="1:25" x14ac:dyDescent="0.25">
      <c r="A249" t="s">
        <v>271</v>
      </c>
      <c r="B249" s="1">
        <v>40771</v>
      </c>
      <c r="C249" s="1">
        <v>40773</v>
      </c>
      <c r="D249">
        <v>100</v>
      </c>
      <c r="E249" t="s">
        <v>8</v>
      </c>
      <c r="F249">
        <v>63</v>
      </c>
      <c r="G249">
        <v>2011</v>
      </c>
      <c r="H249">
        <f>VLOOKUP($A249,IPO_Rating_Details!$A$1:$F$387,2,FALSE)</f>
        <v>6</v>
      </c>
      <c r="I249">
        <f>VLOOKUP($A249,IPO_Rating_Details!$A$1:$F$387,3,FALSE)</f>
        <v>16</v>
      </c>
      <c r="J249">
        <f>VLOOKUP($A249,IPO_Rating_Details!$A$1:$F$387,4,FALSE)</f>
        <v>0</v>
      </c>
      <c r="K249">
        <f>VLOOKUP($A249,IPO_Rating_Details!$A$1:$F$387,5,FALSE)</f>
        <v>3</v>
      </c>
      <c r="L249">
        <f>VLOOKUP($A249,IPO_Rating_Details!$A$1:$F$387,6,FALSE)</f>
        <v>0</v>
      </c>
      <c r="M249">
        <f>VLOOKUP($A249,IPo_ListingDates!$A$1:$C$369,2,FALSE)</f>
        <v>40791</v>
      </c>
      <c r="N249">
        <f>VLOOKUP($A249,IPo_ListingDates!$A$1:$C$369,3,FALSE)</f>
        <v>80.7</v>
      </c>
      <c r="O249">
        <f>VLOOKUP($A249,IPo_OverSub_ListingGains!$A$1:$K$317,2,FALSE)</f>
        <v>0</v>
      </c>
      <c r="P249">
        <f>VLOOKUP($A249,IPo_OverSub_ListingGains!$A$1:$K$317,3,FALSE)</f>
        <v>2.82</v>
      </c>
      <c r="Q249">
        <f>VLOOKUP($A249,IPo_OverSub_ListingGains!$A$1:$K$317,4,FALSE)</f>
        <v>3.36</v>
      </c>
      <c r="R249" t="str">
        <f>VLOOKUP($A249,IPo_OverSub_ListingGains!$A$1:$K$317,5,FALSE)</f>
        <v>NA</v>
      </c>
      <c r="S249">
        <f>VLOOKUP($A249,IPo_OverSub_ListingGains!$A$1:$K$317,6,FALSE)</f>
        <v>1.6</v>
      </c>
      <c r="T249">
        <f>VLOOKUP($A249,IPo_OverSub_ListingGains!$A$1:$K$317,7,FALSE)</f>
        <v>110</v>
      </c>
      <c r="U249">
        <f>VLOOKUP($A249,IPo_OverSub_ListingGains!$A$1:$K$317,8,FALSE)</f>
        <v>57.75</v>
      </c>
      <c r="V249">
        <f>VLOOKUP($A249,IPo_OverSub_ListingGains!$A$1:$K$317,9,FALSE)</f>
        <v>131.1</v>
      </c>
      <c r="W249">
        <f>VLOOKUP($A249,IPo_OverSub_ListingGains!$A$1:$K$317,10,FALSE)</f>
        <v>60.2</v>
      </c>
      <c r="X249">
        <f>VLOOKUP($A249,IPo_OverSub_ListingGains!$A$1:$K$317,11,FALSE)</f>
        <v>-39.799999999999997</v>
      </c>
      <c r="Y249" t="str">
        <f>VLOOKUP(A249,company_sectors!$A$1:$B$321,2,FALSE)</f>
        <v>Construction &amp; Contracting - Civil</v>
      </c>
    </row>
    <row r="250" spans="1:25" x14ac:dyDescent="0.25">
      <c r="A250" t="s">
        <v>272</v>
      </c>
      <c r="B250" s="1">
        <v>40778</v>
      </c>
      <c r="C250" s="1">
        <v>40781</v>
      </c>
      <c r="D250">
        <v>58</v>
      </c>
      <c r="E250" t="s">
        <v>8</v>
      </c>
      <c r="F250">
        <v>203</v>
      </c>
      <c r="G250">
        <v>2011</v>
      </c>
      <c r="H250">
        <f>VLOOKUP($A250,IPO_Rating_Details!$A$1:$F$387,2,FALSE)</f>
        <v>4</v>
      </c>
      <c r="I250">
        <f>VLOOKUP($A250,IPO_Rating_Details!$A$1:$F$387,3,FALSE)</f>
        <v>10</v>
      </c>
      <c r="J250">
        <f>VLOOKUP($A250,IPO_Rating_Details!$A$1:$F$387,4,FALSE)</f>
        <v>0</v>
      </c>
      <c r="K250">
        <f>VLOOKUP($A250,IPO_Rating_Details!$A$1:$F$387,5,FALSE)</f>
        <v>3</v>
      </c>
      <c r="L250">
        <f>VLOOKUP($A250,IPO_Rating_Details!$A$1:$F$387,6,FALSE)</f>
        <v>0</v>
      </c>
      <c r="M250">
        <f>VLOOKUP($A250,IPo_ListingDates!$A$1:$C$369,2,FALSE)</f>
        <v>40802</v>
      </c>
      <c r="N250">
        <f>VLOOKUP($A250,IPo_ListingDates!$A$1:$C$369,3,FALSE)</f>
        <v>11.09</v>
      </c>
      <c r="O250">
        <f>VLOOKUP($A250,IPo_OverSub_ListingGains!$A$1:$K$317,2,FALSE)</f>
        <v>0.75</v>
      </c>
      <c r="P250">
        <f>VLOOKUP($A250,IPo_OverSub_ListingGains!$A$1:$K$317,3,FALSE)</f>
        <v>5.1100000000000003</v>
      </c>
      <c r="Q250">
        <f>VLOOKUP($A250,IPo_OverSub_ListingGains!$A$1:$K$317,4,FALSE)</f>
        <v>0.32</v>
      </c>
      <c r="R250" t="str">
        <f>VLOOKUP($A250,IPo_OverSub_ListingGains!$A$1:$K$317,5,FALSE)</f>
        <v>NA</v>
      </c>
      <c r="S250">
        <f>VLOOKUP($A250,IPo_OverSub_ListingGains!$A$1:$K$317,6,FALSE)</f>
        <v>1.25</v>
      </c>
      <c r="T250">
        <f>VLOOKUP($A250,IPo_OverSub_ListingGains!$A$1:$K$317,7,FALSE)</f>
        <v>55</v>
      </c>
      <c r="U250">
        <f>VLOOKUP($A250,IPo_OverSub_ListingGains!$A$1:$K$317,8,FALSE)</f>
        <v>31.8</v>
      </c>
      <c r="V250">
        <f>VLOOKUP($A250,IPo_OverSub_ListingGains!$A$1:$K$317,9,FALSE)</f>
        <v>61.4</v>
      </c>
      <c r="W250">
        <f>VLOOKUP($A250,IPo_OverSub_ListingGains!$A$1:$K$317,10,FALSE)</f>
        <v>33.65</v>
      </c>
      <c r="X250">
        <f>VLOOKUP($A250,IPo_OverSub_ListingGains!$A$1:$K$317,11,FALSE)</f>
        <v>-41.98</v>
      </c>
      <c r="Y250" t="str">
        <f>VLOOKUP(A250,company_sectors!$A$1:$B$321,2,FALSE)</f>
        <v>Finance - General</v>
      </c>
    </row>
    <row r="251" spans="1:25" x14ac:dyDescent="0.25">
      <c r="A251" t="s">
        <v>273</v>
      </c>
      <c r="B251" s="1">
        <v>40779</v>
      </c>
      <c r="C251" s="1">
        <v>40781</v>
      </c>
      <c r="D251">
        <v>256</v>
      </c>
      <c r="E251" t="s">
        <v>8</v>
      </c>
      <c r="F251">
        <v>227</v>
      </c>
      <c r="G251">
        <v>2011</v>
      </c>
      <c r="H251">
        <f>VLOOKUP($A251,IPO_Rating_Details!$A$1:$F$387,2,FALSE)</f>
        <v>3</v>
      </c>
      <c r="I251">
        <f>VLOOKUP($A251,IPO_Rating_Details!$A$1:$F$387,3,FALSE)</f>
        <v>5</v>
      </c>
      <c r="J251">
        <f>VLOOKUP($A251,IPO_Rating_Details!$A$1:$F$387,4,FALSE)</f>
        <v>4</v>
      </c>
      <c r="K251">
        <f>VLOOKUP($A251,IPO_Rating_Details!$A$1:$F$387,5,FALSE)</f>
        <v>3</v>
      </c>
      <c r="L251">
        <f>VLOOKUP($A251,IPO_Rating_Details!$A$1:$F$387,6,FALSE)</f>
        <v>0</v>
      </c>
      <c r="M251">
        <f>VLOOKUP($A251,IPo_ListingDates!$A$1:$C$369,2,FALSE)</f>
        <v>40794</v>
      </c>
      <c r="N251">
        <f>VLOOKUP($A251,IPo_ListingDates!$A$1:$C$369,3,FALSE)</f>
        <v>226.8</v>
      </c>
      <c r="O251">
        <f>VLOOKUP($A251,IPo_OverSub_ListingGains!$A$1:$K$317,2,FALSE)</f>
        <v>6.52</v>
      </c>
      <c r="P251">
        <f>VLOOKUP($A251,IPo_OverSub_ListingGains!$A$1:$K$317,3,FALSE)</f>
        <v>0.38</v>
      </c>
      <c r="Q251">
        <f>VLOOKUP($A251,IPo_OverSub_ListingGains!$A$1:$K$317,4,FALSE)</f>
        <v>0.38</v>
      </c>
      <c r="R251" t="str">
        <f>VLOOKUP($A251,IPo_OverSub_ListingGains!$A$1:$K$317,5,FALSE)</f>
        <v>NA</v>
      </c>
      <c r="S251">
        <f>VLOOKUP($A251,IPo_OverSub_ListingGains!$A$1:$K$317,6,FALSE)</f>
        <v>2.92</v>
      </c>
      <c r="T251">
        <f>VLOOKUP($A251,IPo_OverSub_ListingGains!$A$1:$K$317,7,FALSE)</f>
        <v>251.6</v>
      </c>
      <c r="U251">
        <f>VLOOKUP($A251,IPo_OverSub_ListingGains!$A$1:$K$317,8,FALSE)</f>
        <v>242</v>
      </c>
      <c r="V251">
        <f>VLOOKUP($A251,IPo_OverSub_ListingGains!$A$1:$K$317,9,FALSE)</f>
        <v>308.75</v>
      </c>
      <c r="W251">
        <f>VLOOKUP($A251,IPo_OverSub_ListingGains!$A$1:$K$317,10,FALSE)</f>
        <v>274.8</v>
      </c>
      <c r="X251">
        <f>VLOOKUP($A251,IPo_OverSub_ListingGains!$A$1:$K$317,11,FALSE)</f>
        <v>7.34</v>
      </c>
      <c r="Y251" t="str">
        <f>VLOOKUP(A251,company_sectors!$A$1:$B$321,2,FALSE)</f>
        <v>Engineering - Heavy</v>
      </c>
    </row>
    <row r="252" spans="1:25" x14ac:dyDescent="0.25">
      <c r="A252" t="s">
        <v>274</v>
      </c>
      <c r="B252" s="1">
        <v>40793</v>
      </c>
      <c r="C252" s="1">
        <v>40798</v>
      </c>
      <c r="D252">
        <v>210</v>
      </c>
      <c r="E252" t="s">
        <v>8</v>
      </c>
      <c r="F252">
        <v>120.65</v>
      </c>
      <c r="G252">
        <v>2011</v>
      </c>
      <c r="H252">
        <f>VLOOKUP($A252,IPO_Rating_Details!$A$1:$F$387,2,FALSE)</f>
        <v>4</v>
      </c>
      <c r="I252">
        <f>VLOOKUP($A252,IPO_Rating_Details!$A$1:$F$387,3,FALSE)</f>
        <v>16</v>
      </c>
      <c r="J252">
        <f>VLOOKUP($A252,IPO_Rating_Details!$A$1:$F$387,4,FALSE)</f>
        <v>0</v>
      </c>
      <c r="K252">
        <f>VLOOKUP($A252,IPO_Rating_Details!$A$1:$F$387,5,FALSE)</f>
        <v>1</v>
      </c>
      <c r="L252">
        <f>VLOOKUP($A252,IPO_Rating_Details!$A$1:$F$387,6,FALSE)</f>
        <v>0</v>
      </c>
      <c r="M252">
        <f>VLOOKUP($A252,IPo_ListingDates!$A$1:$C$369,2,FALSE)</f>
        <v>40812</v>
      </c>
      <c r="N252">
        <f>VLOOKUP($A252,IPo_ListingDates!$A$1:$C$369,3,FALSE)</f>
        <v>125</v>
      </c>
      <c r="O252">
        <f>VLOOKUP($A252,IPo_OverSub_ListingGains!$A$1:$K$317,2,FALSE)</f>
        <v>0.98</v>
      </c>
      <c r="P252">
        <f>VLOOKUP($A252,IPo_OverSub_ListingGains!$A$1:$K$317,3,FALSE)</f>
        <v>1.84</v>
      </c>
      <c r="Q252">
        <f>VLOOKUP($A252,IPo_OverSub_ListingGains!$A$1:$K$317,4,FALSE)</f>
        <v>1.64</v>
      </c>
      <c r="R252" t="str">
        <f>VLOOKUP($A252,IPo_OverSub_ListingGains!$A$1:$K$317,5,FALSE)</f>
        <v>NA</v>
      </c>
      <c r="S252">
        <f>VLOOKUP($A252,IPo_OverSub_ListingGains!$A$1:$K$317,6,FALSE)</f>
        <v>1.34</v>
      </c>
      <c r="T252">
        <f>VLOOKUP($A252,IPo_OverSub_ListingGains!$A$1:$K$317,7,FALSE)</f>
        <v>200</v>
      </c>
      <c r="U252">
        <f>VLOOKUP($A252,IPo_OverSub_ListingGains!$A$1:$K$317,8,FALSE)</f>
        <v>175.05</v>
      </c>
      <c r="V252">
        <f>VLOOKUP($A252,IPo_OverSub_ListingGains!$A$1:$K$317,9,FALSE)</f>
        <v>490</v>
      </c>
      <c r="W252">
        <f>VLOOKUP($A252,IPo_OverSub_ListingGains!$A$1:$K$317,10,FALSE)</f>
        <v>411.65</v>
      </c>
      <c r="X252">
        <f>VLOOKUP($A252,IPo_OverSub_ListingGains!$A$1:$K$317,11,FALSE)</f>
        <v>96.02</v>
      </c>
      <c r="Y252" t="str">
        <f>VLOOKUP(A252,company_sectors!$A$1:$B$321,2,FALSE)</f>
        <v>Consumer Goods - Electronic</v>
      </c>
    </row>
    <row r="253" spans="1:25" x14ac:dyDescent="0.25">
      <c r="A253" t="s">
        <v>275</v>
      </c>
      <c r="B253" s="1">
        <v>40805</v>
      </c>
      <c r="C253" s="1">
        <v>40807</v>
      </c>
      <c r="D253">
        <v>138</v>
      </c>
      <c r="E253" t="s">
        <v>8</v>
      </c>
      <c r="F253">
        <v>60</v>
      </c>
      <c r="G253">
        <v>2011</v>
      </c>
      <c r="H253">
        <f>VLOOKUP($A253,IPO_Rating_Details!$A$1:$F$387,2,FALSE)</f>
        <v>6</v>
      </c>
      <c r="I253">
        <f>VLOOKUP($A253,IPO_Rating_Details!$A$1:$F$387,3,FALSE)</f>
        <v>16</v>
      </c>
      <c r="J253">
        <f>VLOOKUP($A253,IPO_Rating_Details!$A$1:$F$387,4,FALSE)</f>
        <v>0</v>
      </c>
      <c r="K253">
        <f>VLOOKUP($A253,IPO_Rating_Details!$A$1:$F$387,5,FALSE)</f>
        <v>0</v>
      </c>
      <c r="L253">
        <f>VLOOKUP($A253,IPO_Rating_Details!$A$1:$F$387,6,FALSE)</f>
        <v>0</v>
      </c>
      <c r="M253">
        <f>VLOOKUP($A253,IPo_ListingDates!$A$1:$C$369,2,FALSE)</f>
        <v>40820</v>
      </c>
      <c r="N253">
        <f>VLOOKUP($A253,IPo_ListingDates!$A$1:$C$369,3,FALSE)</f>
        <v>6.5</v>
      </c>
      <c r="O253">
        <f>VLOOKUP($A253,IPo_OverSub_ListingGains!$A$1:$K$317,2,FALSE)</f>
        <v>0.31</v>
      </c>
      <c r="P253">
        <f>VLOOKUP($A253,IPo_OverSub_ListingGains!$A$1:$K$317,3,FALSE)</f>
        <v>2.76</v>
      </c>
      <c r="Q253">
        <f>VLOOKUP($A253,IPo_OverSub_ListingGains!$A$1:$K$317,4,FALSE)</f>
        <v>4.68</v>
      </c>
      <c r="R253" t="str">
        <f>VLOOKUP($A253,IPo_OverSub_ListingGains!$A$1:$K$317,5,FALSE)</f>
        <v>NA</v>
      </c>
      <c r="S253">
        <f>VLOOKUP($A253,IPo_OverSub_ListingGains!$A$1:$K$317,6,FALSE)</f>
        <v>2.21</v>
      </c>
      <c r="T253">
        <f>VLOOKUP($A253,IPo_OverSub_ListingGains!$A$1:$K$317,7,FALSE)</f>
        <v>145</v>
      </c>
      <c r="U253">
        <f>VLOOKUP($A253,IPo_OverSub_ListingGains!$A$1:$K$317,8,FALSE)</f>
        <v>112.5</v>
      </c>
      <c r="V253">
        <f>VLOOKUP($A253,IPo_OverSub_ListingGains!$A$1:$K$317,9,FALSE)</f>
        <v>245</v>
      </c>
      <c r="W253">
        <f>VLOOKUP($A253,IPo_OverSub_ListingGains!$A$1:$K$317,10,FALSE)</f>
        <v>229.5</v>
      </c>
      <c r="X253">
        <f>VLOOKUP($A253,IPo_OverSub_ListingGains!$A$1:$K$317,11,FALSE)</f>
        <v>66.3</v>
      </c>
      <c r="Y253" t="str">
        <f>VLOOKUP(A253,company_sectors!$A$1:$B$321,2,FALSE)</f>
        <v>Construction &amp; Contracting - Civil</v>
      </c>
    </row>
    <row r="254" spans="1:25" x14ac:dyDescent="0.25">
      <c r="A254" t="s">
        <v>276</v>
      </c>
      <c r="B254" s="1">
        <v>40807</v>
      </c>
      <c r="C254" s="1">
        <v>40809</v>
      </c>
      <c r="D254">
        <v>79</v>
      </c>
      <c r="E254" t="s">
        <v>8</v>
      </c>
      <c r="F254">
        <v>35.549999999999997</v>
      </c>
      <c r="G254">
        <v>2011</v>
      </c>
      <c r="H254">
        <f>VLOOKUP($A254,IPO_Rating_Details!$A$1:$F$387,2,FALSE)</f>
        <v>6</v>
      </c>
      <c r="I254">
        <f>VLOOKUP($A254,IPO_Rating_Details!$A$1:$F$387,3,FALSE)</f>
        <v>1</v>
      </c>
      <c r="J254">
        <f>VLOOKUP($A254,IPO_Rating_Details!$A$1:$F$387,4,FALSE)</f>
        <v>0</v>
      </c>
      <c r="K254">
        <f>VLOOKUP($A254,IPO_Rating_Details!$A$1:$F$387,5,FALSE)</f>
        <v>0</v>
      </c>
      <c r="L254">
        <f>VLOOKUP($A254,IPO_Rating_Details!$A$1:$F$387,6,FALSE)</f>
        <v>0</v>
      </c>
      <c r="M254">
        <f>VLOOKUP($A254,IPo_ListingDates!$A$1:$C$369,2,FALSE)</f>
        <v>40823</v>
      </c>
      <c r="N254">
        <f>VLOOKUP($A254,IPo_ListingDates!$A$1:$C$369,3,FALSE)</f>
        <v>20.350000000000001</v>
      </c>
      <c r="O254">
        <f>VLOOKUP($A254,IPo_OverSub_ListingGains!$A$1:$K$317,2,FALSE)</f>
        <v>0</v>
      </c>
      <c r="P254">
        <f>VLOOKUP($A254,IPo_OverSub_ListingGains!$A$1:$K$317,3,FALSE)</f>
        <v>0.75</v>
      </c>
      <c r="Q254">
        <f>VLOOKUP($A254,IPo_OverSub_ListingGains!$A$1:$K$317,4,FALSE)</f>
        <v>3.96</v>
      </c>
      <c r="R254" t="str">
        <f>VLOOKUP($A254,IPo_OverSub_ListingGains!$A$1:$K$317,5,FALSE)</f>
        <v>NA</v>
      </c>
      <c r="S254">
        <f>VLOOKUP($A254,IPo_OverSub_ListingGains!$A$1:$K$317,6,FALSE)</f>
        <v>1.5</v>
      </c>
      <c r="T254">
        <f>VLOOKUP($A254,IPo_OverSub_ListingGains!$A$1:$K$317,7,FALSE)</f>
        <v>85</v>
      </c>
      <c r="U254">
        <f>VLOOKUP($A254,IPo_OverSub_ListingGains!$A$1:$K$317,8,FALSE)</f>
        <v>19.8</v>
      </c>
      <c r="V254">
        <f>VLOOKUP($A254,IPo_OverSub_ListingGains!$A$1:$K$317,9,FALSE)</f>
        <v>93.15</v>
      </c>
      <c r="W254">
        <f>VLOOKUP($A254,IPo_OverSub_ListingGains!$A$1:$K$317,10,FALSE)</f>
        <v>26.5</v>
      </c>
      <c r="X254">
        <f>VLOOKUP($A254,IPo_OverSub_ListingGains!$A$1:$K$317,11,FALSE)</f>
        <v>-66.459999999999994</v>
      </c>
      <c r="Y254" t="str">
        <f>VLOOKUP(A254,company_sectors!$A$1:$B$321,2,FALSE)</f>
        <v>Packaging</v>
      </c>
    </row>
    <row r="255" spans="1:25" x14ac:dyDescent="0.25">
      <c r="A255" t="s">
        <v>278</v>
      </c>
      <c r="B255" s="1">
        <v>40813</v>
      </c>
      <c r="C255" s="1">
        <v>40815</v>
      </c>
      <c r="D255">
        <v>60</v>
      </c>
      <c r="E255" t="s">
        <v>13</v>
      </c>
      <c r="F255">
        <v>60</v>
      </c>
      <c r="G255">
        <v>2011</v>
      </c>
      <c r="H255">
        <f>VLOOKUP($A255,IPO_Rating_Details!$A$1:$F$387,2,FALSE)</f>
        <v>6</v>
      </c>
      <c r="I255">
        <f>VLOOKUP($A255,IPO_Rating_Details!$A$1:$F$387,3,FALSE)</f>
        <v>23</v>
      </c>
      <c r="J255">
        <f>VLOOKUP($A255,IPO_Rating_Details!$A$1:$F$387,4,FALSE)</f>
        <v>0</v>
      </c>
      <c r="K255">
        <f>VLOOKUP($A255,IPO_Rating_Details!$A$1:$F$387,5,FALSE)</f>
        <v>1</v>
      </c>
      <c r="L255">
        <f>VLOOKUP($A255,IPO_Rating_Details!$A$1:$F$387,6,FALSE)</f>
        <v>0</v>
      </c>
      <c r="M255">
        <f>VLOOKUP($A255,IPo_ListingDates!$A$1:$C$369,2,FALSE)</f>
        <v>40830</v>
      </c>
      <c r="N255">
        <f>VLOOKUP($A255,IPo_ListingDates!$A$1:$C$369,3,FALSE)</f>
        <v>6</v>
      </c>
      <c r="O255">
        <f>VLOOKUP($A255,IPo_OverSub_ListingGains!$A$1:$K$317,2,FALSE)</f>
        <v>0</v>
      </c>
      <c r="P255">
        <f>VLOOKUP($A255,IPo_OverSub_ListingGains!$A$1:$K$317,3,FALSE)</f>
        <v>0</v>
      </c>
      <c r="Q255">
        <f>VLOOKUP($A255,IPo_OverSub_ListingGains!$A$1:$K$317,4,FALSE)</f>
        <v>0</v>
      </c>
      <c r="R255">
        <f>VLOOKUP($A255,IPo_OverSub_ListingGains!$A$1:$K$317,5,FALSE)</f>
        <v>0</v>
      </c>
      <c r="S255">
        <f>VLOOKUP($A255,IPo_OverSub_ListingGains!$A$1:$K$317,6,FALSE)</f>
        <v>0</v>
      </c>
      <c r="T255">
        <f>VLOOKUP($A255,IPo_OverSub_ListingGains!$A$1:$K$317,7,FALSE)</f>
        <v>62</v>
      </c>
      <c r="U255">
        <f>VLOOKUP($A255,IPo_OverSub_ListingGains!$A$1:$K$317,8,FALSE)</f>
        <v>16.05</v>
      </c>
      <c r="V255">
        <f>VLOOKUP($A255,IPo_OverSub_ListingGains!$A$1:$K$317,9,FALSE)</f>
        <v>67.8</v>
      </c>
      <c r="W255">
        <f>VLOOKUP($A255,IPo_OverSub_ListingGains!$A$1:$K$317,10,FALSE)</f>
        <v>18.100000000000001</v>
      </c>
      <c r="X255">
        <f>VLOOKUP($A255,IPo_OverSub_ListingGains!$A$1:$K$317,11,FALSE)</f>
        <v>-69.83</v>
      </c>
      <c r="Y255" t="str">
        <f>VLOOKUP(A255,company_sectors!$A$1:$B$321,2,FALSE)</f>
        <v>Plastics</v>
      </c>
    </row>
    <row r="256" spans="1:25" x14ac:dyDescent="0.25">
      <c r="A256" t="s">
        <v>279</v>
      </c>
      <c r="B256" s="1">
        <v>40814</v>
      </c>
      <c r="C256" s="1">
        <v>40820</v>
      </c>
      <c r="D256">
        <v>110</v>
      </c>
      <c r="E256" t="s">
        <v>8</v>
      </c>
      <c r="F256">
        <v>36.85</v>
      </c>
      <c r="G256">
        <v>2011</v>
      </c>
      <c r="H256">
        <f>VLOOKUP($A256,IPO_Rating_Details!$A$1:$F$387,2,FALSE)</f>
        <v>5</v>
      </c>
      <c r="I256">
        <f>VLOOKUP($A256,IPO_Rating_Details!$A$1:$F$387,3,FALSE)</f>
        <v>1</v>
      </c>
      <c r="J256">
        <f>VLOOKUP($A256,IPO_Rating_Details!$A$1:$F$387,4,FALSE)</f>
        <v>0</v>
      </c>
      <c r="K256">
        <f>VLOOKUP($A256,IPO_Rating_Details!$A$1:$F$387,5,FALSE)</f>
        <v>0</v>
      </c>
      <c r="L256">
        <f>VLOOKUP($A256,IPO_Rating_Details!$A$1:$F$387,6,FALSE)</f>
        <v>0</v>
      </c>
      <c r="M256">
        <f>VLOOKUP($A256,IPo_ListingDates!$A$1:$C$369,2,FALSE)</f>
        <v>40833</v>
      </c>
      <c r="N256">
        <f>VLOOKUP($A256,IPo_ListingDates!$A$1:$C$369,3,FALSE)</f>
        <v>26.5</v>
      </c>
      <c r="O256">
        <f>VLOOKUP($A256,IPo_OverSub_ListingGains!$A$1:$K$317,2,FALSE)</f>
        <v>1.02</v>
      </c>
      <c r="P256">
        <f>VLOOKUP($A256,IPo_OverSub_ListingGains!$A$1:$K$317,3,FALSE)</f>
        <v>0.93</v>
      </c>
      <c r="Q256">
        <f>VLOOKUP($A256,IPo_OverSub_ListingGains!$A$1:$K$317,4,FALSE)</f>
        <v>2.5</v>
      </c>
      <c r="R256" t="str">
        <f>VLOOKUP($A256,IPo_OverSub_ListingGains!$A$1:$K$317,5,FALSE)</f>
        <v>NA</v>
      </c>
      <c r="S256">
        <f>VLOOKUP($A256,IPo_OverSub_ListingGains!$A$1:$K$317,6,FALSE)</f>
        <v>1.53</v>
      </c>
      <c r="T256">
        <f>VLOOKUP($A256,IPo_OverSub_ListingGains!$A$1:$K$317,7,FALSE)</f>
        <v>115</v>
      </c>
      <c r="U256">
        <f>VLOOKUP($A256,IPo_OverSub_ListingGains!$A$1:$K$317,8,FALSE)</f>
        <v>114</v>
      </c>
      <c r="V256">
        <f>VLOOKUP($A256,IPo_OverSub_ListingGains!$A$1:$K$317,9,FALSE)</f>
        <v>173</v>
      </c>
      <c r="W256">
        <f>VLOOKUP($A256,IPo_OverSub_ListingGains!$A$1:$K$317,10,FALSE)</f>
        <v>145.9</v>
      </c>
      <c r="X256">
        <f>VLOOKUP($A256,IPo_OverSub_ListingGains!$A$1:$K$317,11,FALSE)</f>
        <v>32.64</v>
      </c>
      <c r="Y256" t="str">
        <f>VLOOKUP(A256,company_sectors!$A$1:$B$321,2,FALSE)</f>
        <v>Finance - Investments</v>
      </c>
    </row>
    <row r="257" spans="1:25" x14ac:dyDescent="0.25">
      <c r="A257" t="s">
        <v>280</v>
      </c>
      <c r="B257" s="1">
        <v>40814</v>
      </c>
      <c r="C257" s="1">
        <v>40821</v>
      </c>
      <c r="D257">
        <v>186</v>
      </c>
      <c r="E257" t="s">
        <v>8</v>
      </c>
      <c r="F257">
        <v>93</v>
      </c>
      <c r="G257">
        <v>2011</v>
      </c>
      <c r="H257">
        <f>VLOOKUP($A257,IPO_Rating_Details!$A$1:$F$387,2,FALSE)</f>
        <v>6</v>
      </c>
      <c r="I257">
        <f>VLOOKUP($A257,IPO_Rating_Details!$A$1:$F$387,3,FALSE)</f>
        <v>22</v>
      </c>
      <c r="J257">
        <f>VLOOKUP($A257,IPO_Rating_Details!$A$1:$F$387,4,FALSE)</f>
        <v>0</v>
      </c>
      <c r="K257">
        <f>VLOOKUP($A257,IPO_Rating_Details!$A$1:$F$387,5,FALSE)</f>
        <v>2</v>
      </c>
      <c r="L257">
        <f>VLOOKUP($A257,IPO_Rating_Details!$A$1:$F$387,6,FALSE)</f>
        <v>0</v>
      </c>
      <c r="M257">
        <f>VLOOKUP($A257,IPo_ListingDates!$A$1:$C$369,2,FALSE)</f>
        <v>40836</v>
      </c>
      <c r="N257">
        <f>VLOOKUP($A257,IPo_ListingDates!$A$1:$C$369,3,FALSE)</f>
        <v>22.4</v>
      </c>
      <c r="O257">
        <f>VLOOKUP($A257,IPo_OverSub_ListingGains!$A$1:$K$317,2,FALSE)</f>
        <v>1.03</v>
      </c>
      <c r="P257">
        <f>VLOOKUP($A257,IPo_OverSub_ListingGains!$A$1:$K$317,3,FALSE)</f>
        <v>1.56</v>
      </c>
      <c r="Q257">
        <f>VLOOKUP($A257,IPo_OverSub_ListingGains!$A$1:$K$317,4,FALSE)</f>
        <v>2.35</v>
      </c>
      <c r="R257" t="str">
        <f>VLOOKUP($A257,IPo_OverSub_ListingGains!$A$1:$K$317,5,FALSE)</f>
        <v>NA</v>
      </c>
      <c r="S257">
        <f>VLOOKUP($A257,IPo_OverSub_ListingGains!$A$1:$K$317,6,FALSE)</f>
        <v>1.57</v>
      </c>
      <c r="T257">
        <f>VLOOKUP($A257,IPo_OverSub_ListingGains!$A$1:$K$317,7,FALSE)</f>
        <v>180</v>
      </c>
      <c r="U257">
        <f>VLOOKUP($A257,IPo_OverSub_ListingGains!$A$1:$K$317,8,FALSE)</f>
        <v>118.65</v>
      </c>
      <c r="V257">
        <f>VLOOKUP($A257,IPo_OverSub_ListingGains!$A$1:$K$317,9,FALSE)</f>
        <v>356</v>
      </c>
      <c r="W257">
        <f>VLOOKUP($A257,IPo_OverSub_ListingGains!$A$1:$K$317,10,FALSE)</f>
        <v>317.55</v>
      </c>
      <c r="X257">
        <f>VLOOKUP($A257,IPo_OverSub_ListingGains!$A$1:$K$317,11,FALSE)</f>
        <v>70.73</v>
      </c>
      <c r="Y257" t="str">
        <f>VLOOKUP(A257,company_sectors!$A$1:$B$321,2,FALSE)</f>
        <v>Diamond Cutting &amp; Jewellery &amp; Precious Metals</v>
      </c>
    </row>
    <row r="258" spans="1:25" x14ac:dyDescent="0.25">
      <c r="A258" t="s">
        <v>281</v>
      </c>
      <c r="B258" s="1">
        <v>40815</v>
      </c>
      <c r="C258" s="1">
        <v>40820</v>
      </c>
      <c r="D258">
        <v>150</v>
      </c>
      <c r="E258" t="s">
        <v>8</v>
      </c>
      <c r="F258">
        <v>82.5</v>
      </c>
      <c r="G258">
        <v>2011</v>
      </c>
      <c r="H258">
        <f>VLOOKUP($A258,IPO_Rating_Details!$A$1:$F$387,2,FALSE)</f>
        <v>6</v>
      </c>
      <c r="I258">
        <f>VLOOKUP($A258,IPO_Rating_Details!$A$1:$F$387,3,FALSE)</f>
        <v>3</v>
      </c>
      <c r="J258">
        <f>VLOOKUP($A258,IPO_Rating_Details!$A$1:$F$387,4,FALSE)</f>
        <v>0</v>
      </c>
      <c r="K258">
        <f>VLOOKUP($A258,IPO_Rating_Details!$A$1:$F$387,5,FALSE)</f>
        <v>0</v>
      </c>
      <c r="L258">
        <f>VLOOKUP($A258,IPO_Rating_Details!$A$1:$F$387,6,FALSE)</f>
        <v>0</v>
      </c>
      <c r="M258">
        <f>VLOOKUP($A258,IPo_ListingDates!$A$1:$C$369,2,FALSE)</f>
        <v>40835</v>
      </c>
      <c r="N258" t="str">
        <f>VLOOKUP($A258,IPo_ListingDates!$A$1:$C$369,3,FALSE)</f>
        <v>NA</v>
      </c>
      <c r="O258">
        <f>VLOOKUP($A258,IPo_OverSub_ListingGains!$A$1:$K$317,2,FALSE)</f>
        <v>0.24</v>
      </c>
      <c r="P258">
        <f>VLOOKUP($A258,IPo_OverSub_ListingGains!$A$1:$K$317,3,FALSE)</f>
        <v>4.7</v>
      </c>
      <c r="Q258">
        <f>VLOOKUP($A258,IPo_OverSub_ListingGains!$A$1:$K$317,4,FALSE)</f>
        <v>6.18</v>
      </c>
      <c r="R258" t="str">
        <f>VLOOKUP($A258,IPo_OverSub_ListingGains!$A$1:$K$317,5,FALSE)</f>
        <v>NA</v>
      </c>
      <c r="S258">
        <f>VLOOKUP($A258,IPo_OverSub_ListingGains!$A$1:$K$317,6,FALSE)</f>
        <v>2.99</v>
      </c>
      <c r="T258">
        <f>VLOOKUP($A258,IPo_OverSub_ListingGains!$A$1:$K$317,7,FALSE)</f>
        <v>157.4</v>
      </c>
      <c r="U258">
        <f>VLOOKUP($A258,IPo_OverSub_ListingGains!$A$1:$K$317,8,FALSE)</f>
        <v>38.5</v>
      </c>
      <c r="V258">
        <f>VLOOKUP($A258,IPo_OverSub_ListingGains!$A$1:$K$317,9,FALSE)</f>
        <v>185</v>
      </c>
      <c r="W258">
        <f>VLOOKUP($A258,IPo_OverSub_ListingGains!$A$1:$K$317,10,FALSE)</f>
        <v>55.85</v>
      </c>
      <c r="X258">
        <f>VLOOKUP($A258,IPo_OverSub_ListingGains!$A$1:$K$317,11,FALSE)</f>
        <v>-62.77</v>
      </c>
      <c r="Y258" t="e">
        <f>VLOOKUP(A258,company_sectors!$A$1:$B$321,2,FALSE)</f>
        <v>#N/A</v>
      </c>
    </row>
    <row r="259" spans="1:25" x14ac:dyDescent="0.25">
      <c r="A259" t="s">
        <v>282</v>
      </c>
      <c r="B259" s="1">
        <v>40815</v>
      </c>
      <c r="C259" s="1">
        <v>40821</v>
      </c>
      <c r="D259">
        <v>155</v>
      </c>
      <c r="E259" t="s">
        <v>8</v>
      </c>
      <c r="F259">
        <v>104.63</v>
      </c>
      <c r="G259">
        <v>2011</v>
      </c>
      <c r="H259">
        <f>VLOOKUP($A259,IPO_Rating_Details!$A$1:$F$387,2,FALSE)</f>
        <v>4</v>
      </c>
      <c r="I259">
        <f>VLOOKUP($A259,IPO_Rating_Details!$A$1:$F$387,3,FALSE)</f>
        <v>18</v>
      </c>
      <c r="J259">
        <f>VLOOKUP($A259,IPO_Rating_Details!$A$1:$F$387,4,FALSE)</f>
        <v>1</v>
      </c>
      <c r="K259">
        <f>VLOOKUP($A259,IPO_Rating_Details!$A$1:$F$387,5,FALSE)</f>
        <v>1</v>
      </c>
      <c r="L259">
        <f>VLOOKUP($A259,IPO_Rating_Details!$A$1:$F$387,6,FALSE)</f>
        <v>0</v>
      </c>
      <c r="M259">
        <f>VLOOKUP($A259,IPo_ListingDates!$A$1:$C$369,2,FALSE)</f>
        <v>40835</v>
      </c>
      <c r="N259">
        <f>VLOOKUP($A259,IPo_ListingDates!$A$1:$C$369,3,FALSE)</f>
        <v>201</v>
      </c>
      <c r="O259">
        <f>VLOOKUP($A259,IPo_OverSub_ListingGains!$A$1:$K$317,2,FALSE)</f>
        <v>0.51</v>
      </c>
      <c r="P259">
        <f>VLOOKUP($A259,IPo_OverSub_ListingGains!$A$1:$K$317,3,FALSE)</f>
        <v>2.35</v>
      </c>
      <c r="Q259">
        <f>VLOOKUP($A259,IPo_OverSub_ListingGains!$A$1:$K$317,4,FALSE)</f>
        <v>1.6</v>
      </c>
      <c r="R259" t="str">
        <f>VLOOKUP($A259,IPo_OverSub_ListingGains!$A$1:$K$317,5,FALSE)</f>
        <v>NA</v>
      </c>
      <c r="S259">
        <f>VLOOKUP($A259,IPo_OverSub_ListingGains!$A$1:$K$317,6,FALSE)</f>
        <v>1.17</v>
      </c>
      <c r="T259">
        <f>VLOOKUP($A259,IPo_OverSub_ListingGains!$A$1:$K$317,7,FALSE)</f>
        <v>155</v>
      </c>
      <c r="U259">
        <f>VLOOKUP($A259,IPo_OverSub_ListingGains!$A$1:$K$317,8,FALSE)</f>
        <v>142</v>
      </c>
      <c r="V259">
        <f>VLOOKUP($A259,IPo_OverSub_ListingGains!$A$1:$K$317,9,FALSE)</f>
        <v>185.4</v>
      </c>
      <c r="W259">
        <f>VLOOKUP($A259,IPo_OverSub_ListingGains!$A$1:$K$317,10,FALSE)</f>
        <v>166.4</v>
      </c>
      <c r="X259">
        <f>VLOOKUP($A259,IPo_OverSub_ListingGains!$A$1:$K$317,11,FALSE)</f>
        <v>7.35</v>
      </c>
      <c r="Y259" t="str">
        <f>VLOOKUP(A259,company_sectors!$A$1:$B$321,2,FALSE)</f>
        <v>Food Processing</v>
      </c>
    </row>
    <row r="260" spans="1:25" x14ac:dyDescent="0.25">
      <c r="A260" t="s">
        <v>283</v>
      </c>
      <c r="B260" s="1">
        <v>40816</v>
      </c>
      <c r="C260" s="1">
        <v>40821</v>
      </c>
      <c r="D260">
        <v>74</v>
      </c>
      <c r="E260" t="s">
        <v>8</v>
      </c>
      <c r="F260">
        <v>29.6</v>
      </c>
      <c r="G260">
        <v>2011</v>
      </c>
      <c r="H260">
        <f>VLOOKUP($A260,IPO_Rating_Details!$A$1:$F$387,2,FALSE)</f>
        <v>4</v>
      </c>
      <c r="I260">
        <f>VLOOKUP($A260,IPO_Rating_Details!$A$1:$F$387,3,FALSE)</f>
        <v>1</v>
      </c>
      <c r="J260">
        <f>VLOOKUP($A260,IPO_Rating_Details!$A$1:$F$387,4,FALSE)</f>
        <v>0</v>
      </c>
      <c r="K260">
        <f>VLOOKUP($A260,IPO_Rating_Details!$A$1:$F$387,5,FALSE)</f>
        <v>0</v>
      </c>
      <c r="L260">
        <f>VLOOKUP($A260,IPO_Rating_Details!$A$1:$F$387,6,FALSE)</f>
        <v>0</v>
      </c>
      <c r="M260">
        <f>VLOOKUP($A260,IPo_ListingDates!$A$1:$C$369,2,FALSE)</f>
        <v>40849</v>
      </c>
      <c r="N260">
        <f>VLOOKUP($A260,IPo_ListingDates!$A$1:$C$369,3,FALSE)</f>
        <v>23.9</v>
      </c>
      <c r="O260">
        <f>VLOOKUP($A260,IPo_OverSub_ListingGains!$A$1:$K$317,2,FALSE)</f>
        <v>0</v>
      </c>
      <c r="P260">
        <f>VLOOKUP($A260,IPo_OverSub_ListingGains!$A$1:$K$317,3,FALSE)</f>
        <v>0.02</v>
      </c>
      <c r="Q260">
        <f>VLOOKUP($A260,IPo_OverSub_ListingGains!$A$1:$K$317,4,FALSE)</f>
        <v>3.35</v>
      </c>
      <c r="R260" t="str">
        <f>VLOOKUP($A260,IPo_OverSub_ListingGains!$A$1:$K$317,5,FALSE)</f>
        <v>NA</v>
      </c>
      <c r="S260">
        <f>VLOOKUP($A260,IPo_OverSub_ListingGains!$A$1:$K$317,6,FALSE)</f>
        <v>1.18</v>
      </c>
      <c r="T260">
        <f>VLOOKUP($A260,IPo_OverSub_ListingGains!$A$1:$K$317,7,FALSE)</f>
        <v>75</v>
      </c>
      <c r="U260">
        <f>VLOOKUP($A260,IPo_OverSub_ListingGains!$A$1:$K$317,8,FALSE)</f>
        <v>18.100000000000001</v>
      </c>
      <c r="V260">
        <f>VLOOKUP($A260,IPo_OverSub_ListingGains!$A$1:$K$317,9,FALSE)</f>
        <v>99.1</v>
      </c>
      <c r="W260">
        <f>VLOOKUP($A260,IPo_OverSub_ListingGains!$A$1:$K$317,10,FALSE)</f>
        <v>23</v>
      </c>
      <c r="X260">
        <f>VLOOKUP($A260,IPo_OverSub_ListingGains!$A$1:$K$317,11,FALSE)</f>
        <v>-68.92</v>
      </c>
      <c r="Y260" t="str">
        <f>VLOOKUP(A260,company_sectors!$A$1:$B$321,2,FALSE)</f>
        <v>Finance - General</v>
      </c>
    </row>
    <row r="261" spans="1:25" x14ac:dyDescent="0.25">
      <c r="A261" t="s">
        <v>285</v>
      </c>
      <c r="B261" s="1">
        <v>40961</v>
      </c>
      <c r="C261" s="1">
        <v>40963</v>
      </c>
      <c r="D261" t="s">
        <v>14</v>
      </c>
      <c r="E261" t="s">
        <v>8</v>
      </c>
      <c r="F261">
        <v>663.31</v>
      </c>
      <c r="G261">
        <v>2012</v>
      </c>
      <c r="H261">
        <f>VLOOKUP($A261,IPO_Rating_Details!$A$1:$F$387,2,FALSE)</f>
        <v>7</v>
      </c>
      <c r="I261">
        <f>VLOOKUP($A261,IPO_Rating_Details!$A$1:$F$387,3,FALSE)</f>
        <v>21</v>
      </c>
      <c r="J261">
        <f>VLOOKUP($A261,IPO_Rating_Details!$A$1:$F$387,4,FALSE)</f>
        <v>7</v>
      </c>
      <c r="K261">
        <f>VLOOKUP($A261,IPO_Rating_Details!$A$1:$F$387,5,FALSE)</f>
        <v>0</v>
      </c>
      <c r="L261">
        <f>VLOOKUP($A261,IPO_Rating_Details!$A$1:$F$387,6,FALSE)</f>
        <v>0</v>
      </c>
      <c r="M261">
        <f>VLOOKUP($A261,IPo_ListingDates!$A$1:$C$369,2,FALSE)</f>
        <v>40977</v>
      </c>
      <c r="N261">
        <f>VLOOKUP($A261,IPo_ListingDates!$A$1:$C$369,3,FALSE)</f>
        <v>890.8</v>
      </c>
      <c r="O261">
        <f>VLOOKUP($A261,IPo_OverSub_ListingGains!$A$1:$K$317,2,FALSE)</f>
        <v>49.12</v>
      </c>
      <c r="P261">
        <f>VLOOKUP($A261,IPo_OverSub_ListingGains!$A$1:$K$317,3,FALSE)</f>
        <v>150.35</v>
      </c>
      <c r="Q261">
        <f>VLOOKUP($A261,IPo_OverSub_ListingGains!$A$1:$K$317,4,FALSE)</f>
        <v>24.14</v>
      </c>
      <c r="R261">
        <f>VLOOKUP($A261,IPo_OverSub_ListingGains!$A$1:$K$317,5,FALSE)</f>
        <v>0.18</v>
      </c>
      <c r="S261">
        <f>VLOOKUP($A261,IPo_OverSub_ListingGains!$A$1:$K$317,6,FALSE)</f>
        <v>54.13</v>
      </c>
      <c r="T261">
        <f>VLOOKUP($A261,IPo_OverSub_ListingGains!$A$1:$K$317,7,FALSE)</f>
        <v>1387</v>
      </c>
      <c r="U261">
        <f>VLOOKUP($A261,IPo_OverSub_ListingGains!$A$1:$K$317,8,FALSE)</f>
        <v>1282.0999999999999</v>
      </c>
      <c r="V261">
        <f>VLOOKUP($A261,IPo_OverSub_ListingGains!$A$1:$K$317,9,FALSE)</f>
        <v>1426</v>
      </c>
      <c r="W261">
        <f>VLOOKUP($A261,IPo_OverSub_ListingGains!$A$1:$K$317,10,FALSE)</f>
        <v>1297.05</v>
      </c>
      <c r="X261">
        <f>VLOOKUP($A261,IPo_OverSub_ListingGains!$A$1:$K$317,11,FALSE)</f>
        <v>25.68</v>
      </c>
      <c r="Y261" t="str">
        <f>VLOOKUP(A261,company_sectors!$A$1:$B$321,2,FALSE)</f>
        <v>Construction &amp; Contracting - Civil</v>
      </c>
    </row>
    <row r="262" spans="1:25" x14ac:dyDescent="0.25">
      <c r="A262" t="s">
        <v>287</v>
      </c>
      <c r="B262" s="1">
        <v>40977</v>
      </c>
      <c r="C262" s="1">
        <v>40981</v>
      </c>
      <c r="D262">
        <v>30</v>
      </c>
      <c r="E262" t="s">
        <v>8</v>
      </c>
      <c r="F262">
        <v>25</v>
      </c>
      <c r="G262">
        <v>2012</v>
      </c>
      <c r="H262">
        <f>VLOOKUP($A262,IPO_Rating_Details!$A$1:$F$387,2,FALSE)</f>
        <v>5</v>
      </c>
      <c r="I262">
        <f>VLOOKUP($A262,IPO_Rating_Details!$A$1:$F$387,3,FALSE)</f>
        <v>1</v>
      </c>
      <c r="J262">
        <f>VLOOKUP($A262,IPO_Rating_Details!$A$1:$F$387,4,FALSE)</f>
        <v>0</v>
      </c>
      <c r="K262">
        <f>VLOOKUP($A262,IPO_Rating_Details!$A$1:$F$387,5,FALSE)</f>
        <v>0</v>
      </c>
      <c r="L262">
        <f>VLOOKUP($A262,IPO_Rating_Details!$A$1:$F$387,6,FALSE)</f>
        <v>0</v>
      </c>
      <c r="M262">
        <f>VLOOKUP($A262,IPo_ListingDates!$A$1:$C$369,2,FALSE)</f>
        <v>40996</v>
      </c>
      <c r="N262">
        <f>VLOOKUP($A262,IPo_ListingDates!$A$1:$C$369,3,FALSE)</f>
        <v>21.95</v>
      </c>
      <c r="O262">
        <f>VLOOKUP($A262,IPo_OverSub_ListingGains!$A$1:$K$317,2,FALSE)</f>
        <v>0</v>
      </c>
      <c r="P262">
        <f>VLOOKUP($A262,IPo_OverSub_ListingGains!$A$1:$K$317,3,FALSE)</f>
        <v>3.4382000000000001</v>
      </c>
      <c r="Q262">
        <f>VLOOKUP($A262,IPo_OverSub_ListingGains!$A$1:$K$317,4,FALSE)</f>
        <v>1.3636999999999999</v>
      </c>
      <c r="R262" t="str">
        <f>VLOOKUP($A262,IPo_OverSub_ListingGains!$A$1:$K$317,5,FALSE)</f>
        <v>NA</v>
      </c>
      <c r="S262">
        <f>VLOOKUP($A262,IPo_OverSub_ListingGains!$A$1:$K$317,6,FALSE)</f>
        <v>0.99299999999999999</v>
      </c>
      <c r="T262">
        <f>VLOOKUP($A262,IPo_OverSub_ListingGains!$A$1:$K$317,7,FALSE)</f>
        <v>29.95</v>
      </c>
      <c r="U262">
        <f>VLOOKUP($A262,IPo_OverSub_ListingGains!$A$1:$K$317,8,FALSE)</f>
        <v>28.5</v>
      </c>
      <c r="V262">
        <f>VLOOKUP($A262,IPo_OverSub_ListingGains!$A$1:$K$317,9,FALSE)</f>
        <v>30</v>
      </c>
      <c r="W262">
        <f>VLOOKUP($A262,IPo_OverSub_ListingGains!$A$1:$K$317,10,FALSE)</f>
        <v>28.5</v>
      </c>
      <c r="X262">
        <f>VLOOKUP($A262,IPo_OverSub_ListingGains!$A$1:$K$317,11,FALSE)</f>
        <v>-5</v>
      </c>
      <c r="Y262" t="str">
        <f>VLOOKUP(A262,company_sectors!$A$1:$B$321,2,FALSE)</f>
        <v>Printing &amp; Stationery</v>
      </c>
    </row>
    <row r="263" spans="1:25" x14ac:dyDescent="0.25">
      <c r="A263" t="s">
        <v>288</v>
      </c>
      <c r="B263" s="1">
        <v>40990</v>
      </c>
      <c r="C263" s="1">
        <v>40995</v>
      </c>
      <c r="D263">
        <v>106</v>
      </c>
      <c r="E263" t="s">
        <v>8</v>
      </c>
      <c r="F263">
        <v>127.2</v>
      </c>
      <c r="G263">
        <v>2012</v>
      </c>
      <c r="H263">
        <f>VLOOKUP($A263,IPO_Rating_Details!$A$1:$F$387,2,FALSE)</f>
        <v>3</v>
      </c>
      <c r="I263">
        <f>VLOOKUP($A263,IPO_Rating_Details!$A$1:$F$387,3,FALSE)</f>
        <v>19</v>
      </c>
      <c r="J263">
        <f>VLOOKUP($A263,IPO_Rating_Details!$A$1:$F$387,4,FALSE)</f>
        <v>6</v>
      </c>
      <c r="K263">
        <f>VLOOKUP($A263,IPO_Rating_Details!$A$1:$F$387,5,FALSE)</f>
        <v>0</v>
      </c>
      <c r="L263">
        <f>VLOOKUP($A263,IPO_Rating_Details!$A$1:$F$387,6,FALSE)</f>
        <v>0</v>
      </c>
      <c r="M263">
        <f>VLOOKUP($A263,IPo_ListingDates!$A$1:$C$369,2,FALSE)</f>
        <v>41011</v>
      </c>
      <c r="N263">
        <f>VLOOKUP($A263,IPo_ListingDates!$A$1:$C$369,3,FALSE)</f>
        <v>978.3</v>
      </c>
      <c r="O263">
        <f>VLOOKUP($A263,IPo_OverSub_ListingGains!$A$1:$K$317,2,FALSE)</f>
        <v>7.07</v>
      </c>
      <c r="P263">
        <f>VLOOKUP($A263,IPo_OverSub_ListingGains!$A$1:$K$317,3,FALSE)</f>
        <v>1.7</v>
      </c>
      <c r="Q263">
        <f>VLOOKUP($A263,IPo_OverSub_ListingGains!$A$1:$K$317,4,FALSE)</f>
        <v>3.4</v>
      </c>
      <c r="R263">
        <f>VLOOKUP($A263,IPo_OverSub_ListingGains!$A$1:$K$317,5,FALSE)</f>
        <v>0.09</v>
      </c>
      <c r="S263">
        <f>VLOOKUP($A263,IPo_OverSub_ListingGains!$A$1:$K$317,6,FALSE)</f>
        <v>4.93</v>
      </c>
      <c r="T263">
        <f>VLOOKUP($A263,IPo_OverSub_ListingGains!$A$1:$K$317,7,FALSE)</f>
        <v>100</v>
      </c>
      <c r="U263">
        <f>VLOOKUP($A263,IPo_OverSub_ListingGains!$A$1:$K$317,8,FALSE)</f>
        <v>95.05</v>
      </c>
      <c r="V263">
        <f>VLOOKUP($A263,IPo_OverSub_ListingGains!$A$1:$K$317,9,FALSE)</f>
        <v>101</v>
      </c>
      <c r="W263">
        <f>VLOOKUP($A263,IPo_OverSub_ListingGains!$A$1:$K$317,10,FALSE)</f>
        <v>97.05</v>
      </c>
      <c r="X263">
        <f>VLOOKUP($A263,IPo_OverSub_ListingGains!$A$1:$K$317,11,FALSE)</f>
        <v>-8.44</v>
      </c>
      <c r="Y263" t="str">
        <f>VLOOKUP(A263,company_sectors!$A$1:$B$321,2,FALSE)</f>
        <v>Paper</v>
      </c>
    </row>
    <row r="264" spans="1:25" x14ac:dyDescent="0.25">
      <c r="A264" t="s">
        <v>289</v>
      </c>
      <c r="B264" s="1">
        <v>40995</v>
      </c>
      <c r="C264" s="1">
        <v>40997</v>
      </c>
      <c r="D264">
        <v>80</v>
      </c>
      <c r="E264" t="s">
        <v>8</v>
      </c>
      <c r="F264">
        <v>35</v>
      </c>
      <c r="G264">
        <v>2012</v>
      </c>
      <c r="H264">
        <f>VLOOKUP($A264,IPO_Rating_Details!$A$1:$F$387,2,FALSE)</f>
        <v>3</v>
      </c>
      <c r="I264">
        <f>VLOOKUP($A264,IPO_Rating_Details!$A$1:$F$387,3,FALSE)</f>
        <v>5</v>
      </c>
      <c r="J264">
        <f>VLOOKUP($A264,IPO_Rating_Details!$A$1:$F$387,4,FALSE)</f>
        <v>1</v>
      </c>
      <c r="K264">
        <f>VLOOKUP($A264,IPO_Rating_Details!$A$1:$F$387,5,FALSE)</f>
        <v>1</v>
      </c>
      <c r="L264">
        <f>VLOOKUP($A264,IPO_Rating_Details!$A$1:$F$387,6,FALSE)</f>
        <v>0</v>
      </c>
      <c r="M264">
        <f>VLOOKUP($A264,IPo_ListingDates!$A$1:$C$369,2,FALSE)</f>
        <v>41011</v>
      </c>
      <c r="N264">
        <f>VLOOKUP($A264,IPo_ListingDates!$A$1:$C$369,3,FALSE)</f>
        <v>187.7</v>
      </c>
      <c r="O264">
        <f>VLOOKUP($A264,IPo_OverSub_ListingGains!$A$1:$K$317,2,FALSE)</f>
        <v>6.01</v>
      </c>
      <c r="P264">
        <f>VLOOKUP($A264,IPo_OverSub_ListingGains!$A$1:$K$317,3,FALSE)</f>
        <v>8</v>
      </c>
      <c r="Q264">
        <f>VLOOKUP($A264,IPo_OverSub_ListingGains!$A$1:$K$317,4,FALSE)</f>
        <v>2.17</v>
      </c>
      <c r="R264" t="str">
        <f>VLOOKUP($A264,IPo_OverSub_ListingGains!$A$1:$K$317,5,FALSE)</f>
        <v>NA</v>
      </c>
      <c r="S264">
        <f>VLOOKUP($A264,IPo_OverSub_ListingGains!$A$1:$K$317,6,FALSE)</f>
        <v>4.8</v>
      </c>
      <c r="T264">
        <f>VLOOKUP($A264,IPo_OverSub_ListingGains!$A$1:$K$317,7,FALSE)</f>
        <v>86.05</v>
      </c>
      <c r="U264">
        <f>VLOOKUP($A264,IPo_OverSub_ListingGains!$A$1:$K$317,8,FALSE)</f>
        <v>86.05</v>
      </c>
      <c r="V264">
        <f>VLOOKUP($A264,IPo_OverSub_ListingGains!$A$1:$K$317,9,FALSE)</f>
        <v>90.35</v>
      </c>
      <c r="W264">
        <f>VLOOKUP($A264,IPo_OverSub_ListingGains!$A$1:$K$317,10,FALSE)</f>
        <v>90.35</v>
      </c>
      <c r="X264">
        <f>VLOOKUP($A264,IPo_OverSub_ListingGains!$A$1:$K$317,11,FALSE)</f>
        <v>12.94</v>
      </c>
      <c r="Y264" t="str">
        <f>VLOOKUP(A264,company_sectors!$A$1:$B$321,2,FALSE)</f>
        <v>Computers - Software - Training</v>
      </c>
    </row>
    <row r="265" spans="1:25" x14ac:dyDescent="0.25">
      <c r="A265" t="s">
        <v>290</v>
      </c>
      <c r="B265" s="1">
        <v>41023</v>
      </c>
      <c r="C265" s="1">
        <v>41025</v>
      </c>
      <c r="D265">
        <v>120</v>
      </c>
      <c r="E265" t="s">
        <v>8</v>
      </c>
      <c r="F265">
        <v>200</v>
      </c>
      <c r="G265">
        <v>2012</v>
      </c>
      <c r="H265">
        <f>VLOOKUP($A265,IPO_Rating_Details!$A$1:$F$387,2,FALSE)</f>
        <v>4</v>
      </c>
      <c r="I265">
        <f>VLOOKUP($A265,IPO_Rating_Details!$A$1:$F$387,3,FALSE)</f>
        <v>5</v>
      </c>
      <c r="J265">
        <f>VLOOKUP($A265,IPO_Rating_Details!$A$1:$F$387,4,FALSE)</f>
        <v>0</v>
      </c>
      <c r="K265">
        <f>VLOOKUP($A265,IPO_Rating_Details!$A$1:$F$387,5,FALSE)</f>
        <v>0</v>
      </c>
      <c r="L265">
        <f>VLOOKUP($A265,IPO_Rating_Details!$A$1:$F$387,6,FALSE)</f>
        <v>0</v>
      </c>
      <c r="M265">
        <f>VLOOKUP($A265,IPo_ListingDates!$A$1:$C$369,2,FALSE)</f>
        <v>41038</v>
      </c>
      <c r="N265">
        <f>VLOOKUP($A265,IPo_ListingDates!$A$1:$C$369,3,FALSE)</f>
        <v>66.95</v>
      </c>
      <c r="O265">
        <f>VLOOKUP($A265,IPo_OverSub_ListingGains!$A$1:$K$317,2,FALSE)</f>
        <v>1.29</v>
      </c>
      <c r="P265">
        <f>VLOOKUP($A265,IPo_OverSub_ListingGains!$A$1:$K$317,3,FALSE)</f>
        <v>1.91</v>
      </c>
      <c r="Q265">
        <f>VLOOKUP($A265,IPo_OverSub_ListingGains!$A$1:$K$317,4,FALSE)</f>
        <v>0.68</v>
      </c>
      <c r="R265" t="str">
        <f>VLOOKUP($A265,IPo_OverSub_ListingGains!$A$1:$K$317,5,FALSE)</f>
        <v>NA</v>
      </c>
      <c r="S265">
        <f>VLOOKUP($A265,IPo_OverSub_ListingGains!$A$1:$K$317,6,FALSE)</f>
        <v>1.1499999999999999</v>
      </c>
      <c r="T265">
        <f>VLOOKUP($A265,IPo_OverSub_ListingGains!$A$1:$K$317,7,FALSE)</f>
        <v>115</v>
      </c>
      <c r="U265">
        <f>VLOOKUP($A265,IPo_OverSub_ListingGains!$A$1:$K$317,8,FALSE)</f>
        <v>110</v>
      </c>
      <c r="V265">
        <f>VLOOKUP($A265,IPo_OverSub_ListingGains!$A$1:$K$317,9,FALSE)</f>
        <v>119.8</v>
      </c>
      <c r="W265">
        <f>VLOOKUP($A265,IPo_OverSub_ListingGains!$A$1:$K$317,10,FALSE)</f>
        <v>111.2</v>
      </c>
      <c r="X265">
        <f>VLOOKUP($A265,IPo_OverSub_ListingGains!$A$1:$K$317,11,FALSE)</f>
        <v>-7.33</v>
      </c>
      <c r="Y265" t="str">
        <f>VLOOKUP(A265,company_sectors!$A$1:$B$321,2,FALSE)</f>
        <v>Diamond Cutting &amp; Jewellery &amp; Precious Metals</v>
      </c>
    </row>
    <row r="266" spans="1:25" x14ac:dyDescent="0.25">
      <c r="A266" t="s">
        <v>294</v>
      </c>
      <c r="B266" s="1">
        <v>41045</v>
      </c>
      <c r="C266" s="1">
        <v>41047</v>
      </c>
      <c r="D266">
        <v>150</v>
      </c>
      <c r="E266" t="s">
        <v>8</v>
      </c>
      <c r="F266">
        <v>176.09</v>
      </c>
      <c r="G266">
        <v>2012</v>
      </c>
      <c r="H266">
        <f>VLOOKUP($A266,IPO_Rating_Details!$A$1:$F$387,2,FALSE)</f>
        <v>3</v>
      </c>
      <c r="I266">
        <f>VLOOKUP($A266,IPO_Rating_Details!$A$1:$F$387,3,FALSE)</f>
        <v>20</v>
      </c>
      <c r="J266">
        <f>VLOOKUP($A266,IPO_Rating_Details!$A$1:$F$387,4,FALSE)</f>
        <v>2</v>
      </c>
      <c r="K266">
        <f>VLOOKUP($A266,IPO_Rating_Details!$A$1:$F$387,5,FALSE)</f>
        <v>2</v>
      </c>
      <c r="L266">
        <f>VLOOKUP($A266,IPO_Rating_Details!$A$1:$F$387,6,FALSE)</f>
        <v>0</v>
      </c>
      <c r="M266">
        <f>VLOOKUP($A266,IPo_ListingDates!$A$1:$C$369,2,FALSE)</f>
        <v>41059</v>
      </c>
      <c r="N266">
        <f>VLOOKUP($A266,IPo_ListingDates!$A$1:$C$369,3,FALSE)</f>
        <v>89.5</v>
      </c>
      <c r="O266">
        <f>VLOOKUP($A266,IPo_OverSub_ListingGains!$A$1:$K$317,2,FALSE)</f>
        <v>4.68</v>
      </c>
      <c r="P266">
        <f>VLOOKUP($A266,IPo_OverSub_ListingGains!$A$1:$K$317,3,FALSE)</f>
        <v>2.19</v>
      </c>
      <c r="Q266">
        <f>VLOOKUP($A266,IPo_OverSub_ListingGains!$A$1:$K$317,4,FALSE)</f>
        <v>0.55000000000000004</v>
      </c>
      <c r="R266" t="str">
        <f>VLOOKUP($A266,IPo_OverSub_ListingGains!$A$1:$K$317,5,FALSE)</f>
        <v>NA</v>
      </c>
      <c r="S266">
        <f>VLOOKUP($A266,IPo_OverSub_ListingGains!$A$1:$K$317,6,FALSE)</f>
        <v>2.54</v>
      </c>
      <c r="T266">
        <f>VLOOKUP($A266,IPo_OverSub_ListingGains!$A$1:$K$317,7,FALSE)</f>
        <v>153</v>
      </c>
      <c r="U266">
        <f>VLOOKUP($A266,IPo_OverSub_ListingGains!$A$1:$K$317,8,FALSE)</f>
        <v>152.9</v>
      </c>
      <c r="V266">
        <f>VLOOKUP($A266,IPo_OverSub_ListingGains!$A$1:$K$317,9,FALSE)</f>
        <v>160.65</v>
      </c>
      <c r="W266">
        <f>VLOOKUP($A266,IPo_OverSub_ListingGains!$A$1:$K$317,10,FALSE)</f>
        <v>160.65</v>
      </c>
      <c r="X266">
        <f>VLOOKUP($A266,IPo_OverSub_ListingGains!$A$1:$K$317,11,FALSE)</f>
        <v>7.1</v>
      </c>
      <c r="Y266" t="str">
        <f>VLOOKUP(A266,company_sectors!$A$1:$B$321,2,FALSE)</f>
        <v>Hotels</v>
      </c>
    </row>
    <row r="267" spans="1:25" x14ac:dyDescent="0.25">
      <c r="A267" t="s">
        <v>296</v>
      </c>
      <c r="B267" s="1">
        <v>41089</v>
      </c>
      <c r="C267" s="1">
        <v>41094</v>
      </c>
      <c r="D267">
        <v>55</v>
      </c>
      <c r="E267" t="s">
        <v>8</v>
      </c>
      <c r="F267">
        <v>55</v>
      </c>
      <c r="G267">
        <v>2012</v>
      </c>
      <c r="H267">
        <f>VLOOKUP($A267,IPO_Rating_Details!$A$1:$F$387,2,FALSE)</f>
        <v>5</v>
      </c>
      <c r="I267">
        <f>VLOOKUP($A267,IPO_Rating_Details!$A$1:$F$387,3,FALSE)</f>
        <v>1</v>
      </c>
      <c r="J267">
        <f>VLOOKUP($A267,IPO_Rating_Details!$A$1:$F$387,4,FALSE)</f>
        <v>0</v>
      </c>
      <c r="K267">
        <f>VLOOKUP($A267,IPO_Rating_Details!$A$1:$F$387,5,FALSE)</f>
        <v>1</v>
      </c>
      <c r="L267">
        <f>VLOOKUP($A267,IPO_Rating_Details!$A$1:$F$387,6,FALSE)</f>
        <v>0</v>
      </c>
      <c r="M267">
        <f>VLOOKUP($A267,IPo_ListingDates!$A$1:$C$369,2,FALSE)</f>
        <v>41108</v>
      </c>
      <c r="N267">
        <f>VLOOKUP($A267,IPo_ListingDates!$A$1:$C$369,3,FALSE)</f>
        <v>0.1</v>
      </c>
      <c r="O267">
        <f>VLOOKUP($A267,IPo_OverSub_ListingGains!$A$1:$K$317,2,FALSE)</f>
        <v>1.1499999999999999</v>
      </c>
      <c r="P267">
        <f>VLOOKUP($A267,IPo_OverSub_ListingGains!$A$1:$K$317,3,FALSE)</f>
        <v>0.38</v>
      </c>
      <c r="Q267">
        <f>VLOOKUP($A267,IPo_OverSub_ListingGains!$A$1:$K$317,4,FALSE)</f>
        <v>1.1299999999999999</v>
      </c>
      <c r="R267" t="str">
        <f>VLOOKUP($A267,IPo_OverSub_ListingGains!$A$1:$K$317,5,FALSE)</f>
        <v>NA</v>
      </c>
      <c r="S267">
        <f>VLOOKUP($A267,IPo_OverSub_ListingGains!$A$1:$K$317,6,FALSE)</f>
        <v>1.03</v>
      </c>
      <c r="T267">
        <f>VLOOKUP($A267,IPo_OverSub_ListingGains!$A$1:$K$317,7,FALSE)</f>
        <v>55.8</v>
      </c>
      <c r="U267">
        <f>VLOOKUP($A267,IPo_OverSub_ListingGains!$A$1:$K$317,8,FALSE)</f>
        <v>53.05</v>
      </c>
      <c r="V267">
        <f>VLOOKUP($A267,IPo_OverSub_ListingGains!$A$1:$K$317,9,FALSE)</f>
        <v>56</v>
      </c>
      <c r="W267">
        <f>VLOOKUP($A267,IPo_OverSub_ListingGains!$A$1:$K$317,10,FALSE)</f>
        <v>55.6</v>
      </c>
      <c r="X267">
        <f>VLOOKUP($A267,IPo_OverSub_ListingGains!$A$1:$K$317,11,FALSE)</f>
        <v>1.0900000000000001</v>
      </c>
      <c r="Y267" t="str">
        <f>VLOOKUP(A267,company_sectors!$A$1:$B$321,2,FALSE)</f>
        <v>Engineering</v>
      </c>
    </row>
    <row r="268" spans="1:25" x14ac:dyDescent="0.25">
      <c r="A268" t="s">
        <v>306</v>
      </c>
      <c r="B268" s="1">
        <v>41234</v>
      </c>
      <c r="C268" s="1">
        <v>41236</v>
      </c>
      <c r="D268">
        <v>230</v>
      </c>
      <c r="E268" t="s">
        <v>8</v>
      </c>
      <c r="F268">
        <v>183.49</v>
      </c>
      <c r="G268">
        <v>2012</v>
      </c>
      <c r="H268">
        <f>VLOOKUP($A268,IPO_Rating_Details!$A$1:$F$387,2,FALSE)</f>
        <v>4</v>
      </c>
      <c r="I268">
        <f>VLOOKUP($A268,IPO_Rating_Details!$A$1:$F$387,3,FALSE)</f>
        <v>18</v>
      </c>
      <c r="J268">
        <f>VLOOKUP($A268,IPO_Rating_Details!$A$1:$F$387,4,FALSE)</f>
        <v>1</v>
      </c>
      <c r="K268">
        <f>VLOOKUP($A268,IPO_Rating_Details!$A$1:$F$387,5,FALSE)</f>
        <v>1</v>
      </c>
      <c r="L268">
        <f>VLOOKUP($A268,IPO_Rating_Details!$A$1:$F$387,6,FALSE)</f>
        <v>0</v>
      </c>
      <c r="M268">
        <f>VLOOKUP($A268,IPo_ListingDates!$A$1:$C$369,2,FALSE)</f>
        <v>41249</v>
      </c>
      <c r="N268">
        <f>VLOOKUP($A268,IPo_ListingDates!$A$1:$C$369,3,FALSE)</f>
        <v>41</v>
      </c>
      <c r="O268">
        <f>VLOOKUP($A268,IPo_OverSub_ListingGains!$A$1:$K$317,2,FALSE)</f>
        <v>1.49</v>
      </c>
      <c r="P268">
        <f>VLOOKUP($A268,IPo_OverSub_ListingGains!$A$1:$K$317,3,FALSE)</f>
        <v>3.1</v>
      </c>
      <c r="Q268">
        <f>VLOOKUP($A268,IPo_OverSub_ListingGains!$A$1:$K$317,4,FALSE)</f>
        <v>2.0499999999999998</v>
      </c>
      <c r="R268">
        <f>VLOOKUP($A268,IPo_OverSub_ListingGains!$A$1:$K$317,5,FALSE)</f>
        <v>0.14000000000000001</v>
      </c>
      <c r="S268">
        <f>VLOOKUP($A268,IPo_OverSub_ListingGains!$A$1:$K$317,6,FALSE)</f>
        <v>1.98</v>
      </c>
      <c r="T268">
        <f>VLOOKUP($A268,IPo_OverSub_ListingGains!$A$1:$K$317,7,FALSE)</f>
        <v>242</v>
      </c>
      <c r="U268">
        <f>VLOOKUP($A268,IPo_OverSub_ListingGains!$A$1:$K$317,8,FALSE)</f>
        <v>229.95</v>
      </c>
      <c r="V268">
        <f>VLOOKUP($A268,IPo_OverSub_ListingGains!$A$1:$K$317,9,FALSE)</f>
        <v>244.9</v>
      </c>
      <c r="W268">
        <f>VLOOKUP($A268,IPo_OverSub_ListingGains!$A$1:$K$317,10,FALSE)</f>
        <v>229.95</v>
      </c>
      <c r="X268">
        <f>VLOOKUP($A268,IPo_OverSub_ListingGains!$A$1:$K$317,11,FALSE)</f>
        <v>-0.02</v>
      </c>
      <c r="Y268" t="str">
        <f>VLOOKUP(A268,company_sectors!$A$1:$B$321,2,FALSE)</f>
        <v>Diamond Cutting &amp; Jewellery &amp; Precious Metals</v>
      </c>
    </row>
    <row r="269" spans="1:25" x14ac:dyDescent="0.25">
      <c r="A269" t="s">
        <v>308</v>
      </c>
      <c r="B269" s="1">
        <v>41250</v>
      </c>
      <c r="C269" s="1">
        <v>41254</v>
      </c>
      <c r="D269">
        <v>750</v>
      </c>
      <c r="E269" t="s">
        <v>8</v>
      </c>
      <c r="F269">
        <v>539.98</v>
      </c>
      <c r="G269">
        <v>2012</v>
      </c>
      <c r="H269">
        <f>VLOOKUP($A269,IPO_Rating_Details!$A$1:$F$387,2,FALSE)</f>
        <v>1</v>
      </c>
      <c r="I269">
        <f>VLOOKUP($A269,IPO_Rating_Details!$A$1:$F$387,3,FALSE)</f>
        <v>19</v>
      </c>
      <c r="J269">
        <f>VLOOKUP($A269,IPO_Rating_Details!$A$1:$F$387,4,FALSE)</f>
        <v>11</v>
      </c>
      <c r="K269">
        <f>VLOOKUP($A269,IPO_Rating_Details!$A$1:$F$387,5,FALSE)</f>
        <v>0</v>
      </c>
      <c r="L269">
        <f>VLOOKUP($A269,IPO_Rating_Details!$A$1:$F$387,6,FALSE)</f>
        <v>0</v>
      </c>
      <c r="M269">
        <f>VLOOKUP($A269,IPo_ListingDates!$A$1:$C$369,2,FALSE)</f>
        <v>41269</v>
      </c>
      <c r="N269">
        <f>VLOOKUP($A269,IPo_ListingDates!$A$1:$C$369,3,FALSE)</f>
        <v>1010.35</v>
      </c>
      <c r="O269">
        <f>VLOOKUP($A269,IPo_OverSub_ListingGains!$A$1:$K$317,2,FALSE)</f>
        <v>45.8</v>
      </c>
      <c r="P269">
        <f>VLOOKUP($A269,IPo_OverSub_ListingGains!$A$1:$K$317,3,FALSE)</f>
        <v>110.96</v>
      </c>
      <c r="Q269">
        <f>VLOOKUP($A269,IPo_OverSub_ListingGains!$A$1:$K$317,4,FALSE)</f>
        <v>6.18</v>
      </c>
      <c r="R269" t="str">
        <f>VLOOKUP($A269,IPo_OverSub_ListingGains!$A$1:$K$317,5,FALSE)</f>
        <v>NA</v>
      </c>
      <c r="S269">
        <f>VLOOKUP($A269,IPo_OverSub_ListingGains!$A$1:$K$317,6,FALSE)</f>
        <v>40.98</v>
      </c>
      <c r="T269">
        <f>VLOOKUP($A269,IPo_OverSub_ListingGains!$A$1:$K$317,7,FALSE)</f>
        <v>949</v>
      </c>
      <c r="U269">
        <f>VLOOKUP($A269,IPo_OverSub_ListingGains!$A$1:$K$317,8,FALSE)</f>
        <v>896.2</v>
      </c>
      <c r="V269">
        <f>VLOOKUP($A269,IPo_OverSub_ListingGains!$A$1:$K$317,9,FALSE)</f>
        <v>986.2</v>
      </c>
      <c r="W269">
        <f>VLOOKUP($A269,IPo_OverSub_ListingGains!$A$1:$K$317,10,FALSE)</f>
        <v>923.95</v>
      </c>
      <c r="X269">
        <f>VLOOKUP($A269,IPo_OverSub_ListingGains!$A$1:$K$317,11,FALSE)</f>
        <v>23.19</v>
      </c>
      <c r="Y269" t="str">
        <f>VLOOKUP(A269,company_sectors!$A$1:$B$321,2,FALSE)</f>
        <v>Trading</v>
      </c>
    </row>
    <row r="270" spans="1:25" x14ac:dyDescent="0.25">
      <c r="A270" t="s">
        <v>309</v>
      </c>
      <c r="B270" s="1">
        <v>41253</v>
      </c>
      <c r="C270" s="1">
        <v>41255</v>
      </c>
      <c r="D270">
        <v>135</v>
      </c>
      <c r="E270" t="s">
        <v>8</v>
      </c>
      <c r="F270">
        <v>609.29999999999995</v>
      </c>
      <c r="G270">
        <v>2012</v>
      </c>
      <c r="H270">
        <f>VLOOKUP($A270,IPO_Rating_Details!$A$1:$F$387,2,FALSE)</f>
        <v>4</v>
      </c>
      <c r="I270">
        <f>VLOOKUP($A270,IPO_Rating_Details!$A$1:$F$387,3,FALSE)</f>
        <v>7</v>
      </c>
      <c r="J270">
        <f>VLOOKUP($A270,IPO_Rating_Details!$A$1:$F$387,4,FALSE)</f>
        <v>3</v>
      </c>
      <c r="K270">
        <f>VLOOKUP($A270,IPO_Rating_Details!$A$1:$F$387,5,FALSE)</f>
        <v>1</v>
      </c>
      <c r="L270">
        <f>VLOOKUP($A270,IPO_Rating_Details!$A$1:$F$387,6,FALSE)</f>
        <v>0</v>
      </c>
      <c r="M270">
        <f>VLOOKUP($A270,IPo_ListingDates!$A$1:$C$369,2,FALSE)</f>
        <v>41270</v>
      </c>
      <c r="N270">
        <f>VLOOKUP($A270,IPo_ListingDates!$A$1:$C$369,3,FALSE)</f>
        <v>345</v>
      </c>
      <c r="O270">
        <f>VLOOKUP($A270,IPo_OverSub_ListingGains!$A$1:$K$317,2,FALSE)</f>
        <v>7.33</v>
      </c>
      <c r="P270">
        <f>VLOOKUP($A270,IPo_OverSub_ListingGains!$A$1:$K$317,3,FALSE)</f>
        <v>18.12</v>
      </c>
      <c r="Q270">
        <f>VLOOKUP($A270,IPo_OverSub_ListingGains!$A$1:$K$317,4,FALSE)</f>
        <v>1.68</v>
      </c>
      <c r="R270">
        <f>VLOOKUP($A270,IPo_OverSub_ListingGains!$A$1:$K$317,5,FALSE)</f>
        <v>0.96</v>
      </c>
      <c r="S270">
        <f>VLOOKUP($A270,IPo_OverSub_ListingGains!$A$1:$K$317,6,FALSE)</f>
        <v>6.85</v>
      </c>
      <c r="T270">
        <f>VLOOKUP($A270,IPo_OverSub_ListingGains!$A$1:$K$317,7,FALSE)</f>
        <v>135.5</v>
      </c>
      <c r="U270">
        <f>VLOOKUP($A270,IPo_OverSub_ListingGains!$A$1:$K$317,8,FALSE)</f>
        <v>135.5</v>
      </c>
      <c r="V270">
        <f>VLOOKUP($A270,IPo_OverSub_ListingGains!$A$1:$K$317,9,FALSE)</f>
        <v>154.75</v>
      </c>
      <c r="W270">
        <f>VLOOKUP($A270,IPo_OverSub_ListingGains!$A$1:$K$317,10,FALSE)</f>
        <v>149</v>
      </c>
      <c r="X270">
        <f>VLOOKUP($A270,IPo_OverSub_ListingGains!$A$1:$K$317,11,FALSE)</f>
        <v>10.37</v>
      </c>
      <c r="Y270" t="str">
        <f>VLOOKUP(A270,company_sectors!$A$1:$B$321,2,FALSE)</f>
        <v>Diamond Cutting &amp; Jewellery &amp; Precious Metals</v>
      </c>
    </row>
    <row r="271" spans="1:25" x14ac:dyDescent="0.25">
      <c r="A271" t="s">
        <v>310</v>
      </c>
      <c r="B271" s="1">
        <v>41254</v>
      </c>
      <c r="C271" s="1">
        <v>41257</v>
      </c>
      <c r="D271">
        <v>220</v>
      </c>
      <c r="E271" t="s">
        <v>8</v>
      </c>
      <c r="F271" t="s">
        <v>14</v>
      </c>
      <c r="G271">
        <v>2012</v>
      </c>
      <c r="H271">
        <f>VLOOKUP($A271,IPO_Rating_Details!$A$1:$F$387,2,FALSE)</f>
        <v>3</v>
      </c>
      <c r="I271">
        <f>VLOOKUP($A271,IPO_Rating_Details!$A$1:$F$387,3,FALSE)</f>
        <v>9</v>
      </c>
      <c r="J271">
        <f>VLOOKUP($A271,IPO_Rating_Details!$A$1:$F$387,4,FALSE)</f>
        <v>5</v>
      </c>
      <c r="K271">
        <f>VLOOKUP($A271,IPO_Rating_Details!$A$1:$F$387,5,FALSE)</f>
        <v>1</v>
      </c>
      <c r="L271">
        <f>VLOOKUP($A271,IPO_Rating_Details!$A$1:$F$387,6,FALSE)</f>
        <v>0</v>
      </c>
      <c r="M271">
        <f>VLOOKUP($A271,IPo_ListingDates!$A$1:$C$369,2,FALSE)</f>
        <v>41271</v>
      </c>
      <c r="N271">
        <f>VLOOKUP($A271,IPo_ListingDates!$A$1:$C$369,3,FALSE)</f>
        <v>373.1</v>
      </c>
      <c r="O271">
        <f>VLOOKUP($A271,IPo_OverSub_ListingGains!$A$1:$K$317,2,FALSE)</f>
        <v>2.84</v>
      </c>
      <c r="P271">
        <f>VLOOKUP($A271,IPo_OverSub_ListingGains!$A$1:$K$317,3,FALSE)</f>
        <v>0.28999999999999998</v>
      </c>
      <c r="Q271">
        <f>VLOOKUP($A271,IPo_OverSub_ListingGains!$A$1:$K$317,4,FALSE)</f>
        <v>0.19</v>
      </c>
      <c r="R271" t="str">
        <f>VLOOKUP($A271,IPo_OverSub_ListingGains!$A$1:$K$317,5,FALSE)</f>
        <v>NA</v>
      </c>
      <c r="S271">
        <f>VLOOKUP($A271,IPo_OverSub_ListingGains!$A$1:$K$317,6,FALSE)</f>
        <v>1.3</v>
      </c>
      <c r="T271">
        <f>VLOOKUP($A271,IPo_OverSub_ListingGains!$A$1:$K$317,7,FALSE)</f>
        <v>200</v>
      </c>
      <c r="U271">
        <f>VLOOKUP($A271,IPo_OverSub_ListingGains!$A$1:$K$317,8,FALSE)</f>
        <v>188.7</v>
      </c>
      <c r="V271">
        <f>VLOOKUP($A271,IPo_OverSub_ListingGains!$A$1:$K$317,9,FALSE)</f>
        <v>200</v>
      </c>
      <c r="W271">
        <f>VLOOKUP($A271,IPo_OverSub_ListingGains!$A$1:$K$317,10,FALSE)</f>
        <v>191.2</v>
      </c>
      <c r="X271">
        <f>VLOOKUP($A271,IPo_OverSub_ListingGains!$A$1:$K$317,11,FALSE)</f>
        <v>-13.09</v>
      </c>
      <c r="Y271" t="str">
        <f>VLOOKUP(A271,company_sectors!$A$1:$B$321,2,FALSE)</f>
        <v>Telecommunications - Equipment</v>
      </c>
    </row>
    <row r="272" spans="1:25" x14ac:dyDescent="0.25">
      <c r="A272" t="s">
        <v>313</v>
      </c>
      <c r="B272" s="1">
        <v>41306</v>
      </c>
      <c r="C272" s="1">
        <v>41310</v>
      </c>
      <c r="D272">
        <v>210</v>
      </c>
      <c r="E272" t="s">
        <v>8</v>
      </c>
      <c r="F272">
        <v>94.42</v>
      </c>
      <c r="G272">
        <v>2013</v>
      </c>
      <c r="H272">
        <f>VLOOKUP($A272,IPO_Rating_Details!$A$1:$F$387,2,FALSE)</f>
        <v>4</v>
      </c>
      <c r="I272">
        <f>VLOOKUP($A272,IPO_Rating_Details!$A$1:$F$387,3,FALSE)</f>
        <v>17</v>
      </c>
      <c r="J272">
        <f>VLOOKUP($A272,IPO_Rating_Details!$A$1:$F$387,4,FALSE)</f>
        <v>1</v>
      </c>
      <c r="K272">
        <f>VLOOKUP($A272,IPO_Rating_Details!$A$1:$F$387,5,FALSE)</f>
        <v>0</v>
      </c>
      <c r="L272">
        <f>VLOOKUP($A272,IPO_Rating_Details!$A$1:$F$387,6,FALSE)</f>
        <v>0</v>
      </c>
      <c r="M272">
        <f>VLOOKUP($A272,IPo_ListingDates!$A$1:$C$369,2,FALSE)</f>
        <v>41325</v>
      </c>
      <c r="N272">
        <f>VLOOKUP($A272,IPo_ListingDates!$A$1:$C$369,3,FALSE)</f>
        <v>519</v>
      </c>
      <c r="O272">
        <f>VLOOKUP($A272,IPo_OverSub_ListingGains!$A$1:$K$317,2,FALSE)</f>
        <v>1.52</v>
      </c>
      <c r="P272">
        <f>VLOOKUP($A272,IPo_OverSub_ListingGains!$A$1:$K$317,3,FALSE)</f>
        <v>1.39</v>
      </c>
      <c r="Q272">
        <f>VLOOKUP($A272,IPo_OverSub_ListingGains!$A$1:$K$317,4,FALSE)</f>
        <v>0.79</v>
      </c>
      <c r="R272" t="str">
        <f>VLOOKUP($A272,IPo_OverSub_ListingGains!$A$1:$K$317,5,FALSE)</f>
        <v>NA</v>
      </c>
      <c r="S272">
        <f>VLOOKUP($A272,IPo_OverSub_ListingGains!$A$1:$K$317,6,FALSE)</f>
        <v>1.2</v>
      </c>
      <c r="T272">
        <f>VLOOKUP($A272,IPo_OverSub_ListingGains!$A$1:$K$317,7,FALSE)</f>
        <v>216</v>
      </c>
      <c r="U272">
        <f>VLOOKUP($A272,IPo_OverSub_ListingGains!$A$1:$K$317,8,FALSE)</f>
        <v>205.25</v>
      </c>
      <c r="V272">
        <f>VLOOKUP($A272,IPo_OverSub_ListingGains!$A$1:$K$317,9,FALSE)</f>
        <v>216</v>
      </c>
      <c r="W272">
        <f>VLOOKUP($A272,IPo_OverSub_ListingGains!$A$1:$K$317,10,FALSE)</f>
        <v>205.25</v>
      </c>
      <c r="X272">
        <f>VLOOKUP($A272,IPo_OverSub_ListingGains!$A$1:$K$317,11,FALSE)</f>
        <v>-2.2599999999999998</v>
      </c>
      <c r="Y272" t="str">
        <f>VLOOKUP(A272,company_sectors!$A$1:$B$321,2,FALSE)</f>
        <v>Retail</v>
      </c>
    </row>
    <row r="273" spans="1:25" x14ac:dyDescent="0.25">
      <c r="A273" t="s">
        <v>320</v>
      </c>
      <c r="B273" s="1">
        <v>41346</v>
      </c>
      <c r="C273" s="1">
        <v>41348</v>
      </c>
      <c r="D273">
        <v>172</v>
      </c>
      <c r="E273" t="s">
        <v>8</v>
      </c>
      <c r="F273">
        <v>270.39</v>
      </c>
      <c r="G273">
        <v>2013</v>
      </c>
      <c r="H273">
        <f>VLOOKUP($A273,IPO_Rating_Details!$A$1:$F$387,2,FALSE)</f>
        <v>4</v>
      </c>
      <c r="I273">
        <f>VLOOKUP($A273,IPO_Rating_Details!$A$1:$F$387,3,FALSE)</f>
        <v>1</v>
      </c>
      <c r="J273">
        <f>VLOOKUP($A273,IPO_Rating_Details!$A$1:$F$387,4,FALSE)</f>
        <v>1</v>
      </c>
      <c r="K273">
        <f>VLOOKUP($A273,IPO_Rating_Details!$A$1:$F$387,5,FALSE)</f>
        <v>0</v>
      </c>
      <c r="L273">
        <f>VLOOKUP($A273,IPO_Rating_Details!$A$1:$F$387,6,FALSE)</f>
        <v>0</v>
      </c>
      <c r="M273">
        <f>VLOOKUP($A273,IPo_ListingDates!$A$1:$C$369,2,FALSE)</f>
        <v>41365</v>
      </c>
      <c r="N273">
        <f>VLOOKUP($A273,IPo_ListingDates!$A$1:$C$369,3,FALSE)</f>
        <v>650.29999999999995</v>
      </c>
      <c r="O273">
        <f>VLOOKUP($A273,IPo_OverSub_ListingGains!$A$1:$K$317,2,FALSE)</f>
        <v>3.39</v>
      </c>
      <c r="P273">
        <f>VLOOKUP($A273,IPo_OverSub_ListingGains!$A$1:$K$317,3,FALSE)</f>
        <v>0.35</v>
      </c>
      <c r="Q273">
        <f>VLOOKUP($A273,IPo_OverSub_ListingGains!$A$1:$K$317,4,FALSE)</f>
        <v>0.51</v>
      </c>
      <c r="R273">
        <f>VLOOKUP($A273,IPo_OverSub_ListingGains!$A$1:$K$317,5,FALSE)</f>
        <v>0.56999999999999995</v>
      </c>
      <c r="S273">
        <f>VLOOKUP($A273,IPo_OverSub_ListingGains!$A$1:$K$317,6,FALSE)</f>
        <v>1.65</v>
      </c>
      <c r="T273">
        <f>VLOOKUP($A273,IPo_OverSub_ListingGains!$A$1:$K$317,7,FALSE)</f>
        <v>165</v>
      </c>
      <c r="U273">
        <f>VLOOKUP($A273,IPo_OverSub_ListingGains!$A$1:$K$317,8,FALSE)</f>
        <v>158.05000000000001</v>
      </c>
      <c r="V273">
        <f>VLOOKUP($A273,IPo_OverSub_ListingGains!$A$1:$K$317,9,FALSE)</f>
        <v>176</v>
      </c>
      <c r="W273">
        <f>VLOOKUP($A273,IPo_OverSub_ListingGains!$A$1:$K$317,10,FALSE)</f>
        <v>160.85</v>
      </c>
      <c r="X273">
        <f>VLOOKUP($A273,IPo_OverSub_ListingGains!$A$1:$K$317,11,FALSE)</f>
        <v>-6.48</v>
      </c>
      <c r="Y273" t="str">
        <f>VLOOKUP(A273,company_sectors!$A$1:$B$321,2,FALSE)</f>
        <v>Finance - Housing</v>
      </c>
    </row>
    <row r="274" spans="1:25" x14ac:dyDescent="0.25">
      <c r="A274" t="s">
        <v>328</v>
      </c>
      <c r="B274" s="1">
        <v>41414</v>
      </c>
      <c r="C274" s="1">
        <v>41416</v>
      </c>
      <c r="D274">
        <v>530</v>
      </c>
      <c r="E274" t="s">
        <v>8</v>
      </c>
      <c r="F274">
        <v>919.14</v>
      </c>
      <c r="G274">
        <v>2013</v>
      </c>
      <c r="H274">
        <f>VLOOKUP($A274,IPO_Rating_Details!$A$1:$F$387,2,FALSE)</f>
        <v>7</v>
      </c>
      <c r="I274">
        <f>VLOOKUP($A274,IPO_Rating_Details!$A$1:$F$387,3,FALSE)</f>
        <v>19</v>
      </c>
      <c r="J274">
        <f>VLOOKUP($A274,IPO_Rating_Details!$A$1:$F$387,4,FALSE)</f>
        <v>3</v>
      </c>
      <c r="K274">
        <f>VLOOKUP($A274,IPO_Rating_Details!$A$1:$F$387,5,FALSE)</f>
        <v>0</v>
      </c>
      <c r="L274">
        <f>VLOOKUP($A274,IPO_Rating_Details!$A$1:$F$387,6,FALSE)</f>
        <v>0</v>
      </c>
      <c r="M274">
        <f>VLOOKUP($A274,IPo_ListingDates!$A$1:$C$369,2,FALSE)</f>
        <v>41430</v>
      </c>
      <c r="N274">
        <f>VLOOKUP($A274,IPo_ListingDates!$A$1:$C$369,3,FALSE)</f>
        <v>720.25</v>
      </c>
      <c r="O274">
        <f>VLOOKUP($A274,IPo_OverSub_ListingGains!$A$1:$K$317,2,FALSE)</f>
        <v>10.119999999999999</v>
      </c>
      <c r="P274">
        <f>VLOOKUP($A274,IPo_OverSub_ListingGains!$A$1:$K$317,3,FALSE)</f>
        <v>22.34</v>
      </c>
      <c r="Q274">
        <f>VLOOKUP($A274,IPo_OverSub_ListingGains!$A$1:$K$317,4,FALSE)</f>
        <v>3.53</v>
      </c>
      <c r="R274" t="str">
        <f>VLOOKUP($A274,IPo_OverSub_ListingGains!$A$1:$K$317,5,FALSE)</f>
        <v>NA</v>
      </c>
      <c r="S274">
        <f>VLOOKUP($A274,IPo_OverSub_ListingGains!$A$1:$K$317,6,FALSE)</f>
        <v>11.63</v>
      </c>
      <c r="T274">
        <f>VLOOKUP($A274,IPo_OverSub_ListingGains!$A$1:$K$317,7,FALSE)</f>
        <v>590</v>
      </c>
      <c r="U274">
        <f>VLOOKUP($A274,IPo_OverSub_ListingGains!$A$1:$K$317,8,FALSE)</f>
        <v>589</v>
      </c>
      <c r="V274">
        <f>VLOOKUP($A274,IPo_OverSub_ListingGains!$A$1:$K$317,9,FALSE)</f>
        <v>631.9</v>
      </c>
      <c r="W274">
        <f>VLOOKUP($A274,IPo_OverSub_ListingGains!$A$1:$K$317,10,FALSE)</f>
        <v>611.45000000000005</v>
      </c>
      <c r="X274">
        <f>VLOOKUP($A274,IPo_OverSub_ListingGains!$A$1:$K$317,11,FALSE)</f>
        <v>15.37</v>
      </c>
      <c r="Y274" t="str">
        <f>VLOOKUP(A274,company_sectors!$A$1:$B$321,2,FALSE)</f>
        <v>Miscellaneous</v>
      </c>
    </row>
    <row r="275" spans="1:25" x14ac:dyDescent="0.25">
      <c r="A275" t="s">
        <v>365</v>
      </c>
      <c r="B275" s="1">
        <v>41750</v>
      </c>
      <c r="C275" s="1">
        <v>41752</v>
      </c>
      <c r="D275">
        <v>125</v>
      </c>
      <c r="E275" t="s">
        <v>8</v>
      </c>
      <c r="F275">
        <v>181.25</v>
      </c>
      <c r="G275">
        <v>2014</v>
      </c>
      <c r="H275">
        <f>VLOOKUP($A275,IPO_Rating_Details!$A$1:$F$387,2,FALSE)</f>
        <v>3</v>
      </c>
      <c r="I275">
        <f>VLOOKUP($A275,IPO_Rating_Details!$A$1:$F$387,3,FALSE)</f>
        <v>5</v>
      </c>
      <c r="J275">
        <f>VLOOKUP($A275,IPO_Rating_Details!$A$1:$F$387,4,FALSE)</f>
        <v>2</v>
      </c>
      <c r="K275">
        <f>VLOOKUP($A275,IPO_Rating_Details!$A$1:$F$387,5,FALSE)</f>
        <v>0</v>
      </c>
      <c r="L275">
        <f>VLOOKUP($A275,IPO_Rating_Details!$A$1:$F$387,6,FALSE)</f>
        <v>0</v>
      </c>
      <c r="M275">
        <f>VLOOKUP($A275,IPo_ListingDates!$A$1:$C$369,2,FALSE)</f>
        <v>41887</v>
      </c>
      <c r="N275">
        <f>VLOOKUP($A275,IPo_ListingDates!$A$1:$C$369,3,FALSE)</f>
        <v>378.4</v>
      </c>
      <c r="O275">
        <f>VLOOKUP($A275,IPo_OverSub_ListingGains!$A$1:$K$317,2,FALSE)</f>
        <v>16.71</v>
      </c>
      <c r="P275">
        <f>VLOOKUP($A275,IPo_OverSub_ListingGains!$A$1:$K$317,3,FALSE)</f>
        <v>159.04</v>
      </c>
      <c r="Q275">
        <f>VLOOKUP($A275,IPo_OverSub_ListingGains!$A$1:$K$317,4,FALSE)</f>
        <v>7.55</v>
      </c>
      <c r="R275" t="str">
        <f>VLOOKUP($A275,IPo_OverSub_ListingGains!$A$1:$K$317,5,FALSE)</f>
        <v>NA</v>
      </c>
      <c r="S275">
        <f>VLOOKUP($A275,IPo_OverSub_ListingGains!$A$1:$K$317,6,FALSE)</f>
        <v>38.06</v>
      </c>
      <c r="T275">
        <f>VLOOKUP($A275,IPo_OverSub_ListingGains!$A$1:$K$317,7,FALSE)</f>
        <v>164.75</v>
      </c>
      <c r="U275">
        <f>VLOOKUP($A275,IPo_OverSub_ListingGains!$A$1:$K$317,8,FALSE)</f>
        <v>156.5</v>
      </c>
      <c r="V275">
        <f>VLOOKUP($A275,IPo_OverSub_ListingGains!$A$1:$K$317,9,FALSE)</f>
        <v>170</v>
      </c>
      <c r="W275">
        <f>VLOOKUP($A275,IPo_OverSub_ListingGains!$A$1:$K$317,10,FALSE)</f>
        <v>157.6</v>
      </c>
      <c r="X275">
        <f>VLOOKUP($A275,IPo_OverSub_ListingGains!$A$1:$K$317,11,FALSE)</f>
        <v>26.08</v>
      </c>
      <c r="Y275" t="str">
        <f>VLOOKUP(A275,company_sectors!$A$1:$B$321,2,FALSE)</f>
        <v>Miscellaneous</v>
      </c>
    </row>
    <row r="276" spans="1:25" x14ac:dyDescent="0.25">
      <c r="A276" t="s">
        <v>375</v>
      </c>
      <c r="B276" s="1">
        <v>41877</v>
      </c>
      <c r="C276" s="1">
        <v>41879</v>
      </c>
      <c r="D276">
        <v>47</v>
      </c>
      <c r="E276" t="s">
        <v>8</v>
      </c>
      <c r="F276">
        <v>197.4</v>
      </c>
      <c r="G276">
        <v>2014</v>
      </c>
      <c r="H276">
        <f>VLOOKUP($A276,IPO_Rating_Details!$A$1:$F$387,2,FALSE)</f>
        <v>3</v>
      </c>
      <c r="I276">
        <f>VLOOKUP($A276,IPO_Rating_Details!$A$1:$F$387,3,FALSE)</f>
        <v>13</v>
      </c>
      <c r="J276">
        <f>VLOOKUP($A276,IPO_Rating_Details!$A$1:$F$387,4,FALSE)</f>
        <v>5</v>
      </c>
      <c r="K276">
        <f>VLOOKUP($A276,IPO_Rating_Details!$A$1:$F$387,5,FALSE)</f>
        <v>0</v>
      </c>
      <c r="L276">
        <f>VLOOKUP($A276,IPO_Rating_Details!$A$1:$F$387,6,FALSE)</f>
        <v>0</v>
      </c>
      <c r="M276">
        <f>VLOOKUP($A276,IPo_ListingDates!$A$1:$C$369,2,FALSE)</f>
        <v>41894</v>
      </c>
      <c r="N276">
        <f>VLOOKUP($A276,IPo_ListingDates!$A$1:$C$369,3,FALSE)</f>
        <v>57.85</v>
      </c>
      <c r="O276">
        <f>VLOOKUP($A276,IPo_OverSub_ListingGains!$A$1:$K$317,2,FALSE)</f>
        <v>16.98</v>
      </c>
      <c r="P276">
        <f>VLOOKUP($A276,IPo_OverSub_ListingGains!$A$1:$K$317,3,FALSE)</f>
        <v>221.79</v>
      </c>
      <c r="Q276">
        <f>VLOOKUP($A276,IPo_OverSub_ListingGains!$A$1:$K$317,4,FALSE)</f>
        <v>41.26</v>
      </c>
      <c r="R276" t="str">
        <f>VLOOKUP($A276,IPo_OverSub_ListingGains!$A$1:$K$317,5,FALSE)</f>
        <v>NA</v>
      </c>
      <c r="S276">
        <f>VLOOKUP($A276,IPo_OverSub_ListingGains!$A$1:$K$317,6,FALSE)</f>
        <v>59.75</v>
      </c>
      <c r="T276">
        <f>VLOOKUP($A276,IPo_OverSub_ListingGains!$A$1:$K$317,7,FALSE)</f>
        <v>75</v>
      </c>
      <c r="U276">
        <f>VLOOKUP($A276,IPo_OverSub_ListingGains!$A$1:$K$317,8,FALSE)</f>
        <v>75</v>
      </c>
      <c r="V276">
        <f>VLOOKUP($A276,IPo_OverSub_ListingGains!$A$1:$K$317,9,FALSE)</f>
        <v>78.75</v>
      </c>
      <c r="W276">
        <f>VLOOKUP($A276,IPo_OverSub_ListingGains!$A$1:$K$317,10,FALSE)</f>
        <v>78.75</v>
      </c>
      <c r="X276">
        <f>VLOOKUP($A276,IPo_OverSub_ListingGains!$A$1:$K$317,11,FALSE)</f>
        <v>67.55</v>
      </c>
      <c r="Y276" t="str">
        <f>VLOOKUP(A276,company_sectors!$A$1:$B$321,2,FALSE)</f>
        <v>Transport &amp; Logistics</v>
      </c>
    </row>
    <row r="277" spans="1:25" x14ac:dyDescent="0.25">
      <c r="A277" t="s">
        <v>377</v>
      </c>
      <c r="B277" s="1">
        <v>41887</v>
      </c>
      <c r="C277" s="1">
        <v>41891</v>
      </c>
      <c r="D277">
        <v>156</v>
      </c>
      <c r="E277" t="s">
        <v>8</v>
      </c>
      <c r="F277">
        <v>351.86</v>
      </c>
      <c r="G277">
        <v>2014</v>
      </c>
      <c r="H277">
        <f>VLOOKUP($A277,IPO_Rating_Details!$A$1:$F$387,2,FALSE)</f>
        <v>4</v>
      </c>
      <c r="I277">
        <f>VLOOKUP($A277,IPO_Rating_Details!$A$1:$F$387,3,FALSE)</f>
        <v>9</v>
      </c>
      <c r="J277">
        <f>VLOOKUP($A277,IPO_Rating_Details!$A$1:$F$387,4,FALSE)</f>
        <v>2</v>
      </c>
      <c r="K277">
        <f>VLOOKUP($A277,IPO_Rating_Details!$A$1:$F$387,5,FALSE)</f>
        <v>0</v>
      </c>
      <c r="L277">
        <f>VLOOKUP($A277,IPO_Rating_Details!$A$1:$F$387,6,FALSE)</f>
        <v>0</v>
      </c>
      <c r="M277">
        <f>VLOOKUP($A277,IPo_ListingDates!$A$1:$C$369,2,FALSE)</f>
        <v>41905</v>
      </c>
      <c r="N277">
        <f>VLOOKUP($A277,IPo_ListingDates!$A$1:$C$369,3,FALSE)</f>
        <v>289.2</v>
      </c>
      <c r="O277">
        <f>VLOOKUP($A277,IPo_OverSub_ListingGains!$A$1:$K$317,2,FALSE)</f>
        <v>32.06</v>
      </c>
      <c r="P277">
        <f>VLOOKUP($A277,IPo_OverSub_ListingGains!$A$1:$K$317,3,FALSE)</f>
        <v>251.35</v>
      </c>
      <c r="Q277">
        <f>VLOOKUP($A277,IPo_OverSub_ListingGains!$A$1:$K$317,4,FALSE)</f>
        <v>5.85</v>
      </c>
      <c r="R277" t="str">
        <f>VLOOKUP($A277,IPo_OverSub_ListingGains!$A$1:$K$317,5,FALSE)</f>
        <v>NA</v>
      </c>
      <c r="S277">
        <f>VLOOKUP($A277,IPo_OverSub_ListingGains!$A$1:$K$317,6,FALSE)</f>
        <v>59.97</v>
      </c>
      <c r="T277">
        <f>VLOOKUP($A277,IPo_OverSub_ListingGains!$A$1:$K$317,7,FALSE)</f>
        <v>254.1</v>
      </c>
      <c r="U277">
        <f>VLOOKUP($A277,IPo_OverSub_ListingGains!$A$1:$K$317,8,FALSE)</f>
        <v>225</v>
      </c>
      <c r="V277">
        <f>VLOOKUP($A277,IPo_OverSub_ListingGains!$A$1:$K$317,9,FALSE)</f>
        <v>273.85000000000002</v>
      </c>
      <c r="W277">
        <f>VLOOKUP($A277,IPo_OverSub_ListingGains!$A$1:$K$317,10,FALSE)</f>
        <v>231.45</v>
      </c>
      <c r="X277">
        <f>VLOOKUP($A277,IPo_OverSub_ListingGains!$A$1:$K$317,11,FALSE)</f>
        <v>48.37</v>
      </c>
      <c r="Y277" t="str">
        <f>VLOOKUP(A277,company_sectors!$A$1:$B$321,2,FALSE)</f>
        <v>Pesticides &amp; Agro Chemicals</v>
      </c>
    </row>
    <row r="278" spans="1:25" x14ac:dyDescent="0.25">
      <c r="A278" t="s">
        <v>381</v>
      </c>
      <c r="B278" s="1">
        <v>41898</v>
      </c>
      <c r="C278" s="1">
        <v>41900</v>
      </c>
      <c r="D278">
        <v>153</v>
      </c>
      <c r="E278" t="s">
        <v>8</v>
      </c>
      <c r="F278">
        <v>120</v>
      </c>
      <c r="G278">
        <v>2014</v>
      </c>
      <c r="H278">
        <f>VLOOKUP($A278,IPO_Rating_Details!$A$1:$F$387,2,FALSE)</f>
        <v>1</v>
      </c>
      <c r="I278">
        <f>VLOOKUP($A278,IPO_Rating_Details!$A$1:$F$387,3,FALSE)</f>
        <v>12</v>
      </c>
      <c r="J278">
        <f>VLOOKUP($A278,IPO_Rating_Details!$A$1:$F$387,4,FALSE)</f>
        <v>5</v>
      </c>
      <c r="K278">
        <f>VLOOKUP($A278,IPO_Rating_Details!$A$1:$F$387,5,FALSE)</f>
        <v>1</v>
      </c>
      <c r="L278">
        <f>VLOOKUP($A278,IPO_Rating_Details!$A$1:$F$387,6,FALSE)</f>
        <v>0</v>
      </c>
      <c r="M278">
        <f>VLOOKUP($A278,IPo_ListingDates!$A$1:$C$369,2,FALSE)</f>
        <v>41913</v>
      </c>
      <c r="N278">
        <f>VLOOKUP($A278,IPo_ListingDates!$A$1:$C$369,3,FALSE)</f>
        <v>327.3</v>
      </c>
      <c r="O278">
        <f>VLOOKUP($A278,IPo_OverSub_ListingGains!$A$1:$K$317,2,FALSE)</f>
        <v>5.69</v>
      </c>
      <c r="P278">
        <f>VLOOKUP($A278,IPo_OverSub_ListingGains!$A$1:$K$317,3,FALSE)</f>
        <v>8.64</v>
      </c>
      <c r="Q278">
        <f>VLOOKUP($A278,IPo_OverSub_ListingGains!$A$1:$K$317,4,FALSE)</f>
        <v>7.79</v>
      </c>
      <c r="R278" t="str">
        <f>VLOOKUP($A278,IPo_OverSub_ListingGains!$A$1:$K$317,5,FALSE)</f>
        <v>NA</v>
      </c>
      <c r="S278">
        <f>VLOOKUP($A278,IPo_OverSub_ListingGains!$A$1:$K$317,6,FALSE)</f>
        <v>7.39</v>
      </c>
      <c r="T278">
        <f>VLOOKUP($A278,IPo_OverSub_ListingGains!$A$1:$K$317,7,FALSE)</f>
        <v>180</v>
      </c>
      <c r="U278">
        <f>VLOOKUP($A278,IPo_OverSub_ListingGains!$A$1:$K$317,8,FALSE)</f>
        <v>171</v>
      </c>
      <c r="V278">
        <f>VLOOKUP($A278,IPo_OverSub_ListingGains!$A$1:$K$317,9,FALSE)</f>
        <v>181</v>
      </c>
      <c r="W278">
        <f>VLOOKUP($A278,IPo_OverSub_ListingGains!$A$1:$K$317,10,FALSE)</f>
        <v>171</v>
      </c>
      <c r="X278">
        <f>VLOOKUP($A278,IPo_OverSub_ListingGains!$A$1:$K$317,11,FALSE)</f>
        <v>11.76</v>
      </c>
      <c r="Y278" t="str">
        <f>VLOOKUP(A278,company_sectors!$A$1:$B$321,2,FALSE)</f>
        <v>Media &amp; Entertainment</v>
      </c>
    </row>
    <row r="279" spans="1:25" x14ac:dyDescent="0.25">
      <c r="A279" t="s">
        <v>395</v>
      </c>
      <c r="B279" s="1">
        <v>41976</v>
      </c>
      <c r="C279" s="1">
        <v>41978</v>
      </c>
      <c r="D279">
        <v>645</v>
      </c>
      <c r="E279" t="s">
        <v>8</v>
      </c>
      <c r="F279">
        <v>350.43</v>
      </c>
      <c r="G279">
        <v>2014</v>
      </c>
      <c r="H279">
        <f>VLOOKUP($A279,IPO_Rating_Details!$A$1:$F$387,2,FALSE)</f>
        <v>1</v>
      </c>
      <c r="I279">
        <f>VLOOKUP($A279,IPO_Rating_Details!$A$1:$F$387,3,FALSE)</f>
        <v>6</v>
      </c>
      <c r="J279">
        <f>VLOOKUP($A279,IPO_Rating_Details!$A$1:$F$387,4,FALSE)</f>
        <v>6</v>
      </c>
      <c r="K279">
        <f>VLOOKUP($A279,IPO_Rating_Details!$A$1:$F$387,5,FALSE)</f>
        <v>1</v>
      </c>
      <c r="L279">
        <f>VLOOKUP($A279,IPO_Rating_Details!$A$1:$F$387,6,FALSE)</f>
        <v>0</v>
      </c>
      <c r="M279">
        <f>VLOOKUP($A279,IPo_ListingDates!$A$1:$C$369,2,FALSE)</f>
        <v>41992</v>
      </c>
      <c r="N279">
        <f>VLOOKUP($A279,IPo_ListingDates!$A$1:$C$369,3,FALSE)</f>
        <v>430.7</v>
      </c>
      <c r="O279">
        <f>VLOOKUP($A279,IPo_OverSub_ListingGains!$A$1:$K$317,2,FALSE)</f>
        <v>13.96</v>
      </c>
      <c r="P279">
        <f>VLOOKUP($A279,IPo_OverSub_ListingGains!$A$1:$K$317,3,FALSE)</f>
        <v>1.71</v>
      </c>
      <c r="Q279">
        <f>VLOOKUP($A279,IPo_OverSub_ListingGains!$A$1:$K$317,4,FALSE)</f>
        <v>6.96</v>
      </c>
      <c r="R279" t="str">
        <f>VLOOKUP($A279,IPo_OverSub_ListingGains!$A$1:$K$317,5,FALSE)</f>
        <v>NA</v>
      </c>
      <c r="S279">
        <f>VLOOKUP($A279,IPo_OverSub_ListingGains!$A$1:$K$317,6,FALSE)</f>
        <v>7.83</v>
      </c>
      <c r="T279">
        <f>VLOOKUP($A279,IPo_OverSub_ListingGains!$A$1:$K$317,7,FALSE)</f>
        <v>585</v>
      </c>
      <c r="U279">
        <f>VLOOKUP($A279,IPo_OverSub_ListingGains!$A$1:$K$317,8,FALSE)</f>
        <v>528.15</v>
      </c>
      <c r="V279">
        <f>VLOOKUP($A279,IPo_OverSub_ListingGains!$A$1:$K$317,9,FALSE)</f>
        <v>632.45000000000005</v>
      </c>
      <c r="W279">
        <f>VLOOKUP($A279,IPo_OverSub_ListingGains!$A$1:$K$317,10,FALSE)</f>
        <v>566.4</v>
      </c>
      <c r="X279">
        <f>VLOOKUP($A279,IPo_OverSub_ListingGains!$A$1:$K$317,11,FALSE)</f>
        <v>-12.19</v>
      </c>
      <c r="Y279" t="str">
        <f>VLOOKUP(A279,company_sectors!$A$1:$B$321,2,FALSE)</f>
        <v>Textiles - Readymade Apparels</v>
      </c>
    </row>
    <row r="280" spans="1:25" x14ac:dyDescent="0.25">
      <c r="A280" t="s">
        <v>401</v>
      </c>
      <c r="B280" s="1">
        <v>42066</v>
      </c>
      <c r="C280" s="1">
        <v>42068</v>
      </c>
      <c r="D280">
        <v>181</v>
      </c>
      <c r="E280" t="s">
        <v>8</v>
      </c>
      <c r="F280">
        <v>217.2</v>
      </c>
      <c r="G280">
        <v>2015</v>
      </c>
      <c r="H280">
        <f>VLOOKUP($A280,IPO_Rating_Details!$A$1:$F$387,2,FALSE)</f>
        <v>1</v>
      </c>
      <c r="I280">
        <f>VLOOKUP($A280,IPO_Rating_Details!$A$1:$F$387,3,FALSE)</f>
        <v>10</v>
      </c>
      <c r="J280">
        <f>VLOOKUP($A280,IPO_Rating_Details!$A$1:$F$387,4,FALSE)</f>
        <v>1</v>
      </c>
      <c r="K280">
        <f>VLOOKUP($A280,IPO_Rating_Details!$A$1:$F$387,5,FALSE)</f>
        <v>2</v>
      </c>
      <c r="L280">
        <f>VLOOKUP($A280,IPO_Rating_Details!$A$1:$F$387,6,FALSE)</f>
        <v>0</v>
      </c>
      <c r="M280">
        <f>VLOOKUP($A280,IPo_ListingDates!$A$1:$C$369,2,FALSE)</f>
        <v>42082</v>
      </c>
      <c r="N280">
        <f>VLOOKUP($A280,IPo_ListingDates!$A$1:$C$369,3,FALSE)</f>
        <v>186</v>
      </c>
      <c r="O280">
        <f>VLOOKUP($A280,IPo_OverSub_ListingGains!$A$1:$K$317,2,FALSE)</f>
        <v>1.0046999999999999</v>
      </c>
      <c r="P280">
        <f>VLOOKUP($A280,IPo_OverSub_ListingGains!$A$1:$K$317,3,FALSE)</f>
        <v>9.0300000000000005E-2</v>
      </c>
      <c r="Q280">
        <f>VLOOKUP($A280,IPo_OverSub_ListingGains!$A$1:$K$317,4,FALSE)</f>
        <v>0.39079999999999998</v>
      </c>
      <c r="R280" t="str">
        <f>VLOOKUP($A280,IPo_OverSub_ListingGains!$A$1:$K$317,5,FALSE)</f>
        <v>NA</v>
      </c>
      <c r="S280">
        <f>VLOOKUP($A280,IPo_OverSub_ListingGains!$A$1:$K$317,6,FALSE)</f>
        <v>0.75749999999999995</v>
      </c>
      <c r="T280">
        <f>VLOOKUP($A280,IPo_OverSub_ListingGains!$A$1:$K$317,7,FALSE)</f>
        <v>181</v>
      </c>
      <c r="U280">
        <f>VLOOKUP($A280,IPo_OverSub_ListingGains!$A$1:$K$317,8,FALSE)</f>
        <v>171.95</v>
      </c>
      <c r="V280">
        <f>VLOOKUP($A280,IPo_OverSub_ListingGains!$A$1:$K$317,9,FALSE)</f>
        <v>181</v>
      </c>
      <c r="W280">
        <f>VLOOKUP($A280,IPo_OverSub_ListingGains!$A$1:$K$317,10,FALSE)</f>
        <v>171.95</v>
      </c>
      <c r="X280">
        <f>VLOOKUP($A280,IPo_OverSub_ListingGains!$A$1:$K$317,11,FALSE)</f>
        <v>-5</v>
      </c>
      <c r="Y280" t="str">
        <f>VLOOKUP(A280,company_sectors!$A$1:$B$321,2,FALSE)</f>
        <v>Media &amp; Entertainment</v>
      </c>
    </row>
    <row r="281" spans="1:25" x14ac:dyDescent="0.25">
      <c r="A281" t="s">
        <v>403</v>
      </c>
      <c r="B281" s="1">
        <v>42073</v>
      </c>
      <c r="C281" s="1">
        <v>42075</v>
      </c>
      <c r="D281">
        <v>168</v>
      </c>
      <c r="E281" t="s">
        <v>8</v>
      </c>
      <c r="F281">
        <v>341.48</v>
      </c>
      <c r="G281">
        <v>2015</v>
      </c>
      <c r="H281">
        <f>VLOOKUP($A281,IPO_Rating_Details!$A$1:$F$387,2,FALSE)</f>
        <v>1</v>
      </c>
      <c r="I281">
        <f>VLOOKUP($A281,IPO_Rating_Details!$A$1:$F$387,3,FALSE)</f>
        <v>5</v>
      </c>
      <c r="J281">
        <f>VLOOKUP($A281,IPO_Rating_Details!$A$1:$F$387,4,FALSE)</f>
        <v>4</v>
      </c>
      <c r="K281">
        <f>VLOOKUP($A281,IPO_Rating_Details!$A$1:$F$387,5,FALSE)</f>
        <v>2</v>
      </c>
      <c r="L281">
        <f>VLOOKUP($A281,IPO_Rating_Details!$A$1:$F$387,6,FALSE)</f>
        <v>0</v>
      </c>
      <c r="M281">
        <f>VLOOKUP($A281,IPo_ListingDates!$A$1:$C$369,2,FALSE)</f>
        <v>42100</v>
      </c>
      <c r="N281">
        <f>VLOOKUP($A281,IPo_ListingDates!$A$1:$C$369,3,FALSE)</f>
        <v>80.2</v>
      </c>
      <c r="O281">
        <f>VLOOKUP($A281,IPo_OverSub_ListingGains!$A$1:$K$317,2,FALSE)</f>
        <v>0.4</v>
      </c>
      <c r="P281">
        <f>VLOOKUP($A281,IPo_OverSub_ListingGains!$A$1:$K$317,3,FALSE)</f>
        <v>0.11</v>
      </c>
      <c r="Q281">
        <f>VLOOKUP($A281,IPo_OverSub_ListingGains!$A$1:$K$317,4,FALSE)</f>
        <v>1.1000000000000001</v>
      </c>
      <c r="R281" t="str">
        <f>VLOOKUP($A281,IPo_OverSub_ListingGains!$A$1:$K$317,5,FALSE)</f>
        <v>NA</v>
      </c>
      <c r="S281">
        <f>VLOOKUP($A281,IPo_OverSub_ListingGains!$A$1:$K$317,6,FALSE)</f>
        <v>0.44</v>
      </c>
      <c r="T281">
        <f>VLOOKUP($A281,IPo_OverSub_ListingGains!$A$1:$K$317,7,FALSE)</f>
        <v>167.95</v>
      </c>
      <c r="U281">
        <f>VLOOKUP($A281,IPo_OverSub_ListingGains!$A$1:$K$317,8,FALSE)</f>
        <v>156.4</v>
      </c>
      <c r="V281">
        <f>VLOOKUP($A281,IPo_OverSub_ListingGains!$A$1:$K$317,9,FALSE)</f>
        <v>199</v>
      </c>
      <c r="W281">
        <f>VLOOKUP($A281,IPo_OverSub_ListingGains!$A$1:$K$317,10,FALSE)</f>
        <v>191.25</v>
      </c>
      <c r="X281">
        <f>VLOOKUP($A281,IPo_OverSub_ListingGains!$A$1:$K$317,11,FALSE)</f>
        <v>13.84</v>
      </c>
      <c r="Y281" t="str">
        <f>VLOOKUP(A281,company_sectors!$A$1:$B$321,2,FALSE)</f>
        <v>Miscellaneous</v>
      </c>
    </row>
    <row r="282" spans="1:25" x14ac:dyDescent="0.25">
      <c r="A282" t="s">
        <v>407</v>
      </c>
      <c r="B282" s="1">
        <v>42081</v>
      </c>
      <c r="C282" s="1">
        <v>42083</v>
      </c>
      <c r="D282">
        <v>310</v>
      </c>
      <c r="E282" t="s">
        <v>8</v>
      </c>
      <c r="F282">
        <v>700</v>
      </c>
      <c r="G282">
        <v>2015</v>
      </c>
      <c r="H282">
        <f>VLOOKUP($A282,IPO_Rating_Details!$A$1:$F$387,2,FALSE)</f>
        <v>1</v>
      </c>
      <c r="I282">
        <f>VLOOKUP($A282,IPO_Rating_Details!$A$1:$F$387,3,FALSE)</f>
        <v>9</v>
      </c>
      <c r="J282">
        <f>VLOOKUP($A282,IPO_Rating_Details!$A$1:$F$387,4,FALSE)</f>
        <v>2</v>
      </c>
      <c r="K282">
        <f>VLOOKUP($A282,IPO_Rating_Details!$A$1:$F$387,5,FALSE)</f>
        <v>0</v>
      </c>
      <c r="L282">
        <f>VLOOKUP($A282,IPO_Rating_Details!$A$1:$F$387,6,FALSE)</f>
        <v>0</v>
      </c>
      <c r="M282">
        <f>VLOOKUP($A282,IPo_ListingDates!$A$1:$C$369,2,FALSE)</f>
        <v>42103</v>
      </c>
      <c r="N282">
        <f>VLOOKUP($A282,IPo_ListingDates!$A$1:$C$369,3,FALSE)</f>
        <v>237.2</v>
      </c>
      <c r="O282">
        <f>VLOOKUP($A282,IPo_OverSub_ListingGains!$A$1:$K$317,2,FALSE)</f>
        <v>35.68</v>
      </c>
      <c r="P282">
        <f>VLOOKUP($A282,IPo_OverSub_ListingGains!$A$1:$K$317,3,FALSE)</f>
        <v>35.380000000000003</v>
      </c>
      <c r="Q282">
        <f>VLOOKUP($A282,IPo_OverSub_ListingGains!$A$1:$K$317,4,FALSE)</f>
        <v>2.15</v>
      </c>
      <c r="R282">
        <f>VLOOKUP($A282,IPo_OverSub_ListingGains!$A$1:$K$317,5,FALSE)</f>
        <v>0.12</v>
      </c>
      <c r="S282">
        <f>VLOOKUP($A282,IPo_OverSub_ListingGains!$A$1:$K$317,6,FALSE)</f>
        <v>18.600000000000001</v>
      </c>
      <c r="T282">
        <f>VLOOKUP($A282,IPo_OverSub_ListingGains!$A$1:$K$317,7,FALSE)</f>
        <v>400</v>
      </c>
      <c r="U282">
        <f>VLOOKUP($A282,IPo_OverSub_ListingGains!$A$1:$K$317,8,FALSE)</f>
        <v>399.15</v>
      </c>
      <c r="V282">
        <f>VLOOKUP($A282,IPo_OverSub_ListingGains!$A$1:$K$317,9,FALSE)</f>
        <v>447.8</v>
      </c>
      <c r="W282">
        <f>VLOOKUP($A282,IPo_OverSub_ListingGains!$A$1:$K$317,10,FALSE)</f>
        <v>438</v>
      </c>
      <c r="X282">
        <f>VLOOKUP($A282,IPo_OverSub_ListingGains!$A$1:$K$317,11,FALSE)</f>
        <v>41.29</v>
      </c>
      <c r="Y282" t="str">
        <f>VLOOKUP(A282,company_sectors!$A$1:$B$321,2,FALSE)</f>
        <v>Power - Generation &amp; Distribution</v>
      </c>
    </row>
    <row r="283" spans="1:25" x14ac:dyDescent="0.25">
      <c r="A283" t="s">
        <v>413</v>
      </c>
      <c r="B283" s="1">
        <v>42109</v>
      </c>
      <c r="C283" s="1">
        <v>42111</v>
      </c>
      <c r="D283">
        <v>205</v>
      </c>
      <c r="E283" t="s">
        <v>8</v>
      </c>
      <c r="F283">
        <v>473.88</v>
      </c>
      <c r="G283">
        <v>2015</v>
      </c>
      <c r="H283">
        <f>VLOOKUP($A283,IPO_Rating_Details!$A$1:$F$387,2,FALSE)</f>
        <v>1</v>
      </c>
      <c r="I283">
        <f>VLOOKUP($A283,IPO_Rating_Details!$A$1:$F$387,3,FALSE)</f>
        <v>5</v>
      </c>
      <c r="J283">
        <f>VLOOKUP($A283,IPO_Rating_Details!$A$1:$F$387,4,FALSE)</f>
        <v>7</v>
      </c>
      <c r="K283">
        <f>VLOOKUP($A283,IPO_Rating_Details!$A$1:$F$387,5,FALSE)</f>
        <v>0</v>
      </c>
      <c r="L283">
        <f>VLOOKUP($A283,IPO_Rating_Details!$A$1:$F$387,6,FALSE)</f>
        <v>0</v>
      </c>
      <c r="M283">
        <f>VLOOKUP($A283,IPo_ListingDates!$A$1:$C$369,2,FALSE)</f>
        <v>42124</v>
      </c>
      <c r="N283">
        <f>VLOOKUP($A283,IPo_ListingDates!$A$1:$C$369,3,FALSE)</f>
        <v>397.9</v>
      </c>
      <c r="O283">
        <f>VLOOKUP($A283,IPo_OverSub_ListingGains!$A$1:$K$317,2,FALSE)</f>
        <v>58.22</v>
      </c>
      <c r="P283">
        <f>VLOOKUP($A283,IPo_OverSub_ListingGains!$A$1:$K$317,3,FALSE)</f>
        <v>250.86</v>
      </c>
      <c r="Q283">
        <f>VLOOKUP($A283,IPo_OverSub_ListingGains!$A$1:$K$317,4,FALSE)</f>
        <v>7.92</v>
      </c>
      <c r="R283" t="str">
        <f>VLOOKUP($A283,IPo_OverSub_ListingGains!$A$1:$K$317,5,FALSE)</f>
        <v>NA</v>
      </c>
      <c r="S283">
        <f>VLOOKUP($A283,IPo_OverSub_ListingGains!$A$1:$K$317,6,FALSE)</f>
        <v>74.260000000000005</v>
      </c>
      <c r="T283">
        <f>VLOOKUP($A283,IPo_OverSub_ListingGains!$A$1:$K$317,7,FALSE)</f>
        <v>288</v>
      </c>
      <c r="U283">
        <f>VLOOKUP($A283,IPo_OverSub_ListingGains!$A$1:$K$317,8,FALSE)</f>
        <v>281</v>
      </c>
      <c r="V283">
        <f>VLOOKUP($A283,IPo_OverSub_ListingGains!$A$1:$K$317,9,FALSE)</f>
        <v>309.10000000000002</v>
      </c>
      <c r="W283">
        <f>VLOOKUP($A283,IPo_OverSub_ListingGains!$A$1:$K$317,10,FALSE)</f>
        <v>293.3</v>
      </c>
      <c r="X283">
        <f>VLOOKUP($A283,IPo_OverSub_ListingGains!$A$1:$K$317,11,FALSE)</f>
        <v>43.07</v>
      </c>
      <c r="Y283" t="str">
        <f>VLOOKUP(A283,company_sectors!$A$1:$B$321,2,FALSE)</f>
        <v>Transport &amp; Logistics</v>
      </c>
    </row>
    <row r="284" spans="1:25" x14ac:dyDescent="0.25">
      <c r="A284" t="s">
        <v>414</v>
      </c>
      <c r="B284" s="1">
        <v>42115</v>
      </c>
      <c r="C284" s="1">
        <v>42117</v>
      </c>
      <c r="D284">
        <v>63</v>
      </c>
      <c r="E284" t="s">
        <v>8</v>
      </c>
      <c r="F284">
        <v>324</v>
      </c>
      <c r="G284">
        <v>2015</v>
      </c>
      <c r="H284">
        <f>VLOOKUP($A284,IPO_Rating_Details!$A$1:$F$387,2,FALSE)</f>
        <v>1</v>
      </c>
      <c r="I284">
        <f>VLOOKUP($A284,IPO_Rating_Details!$A$1:$F$387,3,FALSE)</f>
        <v>1</v>
      </c>
      <c r="J284">
        <f>VLOOKUP($A284,IPO_Rating_Details!$A$1:$F$387,4,FALSE)</f>
        <v>0</v>
      </c>
      <c r="K284">
        <f>VLOOKUP($A284,IPO_Rating_Details!$A$1:$F$387,5,FALSE)</f>
        <v>0</v>
      </c>
      <c r="L284">
        <f>VLOOKUP($A284,IPO_Rating_Details!$A$1:$F$387,6,FALSE)</f>
        <v>0</v>
      </c>
      <c r="M284">
        <f>VLOOKUP($A284,IPo_ListingDates!$A$1:$C$369,2,FALSE)</f>
        <v>42130</v>
      </c>
      <c r="N284">
        <f>VLOOKUP($A284,IPo_ListingDates!$A$1:$C$369,3,FALSE)</f>
        <v>40.9</v>
      </c>
      <c r="O284">
        <f>VLOOKUP($A284,IPo_OverSub_ListingGains!$A$1:$K$317,2,FALSE)</f>
        <v>1.02</v>
      </c>
      <c r="P284">
        <f>VLOOKUP($A284,IPo_OverSub_ListingGains!$A$1:$K$317,3,FALSE)</f>
        <v>1.51</v>
      </c>
      <c r="Q284">
        <f>VLOOKUP($A284,IPo_OverSub_ListingGains!$A$1:$K$317,4,FALSE)</f>
        <v>0.97</v>
      </c>
      <c r="R284" t="str">
        <f>VLOOKUP($A284,IPo_OverSub_ListingGains!$A$1:$K$317,5,FALSE)</f>
        <v>NA</v>
      </c>
      <c r="S284">
        <f>VLOOKUP($A284,IPo_OverSub_ListingGains!$A$1:$K$317,6,FALSE)</f>
        <v>1.1100000000000001</v>
      </c>
      <c r="T284">
        <f>VLOOKUP($A284,IPo_OverSub_ListingGains!$A$1:$K$317,7,FALSE)</f>
        <v>63</v>
      </c>
      <c r="U284">
        <f>VLOOKUP($A284,IPo_OverSub_ListingGains!$A$1:$K$317,8,FALSE)</f>
        <v>55.45</v>
      </c>
      <c r="V284">
        <f>VLOOKUP($A284,IPo_OverSub_ListingGains!$A$1:$K$317,9,FALSE)</f>
        <v>63.5</v>
      </c>
      <c r="W284">
        <f>VLOOKUP($A284,IPo_OverSub_ListingGains!$A$1:$K$317,10,FALSE)</f>
        <v>60.95</v>
      </c>
      <c r="X284">
        <f>VLOOKUP($A284,IPo_OverSub_ListingGains!$A$1:$K$317,11,FALSE)</f>
        <v>-3.25</v>
      </c>
      <c r="Y284" t="str">
        <f>VLOOKUP(A284,company_sectors!$A$1:$B$321,2,FALSE)</f>
        <v>Infrastructure - General</v>
      </c>
    </row>
    <row r="285" spans="1:25" x14ac:dyDescent="0.25">
      <c r="A285" t="s">
        <v>415</v>
      </c>
      <c r="B285" s="1">
        <v>42122</v>
      </c>
      <c r="C285" s="1">
        <v>42124</v>
      </c>
      <c r="D285">
        <v>625</v>
      </c>
      <c r="E285" t="s">
        <v>8</v>
      </c>
      <c r="F285">
        <v>600</v>
      </c>
      <c r="G285">
        <v>2015</v>
      </c>
      <c r="H285">
        <f>VLOOKUP($A285,IPO_Rating_Details!$A$1:$F$387,2,FALSE)</f>
        <v>1</v>
      </c>
      <c r="I285">
        <f>VLOOKUP($A285,IPO_Rating_Details!$A$1:$F$387,3,FALSE)</f>
        <v>6</v>
      </c>
      <c r="J285">
        <f>VLOOKUP($A285,IPO_Rating_Details!$A$1:$F$387,4,FALSE)</f>
        <v>5</v>
      </c>
      <c r="K285">
        <f>VLOOKUP($A285,IPO_Rating_Details!$A$1:$F$387,5,FALSE)</f>
        <v>0</v>
      </c>
      <c r="L285">
        <f>VLOOKUP($A285,IPO_Rating_Details!$A$1:$F$387,6,FALSE)</f>
        <v>0</v>
      </c>
      <c r="M285">
        <f>VLOOKUP($A285,IPo_ListingDates!$A$1:$C$369,2,FALSE)</f>
        <v>42138</v>
      </c>
      <c r="N285">
        <f>VLOOKUP($A285,IPo_ListingDates!$A$1:$C$369,3,FALSE)</f>
        <v>525</v>
      </c>
      <c r="O285">
        <f>VLOOKUP($A285,IPo_OverSub_ListingGains!$A$1:$K$317,2,FALSE)</f>
        <v>4.49</v>
      </c>
      <c r="P285">
        <f>VLOOKUP($A285,IPo_OverSub_ListingGains!$A$1:$K$317,3,FALSE)</f>
        <v>1.17</v>
      </c>
      <c r="Q285">
        <f>VLOOKUP($A285,IPo_OverSub_ListingGains!$A$1:$K$317,4,FALSE)</f>
        <v>1.02</v>
      </c>
      <c r="R285" t="str">
        <f>VLOOKUP($A285,IPo_OverSub_ListingGains!$A$1:$K$317,5,FALSE)</f>
        <v>NA</v>
      </c>
      <c r="S285">
        <f>VLOOKUP($A285,IPo_OverSub_ListingGains!$A$1:$K$317,6,FALSE)</f>
        <v>2.04</v>
      </c>
      <c r="T285">
        <f>VLOOKUP($A285,IPo_OverSub_ListingGains!$A$1:$K$317,7,FALSE)</f>
        <v>600</v>
      </c>
      <c r="U285">
        <f>VLOOKUP($A285,IPo_OverSub_ListingGains!$A$1:$K$317,8,FALSE)</f>
        <v>586</v>
      </c>
      <c r="V285">
        <f>VLOOKUP($A285,IPo_OverSub_ListingGains!$A$1:$K$317,9,FALSE)</f>
        <v>623</v>
      </c>
      <c r="W285">
        <f>VLOOKUP($A285,IPo_OverSub_ListingGains!$A$1:$K$317,10,FALSE)</f>
        <v>598.79999999999995</v>
      </c>
      <c r="X285">
        <f>VLOOKUP($A285,IPo_OverSub_ListingGains!$A$1:$K$317,11,FALSE)</f>
        <v>-4.1900000000000004</v>
      </c>
      <c r="Y285" t="str">
        <f>VLOOKUP(A285,company_sectors!$A$1:$B$321,2,FALSE)</f>
        <v>Media &amp; Entertainment</v>
      </c>
    </row>
    <row r="286" spans="1:25" x14ac:dyDescent="0.25">
      <c r="A286" t="s">
        <v>416</v>
      </c>
      <c r="B286" s="1">
        <v>42132</v>
      </c>
      <c r="C286" s="1">
        <v>42136</v>
      </c>
      <c r="D286">
        <v>378</v>
      </c>
      <c r="E286" t="s">
        <v>8</v>
      </c>
      <c r="F286">
        <v>488.44</v>
      </c>
      <c r="G286">
        <v>2015</v>
      </c>
      <c r="H286">
        <f>VLOOKUP($A286,IPO_Rating_Details!$A$1:$F$387,2,FALSE)</f>
        <v>1</v>
      </c>
      <c r="I286">
        <f>VLOOKUP($A286,IPO_Rating_Details!$A$1:$F$387,3,FALSE)</f>
        <v>9</v>
      </c>
      <c r="J286">
        <f>VLOOKUP($A286,IPO_Rating_Details!$A$1:$F$387,4,FALSE)</f>
        <v>1</v>
      </c>
      <c r="K286">
        <f>VLOOKUP($A286,IPO_Rating_Details!$A$1:$F$387,5,FALSE)</f>
        <v>2</v>
      </c>
      <c r="L286">
        <f>VLOOKUP($A286,IPO_Rating_Details!$A$1:$F$387,6,FALSE)</f>
        <v>0</v>
      </c>
      <c r="M286">
        <f>VLOOKUP($A286,IPo_ListingDates!$A$1:$C$369,2,FALSE)</f>
        <v>42150</v>
      </c>
      <c r="N286">
        <f>VLOOKUP($A286,IPo_ListingDates!$A$1:$C$369,3,FALSE)</f>
        <v>536.5</v>
      </c>
      <c r="O286">
        <f>VLOOKUP($A286,IPo_OverSub_ListingGains!$A$1:$K$317,2,FALSE)</f>
        <v>4.51</v>
      </c>
      <c r="P286">
        <f>VLOOKUP($A286,IPo_OverSub_ListingGains!$A$1:$K$317,3,FALSE)</f>
        <v>0.65</v>
      </c>
      <c r="Q286">
        <f>VLOOKUP($A286,IPo_OverSub_ListingGains!$A$1:$K$317,4,FALSE)</f>
        <v>0.28000000000000003</v>
      </c>
      <c r="R286">
        <f>VLOOKUP($A286,IPo_OverSub_ListingGains!$A$1:$K$317,5,FALSE)</f>
        <v>1.1100000000000001</v>
      </c>
      <c r="S286">
        <f>VLOOKUP($A286,IPo_OverSub_ListingGains!$A$1:$K$317,6,FALSE)</f>
        <v>1.56</v>
      </c>
      <c r="T286">
        <f>VLOOKUP($A286,IPo_OverSub_ListingGains!$A$1:$K$317,7,FALSE)</f>
        <v>381</v>
      </c>
      <c r="U286">
        <f>VLOOKUP($A286,IPo_OverSub_ListingGains!$A$1:$K$317,8,FALSE)</f>
        <v>346.3</v>
      </c>
      <c r="V286">
        <f>VLOOKUP($A286,IPo_OverSub_ListingGains!$A$1:$K$317,9,FALSE)</f>
        <v>387.8</v>
      </c>
      <c r="W286">
        <f>VLOOKUP($A286,IPo_OverSub_ListingGains!$A$1:$K$317,10,FALSE)</f>
        <v>360.2</v>
      </c>
      <c r="X286">
        <f>VLOOKUP($A286,IPo_OverSub_ListingGains!$A$1:$K$317,11,FALSE)</f>
        <v>-4.71</v>
      </c>
      <c r="Y286" t="str">
        <f>VLOOKUP(A286,company_sectors!$A$1:$B$321,2,FALSE)</f>
        <v>Construction &amp; Contracting - Real Estate</v>
      </c>
    </row>
    <row r="287" spans="1:25" x14ac:dyDescent="0.25">
      <c r="A287" t="s">
        <v>419</v>
      </c>
      <c r="B287" s="1">
        <v>42179</v>
      </c>
      <c r="C287" s="1">
        <v>42181</v>
      </c>
      <c r="D287">
        <v>320</v>
      </c>
      <c r="E287" t="s">
        <v>8</v>
      </c>
      <c r="F287">
        <v>400</v>
      </c>
      <c r="G287">
        <v>2015</v>
      </c>
      <c r="H287">
        <f>VLOOKUP($A287,IPO_Rating_Details!$A$1:$F$387,2,FALSE)</f>
        <v>1</v>
      </c>
      <c r="I287">
        <f>VLOOKUP($A287,IPO_Rating_Details!$A$1:$F$387,3,FALSE)</f>
        <v>5</v>
      </c>
      <c r="J287">
        <f>VLOOKUP($A287,IPO_Rating_Details!$A$1:$F$387,4,FALSE)</f>
        <v>0</v>
      </c>
      <c r="K287">
        <f>VLOOKUP($A287,IPO_Rating_Details!$A$1:$F$387,5,FALSE)</f>
        <v>0</v>
      </c>
      <c r="L287">
        <f>VLOOKUP($A287,IPO_Rating_Details!$A$1:$F$387,6,FALSE)</f>
        <v>1</v>
      </c>
      <c r="M287">
        <f>VLOOKUP($A287,IPo_ListingDates!$A$1:$C$369,2,FALSE)</f>
        <v>42194</v>
      </c>
      <c r="N287">
        <f>VLOOKUP($A287,IPo_ListingDates!$A$1:$C$369,3,FALSE)</f>
        <v>538.25</v>
      </c>
      <c r="O287">
        <f>VLOOKUP($A287,IPo_OverSub_ListingGains!$A$1:$K$317,2,FALSE)</f>
        <v>1.98</v>
      </c>
      <c r="P287">
        <f>VLOOKUP($A287,IPo_OverSub_ListingGains!$A$1:$K$317,3,FALSE)</f>
        <v>0.38</v>
      </c>
      <c r="Q287">
        <f>VLOOKUP($A287,IPo_OverSub_ListingGains!$A$1:$K$317,4,FALSE)</f>
        <v>1.1599999999999999</v>
      </c>
      <c r="R287" t="str">
        <f>VLOOKUP($A287,IPo_OverSub_ListingGains!$A$1:$K$317,5,FALSE)</f>
        <v>NA</v>
      </c>
      <c r="S287">
        <f>VLOOKUP($A287,IPo_OverSub_ListingGains!$A$1:$K$317,6,FALSE)</f>
        <v>1.4</v>
      </c>
      <c r="T287">
        <f>VLOOKUP($A287,IPo_OverSub_ListingGains!$A$1:$K$317,7,FALSE)</f>
        <v>291</v>
      </c>
      <c r="U287">
        <f>VLOOKUP($A287,IPo_OverSub_ListingGains!$A$1:$K$317,8,FALSE)</f>
        <v>286</v>
      </c>
      <c r="V287">
        <f>VLOOKUP($A287,IPo_OverSub_ListingGains!$A$1:$K$317,9,FALSE)</f>
        <v>341.9</v>
      </c>
      <c r="W287">
        <f>VLOOKUP($A287,IPo_OverSub_ListingGains!$A$1:$K$317,10,FALSE)</f>
        <v>326.85000000000002</v>
      </c>
      <c r="X287">
        <f>VLOOKUP($A287,IPo_OverSub_ListingGains!$A$1:$K$317,11,FALSE)</f>
        <v>2.14</v>
      </c>
      <c r="Y287" t="str">
        <f>VLOOKUP(A287,company_sectors!$A$1:$B$321,2,FALSE)</f>
        <v>Food Processing</v>
      </c>
    </row>
    <row r="288" spans="1:25" x14ac:dyDescent="0.25">
      <c r="A288" t="s">
        <v>430</v>
      </c>
      <c r="B288" s="1">
        <v>42212</v>
      </c>
      <c r="C288" s="1">
        <v>42214</v>
      </c>
      <c r="D288">
        <v>250</v>
      </c>
      <c r="E288" t="s">
        <v>8</v>
      </c>
      <c r="F288">
        <v>550</v>
      </c>
      <c r="G288">
        <v>2015</v>
      </c>
      <c r="H288">
        <f>VLOOKUP($A288,IPO_Rating_Details!$A$1:$F$387,2,FALSE)</f>
        <v>1</v>
      </c>
      <c r="I288">
        <f>VLOOKUP($A288,IPO_Rating_Details!$A$1:$F$387,3,FALSE)</f>
        <v>14</v>
      </c>
      <c r="J288">
        <f>VLOOKUP($A288,IPO_Rating_Details!$A$1:$F$387,4,FALSE)</f>
        <v>8</v>
      </c>
      <c r="K288">
        <f>VLOOKUP($A288,IPO_Rating_Details!$A$1:$F$387,5,FALSE)</f>
        <v>1</v>
      </c>
      <c r="L288">
        <f>VLOOKUP($A288,IPO_Rating_Details!$A$1:$F$387,6,FALSE)</f>
        <v>0</v>
      </c>
      <c r="M288">
        <f>VLOOKUP($A288,IPo_ListingDates!$A$1:$C$369,2,FALSE)</f>
        <v>42227</v>
      </c>
      <c r="N288">
        <f>VLOOKUP($A288,IPo_ListingDates!$A$1:$C$369,3,FALSE)</f>
        <v>379.8</v>
      </c>
      <c r="O288">
        <f>VLOOKUP($A288,IPo_OverSub_ListingGains!$A$1:$K$317,2,FALSE)</f>
        <v>51.47</v>
      </c>
      <c r="P288">
        <f>VLOOKUP($A288,IPo_OverSub_ListingGains!$A$1:$K$317,3,FALSE)</f>
        <v>90.24</v>
      </c>
      <c r="Q288">
        <f>VLOOKUP($A288,IPo_OverSub_ListingGains!$A$1:$K$317,4,FALSE)</f>
        <v>4.78</v>
      </c>
      <c r="R288" t="str">
        <f>VLOOKUP($A288,IPo_OverSub_ListingGains!$A$1:$K$317,5,FALSE)</f>
        <v>NA</v>
      </c>
      <c r="S288">
        <f>VLOOKUP($A288,IPo_OverSub_ListingGains!$A$1:$K$317,6,FALSE)</f>
        <v>32.049999999999997</v>
      </c>
      <c r="T288">
        <f>VLOOKUP($A288,IPo_OverSub_ListingGains!$A$1:$K$317,7,FALSE)</f>
        <v>295</v>
      </c>
      <c r="U288">
        <f>VLOOKUP($A288,IPo_OverSub_ListingGains!$A$1:$K$317,8,FALSE)</f>
        <v>295</v>
      </c>
      <c r="V288">
        <f>VLOOKUP($A288,IPo_OverSub_ListingGains!$A$1:$K$317,9,FALSE)</f>
        <v>318.2</v>
      </c>
      <c r="W288">
        <f>VLOOKUP($A288,IPo_OverSub_ListingGains!$A$1:$K$317,10,FALSE)</f>
        <v>310.39999999999998</v>
      </c>
      <c r="X288">
        <f>VLOOKUP($A288,IPo_OverSub_ListingGains!$A$1:$K$317,11,FALSE)</f>
        <v>24.16</v>
      </c>
      <c r="Y288" t="str">
        <f>VLOOKUP(A288,company_sectors!$A$1:$B$321,2,FALSE)</f>
        <v>Personal Care</v>
      </c>
    </row>
    <row r="289" spans="1:25" x14ac:dyDescent="0.25">
      <c r="A289" t="s">
        <v>436</v>
      </c>
      <c r="B289" s="1">
        <v>42240</v>
      </c>
      <c r="C289" s="1">
        <v>42242</v>
      </c>
      <c r="D289">
        <v>155</v>
      </c>
      <c r="E289" t="s">
        <v>8</v>
      </c>
      <c r="F289">
        <v>600</v>
      </c>
      <c r="G289">
        <v>2015</v>
      </c>
      <c r="H289">
        <f>VLOOKUP($A289,IPO_Rating_Details!$A$1:$F$387,2,FALSE)</f>
        <v>1</v>
      </c>
      <c r="I289">
        <f>VLOOKUP($A289,IPO_Rating_Details!$A$1:$F$387,3,FALSE)</f>
        <v>11</v>
      </c>
      <c r="J289">
        <f>VLOOKUP($A289,IPO_Rating_Details!$A$1:$F$387,4,FALSE)</f>
        <v>7</v>
      </c>
      <c r="K289">
        <f>VLOOKUP($A289,IPO_Rating_Details!$A$1:$F$387,5,FALSE)</f>
        <v>1</v>
      </c>
      <c r="L289">
        <f>VLOOKUP($A289,IPO_Rating_Details!$A$1:$F$387,6,FALSE)</f>
        <v>0</v>
      </c>
      <c r="M289">
        <f>VLOOKUP($A289,IPo_ListingDates!$A$1:$C$369,2,FALSE)</f>
        <v>42256</v>
      </c>
      <c r="N289">
        <f>VLOOKUP($A289,IPo_ListingDates!$A$1:$C$369,3,FALSE)</f>
        <v>176.4</v>
      </c>
      <c r="O289">
        <f>VLOOKUP($A289,IPo_OverSub_ListingGains!$A$1:$K$317,2,FALSE)</f>
        <v>6.47</v>
      </c>
      <c r="P289">
        <f>VLOOKUP($A289,IPo_OverSub_ListingGains!$A$1:$K$317,3,FALSE)</f>
        <v>0.9</v>
      </c>
      <c r="Q289">
        <f>VLOOKUP($A289,IPo_OverSub_ListingGains!$A$1:$K$317,4,FALSE)</f>
        <v>1.62</v>
      </c>
      <c r="R289" t="str">
        <f>VLOOKUP($A289,IPo_OverSub_ListingGains!$A$1:$K$317,5,FALSE)</f>
        <v>NA</v>
      </c>
      <c r="S289">
        <f>VLOOKUP($A289,IPo_OverSub_ListingGains!$A$1:$K$317,6,FALSE)</f>
        <v>2.85</v>
      </c>
      <c r="T289">
        <f>VLOOKUP($A289,IPo_OverSub_ListingGains!$A$1:$K$317,7,FALSE)</f>
        <v>152</v>
      </c>
      <c r="U289">
        <f>VLOOKUP($A289,IPo_OverSub_ListingGains!$A$1:$K$317,8,FALSE)</f>
        <v>152</v>
      </c>
      <c r="V289">
        <f>VLOOKUP($A289,IPo_OverSub_ListingGains!$A$1:$K$317,9,FALSE)</f>
        <v>168.4</v>
      </c>
      <c r="W289">
        <f>VLOOKUP($A289,IPo_OverSub_ListingGains!$A$1:$K$317,10,FALSE)</f>
        <v>166.4</v>
      </c>
      <c r="X289">
        <f>VLOOKUP($A289,IPo_OverSub_ListingGains!$A$1:$K$317,11,FALSE)</f>
        <v>7.35</v>
      </c>
      <c r="Y289" t="str">
        <f>VLOOKUP(A289,company_sectors!$A$1:$B$321,2,FALSE)</f>
        <v>Transport &amp; Logistics</v>
      </c>
    </row>
    <row r="290" spans="1:25" x14ac:dyDescent="0.25">
      <c r="A290" t="s">
        <v>438</v>
      </c>
      <c r="B290" s="1">
        <v>42241</v>
      </c>
      <c r="C290" s="1">
        <v>42243</v>
      </c>
      <c r="D290">
        <v>65</v>
      </c>
      <c r="E290" t="s">
        <v>8</v>
      </c>
      <c r="F290">
        <v>70</v>
      </c>
      <c r="G290">
        <v>2015</v>
      </c>
      <c r="H290">
        <f>VLOOKUP($A290,IPO_Rating_Details!$A$1:$F$387,2,FALSE)</f>
        <v>1</v>
      </c>
      <c r="I290">
        <f>VLOOKUP($A290,IPO_Rating_Details!$A$1:$F$387,3,FALSE)</f>
        <v>1</v>
      </c>
      <c r="J290">
        <f>VLOOKUP($A290,IPO_Rating_Details!$A$1:$F$387,4,FALSE)</f>
        <v>1</v>
      </c>
      <c r="K290">
        <f>VLOOKUP($A290,IPO_Rating_Details!$A$1:$F$387,5,FALSE)</f>
        <v>0</v>
      </c>
      <c r="L290">
        <f>VLOOKUP($A290,IPO_Rating_Details!$A$1:$F$387,6,FALSE)</f>
        <v>0</v>
      </c>
      <c r="M290">
        <f>VLOOKUP($A290,IPo_ListingDates!$A$1:$C$369,2,FALSE)</f>
        <v>42257</v>
      </c>
      <c r="N290">
        <f>VLOOKUP($A290,IPo_ListingDates!$A$1:$C$369,3,FALSE)</f>
        <v>126.1</v>
      </c>
      <c r="O290">
        <f>VLOOKUP($A290,IPo_OverSub_ListingGains!$A$1:$K$317,2,FALSE)</f>
        <v>0.97</v>
      </c>
      <c r="P290">
        <f>VLOOKUP($A290,IPo_OverSub_ListingGains!$A$1:$K$317,3,FALSE)</f>
        <v>2.09</v>
      </c>
      <c r="Q290">
        <f>VLOOKUP($A290,IPo_OverSub_ListingGains!$A$1:$K$317,4,FALSE)</f>
        <v>1.54</v>
      </c>
      <c r="R290" t="str">
        <f>VLOOKUP($A290,IPo_OverSub_ListingGains!$A$1:$K$317,5,FALSE)</f>
        <v>NA</v>
      </c>
      <c r="S290">
        <f>VLOOKUP($A290,IPo_OverSub_ListingGains!$A$1:$K$317,6,FALSE)</f>
        <v>1.34</v>
      </c>
      <c r="T290">
        <f>VLOOKUP($A290,IPo_OverSub_ListingGains!$A$1:$K$317,7,FALSE)</f>
        <v>60</v>
      </c>
      <c r="U290">
        <f>VLOOKUP($A290,IPo_OverSub_ListingGains!$A$1:$K$317,8,FALSE)</f>
        <v>60</v>
      </c>
      <c r="V290">
        <f>VLOOKUP($A290,IPo_OverSub_ListingGains!$A$1:$K$317,9,FALSE)</f>
        <v>63</v>
      </c>
      <c r="W290">
        <f>VLOOKUP($A290,IPo_OverSub_ListingGains!$A$1:$K$317,10,FALSE)</f>
        <v>63</v>
      </c>
      <c r="X290">
        <f>VLOOKUP($A290,IPo_OverSub_ListingGains!$A$1:$K$317,11,FALSE)</f>
        <v>-3.08</v>
      </c>
      <c r="Y290" t="str">
        <f>VLOOKUP(A290,company_sectors!$A$1:$B$321,2,FALSE)</f>
        <v>Fertilisers</v>
      </c>
    </row>
    <row r="291" spans="1:25" x14ac:dyDescent="0.25">
      <c r="A291" t="s">
        <v>440</v>
      </c>
      <c r="B291" s="1">
        <v>42247</v>
      </c>
      <c r="C291" s="1">
        <v>42249</v>
      </c>
      <c r="D291">
        <v>103</v>
      </c>
      <c r="E291" t="s">
        <v>8</v>
      </c>
      <c r="F291">
        <v>425</v>
      </c>
      <c r="G291">
        <v>2015</v>
      </c>
      <c r="H291">
        <f>VLOOKUP($A291,IPO_Rating_Details!$A$1:$F$387,2,FALSE)</f>
        <v>1</v>
      </c>
      <c r="I291">
        <f>VLOOKUP($A291,IPO_Rating_Details!$A$1:$F$387,3,FALSE)</f>
        <v>1</v>
      </c>
      <c r="J291">
        <f>VLOOKUP($A291,IPO_Rating_Details!$A$1:$F$387,4,FALSE)</f>
        <v>0</v>
      </c>
      <c r="K291">
        <f>VLOOKUP($A291,IPO_Rating_Details!$A$1:$F$387,5,FALSE)</f>
        <v>0</v>
      </c>
      <c r="L291">
        <f>VLOOKUP($A291,IPO_Rating_Details!$A$1:$F$387,6,FALSE)</f>
        <v>0</v>
      </c>
      <c r="M291">
        <f>VLOOKUP($A291,IPo_ListingDates!$A$1:$C$369,2,FALSE)</f>
        <v>42263</v>
      </c>
      <c r="N291">
        <f>VLOOKUP($A291,IPo_ListingDates!$A$1:$C$369,3,FALSE)</f>
        <v>99.1</v>
      </c>
      <c r="O291">
        <f>VLOOKUP($A291,IPo_OverSub_ListingGains!$A$1:$K$317,2,FALSE)</f>
        <v>3.04</v>
      </c>
      <c r="P291">
        <f>VLOOKUP($A291,IPo_OverSub_ListingGains!$A$1:$K$317,3,FALSE)</f>
        <v>1.66</v>
      </c>
      <c r="Q291">
        <f>VLOOKUP($A291,IPo_OverSub_ListingGains!$A$1:$K$317,4,FALSE)</f>
        <v>1.69</v>
      </c>
      <c r="R291">
        <f>VLOOKUP($A291,IPo_OverSub_ListingGains!$A$1:$K$317,5,FALSE)</f>
        <v>0.28999999999999998</v>
      </c>
      <c r="S291">
        <f>VLOOKUP($A291,IPo_OverSub_ListingGains!$A$1:$K$317,6,FALSE)</f>
        <v>2.2400000000000002</v>
      </c>
      <c r="T291">
        <f>VLOOKUP($A291,IPo_OverSub_ListingGains!$A$1:$K$317,7,FALSE)</f>
        <v>110.75</v>
      </c>
      <c r="U291">
        <f>VLOOKUP($A291,IPo_OverSub_ListingGains!$A$1:$K$317,8,FALSE)</f>
        <v>106</v>
      </c>
      <c r="V291">
        <f>VLOOKUP($A291,IPo_OverSub_ListingGains!$A$1:$K$317,9,FALSE)</f>
        <v>112.25</v>
      </c>
      <c r="W291">
        <f>VLOOKUP($A291,IPo_OverSub_ListingGains!$A$1:$K$317,10,FALSE)</f>
        <v>106.15</v>
      </c>
      <c r="X291">
        <f>VLOOKUP($A291,IPo_OverSub_ListingGains!$A$1:$K$317,11,FALSE)</f>
        <v>3.06</v>
      </c>
      <c r="Y291" t="str">
        <f>VLOOKUP(A291,company_sectors!$A$1:$B$321,2,FALSE)</f>
        <v>Infrastructure - General</v>
      </c>
    </row>
    <row r="292" spans="1:25" x14ac:dyDescent="0.25">
      <c r="A292" t="s">
        <v>452</v>
      </c>
      <c r="B292" s="1">
        <v>42291</v>
      </c>
      <c r="C292" s="1">
        <v>42293</v>
      </c>
      <c r="D292">
        <v>328</v>
      </c>
      <c r="E292" t="s">
        <v>8</v>
      </c>
      <c r="F292" t="s">
        <v>14</v>
      </c>
      <c r="G292">
        <v>2015</v>
      </c>
      <c r="H292">
        <f>VLOOKUP($A292,IPO_Rating_Details!$A$1:$F$387,2,FALSE)</f>
        <v>1</v>
      </c>
      <c r="I292">
        <f>VLOOKUP($A292,IPO_Rating_Details!$A$1:$F$387,3,FALSE)</f>
        <v>5</v>
      </c>
      <c r="J292">
        <f>VLOOKUP($A292,IPO_Rating_Details!$A$1:$F$387,4,FALSE)</f>
        <v>3</v>
      </c>
      <c r="K292">
        <f>VLOOKUP($A292,IPO_Rating_Details!$A$1:$F$387,5,FALSE)</f>
        <v>4</v>
      </c>
      <c r="L292">
        <f>VLOOKUP($A292,IPO_Rating_Details!$A$1:$F$387,6,FALSE)</f>
        <v>1</v>
      </c>
      <c r="M292">
        <f>VLOOKUP($A292,IPo_ListingDates!$A$1:$C$369,2,FALSE)</f>
        <v>42310</v>
      </c>
      <c r="N292">
        <f>VLOOKUP($A292,IPo_ListingDates!$A$1:$C$369,3,FALSE)</f>
        <v>264.8</v>
      </c>
      <c r="O292">
        <f>VLOOKUP($A292,IPo_OverSub_ListingGains!$A$1:$K$317,2,FALSE)</f>
        <v>4.3899999999999997</v>
      </c>
      <c r="P292">
        <f>VLOOKUP($A292,IPo_OverSub_ListingGains!$A$1:$K$317,3,FALSE)</f>
        <v>0.54</v>
      </c>
      <c r="Q292">
        <f>VLOOKUP($A292,IPo_OverSub_ListingGains!$A$1:$K$317,4,FALSE)</f>
        <v>0.9</v>
      </c>
      <c r="R292">
        <f>VLOOKUP($A292,IPo_OverSub_ListingGains!$A$1:$K$317,5,FALSE)</f>
        <v>0.86</v>
      </c>
      <c r="S292">
        <f>VLOOKUP($A292,IPo_OverSub_ListingGains!$A$1:$K$317,6,FALSE)</f>
        <v>1.82</v>
      </c>
      <c r="T292">
        <f>VLOOKUP($A292,IPo_OverSub_ListingGains!$A$1:$K$317,7,FALSE)</f>
        <v>313</v>
      </c>
      <c r="U292">
        <f>VLOOKUP($A292,IPo_OverSub_ListingGains!$A$1:$K$317,8,FALSE)</f>
        <v>266</v>
      </c>
      <c r="V292">
        <f>VLOOKUP($A292,IPo_OverSub_ListingGains!$A$1:$K$317,9,FALSE)</f>
        <v>318</v>
      </c>
      <c r="W292">
        <f>VLOOKUP($A292,IPo_OverSub_ListingGains!$A$1:$K$317,10,FALSE)</f>
        <v>270.14999999999998</v>
      </c>
      <c r="X292">
        <f>VLOOKUP($A292,IPo_OverSub_ListingGains!$A$1:$K$317,11,FALSE)</f>
        <v>-17.64</v>
      </c>
      <c r="Y292" t="str">
        <f>VLOOKUP(A292,company_sectors!$A$1:$B$321,2,FALSE)</f>
        <v>Food Processing</v>
      </c>
    </row>
    <row r="293" spans="1:25" x14ac:dyDescent="0.25">
      <c r="A293" t="s">
        <v>453</v>
      </c>
      <c r="B293" s="1">
        <v>42304</v>
      </c>
      <c r="C293" s="1">
        <v>42306</v>
      </c>
      <c r="D293">
        <v>765</v>
      </c>
      <c r="E293" t="s">
        <v>8</v>
      </c>
      <c r="F293" t="s">
        <v>14</v>
      </c>
      <c r="G293">
        <v>2015</v>
      </c>
      <c r="H293">
        <f>VLOOKUP($A293,IPO_Rating_Details!$A$1:$F$387,2,FALSE)</f>
        <v>1</v>
      </c>
      <c r="I293">
        <f>VLOOKUP($A293,IPO_Rating_Details!$A$1:$F$387,3,FALSE)</f>
        <v>5</v>
      </c>
      <c r="J293">
        <f>VLOOKUP($A293,IPO_Rating_Details!$A$1:$F$387,4,FALSE)</f>
        <v>2</v>
      </c>
      <c r="K293">
        <f>VLOOKUP($A293,IPO_Rating_Details!$A$1:$F$387,5,FALSE)</f>
        <v>0</v>
      </c>
      <c r="L293">
        <f>VLOOKUP($A293,IPO_Rating_Details!$A$1:$F$387,6,FALSE)</f>
        <v>0</v>
      </c>
      <c r="M293">
        <f>VLOOKUP($A293,IPo_ListingDates!$A$1:$C$369,2,FALSE)</f>
        <v>42318</v>
      </c>
      <c r="N293">
        <f>VLOOKUP($A293,IPo_ListingDates!$A$1:$C$369,3,FALSE)</f>
        <v>1048.3499999999999</v>
      </c>
      <c r="O293">
        <f>VLOOKUP($A293,IPo_OverSub_ListingGains!$A$1:$K$317,2,FALSE)</f>
        <v>17.8</v>
      </c>
      <c r="P293">
        <f>VLOOKUP($A293,IPo_OverSub_ListingGains!$A$1:$K$317,3,FALSE)</f>
        <v>3.57</v>
      </c>
      <c r="Q293">
        <f>VLOOKUP($A293,IPo_OverSub_ListingGains!$A$1:$K$317,4,FALSE)</f>
        <v>0.92</v>
      </c>
      <c r="R293">
        <f>VLOOKUP($A293,IPo_OverSub_ListingGains!$A$1:$K$317,5,FALSE)</f>
        <v>0.13</v>
      </c>
      <c r="S293">
        <f>VLOOKUP($A293,IPo_OverSub_ListingGains!$A$1:$K$317,6,FALSE)</f>
        <v>6.15</v>
      </c>
      <c r="T293">
        <f>VLOOKUP($A293,IPo_OverSub_ListingGains!$A$1:$K$317,7,FALSE)</f>
        <v>856</v>
      </c>
      <c r="U293">
        <f>VLOOKUP($A293,IPo_OverSub_ListingGains!$A$1:$K$317,8,FALSE)</f>
        <v>848.1</v>
      </c>
      <c r="V293">
        <f>VLOOKUP($A293,IPo_OverSub_ListingGains!$A$1:$K$317,9,FALSE)</f>
        <v>898</v>
      </c>
      <c r="W293">
        <f>VLOOKUP($A293,IPo_OverSub_ListingGains!$A$1:$K$317,10,FALSE)</f>
        <v>878.45</v>
      </c>
      <c r="X293">
        <f>VLOOKUP($A293,IPo_OverSub_ListingGains!$A$1:$K$317,11,FALSE)</f>
        <v>14.83</v>
      </c>
      <c r="Y293" t="str">
        <f>VLOOKUP(A293,company_sectors!$A$1:$B$321,2,FALSE)</f>
        <v>Transport &amp; Logistics</v>
      </c>
    </row>
    <row r="294" spans="1:25" x14ac:dyDescent="0.25">
      <c r="A294" t="s">
        <v>454</v>
      </c>
      <c r="B294" s="1">
        <v>42305</v>
      </c>
      <c r="C294" s="1">
        <v>42307</v>
      </c>
      <c r="D294">
        <v>180</v>
      </c>
      <c r="E294" t="s">
        <v>8</v>
      </c>
      <c r="F294">
        <v>200</v>
      </c>
      <c r="G294">
        <v>2015</v>
      </c>
      <c r="H294">
        <f>VLOOKUP($A294,IPO_Rating_Details!$A$1:$F$387,2,FALSE)</f>
        <v>1</v>
      </c>
      <c r="I294">
        <f>VLOOKUP($A294,IPO_Rating_Details!$A$1:$F$387,3,FALSE)</f>
        <v>9</v>
      </c>
      <c r="J294">
        <f>VLOOKUP($A294,IPO_Rating_Details!$A$1:$F$387,4,FALSE)</f>
        <v>2</v>
      </c>
      <c r="K294">
        <f>VLOOKUP($A294,IPO_Rating_Details!$A$1:$F$387,5,FALSE)</f>
        <v>0</v>
      </c>
      <c r="L294">
        <f>VLOOKUP($A294,IPO_Rating_Details!$A$1:$F$387,6,FALSE)</f>
        <v>0</v>
      </c>
      <c r="M294">
        <f>VLOOKUP($A294,IPo_ListingDates!$A$1:$C$369,2,FALSE)</f>
        <v>42324</v>
      </c>
      <c r="N294">
        <f>VLOOKUP($A294,IPo_ListingDates!$A$1:$C$369,3,FALSE)</f>
        <v>221.6</v>
      </c>
      <c r="O294">
        <f>VLOOKUP($A294,IPo_OverSub_ListingGains!$A$1:$K$317,2,FALSE)</f>
        <v>25.5488</v>
      </c>
      <c r="P294">
        <f>VLOOKUP($A294,IPo_OverSub_ListingGains!$A$1:$K$317,3,FALSE)</f>
        <v>87.382800000000003</v>
      </c>
      <c r="Q294">
        <f>VLOOKUP($A294,IPo_OverSub_ListingGains!$A$1:$K$317,4,FALSE)</f>
        <v>1.9794</v>
      </c>
      <c r="R294" t="str">
        <f>VLOOKUP($A294,IPo_OverSub_ListingGains!$A$1:$K$317,5,FALSE)</f>
        <v>NA</v>
      </c>
      <c r="S294">
        <f>VLOOKUP($A294,IPo_OverSub_ListingGains!$A$1:$K$317,6,FALSE)</f>
        <v>27.003299999999999</v>
      </c>
      <c r="T294">
        <f>VLOOKUP($A294,IPo_OverSub_ListingGains!$A$1:$K$317,7,FALSE)</f>
        <v>222</v>
      </c>
      <c r="U294">
        <f>VLOOKUP($A294,IPo_OverSub_ListingGains!$A$1:$K$317,8,FALSE)</f>
        <v>199.6</v>
      </c>
      <c r="V294">
        <f>VLOOKUP($A294,IPo_OverSub_ListingGains!$A$1:$K$317,9,FALSE)</f>
        <v>222.7</v>
      </c>
      <c r="W294">
        <f>VLOOKUP($A294,IPo_OverSub_ListingGains!$A$1:$K$317,10,FALSE)</f>
        <v>207.3</v>
      </c>
      <c r="X294">
        <f>VLOOKUP($A294,IPo_OverSub_ListingGains!$A$1:$K$317,11,FALSE)</f>
        <v>15.17</v>
      </c>
      <c r="Y294" t="str">
        <f>VLOOKUP(A294,company_sectors!$A$1:$B$321,2,FALSE)</f>
        <v>Miscellaneous</v>
      </c>
    </row>
    <row r="295" spans="1:25" x14ac:dyDescent="0.25">
      <c r="A295" t="s">
        <v>457</v>
      </c>
      <c r="B295" s="1">
        <v>42346</v>
      </c>
      <c r="C295" s="1">
        <v>42348</v>
      </c>
      <c r="D295">
        <v>550</v>
      </c>
      <c r="E295" t="s">
        <v>8</v>
      </c>
      <c r="F295">
        <v>638</v>
      </c>
      <c r="G295">
        <v>2015</v>
      </c>
      <c r="H295">
        <f>VLOOKUP($A295,IPO_Rating_Details!$A$1:$F$387,2,FALSE)</f>
        <v>1</v>
      </c>
      <c r="I295">
        <f>VLOOKUP($A295,IPO_Rating_Details!$A$1:$F$387,3,FALSE)</f>
        <v>1</v>
      </c>
      <c r="J295">
        <f>VLOOKUP($A295,IPO_Rating_Details!$A$1:$F$387,4,FALSE)</f>
        <v>0</v>
      </c>
      <c r="K295">
        <f>VLOOKUP($A295,IPO_Rating_Details!$A$1:$F$387,5,FALSE)</f>
        <v>0</v>
      </c>
      <c r="L295">
        <f>VLOOKUP($A295,IPO_Rating_Details!$A$1:$F$387,6,FALSE)</f>
        <v>0</v>
      </c>
      <c r="M295">
        <f>VLOOKUP($A295,IPo_ListingDates!$A$1:$C$369,2,FALSE)</f>
        <v>42361</v>
      </c>
      <c r="N295">
        <f>VLOOKUP($A295,IPo_ListingDates!$A$1:$C$369,3,FALSE)</f>
        <v>954.5</v>
      </c>
      <c r="O295">
        <f>VLOOKUP($A295,IPo_OverSub_ListingGains!$A$1:$K$317,2,FALSE)</f>
        <v>63.56</v>
      </c>
      <c r="P295">
        <f>VLOOKUP($A295,IPo_OverSub_ListingGains!$A$1:$K$317,3,FALSE)</f>
        <v>61.28</v>
      </c>
      <c r="Q295">
        <f>VLOOKUP($A295,IPo_OverSub_ListingGains!$A$1:$K$317,4,FALSE)</f>
        <v>4.24</v>
      </c>
      <c r="R295" t="str">
        <f>VLOOKUP($A295,IPo_OverSub_ListingGains!$A$1:$K$317,5,FALSE)</f>
        <v>NA</v>
      </c>
      <c r="S295">
        <f>VLOOKUP($A295,IPo_OverSub_ListingGains!$A$1:$K$317,6,FALSE)</f>
        <v>33.409999999999997</v>
      </c>
      <c r="T295">
        <f>VLOOKUP($A295,IPo_OverSub_ListingGains!$A$1:$K$317,7,FALSE)</f>
        <v>717</v>
      </c>
      <c r="U295">
        <f>VLOOKUP($A295,IPo_OverSub_ListingGains!$A$1:$K$317,8,FALSE)</f>
        <v>715.5</v>
      </c>
      <c r="V295">
        <f>VLOOKUP($A295,IPo_OverSub_ListingGains!$A$1:$K$317,9,FALSE)</f>
        <v>842.4</v>
      </c>
      <c r="W295">
        <f>VLOOKUP($A295,IPo_OverSub_ListingGains!$A$1:$K$317,10,FALSE)</f>
        <v>824.15</v>
      </c>
      <c r="X295">
        <f>VLOOKUP($A295,IPo_OverSub_ListingGains!$A$1:$K$317,11,FALSE)</f>
        <v>49.85</v>
      </c>
      <c r="Y295" t="str">
        <f>VLOOKUP(A295,company_sectors!$A$1:$B$321,2,FALSE)</f>
        <v>Pharmaceuticals</v>
      </c>
    </row>
    <row r="296" spans="1:25" x14ac:dyDescent="0.25">
      <c r="A296" t="s">
        <v>458</v>
      </c>
      <c r="B296" s="1">
        <v>42346</v>
      </c>
      <c r="C296" s="1">
        <v>42348</v>
      </c>
      <c r="D296" t="s">
        <v>14</v>
      </c>
      <c r="E296" t="s">
        <v>8</v>
      </c>
      <c r="F296" t="s">
        <v>14</v>
      </c>
      <c r="G296">
        <v>2015</v>
      </c>
      <c r="H296">
        <f>VLOOKUP($A296,IPO_Rating_Details!$A$1:$F$387,2,FALSE)</f>
        <v>1</v>
      </c>
      <c r="I296">
        <f>VLOOKUP($A296,IPO_Rating_Details!$A$1:$F$387,3,FALSE)</f>
        <v>1</v>
      </c>
      <c r="J296">
        <f>VLOOKUP($A296,IPO_Rating_Details!$A$1:$F$387,4,FALSE)</f>
        <v>0</v>
      </c>
      <c r="K296">
        <f>VLOOKUP($A296,IPO_Rating_Details!$A$1:$F$387,5,FALSE)</f>
        <v>0</v>
      </c>
      <c r="L296">
        <f>VLOOKUP($A296,IPO_Rating_Details!$A$1:$F$387,6,FALSE)</f>
        <v>0</v>
      </c>
      <c r="M296">
        <f>VLOOKUP($A296,IPo_ListingDates!$A$1:$C$369,2,FALSE)</f>
        <v>42361</v>
      </c>
      <c r="N296">
        <f>VLOOKUP($A296,IPo_ListingDates!$A$1:$C$369,3,FALSE)</f>
        <v>1195.5</v>
      </c>
      <c r="O296">
        <f>VLOOKUP($A296,IPo_OverSub_ListingGains!$A$1:$K$317,2,FALSE)</f>
        <v>57.19</v>
      </c>
      <c r="P296">
        <f>VLOOKUP($A296,IPo_OverSub_ListingGains!$A$1:$K$317,3,FALSE)</f>
        <v>129.96</v>
      </c>
      <c r="Q296">
        <f>VLOOKUP($A296,IPo_OverSub_ListingGains!$A$1:$K$317,4,FALSE)</f>
        <v>3.17</v>
      </c>
      <c r="R296">
        <f>VLOOKUP($A296,IPo_OverSub_ListingGains!$A$1:$K$317,5,FALSE)</f>
        <v>0.67</v>
      </c>
      <c r="S296">
        <f>VLOOKUP($A296,IPo_OverSub_ListingGains!$A$1:$K$317,6,FALSE)</f>
        <v>44.29</v>
      </c>
      <c r="T296">
        <f>VLOOKUP($A296,IPo_OverSub_ListingGains!$A$1:$K$317,7,FALSE)</f>
        <v>1380</v>
      </c>
      <c r="U296">
        <f>VLOOKUP($A296,IPo_OverSub_ListingGains!$A$1:$K$317,8,FALSE)</f>
        <v>1355.4</v>
      </c>
      <c r="V296">
        <f>VLOOKUP($A296,IPo_OverSub_ListingGains!$A$1:$K$317,9,FALSE)</f>
        <v>1410</v>
      </c>
      <c r="W296">
        <f>VLOOKUP($A296,IPo_OverSub_ListingGains!$A$1:$K$317,10,FALSE)</f>
        <v>1381.45</v>
      </c>
      <c r="X296">
        <f>VLOOKUP($A296,IPo_OverSub_ListingGains!$A$1:$K$317,11,FALSE)</f>
        <v>31.57</v>
      </c>
      <c r="Y296" t="str">
        <f>VLOOKUP(A296,company_sectors!$A$1:$B$321,2,FALSE)</f>
        <v>Pharmaceuticals</v>
      </c>
    </row>
    <row r="297" spans="1:25" x14ac:dyDescent="0.25">
      <c r="A297" t="s">
        <v>460</v>
      </c>
      <c r="B297" s="1">
        <v>42355</v>
      </c>
      <c r="C297" s="1">
        <v>42359</v>
      </c>
      <c r="D297">
        <v>250</v>
      </c>
      <c r="E297" t="s">
        <v>8</v>
      </c>
      <c r="F297">
        <v>613.08000000000004</v>
      </c>
      <c r="G297">
        <v>2015</v>
      </c>
      <c r="H297">
        <f>VLOOKUP($A297,IPO_Rating_Details!$A$1:$F$387,2,FALSE)</f>
        <v>1</v>
      </c>
      <c r="I297">
        <f>VLOOKUP($A297,IPO_Rating_Details!$A$1:$F$387,3,FALSE)</f>
        <v>5</v>
      </c>
      <c r="J297">
        <f>VLOOKUP($A297,IPO_Rating_Details!$A$1:$F$387,4,FALSE)</f>
        <v>3</v>
      </c>
      <c r="K297">
        <f>VLOOKUP($A297,IPO_Rating_Details!$A$1:$F$387,5,FALSE)</f>
        <v>0</v>
      </c>
      <c r="L297">
        <f>VLOOKUP($A297,IPO_Rating_Details!$A$1:$F$387,6,FALSE)</f>
        <v>0</v>
      </c>
      <c r="M297">
        <f>VLOOKUP($A297,IPo_ListingDates!$A$1:$C$369,2,FALSE)</f>
        <v>42375</v>
      </c>
      <c r="N297">
        <f>VLOOKUP($A297,IPo_ListingDates!$A$1:$C$369,3,FALSE)</f>
        <v>305.2</v>
      </c>
      <c r="O297">
        <f>VLOOKUP($A297,IPo_OverSub_ListingGains!$A$1:$K$317,2,FALSE)</f>
        <v>24.43</v>
      </c>
      <c r="P297">
        <f>VLOOKUP($A297,IPo_OverSub_ListingGains!$A$1:$K$317,3,FALSE)</f>
        <v>3.62</v>
      </c>
      <c r="Q297">
        <f>VLOOKUP($A297,IPo_OverSub_ListingGains!$A$1:$K$317,4,FALSE)</f>
        <v>1.89</v>
      </c>
      <c r="R297" t="str">
        <f>VLOOKUP($A297,IPo_OverSub_ListingGains!$A$1:$K$317,5,FALSE)</f>
        <v>NA</v>
      </c>
      <c r="S297">
        <f>VLOOKUP($A297,IPo_OverSub_ListingGains!$A$1:$K$317,6,FALSE)</f>
        <v>8.6999999999999993</v>
      </c>
      <c r="T297">
        <f>VLOOKUP($A297,IPo_OverSub_ListingGains!$A$1:$K$317,7,FALSE)</f>
        <v>291</v>
      </c>
      <c r="U297">
        <f>VLOOKUP($A297,IPo_OverSub_ListingGains!$A$1:$K$317,8,FALSE)</f>
        <v>291</v>
      </c>
      <c r="V297">
        <f>VLOOKUP($A297,IPo_OverSub_ListingGains!$A$1:$K$317,9,FALSE)</f>
        <v>344.2</v>
      </c>
      <c r="W297">
        <f>VLOOKUP($A297,IPo_OverSub_ListingGains!$A$1:$K$317,10,FALSE)</f>
        <v>336.7</v>
      </c>
      <c r="X297">
        <f>VLOOKUP($A297,IPo_OverSub_ListingGains!$A$1:$K$317,11,FALSE)</f>
        <v>34.68</v>
      </c>
      <c r="Y297" t="str">
        <f>VLOOKUP(A297,company_sectors!$A$1:$B$321,2,FALSE)</f>
        <v>Hospitals &amp; Medical Services</v>
      </c>
    </row>
    <row r="298" spans="1:25" x14ac:dyDescent="0.25">
      <c r="A298" t="s">
        <v>464</v>
      </c>
      <c r="B298" s="1">
        <v>42396</v>
      </c>
      <c r="C298" s="1">
        <v>42398</v>
      </c>
      <c r="D298">
        <v>186</v>
      </c>
      <c r="E298" t="s">
        <v>8</v>
      </c>
      <c r="F298">
        <v>410</v>
      </c>
      <c r="G298">
        <v>2016</v>
      </c>
      <c r="H298">
        <f>VLOOKUP($A298,IPO_Rating_Details!$A$1:$F$387,2,FALSE)</f>
        <v>1</v>
      </c>
      <c r="I298">
        <f>VLOOKUP($A298,IPO_Rating_Details!$A$1:$F$387,3,FALSE)</f>
        <v>6</v>
      </c>
      <c r="J298">
        <f>VLOOKUP($A298,IPO_Rating_Details!$A$1:$F$387,4,FALSE)</f>
        <v>3</v>
      </c>
      <c r="K298">
        <f>VLOOKUP($A298,IPO_Rating_Details!$A$1:$F$387,5,FALSE)</f>
        <v>1</v>
      </c>
      <c r="L298">
        <f>VLOOKUP($A298,IPO_Rating_Details!$A$1:$F$387,6,FALSE)</f>
        <v>0</v>
      </c>
      <c r="M298">
        <f>VLOOKUP($A298,IPo_ListingDates!$A$1:$C$369,2,FALSE)</f>
        <v>42408</v>
      </c>
      <c r="N298">
        <f>VLOOKUP($A298,IPo_ListingDates!$A$1:$C$369,3,FALSE)</f>
        <v>145.4</v>
      </c>
      <c r="O298">
        <f>VLOOKUP($A298,IPo_OverSub_ListingGains!$A$1:$K$317,2,FALSE)</f>
        <v>2.62</v>
      </c>
      <c r="P298">
        <f>VLOOKUP($A298,IPo_OverSub_ListingGains!$A$1:$K$317,3,FALSE)</f>
        <v>0.73</v>
      </c>
      <c r="Q298">
        <f>VLOOKUP($A298,IPo_OverSub_ListingGains!$A$1:$K$317,4,FALSE)</f>
        <v>2.0099999999999998</v>
      </c>
      <c r="R298" t="str">
        <f>VLOOKUP($A298,IPo_OverSub_ListingGains!$A$1:$K$317,5,FALSE)</f>
        <v>NA</v>
      </c>
      <c r="S298">
        <f>VLOOKUP($A298,IPo_OverSub_ListingGains!$A$1:$K$317,6,FALSE)</f>
        <v>1.91</v>
      </c>
      <c r="T298">
        <f>VLOOKUP($A298,IPo_OverSub_ListingGains!$A$1:$K$317,7,FALSE)</f>
        <v>163.1</v>
      </c>
      <c r="U298">
        <f>VLOOKUP($A298,IPo_OverSub_ListingGains!$A$1:$K$317,8,FALSE)</f>
        <v>155</v>
      </c>
      <c r="V298">
        <f>VLOOKUP($A298,IPo_OverSub_ListingGains!$A$1:$K$317,9,FALSE)</f>
        <v>184.7</v>
      </c>
      <c r="W298">
        <f>VLOOKUP($A298,IPo_OverSub_ListingGains!$A$1:$K$317,10,FALSE)</f>
        <v>177.25</v>
      </c>
      <c r="X298">
        <f>VLOOKUP($A298,IPo_OverSub_ListingGains!$A$1:$K$317,11,FALSE)</f>
        <v>-4.7</v>
      </c>
      <c r="Y298" t="str">
        <f>VLOOKUP(A298,company_sectors!$A$1:$B$321,2,FALSE)</f>
        <v>Auto Ancillaries</v>
      </c>
    </row>
    <row r="299" spans="1:25" x14ac:dyDescent="0.25">
      <c r="A299" t="s">
        <v>466</v>
      </c>
      <c r="B299" s="1">
        <v>42402</v>
      </c>
      <c r="C299" s="1">
        <v>42404</v>
      </c>
      <c r="D299">
        <v>850</v>
      </c>
      <c r="E299" t="s">
        <v>8</v>
      </c>
      <c r="F299">
        <v>423.68</v>
      </c>
      <c r="G299">
        <v>2016</v>
      </c>
      <c r="H299">
        <f>VLOOKUP($A299,IPO_Rating_Details!$A$1:$F$387,2,FALSE)</f>
        <v>3</v>
      </c>
      <c r="I299">
        <f>VLOOKUP($A299,IPO_Rating_Details!$A$1:$F$387,3,FALSE)</f>
        <v>3</v>
      </c>
      <c r="J299">
        <f>VLOOKUP($A299,IPO_Rating_Details!$A$1:$F$387,4,FALSE)</f>
        <v>0</v>
      </c>
      <c r="K299">
        <f>VLOOKUP($A299,IPO_Rating_Details!$A$1:$F$387,5,FALSE)</f>
        <v>0</v>
      </c>
      <c r="L299">
        <f>VLOOKUP($A299,IPO_Rating_Details!$A$1:$F$387,6,FALSE)</f>
        <v>0</v>
      </c>
      <c r="M299">
        <f>VLOOKUP($A299,IPo_ListingDates!$A$1:$C$369,2,FALSE)</f>
        <v>42412</v>
      </c>
      <c r="N299">
        <f>VLOOKUP($A299,IPo_ListingDates!$A$1:$C$369,3,FALSE)</f>
        <v>890.25</v>
      </c>
      <c r="O299">
        <f>VLOOKUP($A299,IPo_OverSub_ListingGains!$A$1:$K$317,2,FALSE)</f>
        <v>26.966699999999999</v>
      </c>
      <c r="P299">
        <f>VLOOKUP($A299,IPo_OverSub_ListingGains!$A$1:$K$317,3,FALSE)</f>
        <v>185.23740000000001</v>
      </c>
      <c r="Q299">
        <f>VLOOKUP($A299,IPo_OverSub_ListingGains!$A$1:$K$317,4,FALSE)</f>
        <v>10.614599999999999</v>
      </c>
      <c r="R299">
        <f>VLOOKUP($A299,IPo_OverSub_ListingGains!$A$1:$K$317,5,FALSE)</f>
        <v>1.3859999999999999</v>
      </c>
      <c r="S299">
        <f>VLOOKUP($A299,IPo_OverSub_ListingGains!$A$1:$K$317,6,FALSE)</f>
        <v>66.016900000000007</v>
      </c>
      <c r="T299">
        <f>VLOOKUP($A299,IPo_OverSub_ListingGains!$A$1:$K$317,7,FALSE)</f>
        <v>860</v>
      </c>
      <c r="U299">
        <f>VLOOKUP($A299,IPo_OverSub_ListingGains!$A$1:$K$317,8,FALSE)</f>
        <v>805.9</v>
      </c>
      <c r="V299">
        <f>VLOOKUP($A299,IPo_OverSub_ListingGains!$A$1:$K$317,9,FALSE)</f>
        <v>1032</v>
      </c>
      <c r="W299">
        <f>VLOOKUP($A299,IPo_OverSub_ListingGains!$A$1:$K$317,10,FALSE)</f>
        <v>1021.95</v>
      </c>
      <c r="X299">
        <f>VLOOKUP($A299,IPo_OverSub_ListingGains!$A$1:$K$317,11,FALSE)</f>
        <v>20.23</v>
      </c>
      <c r="Y299" t="str">
        <f>VLOOKUP(A299,company_sectors!$A$1:$B$321,2,FALSE)</f>
        <v>Miscellaneous</v>
      </c>
    </row>
    <row r="300" spans="1:25" x14ac:dyDescent="0.25">
      <c r="A300" t="s">
        <v>468</v>
      </c>
      <c r="B300" s="1">
        <v>42408</v>
      </c>
      <c r="C300" s="1">
        <v>42410</v>
      </c>
      <c r="D300">
        <v>321</v>
      </c>
      <c r="E300" t="s">
        <v>8</v>
      </c>
      <c r="F300">
        <v>451.25</v>
      </c>
      <c r="G300">
        <v>2016</v>
      </c>
      <c r="H300">
        <f>VLOOKUP($A300,IPO_Rating_Details!$A$1:$F$387,2,FALSE)</f>
        <v>1</v>
      </c>
      <c r="I300">
        <f>VLOOKUP($A300,IPO_Rating_Details!$A$1:$F$387,3,FALSE)</f>
        <v>8</v>
      </c>
      <c r="J300">
        <f>VLOOKUP($A300,IPO_Rating_Details!$A$1:$F$387,4,FALSE)</f>
        <v>1</v>
      </c>
      <c r="K300">
        <f>VLOOKUP($A300,IPO_Rating_Details!$A$1:$F$387,5,FALSE)</f>
        <v>0</v>
      </c>
      <c r="L300">
        <f>VLOOKUP($A300,IPO_Rating_Details!$A$1:$F$387,6,FALSE)</f>
        <v>0</v>
      </c>
      <c r="M300">
        <f>VLOOKUP($A300,IPo_ListingDates!$A$1:$C$369,2,FALSE)</f>
        <v>42418</v>
      </c>
      <c r="N300">
        <f>VLOOKUP($A300,IPo_ListingDates!$A$1:$C$369,3,FALSE)</f>
        <v>255.8</v>
      </c>
      <c r="O300">
        <f>VLOOKUP($A300,IPo_OverSub_ListingGains!$A$1:$K$317,2,FALSE)</f>
        <v>4.34</v>
      </c>
      <c r="P300">
        <f>VLOOKUP($A300,IPo_OverSub_ListingGains!$A$1:$K$317,3,FALSE)</f>
        <v>36.69</v>
      </c>
      <c r="Q300">
        <f>VLOOKUP($A300,IPo_OverSub_ListingGains!$A$1:$K$317,4,FALSE)</f>
        <v>3.82</v>
      </c>
      <c r="R300">
        <f>VLOOKUP($A300,IPo_OverSub_ListingGains!$A$1:$K$317,5,FALSE)</f>
        <v>0.23</v>
      </c>
      <c r="S300">
        <f>VLOOKUP($A300,IPo_OverSub_ListingGains!$A$1:$K$317,6,FALSE)</f>
        <v>10.8</v>
      </c>
      <c r="T300">
        <f>VLOOKUP($A300,IPo_OverSub_ListingGains!$A$1:$K$317,7,FALSE)</f>
        <v>304.95</v>
      </c>
      <c r="U300">
        <f>VLOOKUP($A300,IPo_OverSub_ListingGains!$A$1:$K$317,8,FALSE)</f>
        <v>246</v>
      </c>
      <c r="V300">
        <f>VLOOKUP($A300,IPo_OverSub_ListingGains!$A$1:$K$317,9,FALSE)</f>
        <v>329.95</v>
      </c>
      <c r="W300">
        <f>VLOOKUP($A300,IPo_OverSub_ListingGains!$A$1:$K$317,10,FALSE)</f>
        <v>254.45</v>
      </c>
      <c r="X300">
        <f>VLOOKUP($A300,IPo_OverSub_ListingGains!$A$1:$K$317,11,FALSE)</f>
        <v>-20.73</v>
      </c>
      <c r="Y300" t="str">
        <f>VLOOKUP(A300,company_sectors!$A$1:$B$321,2,FALSE)</f>
        <v>Computers - Software</v>
      </c>
    </row>
    <row r="301" spans="1:25" x14ac:dyDescent="0.25">
      <c r="A301" t="s">
        <v>476</v>
      </c>
      <c r="B301" s="1">
        <v>42445</v>
      </c>
      <c r="C301" s="1">
        <v>42447</v>
      </c>
      <c r="D301">
        <v>218</v>
      </c>
      <c r="E301" t="s">
        <v>8</v>
      </c>
      <c r="F301">
        <v>357.3</v>
      </c>
      <c r="G301">
        <v>2016</v>
      </c>
      <c r="H301">
        <f>VLOOKUP($A301,IPO_Rating_Details!$A$1:$F$387,2,FALSE)</f>
        <v>1</v>
      </c>
      <c r="I301">
        <f>VLOOKUP($A301,IPO_Rating_Details!$A$1:$F$387,3,FALSE)</f>
        <v>5</v>
      </c>
      <c r="J301">
        <f>VLOOKUP($A301,IPO_Rating_Details!$A$1:$F$387,4,FALSE)</f>
        <v>1</v>
      </c>
      <c r="K301">
        <f>VLOOKUP($A301,IPO_Rating_Details!$A$1:$F$387,5,FALSE)</f>
        <v>1</v>
      </c>
      <c r="L301">
        <f>VLOOKUP($A301,IPO_Rating_Details!$A$1:$F$387,6,FALSE)</f>
        <v>0</v>
      </c>
      <c r="M301">
        <f>VLOOKUP($A301,IPo_ListingDates!$A$1:$C$369,2,FALSE)</f>
        <v>42459</v>
      </c>
      <c r="N301">
        <f>VLOOKUP($A301,IPo_ListingDates!$A$1:$C$369,3,FALSE)</f>
        <v>177.8</v>
      </c>
      <c r="O301">
        <f>VLOOKUP($A301,IPo_OverSub_ListingGains!$A$1:$K$317,2,FALSE)</f>
        <v>2.36</v>
      </c>
      <c r="P301">
        <f>VLOOKUP($A301,IPo_OverSub_ListingGains!$A$1:$K$317,3,FALSE)</f>
        <v>0.43</v>
      </c>
      <c r="Q301">
        <f>VLOOKUP($A301,IPo_OverSub_ListingGains!$A$1:$K$317,4,FALSE)</f>
        <v>0.83</v>
      </c>
      <c r="R301" t="str">
        <f>VLOOKUP($A301,IPo_OverSub_ListingGains!$A$1:$K$317,5,FALSE)</f>
        <v>NA</v>
      </c>
      <c r="S301">
        <f>VLOOKUP($A301,IPo_OverSub_ListingGains!$A$1:$K$317,6,FALSE)</f>
        <v>1.56</v>
      </c>
      <c r="T301">
        <f>VLOOKUP($A301,IPo_OverSub_ListingGains!$A$1:$K$317,7,FALSE)</f>
        <v>209.8</v>
      </c>
      <c r="U301">
        <f>VLOOKUP($A301,IPo_OverSub_ListingGains!$A$1:$K$317,8,FALSE)</f>
        <v>169</v>
      </c>
      <c r="V301">
        <f>VLOOKUP($A301,IPo_OverSub_ListingGains!$A$1:$K$317,9,FALSE)</f>
        <v>211</v>
      </c>
      <c r="W301">
        <f>VLOOKUP($A301,IPo_OverSub_ListingGains!$A$1:$K$317,10,FALSE)</f>
        <v>170.95</v>
      </c>
      <c r="X301">
        <f>VLOOKUP($A301,IPo_OverSub_ListingGains!$A$1:$K$317,11,FALSE)</f>
        <v>-21.58</v>
      </c>
      <c r="Y301" t="str">
        <f>VLOOKUP(A301,company_sectors!$A$1:$B$321,2,FALSE)</f>
        <v>Hospitals &amp; Medical Services</v>
      </c>
    </row>
    <row r="302" spans="1:25" x14ac:dyDescent="0.25">
      <c r="A302" t="s">
        <v>478</v>
      </c>
      <c r="B302" s="1">
        <v>42447</v>
      </c>
      <c r="C302" s="1">
        <v>42451</v>
      </c>
      <c r="D302">
        <v>45</v>
      </c>
      <c r="E302" t="s">
        <v>8</v>
      </c>
      <c r="F302">
        <v>70</v>
      </c>
      <c r="G302">
        <v>2016</v>
      </c>
      <c r="H302">
        <f>VLOOKUP($A302,IPO_Rating_Details!$A$1:$F$387,2,FALSE)</f>
        <v>1</v>
      </c>
      <c r="I302">
        <f>VLOOKUP($A302,IPO_Rating_Details!$A$1:$F$387,3,FALSE)</f>
        <v>1</v>
      </c>
      <c r="J302">
        <f>VLOOKUP($A302,IPO_Rating_Details!$A$1:$F$387,4,FALSE)</f>
        <v>0</v>
      </c>
      <c r="K302">
        <f>VLOOKUP($A302,IPO_Rating_Details!$A$1:$F$387,5,FALSE)</f>
        <v>0</v>
      </c>
      <c r="L302">
        <f>VLOOKUP($A302,IPO_Rating_Details!$A$1:$F$387,6,FALSE)</f>
        <v>0</v>
      </c>
      <c r="M302">
        <f>VLOOKUP($A302,IPo_ListingDates!$A$1:$C$369,2,FALSE)</f>
        <v>42461</v>
      </c>
      <c r="N302">
        <f>VLOOKUP($A302,IPo_ListingDates!$A$1:$C$369,3,FALSE)</f>
        <v>44.4</v>
      </c>
      <c r="O302">
        <f>VLOOKUP($A302,IPo_OverSub_ListingGains!$A$1:$K$317,2,FALSE)</f>
        <v>1.01</v>
      </c>
      <c r="P302">
        <f>VLOOKUP($A302,IPo_OverSub_ListingGains!$A$1:$K$317,3,FALSE)</f>
        <v>2.02</v>
      </c>
      <c r="Q302">
        <f>VLOOKUP($A302,IPo_OverSub_ListingGains!$A$1:$K$317,4,FALSE)</f>
        <v>2.08</v>
      </c>
      <c r="R302">
        <f>VLOOKUP($A302,IPo_OverSub_ListingGains!$A$1:$K$317,5,FALSE)</f>
        <v>0.1</v>
      </c>
      <c r="S302">
        <f>VLOOKUP($A302,IPo_OverSub_ListingGains!$A$1:$K$317,6,FALSE)</f>
        <v>1.21</v>
      </c>
      <c r="T302">
        <f>VLOOKUP($A302,IPo_OverSub_ListingGains!$A$1:$K$317,7,FALSE)</f>
        <v>47.35</v>
      </c>
      <c r="U302">
        <f>VLOOKUP($A302,IPo_OverSub_ListingGains!$A$1:$K$317,8,FALSE)</f>
        <v>45</v>
      </c>
      <c r="V302">
        <f>VLOOKUP($A302,IPo_OverSub_ListingGains!$A$1:$K$317,9,FALSE)</f>
        <v>47.5</v>
      </c>
      <c r="W302">
        <f>VLOOKUP($A302,IPo_OverSub_ListingGains!$A$1:$K$317,10,FALSE)</f>
        <v>45.4</v>
      </c>
      <c r="X302">
        <f>VLOOKUP($A302,IPo_OverSub_ListingGains!$A$1:$K$317,11,FALSE)</f>
        <v>0.89</v>
      </c>
      <c r="Y302" t="str">
        <f>VLOOKUP(A302,company_sectors!$A$1:$B$321,2,FALSE)</f>
        <v>Engineering</v>
      </c>
    </row>
    <row r="303" spans="1:25" x14ac:dyDescent="0.25">
      <c r="A303" t="s">
        <v>479</v>
      </c>
      <c r="B303" s="1">
        <v>42450</v>
      </c>
      <c r="C303" s="1">
        <v>42452</v>
      </c>
      <c r="D303">
        <v>432</v>
      </c>
      <c r="E303" t="s">
        <v>8</v>
      </c>
      <c r="F303">
        <v>450</v>
      </c>
      <c r="G303">
        <v>2016</v>
      </c>
      <c r="H303">
        <f>VLOOKUP($A303,IPO_Rating_Details!$A$1:$F$387,2,FALSE)</f>
        <v>1</v>
      </c>
      <c r="I303">
        <f>VLOOKUP($A303,IPO_Rating_Details!$A$1:$F$387,3,FALSE)</f>
        <v>1</v>
      </c>
      <c r="J303">
        <f>VLOOKUP($A303,IPO_Rating_Details!$A$1:$F$387,4,FALSE)</f>
        <v>0</v>
      </c>
      <c r="K303">
        <f>VLOOKUP($A303,IPO_Rating_Details!$A$1:$F$387,5,FALSE)</f>
        <v>0</v>
      </c>
      <c r="L303">
        <f>VLOOKUP($A303,IPO_Rating_Details!$A$1:$F$387,6,FALSE)</f>
        <v>0</v>
      </c>
      <c r="M303">
        <f>VLOOKUP($A303,IPo_ListingDates!$A$1:$C$369,2,FALSE)</f>
        <v>42464</v>
      </c>
      <c r="N303">
        <f>VLOOKUP($A303,IPo_ListingDates!$A$1:$C$369,3,FALSE)</f>
        <v>498.5</v>
      </c>
      <c r="O303">
        <f>VLOOKUP($A303,IPo_OverSub_ListingGains!$A$1:$K$317,2,FALSE)</f>
        <v>0.86</v>
      </c>
      <c r="P303">
        <f>VLOOKUP($A303,IPo_OverSub_ListingGains!$A$1:$K$317,3,FALSE)</f>
        <v>2.23</v>
      </c>
      <c r="Q303">
        <f>VLOOKUP($A303,IPo_OverSub_ListingGains!$A$1:$K$317,4,FALSE)</f>
        <v>1.31</v>
      </c>
      <c r="R303" t="str">
        <f>VLOOKUP($A303,IPo_OverSub_ListingGains!$A$1:$K$317,5,FALSE)</f>
        <v>NA</v>
      </c>
      <c r="S303">
        <f>VLOOKUP($A303,IPo_OverSub_ListingGains!$A$1:$K$317,6,FALSE)</f>
        <v>1.1100000000000001</v>
      </c>
      <c r="T303">
        <f>VLOOKUP($A303,IPo_OverSub_ListingGains!$A$1:$K$317,7,FALSE)</f>
        <v>458</v>
      </c>
      <c r="U303">
        <f>VLOOKUP($A303,IPo_OverSub_ListingGains!$A$1:$K$317,8,FALSE)</f>
        <v>439.9</v>
      </c>
      <c r="V303">
        <f>VLOOKUP($A303,IPo_OverSub_ListingGains!$A$1:$K$317,9,FALSE)</f>
        <v>466.9</v>
      </c>
      <c r="W303">
        <f>VLOOKUP($A303,IPo_OverSub_ListingGains!$A$1:$K$317,10,FALSE)</f>
        <v>445.7</v>
      </c>
      <c r="X303">
        <f>VLOOKUP($A303,IPo_OverSub_ListingGains!$A$1:$K$317,11,FALSE)</f>
        <v>3.17</v>
      </c>
      <c r="Y303" t="str">
        <f>VLOOKUP(A303,company_sectors!$A$1:$B$321,2,FALSE)</f>
        <v>Miscellaneous</v>
      </c>
    </row>
    <row r="304" spans="1:25" x14ac:dyDescent="0.25">
      <c r="A304" t="s">
        <v>487</v>
      </c>
      <c r="B304" s="1">
        <v>42465</v>
      </c>
      <c r="C304" s="1">
        <v>42467</v>
      </c>
      <c r="D304">
        <v>110</v>
      </c>
      <c r="E304" t="s">
        <v>8</v>
      </c>
      <c r="F304" t="s">
        <v>14</v>
      </c>
      <c r="G304">
        <v>2016</v>
      </c>
      <c r="H304">
        <f>VLOOKUP($A304,IPO_Rating_Details!$A$1:$F$387,2,FALSE)</f>
        <v>1</v>
      </c>
      <c r="I304">
        <f>VLOOKUP($A304,IPO_Rating_Details!$A$1:$F$387,3,FALSE)</f>
        <v>9</v>
      </c>
      <c r="J304">
        <f>VLOOKUP($A304,IPO_Rating_Details!$A$1:$F$387,4,FALSE)</f>
        <v>6</v>
      </c>
      <c r="K304">
        <f>VLOOKUP($A304,IPO_Rating_Details!$A$1:$F$387,5,FALSE)</f>
        <v>0</v>
      </c>
      <c r="L304">
        <f>VLOOKUP($A304,IPO_Rating_Details!$A$1:$F$387,6,FALSE)</f>
        <v>0</v>
      </c>
      <c r="M304">
        <f>VLOOKUP($A304,IPo_ListingDates!$A$1:$C$369,2,FALSE)</f>
        <v>42481</v>
      </c>
      <c r="N304">
        <f>VLOOKUP($A304,IPo_ListingDates!$A$1:$C$369,3,FALSE)</f>
        <v>147.5</v>
      </c>
      <c r="O304">
        <f>VLOOKUP($A304,IPo_OverSub_ListingGains!$A$1:$K$317,2,FALSE)</f>
        <v>14.93</v>
      </c>
      <c r="P304">
        <f>VLOOKUP($A304,IPo_OverSub_ListingGains!$A$1:$K$317,3,FALSE)</f>
        <v>57.29</v>
      </c>
      <c r="Q304">
        <f>VLOOKUP($A304,IPo_OverSub_ListingGains!$A$1:$K$317,4,FALSE)</f>
        <v>1.4</v>
      </c>
      <c r="R304">
        <f>VLOOKUP($A304,IPo_OverSub_ListingGains!$A$1:$K$317,5,FALSE)</f>
        <v>0.89</v>
      </c>
      <c r="S304">
        <f>VLOOKUP($A304,IPo_OverSub_ListingGains!$A$1:$K$317,6,FALSE)</f>
        <v>17.21</v>
      </c>
      <c r="T304">
        <f>VLOOKUP($A304,IPo_OverSub_ListingGains!$A$1:$K$317,7,FALSE)</f>
        <v>144</v>
      </c>
      <c r="U304">
        <f>VLOOKUP($A304,IPo_OverSub_ListingGains!$A$1:$K$317,8,FALSE)</f>
        <v>134.15</v>
      </c>
      <c r="V304">
        <f>VLOOKUP($A304,IPo_OverSub_ListingGains!$A$1:$K$317,9,FALSE)</f>
        <v>147</v>
      </c>
      <c r="W304">
        <f>VLOOKUP($A304,IPo_OverSub_ListingGains!$A$1:$K$317,10,FALSE)</f>
        <v>135.25</v>
      </c>
      <c r="X304">
        <f>VLOOKUP($A304,IPo_OverSub_ListingGains!$A$1:$K$317,11,FALSE)</f>
        <v>22.95</v>
      </c>
      <c r="Y304" t="str">
        <f>VLOOKUP(A304,company_sectors!$A$1:$B$321,2,FALSE)</f>
        <v>Finance - General</v>
      </c>
    </row>
    <row r="305" spans="1:25" x14ac:dyDescent="0.25">
      <c r="A305" t="s">
        <v>490</v>
      </c>
      <c r="B305" s="1">
        <v>42487</v>
      </c>
      <c r="C305" s="1">
        <v>42489</v>
      </c>
      <c r="D305">
        <v>446</v>
      </c>
      <c r="E305" t="s">
        <v>8</v>
      </c>
      <c r="F305">
        <v>479.21</v>
      </c>
      <c r="G305">
        <v>2016</v>
      </c>
      <c r="H305">
        <f>VLOOKUP($A305,IPO_Rating_Details!$A$1:$F$387,2,FALSE)</f>
        <v>1</v>
      </c>
      <c r="I305">
        <f>VLOOKUP($A305,IPO_Rating_Details!$A$1:$F$387,3,FALSE)</f>
        <v>8</v>
      </c>
      <c r="J305">
        <f>VLOOKUP($A305,IPO_Rating_Details!$A$1:$F$387,4,FALSE)</f>
        <v>6</v>
      </c>
      <c r="K305">
        <f>VLOOKUP($A305,IPO_Rating_Details!$A$1:$F$387,5,FALSE)</f>
        <v>0</v>
      </c>
      <c r="L305">
        <f>VLOOKUP($A305,IPO_Rating_Details!$A$1:$F$387,6,FALSE)</f>
        <v>0</v>
      </c>
      <c r="M305">
        <f>VLOOKUP($A305,IPo_ListingDates!$A$1:$C$369,2,FALSE)</f>
        <v>42499</v>
      </c>
      <c r="N305">
        <f>VLOOKUP($A305,IPo_ListingDates!$A$1:$C$369,3,FALSE)</f>
        <v>629.65</v>
      </c>
      <c r="O305">
        <f>VLOOKUP($A305,IPo_OverSub_ListingGains!$A$1:$K$317,2,FALSE)</f>
        <v>73.180000000000007</v>
      </c>
      <c r="P305">
        <f>VLOOKUP($A305,IPo_OverSub_ListingGains!$A$1:$K$317,3,FALSE)</f>
        <v>225.3</v>
      </c>
      <c r="Q305">
        <f>VLOOKUP($A305,IPo_OverSub_ListingGains!$A$1:$K$317,4,FALSE)</f>
        <v>8.73</v>
      </c>
      <c r="R305" t="str">
        <f>VLOOKUP($A305,IPo_OverSub_ListingGains!$A$1:$K$317,5,FALSE)</f>
        <v>NA</v>
      </c>
      <c r="S305">
        <f>VLOOKUP($A305,IPo_OverSub_ListingGains!$A$1:$K$317,6,FALSE)</f>
        <v>73.55</v>
      </c>
      <c r="T305">
        <f>VLOOKUP($A305,IPo_OverSub_ListingGains!$A$1:$K$317,7,FALSE)</f>
        <v>662</v>
      </c>
      <c r="U305">
        <f>VLOOKUP($A305,IPo_OverSub_ListingGains!$A$1:$K$317,8,FALSE)</f>
        <v>606</v>
      </c>
      <c r="V305">
        <f>VLOOKUP($A305,IPo_OverSub_ListingGains!$A$1:$K$317,9,FALSE)</f>
        <v>665.4</v>
      </c>
      <c r="W305">
        <f>VLOOKUP($A305,IPo_OverSub_ListingGains!$A$1:$K$317,10,FALSE)</f>
        <v>618.1</v>
      </c>
      <c r="X305">
        <f>VLOOKUP($A305,IPo_OverSub_ListingGains!$A$1:$K$317,11,FALSE)</f>
        <v>38.590000000000003</v>
      </c>
      <c r="Y305" t="str">
        <f>VLOOKUP(A305,company_sectors!$A$1:$B$321,2,FALSE)</f>
        <v>Hospitals &amp; Medical Services</v>
      </c>
    </row>
    <row r="306" spans="1:25" x14ac:dyDescent="0.25">
      <c r="A306" t="s">
        <v>491</v>
      </c>
      <c r="B306" s="1">
        <v>42488</v>
      </c>
      <c r="C306" s="1">
        <v>42492</v>
      </c>
      <c r="D306">
        <v>201</v>
      </c>
      <c r="E306" t="s">
        <v>8</v>
      </c>
      <c r="F306">
        <v>887.69</v>
      </c>
      <c r="G306">
        <v>2016</v>
      </c>
      <c r="H306">
        <f>VLOOKUP($A306,IPO_Rating_Details!$A$1:$F$387,2,FALSE)</f>
        <v>1</v>
      </c>
      <c r="I306">
        <f>VLOOKUP($A306,IPO_Rating_Details!$A$1:$F$387,3,FALSE)</f>
        <v>9</v>
      </c>
      <c r="J306">
        <f>VLOOKUP($A306,IPO_Rating_Details!$A$1:$F$387,4,FALSE)</f>
        <v>6</v>
      </c>
      <c r="K306">
        <f>VLOOKUP($A306,IPO_Rating_Details!$A$1:$F$387,5,FALSE)</f>
        <v>0</v>
      </c>
      <c r="L306">
        <f>VLOOKUP($A306,IPO_Rating_Details!$A$1:$F$387,6,FALSE)</f>
        <v>0</v>
      </c>
      <c r="M306">
        <f>VLOOKUP($A306,IPo_ListingDates!$A$1:$C$369,2,FALSE)</f>
        <v>42500</v>
      </c>
      <c r="N306">
        <f>VLOOKUP($A306,IPo_ListingDates!$A$1:$C$369,3,FALSE)</f>
        <v>243.3</v>
      </c>
      <c r="O306">
        <f>VLOOKUP($A306,IPo_OverSub_ListingGains!$A$1:$K$317,2,FALSE)</f>
        <v>33.840000000000003</v>
      </c>
      <c r="P306">
        <f>VLOOKUP($A306,IPo_OverSub_ListingGains!$A$1:$K$317,3,FALSE)</f>
        <v>135.44999999999999</v>
      </c>
      <c r="Q306">
        <f>VLOOKUP($A306,IPo_OverSub_ListingGains!$A$1:$K$317,4,FALSE)</f>
        <v>4.0199999999999996</v>
      </c>
      <c r="R306" t="str">
        <f>VLOOKUP($A306,IPo_OverSub_ListingGains!$A$1:$K$317,5,FALSE)</f>
        <v>NA</v>
      </c>
      <c r="S306">
        <f>VLOOKUP($A306,IPo_OverSub_ListingGains!$A$1:$K$317,6,FALSE)</f>
        <v>40.68</v>
      </c>
      <c r="T306">
        <f>VLOOKUP($A306,IPo_OverSub_ListingGains!$A$1:$K$317,7,FALSE)</f>
        <v>227</v>
      </c>
      <c r="U306">
        <f>VLOOKUP($A306,IPo_OverSub_ListingGains!$A$1:$K$317,8,FALSE)</f>
        <v>217.05</v>
      </c>
      <c r="V306">
        <f>VLOOKUP($A306,IPo_OverSub_ListingGains!$A$1:$K$317,9,FALSE)</f>
        <v>244</v>
      </c>
      <c r="W306">
        <f>VLOOKUP($A306,IPo_OverSub_ListingGains!$A$1:$K$317,10,FALSE)</f>
        <v>231.6</v>
      </c>
      <c r="X306">
        <f>VLOOKUP($A306,IPo_OverSub_ListingGains!$A$1:$K$317,11,FALSE)</f>
        <v>15.22</v>
      </c>
      <c r="Y306" t="str">
        <f>VLOOKUP(A306,company_sectors!$A$1:$B$321,2,FALSE)</f>
        <v>Finance - 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IPO_Issue_Details</vt:lpstr>
      <vt:lpstr>IPO_Rating_Details</vt:lpstr>
      <vt:lpstr>IPo_ListingDates</vt:lpstr>
      <vt:lpstr>IPo_OverSub_ListingGains</vt:lpstr>
      <vt:lpstr>company_sectors</vt:lpstr>
      <vt:lpstr>AllData_Orig</vt:lpstr>
      <vt:lpstr>AllData_Orig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GBMUSER</dc:creator>
  <cp:lastModifiedBy>GBMUSER</cp:lastModifiedBy>
  <dcterms:created xsi:type="dcterms:W3CDTF">2016-05-13T10:24:50Z</dcterms:created>
  <dcterms:modified xsi:type="dcterms:W3CDTF">2016-05-13T10:51:51Z</dcterms:modified>
</cp:coreProperties>
</file>