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TIMATE IT SOLUTION\Desktop\"/>
    </mc:Choice>
  </mc:AlternateContent>
  <bookViews>
    <workbookView xWindow="0" yWindow="0" windowWidth="20490" windowHeight="7755" activeTab="1"/>
  </bookViews>
  <sheets>
    <sheet name="WO Preference" sheetId="1" r:id="rId1"/>
    <sheet name="Roster" sheetId="2" r:id="rId2"/>
    <sheet name="TL wise" sheetId="3" r:id="rId3"/>
  </sheets>
  <definedNames>
    <definedName name="_xlnm._FilterDatabase" localSheetId="1" hidden="1">Roster!$A$2:$L$39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F20" i="3"/>
  <c r="G20" i="3"/>
  <c r="H20" i="3"/>
  <c r="I20" i="3"/>
  <c r="J20" i="3"/>
  <c r="K20" i="3"/>
  <c r="D12" i="3"/>
  <c r="D11" i="3"/>
  <c r="D10" i="3"/>
  <c r="D9" i="3"/>
  <c r="D6" i="3"/>
  <c r="D7" i="3"/>
  <c r="D8" i="3"/>
  <c r="D5" i="3"/>
  <c r="F4" i="2"/>
  <c r="G4" i="2"/>
  <c r="H4" i="2"/>
  <c r="I4" i="2"/>
  <c r="J4" i="2"/>
  <c r="K4" i="2"/>
  <c r="F5" i="2"/>
  <c r="G5" i="2"/>
  <c r="H5" i="2"/>
  <c r="I5" i="2"/>
  <c r="J5" i="2"/>
  <c r="K5" i="2"/>
  <c r="F6" i="2"/>
  <c r="G6" i="2"/>
  <c r="H6" i="2"/>
  <c r="I6" i="2"/>
  <c r="J6" i="2"/>
  <c r="K6" i="2"/>
  <c r="F7" i="2"/>
  <c r="G7" i="2"/>
  <c r="H7" i="2"/>
  <c r="I7" i="2"/>
  <c r="J7" i="2"/>
  <c r="K7" i="2"/>
  <c r="F8" i="2"/>
  <c r="G8" i="2"/>
  <c r="H8" i="2"/>
  <c r="I8" i="2"/>
  <c r="J8" i="2"/>
  <c r="K8" i="2"/>
  <c r="F9" i="2"/>
  <c r="G9" i="2"/>
  <c r="H9" i="2"/>
  <c r="I9" i="2"/>
  <c r="J9" i="2"/>
  <c r="K9" i="2"/>
  <c r="F10" i="2"/>
  <c r="G10" i="2"/>
  <c r="H10" i="2"/>
  <c r="I10" i="2"/>
  <c r="J10" i="2"/>
  <c r="K10" i="2"/>
  <c r="F11" i="2"/>
  <c r="G11" i="2"/>
  <c r="H11" i="2"/>
  <c r="I11" i="2"/>
  <c r="J11" i="2"/>
  <c r="K11" i="2"/>
  <c r="F12" i="2"/>
  <c r="G12" i="2"/>
  <c r="H12" i="2"/>
  <c r="I12" i="2"/>
  <c r="J12" i="2"/>
  <c r="K12" i="2"/>
  <c r="F13" i="2"/>
  <c r="G13" i="2"/>
  <c r="H13" i="2"/>
  <c r="I13" i="2"/>
  <c r="J13" i="2"/>
  <c r="K13" i="2"/>
  <c r="F14" i="2"/>
  <c r="G14" i="2"/>
  <c r="H14" i="2"/>
  <c r="I14" i="2"/>
  <c r="J14" i="2"/>
  <c r="K14" i="2"/>
  <c r="F15" i="2"/>
  <c r="G15" i="2"/>
  <c r="H15" i="2"/>
  <c r="I15" i="2"/>
  <c r="J15" i="2"/>
  <c r="K15" i="2"/>
  <c r="F16" i="2"/>
  <c r="G16" i="2"/>
  <c r="H16" i="2"/>
  <c r="I16" i="2"/>
  <c r="J16" i="2"/>
  <c r="K16" i="2"/>
  <c r="F17" i="2"/>
  <c r="G17" i="2"/>
  <c r="H17" i="2"/>
  <c r="I17" i="2"/>
  <c r="J17" i="2"/>
  <c r="K17" i="2"/>
  <c r="F18" i="2"/>
  <c r="G18" i="2"/>
  <c r="H18" i="2"/>
  <c r="I18" i="2"/>
  <c r="J18" i="2"/>
  <c r="K18" i="2"/>
  <c r="F19" i="2"/>
  <c r="G19" i="2"/>
  <c r="H19" i="2"/>
  <c r="I19" i="2"/>
  <c r="J19" i="2"/>
  <c r="K19" i="2"/>
  <c r="F20" i="2"/>
  <c r="G20" i="2"/>
  <c r="H20" i="2"/>
  <c r="I20" i="2"/>
  <c r="J20" i="2"/>
  <c r="K20" i="2"/>
  <c r="F21" i="2"/>
  <c r="G21" i="2"/>
  <c r="H21" i="2"/>
  <c r="I21" i="2"/>
  <c r="J21" i="2"/>
  <c r="K21" i="2"/>
  <c r="F22" i="2"/>
  <c r="G22" i="2"/>
  <c r="H22" i="2"/>
  <c r="I22" i="2"/>
  <c r="J22" i="2"/>
  <c r="K22" i="2"/>
  <c r="F23" i="2"/>
  <c r="G23" i="2"/>
  <c r="H23" i="2"/>
  <c r="I23" i="2"/>
  <c r="J23" i="2"/>
  <c r="K23" i="2"/>
  <c r="F24" i="2"/>
  <c r="G24" i="2"/>
  <c r="H24" i="2"/>
  <c r="I24" i="2"/>
  <c r="J24" i="2"/>
  <c r="K24" i="2"/>
  <c r="F25" i="2"/>
  <c r="G25" i="2"/>
  <c r="H25" i="2"/>
  <c r="I25" i="2"/>
  <c r="J25" i="2"/>
  <c r="K25" i="2"/>
  <c r="F26" i="2"/>
  <c r="G26" i="2"/>
  <c r="H26" i="2"/>
  <c r="I26" i="2"/>
  <c r="J26" i="2"/>
  <c r="K26" i="2"/>
  <c r="F27" i="2"/>
  <c r="G27" i="2"/>
  <c r="H27" i="2"/>
  <c r="I27" i="2"/>
  <c r="J27" i="2"/>
  <c r="K27" i="2"/>
  <c r="F28" i="2"/>
  <c r="G28" i="2"/>
  <c r="H28" i="2"/>
  <c r="I28" i="2"/>
  <c r="J28" i="2"/>
  <c r="K28" i="2"/>
  <c r="F29" i="2"/>
  <c r="G29" i="2"/>
  <c r="H29" i="2"/>
  <c r="I29" i="2"/>
  <c r="J29" i="2"/>
  <c r="K29" i="2"/>
  <c r="F30" i="2"/>
  <c r="G30" i="2"/>
  <c r="H30" i="2"/>
  <c r="I30" i="2"/>
  <c r="J30" i="2"/>
  <c r="K30" i="2"/>
  <c r="F31" i="2"/>
  <c r="G31" i="2"/>
  <c r="H31" i="2"/>
  <c r="I31" i="2"/>
  <c r="J31" i="2"/>
  <c r="K31" i="2"/>
  <c r="F32" i="2"/>
  <c r="G32" i="2"/>
  <c r="H32" i="2"/>
  <c r="I32" i="2"/>
  <c r="J32" i="2"/>
  <c r="K32" i="2"/>
  <c r="F33" i="2"/>
  <c r="G33" i="2"/>
  <c r="H33" i="2"/>
  <c r="I33" i="2"/>
  <c r="J33" i="2"/>
  <c r="K33" i="2"/>
  <c r="F34" i="2"/>
  <c r="G34" i="2"/>
  <c r="H34" i="2"/>
  <c r="I34" i="2"/>
  <c r="J34" i="2"/>
  <c r="K34" i="2"/>
  <c r="F35" i="2"/>
  <c r="G35" i="2"/>
  <c r="H35" i="2"/>
  <c r="I35" i="2"/>
  <c r="J35" i="2"/>
  <c r="K35" i="2"/>
  <c r="F36" i="2"/>
  <c r="G36" i="2"/>
  <c r="H36" i="2"/>
  <c r="I36" i="2"/>
  <c r="J36" i="2"/>
  <c r="K36" i="2"/>
  <c r="F37" i="2"/>
  <c r="G37" i="2"/>
  <c r="H37" i="2"/>
  <c r="I37" i="2"/>
  <c r="J37" i="2"/>
  <c r="K37" i="2"/>
  <c r="F38" i="2"/>
  <c r="G38" i="2"/>
  <c r="H38" i="2"/>
  <c r="I38" i="2"/>
  <c r="J38" i="2"/>
  <c r="K38" i="2"/>
  <c r="F39" i="2"/>
  <c r="G39" i="2"/>
  <c r="H39" i="2"/>
  <c r="I39" i="2"/>
  <c r="J39" i="2"/>
  <c r="K39" i="2"/>
  <c r="G3" i="2"/>
  <c r="H3" i="2"/>
  <c r="I3" i="2"/>
  <c r="J3" i="2"/>
  <c r="K3" i="2"/>
  <c r="F3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" i="1"/>
  <c r="I19" i="3" l="1"/>
  <c r="E19" i="3"/>
  <c r="E20" i="3" s="1"/>
  <c r="K19" i="3"/>
  <c r="G19" i="3"/>
  <c r="K17" i="3"/>
  <c r="G17" i="3"/>
  <c r="H19" i="3"/>
  <c r="J19" i="3"/>
  <c r="F19" i="3"/>
  <c r="J17" i="3"/>
  <c r="H18" i="3"/>
  <c r="E17" i="3"/>
  <c r="D17" i="3" s="1"/>
  <c r="I17" i="3"/>
  <c r="K18" i="3"/>
  <c r="G18" i="3"/>
  <c r="F17" i="3"/>
  <c r="H17" i="3"/>
  <c r="I18" i="3"/>
  <c r="E18" i="3"/>
  <c r="D18" i="3" s="1"/>
  <c r="J18" i="3"/>
  <c r="F18" i="3"/>
  <c r="E16" i="3"/>
  <c r="D16" i="3" s="1"/>
  <c r="F16" i="3"/>
  <c r="H16" i="3"/>
  <c r="K16" i="3"/>
  <c r="G16" i="3"/>
  <c r="I16" i="3"/>
  <c r="F8" i="3"/>
  <c r="F12" i="3" s="1"/>
  <c r="E8" i="3"/>
  <c r="E12" i="3" s="1"/>
  <c r="J5" i="3"/>
  <c r="J9" i="3" s="1"/>
  <c r="J8" i="3"/>
  <c r="J12" i="3" s="1"/>
  <c r="I8" i="3"/>
  <c r="I12" i="3" s="1"/>
  <c r="J16" i="3"/>
  <c r="I7" i="3"/>
  <c r="I11" i="3" s="1"/>
  <c r="J7" i="3"/>
  <c r="J11" i="3" s="1"/>
  <c r="J6" i="3"/>
  <c r="J10" i="3" s="1"/>
  <c r="E5" i="3"/>
  <c r="E9" i="3" s="1"/>
  <c r="H5" i="3"/>
  <c r="H9" i="3" s="1"/>
  <c r="I5" i="3"/>
  <c r="I9" i="3" s="1"/>
  <c r="H8" i="3"/>
  <c r="H12" i="3" s="1"/>
  <c r="I6" i="3"/>
  <c r="I10" i="3" s="1"/>
  <c r="E6" i="3"/>
  <c r="E10" i="3" s="1"/>
  <c r="F7" i="3"/>
  <c r="F11" i="3" s="1"/>
  <c r="F6" i="3"/>
  <c r="F10" i="3" s="1"/>
  <c r="K8" i="3"/>
  <c r="K12" i="3" s="1"/>
  <c r="G8" i="3"/>
  <c r="G12" i="3" s="1"/>
  <c r="H7" i="3"/>
  <c r="H11" i="3" s="1"/>
  <c r="E7" i="3"/>
  <c r="E11" i="3" s="1"/>
  <c r="H6" i="3"/>
  <c r="H10" i="3" s="1"/>
  <c r="F5" i="3"/>
  <c r="F9" i="3" s="1"/>
  <c r="K5" i="3"/>
  <c r="K9" i="3" s="1"/>
  <c r="G5" i="3"/>
  <c r="G9" i="3" s="1"/>
  <c r="K7" i="3"/>
  <c r="K11" i="3" s="1"/>
  <c r="G7" i="3"/>
  <c r="G11" i="3" s="1"/>
  <c r="K6" i="3"/>
  <c r="K10" i="3" s="1"/>
  <c r="G6" i="3"/>
  <c r="G10" i="3" s="1"/>
  <c r="L35" i="2"/>
  <c r="L23" i="2"/>
  <c r="L15" i="2"/>
  <c r="L7" i="2"/>
  <c r="L31" i="2"/>
  <c r="L27" i="2"/>
  <c r="L26" i="2"/>
  <c r="L22" i="2"/>
  <c r="L19" i="2"/>
  <c r="L18" i="2"/>
  <c r="L14" i="2"/>
  <c r="L11" i="2"/>
  <c r="L10" i="2"/>
  <c r="L6" i="2"/>
  <c r="L37" i="2"/>
  <c r="L34" i="2"/>
  <c r="L33" i="2"/>
  <c r="L32" i="2"/>
  <c r="L30" i="2"/>
  <c r="L29" i="2"/>
  <c r="L28" i="2"/>
  <c r="L25" i="2"/>
  <c r="L24" i="2"/>
  <c r="L21" i="2"/>
  <c r="L20" i="2"/>
  <c r="L17" i="2"/>
  <c r="L16" i="2"/>
  <c r="L13" i="2"/>
  <c r="L12" i="2"/>
  <c r="L9" i="2"/>
  <c r="L8" i="2"/>
  <c r="L5" i="2"/>
  <c r="L4" i="2"/>
  <c r="L38" i="2"/>
  <c r="L39" i="2"/>
  <c r="L36" i="2"/>
  <c r="L3" i="2"/>
</calcChain>
</file>

<file path=xl/sharedStrings.xml><?xml version="1.0" encoding="utf-8"?>
<sst xmlns="http://schemas.openxmlformats.org/spreadsheetml/2006/main" count="318" uniqueCount="60">
  <si>
    <t>Emp ID</t>
  </si>
  <si>
    <t>Emp name</t>
  </si>
  <si>
    <t>Smith Howard</t>
  </si>
  <si>
    <t>Gonzales Joe</t>
  </si>
  <si>
    <t>Scote Gail</t>
  </si>
  <si>
    <t>Kane Sheryl</t>
  </si>
  <si>
    <t>Hapsbuch Kendrick</t>
  </si>
  <si>
    <t>Henders Mark</t>
  </si>
  <si>
    <t>Atherton Katie</t>
  </si>
  <si>
    <t>Bellwood Frank</t>
  </si>
  <si>
    <t>Cooper Linda</t>
  </si>
  <si>
    <t>Cronwith Brent</t>
  </si>
  <si>
    <t>Simpson Sandrae</t>
  </si>
  <si>
    <t>Sindole Randy</t>
  </si>
  <si>
    <t>Smith Ellen</t>
  </si>
  <si>
    <t>Vuanuo Tuome</t>
  </si>
  <si>
    <t>Szcznyck Tadeuz</t>
  </si>
  <si>
    <t>Wu Tammy</t>
  </si>
  <si>
    <t>Kegler Pam</t>
  </si>
  <si>
    <t>Bell Tom</t>
  </si>
  <si>
    <t>Kellerman Tommie</t>
  </si>
  <si>
    <t>Kourios Theo</t>
  </si>
  <si>
    <t>Dixon-Waite Sherrie</t>
  </si>
  <si>
    <t>Boughton Frank</t>
  </si>
  <si>
    <t>Miller Janet</t>
  </si>
  <si>
    <t>Alstain Isolde</t>
  </si>
  <si>
    <t>Sammler Mark</t>
  </si>
  <si>
    <t>Brwyne Melia</t>
  </si>
  <si>
    <t>Barton Eileen</t>
  </si>
  <si>
    <t>Al-Sabah Daoud</t>
  </si>
  <si>
    <t>Zostoc Melissa</t>
  </si>
  <si>
    <t>Mueller Ursula</t>
  </si>
  <si>
    <t>Fontaine Jean</t>
  </si>
  <si>
    <t>Corwick Rob</t>
  </si>
  <si>
    <t>Franklin Larry</t>
  </si>
  <si>
    <t>Corwick Judy</t>
  </si>
  <si>
    <t>Chang Jessica</t>
  </si>
  <si>
    <t>Mivelli Maria</t>
  </si>
  <si>
    <t>Atherly Katherine</t>
  </si>
  <si>
    <t>TL name</t>
  </si>
  <si>
    <t>Surya</t>
  </si>
  <si>
    <t>Rajanikant</t>
  </si>
  <si>
    <t>Ramcharan</t>
  </si>
  <si>
    <t>Dhanush</t>
  </si>
  <si>
    <t>Shift timing</t>
  </si>
  <si>
    <t>07:00-16:00</t>
  </si>
  <si>
    <t>10:00-19:00</t>
  </si>
  <si>
    <t>11:00-20:00</t>
  </si>
  <si>
    <t>Mon</t>
  </si>
  <si>
    <t>Tue</t>
  </si>
  <si>
    <t>Wed</t>
  </si>
  <si>
    <t>Thu</t>
  </si>
  <si>
    <t>Fry</t>
  </si>
  <si>
    <t>Sat</t>
  </si>
  <si>
    <t>Sun</t>
  </si>
  <si>
    <t>WO Count</t>
  </si>
  <si>
    <t>WO</t>
  </si>
  <si>
    <t>Active HC</t>
  </si>
  <si>
    <t>WO Shrinkage</t>
  </si>
  <si>
    <t>TL wise 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</si>
</sst>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2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15" fontId="0" fillId="6" borderId="0" xfId="0" applyNumberFormat="1" applyFill="1"/>
  </cellXfs>
  <cellStyles count="3">
    <cellStyle name="Normal" xfId="0" builtinId="0"/>
    <cellStyle name="Normal_Sheet1_1" xfId="2"/>
    <cellStyle name="Percent" xfId="1" builtinId="5"/>
  </cellStyles>
  <dxfs count="15"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cols>
    <col min="1" max="1" width="8.140625" bestFit="1" customWidth="1"/>
    <col min="2" max="2" width="19.28515625" bestFit="1" customWidth="1"/>
    <col min="3" max="3" width="10.7109375" bestFit="1" customWidth="1"/>
    <col min="4" max="4" width="11.28515625" bestFit="1" customWidth="1"/>
  </cols>
  <sheetData>
    <row r="1" spans="1:12" x14ac:dyDescent="0.25">
      <c r="A1" s="1" t="s">
        <v>0</v>
      </c>
      <c r="B1" s="1" t="s">
        <v>1</v>
      </c>
      <c r="C1" s="2" t="s">
        <v>39</v>
      </c>
      <c r="D1" s="2" t="s">
        <v>44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x14ac:dyDescent="0.25">
      <c r="A2" s="3">
        <v>1054</v>
      </c>
      <c r="B2" s="4" t="s">
        <v>2</v>
      </c>
      <c r="C2" s="4" t="s">
        <v>41</v>
      </c>
      <c r="D2" s="4" t="s">
        <v>45</v>
      </c>
      <c r="E2" s="4" t="s">
        <v>56</v>
      </c>
      <c r="F2" s="4"/>
      <c r="G2" s="4"/>
      <c r="H2" s="4"/>
      <c r="I2" s="4"/>
      <c r="J2" s="4"/>
      <c r="K2" s="4"/>
      <c r="L2" s="4">
        <f>COUNTIF(E2:K2,"WO")</f>
        <v>1</v>
      </c>
    </row>
    <row r="3" spans="1:12" x14ac:dyDescent="0.25">
      <c r="A3" s="3">
        <v>1056</v>
      </c>
      <c r="B3" s="4" t="s">
        <v>3</v>
      </c>
      <c r="C3" s="4" t="s">
        <v>41</v>
      </c>
      <c r="D3" s="4" t="s">
        <v>45</v>
      </c>
      <c r="E3" s="4"/>
      <c r="F3" s="4" t="s">
        <v>56</v>
      </c>
      <c r="G3" s="4"/>
      <c r="H3" s="4"/>
      <c r="I3" s="4"/>
      <c r="J3" s="4"/>
      <c r="K3" s="4"/>
      <c r="L3" s="4">
        <f t="shared" ref="L3:L38" si="0">COUNTIF(E3:K3,"WO")</f>
        <v>1</v>
      </c>
    </row>
    <row r="4" spans="1:12" x14ac:dyDescent="0.25">
      <c r="A4" s="3">
        <v>1067</v>
      </c>
      <c r="B4" s="4" t="s">
        <v>4</v>
      </c>
      <c r="C4" s="4" t="s">
        <v>41</v>
      </c>
      <c r="D4" s="4" t="s">
        <v>45</v>
      </c>
      <c r="E4" s="4"/>
      <c r="F4" s="4"/>
      <c r="G4" s="4" t="s">
        <v>56</v>
      </c>
      <c r="H4" s="4"/>
      <c r="I4" s="4"/>
      <c r="J4" s="4"/>
      <c r="K4" s="4"/>
      <c r="L4" s="4">
        <f t="shared" si="0"/>
        <v>1</v>
      </c>
    </row>
    <row r="5" spans="1:12" x14ac:dyDescent="0.25">
      <c r="A5" s="3">
        <v>1075</v>
      </c>
      <c r="B5" s="4" t="s">
        <v>5</v>
      </c>
      <c r="C5" s="4" t="s">
        <v>41</v>
      </c>
      <c r="D5" s="4" t="s">
        <v>46</v>
      </c>
      <c r="E5" s="4"/>
      <c r="F5" s="4"/>
      <c r="G5" s="4"/>
      <c r="H5" s="4" t="s">
        <v>56</v>
      </c>
      <c r="I5" s="4"/>
      <c r="J5" s="4"/>
      <c r="K5" s="4"/>
      <c r="L5" s="4">
        <f t="shared" si="0"/>
        <v>1</v>
      </c>
    </row>
    <row r="6" spans="1:12" x14ac:dyDescent="0.25">
      <c r="A6" s="3">
        <v>1078</v>
      </c>
      <c r="B6" s="4" t="s">
        <v>6</v>
      </c>
      <c r="C6" s="4" t="s">
        <v>41</v>
      </c>
      <c r="D6" s="4" t="s">
        <v>46</v>
      </c>
      <c r="E6" s="4"/>
      <c r="F6" s="4"/>
      <c r="G6" s="4"/>
      <c r="H6" s="4"/>
      <c r="I6" s="4" t="s">
        <v>56</v>
      </c>
      <c r="J6" s="4"/>
      <c r="K6" s="4"/>
      <c r="L6" s="4">
        <f t="shared" si="0"/>
        <v>1</v>
      </c>
    </row>
    <row r="7" spans="1:12" x14ac:dyDescent="0.25">
      <c r="A7" s="3">
        <v>1152</v>
      </c>
      <c r="B7" s="4" t="s">
        <v>7</v>
      </c>
      <c r="C7" s="4" t="s">
        <v>41</v>
      </c>
      <c r="D7" s="4" t="s">
        <v>46</v>
      </c>
      <c r="E7" s="4"/>
      <c r="F7" s="4"/>
      <c r="G7" s="4"/>
      <c r="H7" s="4"/>
      <c r="I7" s="4"/>
      <c r="J7" s="4" t="s">
        <v>56</v>
      </c>
      <c r="K7" s="4"/>
      <c r="L7" s="4">
        <f t="shared" si="0"/>
        <v>1</v>
      </c>
    </row>
    <row r="8" spans="1:12" x14ac:dyDescent="0.25">
      <c r="A8" s="3">
        <v>1196</v>
      </c>
      <c r="B8" s="4" t="s">
        <v>8</v>
      </c>
      <c r="C8" s="4" t="s">
        <v>41</v>
      </c>
      <c r="D8" s="4" t="s">
        <v>46</v>
      </c>
      <c r="E8" s="4"/>
      <c r="F8" s="4"/>
      <c r="G8" s="4"/>
      <c r="H8" s="4"/>
      <c r="I8" s="4"/>
      <c r="J8" s="4"/>
      <c r="K8" s="4" t="s">
        <v>56</v>
      </c>
      <c r="L8" s="4">
        <f t="shared" si="0"/>
        <v>1</v>
      </c>
    </row>
    <row r="9" spans="1:12" x14ac:dyDescent="0.25">
      <c r="A9" s="3">
        <v>1284</v>
      </c>
      <c r="B9" s="4" t="s">
        <v>9</v>
      </c>
      <c r="C9" s="4" t="s">
        <v>41</v>
      </c>
      <c r="D9" s="4" t="s">
        <v>47</v>
      </c>
      <c r="E9" s="4"/>
      <c r="F9" s="4"/>
      <c r="G9" s="4"/>
      <c r="H9" s="4"/>
      <c r="I9" s="4"/>
      <c r="J9" s="4" t="s">
        <v>56</v>
      </c>
      <c r="K9" s="4"/>
      <c r="L9" s="4">
        <f t="shared" si="0"/>
        <v>1</v>
      </c>
    </row>
    <row r="10" spans="1:12" x14ac:dyDescent="0.25">
      <c r="A10" s="3">
        <v>1290</v>
      </c>
      <c r="B10" s="4" t="s">
        <v>10</v>
      </c>
      <c r="C10" s="4" t="s">
        <v>41</v>
      </c>
      <c r="D10" s="4" t="s">
        <v>47</v>
      </c>
      <c r="E10" s="4"/>
      <c r="F10" s="4"/>
      <c r="G10" s="4"/>
      <c r="H10" s="4"/>
      <c r="I10" s="4" t="s">
        <v>56</v>
      </c>
      <c r="J10" s="4"/>
      <c r="K10" s="4"/>
      <c r="L10" s="4">
        <f t="shared" si="0"/>
        <v>1</v>
      </c>
    </row>
    <row r="11" spans="1:12" x14ac:dyDescent="0.25">
      <c r="A11" s="3">
        <v>1293</v>
      </c>
      <c r="B11" s="4" t="s">
        <v>11</v>
      </c>
      <c r="C11" s="4" t="s">
        <v>41</v>
      </c>
      <c r="D11" s="4" t="s">
        <v>47</v>
      </c>
      <c r="E11" s="4"/>
      <c r="F11" s="4"/>
      <c r="G11" s="4"/>
      <c r="H11" s="4" t="s">
        <v>56</v>
      </c>
      <c r="I11" s="4"/>
      <c r="J11" s="4"/>
      <c r="K11" s="4"/>
      <c r="L11" s="4">
        <f t="shared" si="0"/>
        <v>1</v>
      </c>
    </row>
    <row r="12" spans="1:12" x14ac:dyDescent="0.25">
      <c r="A12" s="3">
        <v>1299</v>
      </c>
      <c r="B12" s="4" t="s">
        <v>12</v>
      </c>
      <c r="C12" s="4" t="s">
        <v>41</v>
      </c>
      <c r="D12" s="4" t="s">
        <v>47</v>
      </c>
      <c r="E12" s="4"/>
      <c r="F12" s="4"/>
      <c r="G12" s="4" t="s">
        <v>56</v>
      </c>
      <c r="H12" s="4"/>
      <c r="I12" s="4"/>
      <c r="J12" s="4"/>
      <c r="K12" s="4"/>
      <c r="L12" s="4">
        <f t="shared" si="0"/>
        <v>1</v>
      </c>
    </row>
    <row r="13" spans="1:12" x14ac:dyDescent="0.25">
      <c r="A13" s="3">
        <v>1302</v>
      </c>
      <c r="B13" s="4" t="s">
        <v>13</v>
      </c>
      <c r="C13" s="4" t="s">
        <v>42</v>
      </c>
      <c r="D13" s="4" t="s">
        <v>45</v>
      </c>
      <c r="E13" s="4"/>
      <c r="F13" s="4" t="s">
        <v>56</v>
      </c>
      <c r="G13" s="4"/>
      <c r="H13" s="4"/>
      <c r="I13" s="4"/>
      <c r="J13" s="4"/>
      <c r="K13" s="4"/>
      <c r="L13" s="4">
        <f t="shared" si="0"/>
        <v>1</v>
      </c>
    </row>
    <row r="14" spans="1:12" x14ac:dyDescent="0.25">
      <c r="A14" s="3">
        <v>1310</v>
      </c>
      <c r="B14" s="4" t="s">
        <v>14</v>
      </c>
      <c r="C14" s="4" t="s">
        <v>42</v>
      </c>
      <c r="D14" s="4" t="s">
        <v>45</v>
      </c>
      <c r="E14" s="4" t="s">
        <v>56</v>
      </c>
      <c r="F14" s="4"/>
      <c r="G14" s="4"/>
      <c r="H14" s="4"/>
      <c r="I14" s="4"/>
      <c r="J14" s="4"/>
      <c r="K14" s="4"/>
      <c r="L14" s="4">
        <f t="shared" si="0"/>
        <v>1</v>
      </c>
    </row>
    <row r="15" spans="1:12" x14ac:dyDescent="0.25">
      <c r="A15" s="3">
        <v>1329</v>
      </c>
      <c r="B15" s="4" t="s">
        <v>15</v>
      </c>
      <c r="C15" s="4" t="s">
        <v>42</v>
      </c>
      <c r="D15" s="4" t="s">
        <v>45</v>
      </c>
      <c r="E15" s="4"/>
      <c r="F15" s="4" t="s">
        <v>56</v>
      </c>
      <c r="G15" s="4"/>
      <c r="H15" s="4"/>
      <c r="I15" s="4"/>
      <c r="J15" s="4"/>
      <c r="K15" s="4"/>
      <c r="L15" s="4">
        <f t="shared" si="0"/>
        <v>1</v>
      </c>
    </row>
    <row r="16" spans="1:12" x14ac:dyDescent="0.25">
      <c r="A16" s="3">
        <v>1333</v>
      </c>
      <c r="B16" s="4" t="s">
        <v>16</v>
      </c>
      <c r="C16" s="4" t="s">
        <v>42</v>
      </c>
      <c r="D16" s="4" t="s">
        <v>46</v>
      </c>
      <c r="E16" s="4"/>
      <c r="F16" s="4"/>
      <c r="G16" s="4" t="s">
        <v>56</v>
      </c>
      <c r="H16" s="4"/>
      <c r="I16" s="4"/>
      <c r="J16" s="4"/>
      <c r="K16" s="4"/>
      <c r="L16" s="4">
        <f t="shared" si="0"/>
        <v>1</v>
      </c>
    </row>
    <row r="17" spans="1:12" x14ac:dyDescent="0.25">
      <c r="A17" s="3">
        <v>1368</v>
      </c>
      <c r="B17" s="4" t="s">
        <v>17</v>
      </c>
      <c r="C17" s="4" t="s">
        <v>42</v>
      </c>
      <c r="D17" s="4" t="s">
        <v>46</v>
      </c>
      <c r="E17" s="4"/>
      <c r="F17" s="4"/>
      <c r="G17" s="4"/>
      <c r="H17" s="4" t="s">
        <v>56</v>
      </c>
      <c r="I17" s="4"/>
      <c r="J17" s="4"/>
      <c r="K17" s="4"/>
      <c r="L17" s="4">
        <f t="shared" si="0"/>
        <v>1</v>
      </c>
    </row>
    <row r="18" spans="1:12" x14ac:dyDescent="0.25">
      <c r="A18" s="3">
        <v>1509</v>
      </c>
      <c r="B18" s="4" t="s">
        <v>18</v>
      </c>
      <c r="C18" s="4" t="s">
        <v>42</v>
      </c>
      <c r="D18" s="4" t="s">
        <v>46</v>
      </c>
      <c r="E18" s="4"/>
      <c r="F18" s="4"/>
      <c r="G18" s="4"/>
      <c r="H18" s="4"/>
      <c r="I18" s="4" t="s">
        <v>56</v>
      </c>
      <c r="J18" s="4"/>
      <c r="K18" s="4"/>
      <c r="L18" s="4">
        <f t="shared" si="0"/>
        <v>1</v>
      </c>
    </row>
    <row r="19" spans="1:12" x14ac:dyDescent="0.25">
      <c r="A19" s="3">
        <v>1516</v>
      </c>
      <c r="B19" s="4" t="s">
        <v>19</v>
      </c>
      <c r="C19" s="4" t="s">
        <v>42</v>
      </c>
      <c r="D19" s="4" t="s">
        <v>46</v>
      </c>
      <c r="E19" s="4"/>
      <c r="F19" s="4"/>
      <c r="G19" s="4"/>
      <c r="H19" s="4"/>
      <c r="I19" s="4"/>
      <c r="J19" s="4" t="s">
        <v>56</v>
      </c>
      <c r="K19" s="4"/>
      <c r="L19" s="4">
        <f t="shared" si="0"/>
        <v>1</v>
      </c>
    </row>
    <row r="20" spans="1:12" x14ac:dyDescent="0.25">
      <c r="A20" s="3">
        <v>1529</v>
      </c>
      <c r="B20" s="4" t="s">
        <v>20</v>
      </c>
      <c r="C20" s="4" t="s">
        <v>42</v>
      </c>
      <c r="D20" s="4" t="s">
        <v>47</v>
      </c>
      <c r="E20" s="4"/>
      <c r="F20" s="4"/>
      <c r="G20" s="4"/>
      <c r="H20" s="4"/>
      <c r="I20" s="4"/>
      <c r="J20" s="4"/>
      <c r="K20" s="4" t="s">
        <v>56</v>
      </c>
      <c r="L20" s="4">
        <f t="shared" si="0"/>
        <v>1</v>
      </c>
    </row>
    <row r="21" spans="1:12" x14ac:dyDescent="0.25">
      <c r="A21" s="3">
        <v>1656</v>
      </c>
      <c r="B21" s="4" t="s">
        <v>21</v>
      </c>
      <c r="C21" s="4" t="s">
        <v>42</v>
      </c>
      <c r="D21" s="4" t="s">
        <v>47</v>
      </c>
      <c r="E21" s="4"/>
      <c r="F21" s="4"/>
      <c r="G21" s="4"/>
      <c r="H21" s="4"/>
      <c r="I21" s="4"/>
      <c r="J21" s="4" t="s">
        <v>56</v>
      </c>
      <c r="K21" s="4"/>
      <c r="L21" s="4">
        <f t="shared" si="0"/>
        <v>1</v>
      </c>
    </row>
    <row r="22" spans="1:12" x14ac:dyDescent="0.25">
      <c r="A22" s="3">
        <v>1672</v>
      </c>
      <c r="B22" s="4" t="s">
        <v>22</v>
      </c>
      <c r="C22" s="4" t="s">
        <v>42</v>
      </c>
      <c r="D22" s="4" t="s">
        <v>47</v>
      </c>
      <c r="E22" s="4"/>
      <c r="F22" s="4"/>
      <c r="G22" s="4"/>
      <c r="H22" s="4"/>
      <c r="I22" s="4" t="s">
        <v>56</v>
      </c>
      <c r="J22" s="4"/>
      <c r="K22" s="4"/>
      <c r="L22" s="4">
        <f t="shared" si="0"/>
        <v>1</v>
      </c>
    </row>
    <row r="23" spans="1:12" x14ac:dyDescent="0.25">
      <c r="A23" s="3">
        <v>1673</v>
      </c>
      <c r="B23" s="4" t="s">
        <v>23</v>
      </c>
      <c r="C23" s="4" t="s">
        <v>42</v>
      </c>
      <c r="D23" s="4" t="s">
        <v>47</v>
      </c>
      <c r="E23" s="4"/>
      <c r="F23" s="4"/>
      <c r="G23" s="4"/>
      <c r="H23" s="4" t="s">
        <v>56</v>
      </c>
      <c r="I23" s="4"/>
      <c r="J23" s="4"/>
      <c r="K23" s="4"/>
      <c r="L23" s="4">
        <f t="shared" si="0"/>
        <v>1</v>
      </c>
    </row>
    <row r="24" spans="1:12" x14ac:dyDescent="0.25">
      <c r="A24" s="3">
        <v>1676</v>
      </c>
      <c r="B24" s="4" t="s">
        <v>24</v>
      </c>
      <c r="C24" s="4" t="s">
        <v>42</v>
      </c>
      <c r="D24" s="4" t="s">
        <v>45</v>
      </c>
      <c r="E24" s="4"/>
      <c r="F24" s="4"/>
      <c r="G24" s="4" t="s">
        <v>56</v>
      </c>
      <c r="H24" s="4"/>
      <c r="I24" s="4"/>
      <c r="J24" s="4"/>
      <c r="K24" s="4"/>
      <c r="L24" s="4">
        <f t="shared" si="0"/>
        <v>1</v>
      </c>
    </row>
    <row r="25" spans="1:12" x14ac:dyDescent="0.25">
      <c r="A25" s="3">
        <v>1721</v>
      </c>
      <c r="B25" s="4" t="s">
        <v>25</v>
      </c>
      <c r="C25" s="4" t="s">
        <v>40</v>
      </c>
      <c r="D25" s="4" t="s">
        <v>45</v>
      </c>
      <c r="E25" s="4"/>
      <c r="F25" s="4" t="s">
        <v>56</v>
      </c>
      <c r="G25" s="4"/>
      <c r="H25" s="4"/>
      <c r="I25" s="4"/>
      <c r="J25" s="4"/>
      <c r="K25" s="4"/>
      <c r="L25" s="4">
        <f t="shared" si="0"/>
        <v>1</v>
      </c>
    </row>
    <row r="26" spans="1:12" x14ac:dyDescent="0.25">
      <c r="A26" s="3">
        <v>1723</v>
      </c>
      <c r="B26" s="4" t="s">
        <v>26</v>
      </c>
      <c r="C26" s="4" t="s">
        <v>40</v>
      </c>
      <c r="D26" s="4" t="s">
        <v>45</v>
      </c>
      <c r="E26" s="4" t="s">
        <v>56</v>
      </c>
      <c r="F26" s="4"/>
      <c r="G26" s="4"/>
      <c r="H26" s="4"/>
      <c r="I26" s="4"/>
      <c r="J26" s="4"/>
      <c r="K26" s="4"/>
      <c r="L26" s="4">
        <f t="shared" si="0"/>
        <v>1</v>
      </c>
    </row>
    <row r="27" spans="1:12" x14ac:dyDescent="0.25">
      <c r="A27" s="3">
        <v>1758</v>
      </c>
      <c r="B27" s="4" t="s">
        <v>27</v>
      </c>
      <c r="C27" s="4" t="s">
        <v>40</v>
      </c>
      <c r="D27" s="4" t="s">
        <v>46</v>
      </c>
      <c r="E27" s="4"/>
      <c r="F27" s="4" t="s">
        <v>56</v>
      </c>
      <c r="G27" s="4"/>
      <c r="H27" s="4"/>
      <c r="I27" s="4"/>
      <c r="J27" s="4"/>
      <c r="K27" s="4"/>
      <c r="L27" s="4">
        <f t="shared" si="0"/>
        <v>1</v>
      </c>
    </row>
    <row r="28" spans="1:12" x14ac:dyDescent="0.25">
      <c r="A28" s="3">
        <v>1792</v>
      </c>
      <c r="B28" s="4" t="s">
        <v>28</v>
      </c>
      <c r="C28" s="4" t="s">
        <v>40</v>
      </c>
      <c r="D28" s="4" t="s">
        <v>46</v>
      </c>
      <c r="E28" s="4"/>
      <c r="F28" s="4"/>
      <c r="G28" s="4" t="s">
        <v>56</v>
      </c>
      <c r="H28" s="4"/>
      <c r="I28" s="4"/>
      <c r="J28" s="4"/>
      <c r="K28" s="4"/>
      <c r="L28" s="4">
        <f t="shared" si="0"/>
        <v>1</v>
      </c>
    </row>
    <row r="29" spans="1:12" x14ac:dyDescent="0.25">
      <c r="A29" s="3">
        <v>1814</v>
      </c>
      <c r="B29" s="4" t="s">
        <v>29</v>
      </c>
      <c r="C29" s="4" t="s">
        <v>40</v>
      </c>
      <c r="D29" s="4" t="s">
        <v>46</v>
      </c>
      <c r="E29" s="4"/>
      <c r="F29" s="4"/>
      <c r="G29" s="4"/>
      <c r="H29" s="4" t="s">
        <v>56</v>
      </c>
      <c r="I29" s="4"/>
      <c r="J29" s="4"/>
      <c r="K29" s="4"/>
      <c r="L29" s="4">
        <f t="shared" si="0"/>
        <v>1</v>
      </c>
    </row>
    <row r="30" spans="1:12" x14ac:dyDescent="0.25">
      <c r="A30" s="3">
        <v>1908</v>
      </c>
      <c r="B30" s="4" t="s">
        <v>30</v>
      </c>
      <c r="C30" s="4" t="s">
        <v>40</v>
      </c>
      <c r="D30" s="4" t="s">
        <v>46</v>
      </c>
      <c r="E30" s="4"/>
      <c r="F30" s="4"/>
      <c r="G30" s="4"/>
      <c r="H30" s="4"/>
      <c r="I30" s="4" t="s">
        <v>56</v>
      </c>
      <c r="J30" s="4"/>
      <c r="K30" s="4"/>
      <c r="L30" s="4">
        <f t="shared" si="0"/>
        <v>1</v>
      </c>
    </row>
    <row r="31" spans="1:12" x14ac:dyDescent="0.25">
      <c r="A31" s="3">
        <v>1931</v>
      </c>
      <c r="B31" s="4" t="s">
        <v>31</v>
      </c>
      <c r="C31" s="4" t="s">
        <v>40</v>
      </c>
      <c r="D31" s="4" t="s">
        <v>47</v>
      </c>
      <c r="E31" s="4"/>
      <c r="F31" s="4"/>
      <c r="G31" s="4"/>
      <c r="H31" s="4"/>
      <c r="I31" s="4"/>
      <c r="J31" s="4" t="s">
        <v>56</v>
      </c>
      <c r="K31" s="4"/>
      <c r="L31" s="4">
        <f t="shared" si="0"/>
        <v>1</v>
      </c>
    </row>
    <row r="32" spans="1:12" x14ac:dyDescent="0.25">
      <c r="A32" s="3">
        <v>1960</v>
      </c>
      <c r="B32" s="4" t="s">
        <v>32</v>
      </c>
      <c r="C32" s="4" t="s">
        <v>40</v>
      </c>
      <c r="D32" s="4" t="s">
        <v>47</v>
      </c>
      <c r="E32" s="4"/>
      <c r="F32" s="4"/>
      <c r="G32" s="4"/>
      <c r="H32" s="4"/>
      <c r="I32" s="4"/>
      <c r="J32" s="4"/>
      <c r="K32" s="4" t="s">
        <v>56</v>
      </c>
      <c r="L32" s="4">
        <f t="shared" si="0"/>
        <v>1</v>
      </c>
    </row>
    <row r="33" spans="1:12" x14ac:dyDescent="0.25">
      <c r="A33" s="3">
        <v>1964</v>
      </c>
      <c r="B33" s="4" t="s">
        <v>33</v>
      </c>
      <c r="C33" s="4" t="s">
        <v>40</v>
      </c>
      <c r="D33" s="4" t="s">
        <v>47</v>
      </c>
      <c r="E33" s="4"/>
      <c r="F33" s="4"/>
      <c r="G33" s="4"/>
      <c r="H33" s="4"/>
      <c r="I33" s="4"/>
      <c r="J33" s="4" t="s">
        <v>56</v>
      </c>
      <c r="K33" s="4"/>
      <c r="L33" s="4">
        <f t="shared" si="0"/>
        <v>1</v>
      </c>
    </row>
    <row r="34" spans="1:12" x14ac:dyDescent="0.25">
      <c r="A34" s="3">
        <v>1975</v>
      </c>
      <c r="B34" s="4" t="s">
        <v>34</v>
      </c>
      <c r="C34" s="4" t="s">
        <v>40</v>
      </c>
      <c r="D34" s="4" t="s">
        <v>47</v>
      </c>
      <c r="E34" s="4"/>
      <c r="F34" s="4"/>
      <c r="G34" s="4"/>
      <c r="H34" s="4"/>
      <c r="I34" s="4" t="s">
        <v>56</v>
      </c>
      <c r="J34" s="4"/>
      <c r="K34" s="4"/>
      <c r="L34" s="4">
        <f t="shared" si="0"/>
        <v>1</v>
      </c>
    </row>
    <row r="35" spans="1:12" x14ac:dyDescent="0.25">
      <c r="A35" s="3">
        <v>1983</v>
      </c>
      <c r="B35" s="4" t="s">
        <v>35</v>
      </c>
      <c r="C35" s="4" t="s">
        <v>40</v>
      </c>
      <c r="D35" s="4" t="s">
        <v>45</v>
      </c>
      <c r="E35" s="4"/>
      <c r="F35" s="4"/>
      <c r="G35" s="4"/>
      <c r="H35" s="4" t="s">
        <v>56</v>
      </c>
      <c r="I35" s="4"/>
      <c r="J35" s="4"/>
      <c r="K35" s="4"/>
      <c r="L35" s="4">
        <f t="shared" si="0"/>
        <v>1</v>
      </c>
    </row>
    <row r="36" spans="1:12" x14ac:dyDescent="0.25">
      <c r="A36" s="3">
        <v>1990</v>
      </c>
      <c r="B36" s="4" t="s">
        <v>36</v>
      </c>
      <c r="C36" s="4" t="s">
        <v>43</v>
      </c>
      <c r="D36" s="4" t="s">
        <v>45</v>
      </c>
      <c r="E36" s="4"/>
      <c r="F36" s="4"/>
      <c r="G36" s="4" t="s">
        <v>56</v>
      </c>
      <c r="H36" s="4"/>
      <c r="I36" s="4"/>
      <c r="J36" s="4"/>
      <c r="K36" s="4"/>
      <c r="L36" s="4">
        <f t="shared" si="0"/>
        <v>1</v>
      </c>
    </row>
    <row r="37" spans="1:12" x14ac:dyDescent="0.25">
      <c r="A37" s="3">
        <v>1995</v>
      </c>
      <c r="B37" s="4" t="s">
        <v>37</v>
      </c>
      <c r="C37" s="4" t="s">
        <v>43</v>
      </c>
      <c r="D37" s="4" t="s">
        <v>45</v>
      </c>
      <c r="E37" s="4"/>
      <c r="F37" s="4" t="s">
        <v>56</v>
      </c>
      <c r="G37" s="4"/>
      <c r="H37" s="4"/>
      <c r="I37" s="4"/>
      <c r="J37" s="4"/>
      <c r="K37" s="4"/>
      <c r="L37" s="4">
        <f t="shared" si="0"/>
        <v>1</v>
      </c>
    </row>
    <row r="38" spans="1:12" x14ac:dyDescent="0.25">
      <c r="A38" s="3">
        <v>1999</v>
      </c>
      <c r="B38" s="4" t="s">
        <v>38</v>
      </c>
      <c r="C38" s="4" t="s">
        <v>43</v>
      </c>
      <c r="D38" s="4" t="s">
        <v>46</v>
      </c>
      <c r="E38" s="4" t="s">
        <v>56</v>
      </c>
      <c r="F38" s="4"/>
      <c r="G38" s="4"/>
      <c r="H38" s="4"/>
      <c r="I38" s="4"/>
      <c r="J38" s="4"/>
      <c r="K38" s="4"/>
      <c r="L38" s="4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7" sqref="D7"/>
    </sheetView>
  </sheetViews>
  <sheetFormatPr defaultRowHeight="15" x14ac:dyDescent="0.25"/>
  <cols>
    <col min="4" max="4" width="11.28515625" bestFit="1" customWidth="1"/>
    <col min="5" max="5" width="9.5703125" bestFit="1" customWidth="1"/>
    <col min="6" max="11" width="10.85546875" bestFit="1" customWidth="1"/>
  </cols>
  <sheetData>
    <row r="1" spans="1:12" x14ac:dyDescent="0.25">
      <c r="E1" s="10">
        <v>45033</v>
      </c>
      <c r="F1" s="10">
        <v>45034</v>
      </c>
      <c r="G1" s="10">
        <v>45035</v>
      </c>
      <c r="H1" s="10">
        <v>45036</v>
      </c>
      <c r="I1" s="10">
        <v>45037</v>
      </c>
      <c r="J1" s="10">
        <v>45038</v>
      </c>
      <c r="K1" s="10">
        <v>45039</v>
      </c>
    </row>
    <row r="2" spans="1:12" x14ac:dyDescent="0.25">
      <c r="A2" s="1" t="s">
        <v>0</v>
      </c>
      <c r="B2" s="1" t="s">
        <v>1</v>
      </c>
      <c r="C2" s="2" t="s">
        <v>39</v>
      </c>
      <c r="D2" s="2" t="s">
        <v>44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</row>
    <row r="3" spans="1:12" x14ac:dyDescent="0.25">
      <c r="A3" s="3">
        <v>1054</v>
      </c>
      <c r="B3" s="4" t="s">
        <v>2</v>
      </c>
      <c r="C3" s="4" t="s">
        <v>41</v>
      </c>
      <c r="D3" s="4" t="s">
        <v>45</v>
      </c>
      <c r="E3" s="4" t="str">
        <f>IF(VLOOKUP($A3,'WO Preference'!$A$1:$K$38,MATCH(Roster!E$2,'WO Preference'!$A$1:$L$1,0),0)=0,$D3,VLOOKUP($A3,'WO Preference'!$A$1:$K$38,MATCH(Roster!E$2,'WO Preference'!$A$1:$L$1,0)))</f>
        <v>WO</v>
      </c>
      <c r="F3" s="4" t="str">
        <f>IF(VLOOKUP($A3,'WO Preference'!$A$1:$K$38,MATCH(Roster!F$2,'WO Preference'!$A$1:$L$1,0),0)=0,$D3,VLOOKUP($A3,'WO Preference'!$A$1:$K$38,MATCH(Roster!F$2,'WO Preference'!$A$1:$L$1,0)))</f>
        <v>07:00-16:00</v>
      </c>
      <c r="G3" s="4" t="str">
        <f>IF(VLOOKUP($A3,'WO Preference'!$A$1:$K$38,MATCH(Roster!G$2,'WO Preference'!$A$1:$L$1,0),0)=0,$D3,VLOOKUP($A3,'WO Preference'!$A$1:$K$38,MATCH(Roster!G$2,'WO Preference'!$A$1:$L$1,0)))</f>
        <v>07:00-16:00</v>
      </c>
      <c r="H3" s="4" t="str">
        <f>IF(VLOOKUP($A3,'WO Preference'!$A$1:$K$38,MATCH(Roster!H$2,'WO Preference'!$A$1:$L$1,0),0)=0,$D3,VLOOKUP($A3,'WO Preference'!$A$1:$K$38,MATCH(Roster!H$2,'WO Preference'!$A$1:$L$1,0)))</f>
        <v>07:00-16:00</v>
      </c>
      <c r="I3" s="4" t="str">
        <f>IF(VLOOKUP($A3,'WO Preference'!$A$1:$K$38,MATCH(Roster!I$2,'WO Preference'!$A$1:$L$1,0),0)=0,$D3,VLOOKUP($A3,'WO Preference'!$A$1:$K$38,MATCH(Roster!I$2,'WO Preference'!$A$1:$L$1,0)))</f>
        <v>07:00-16:00</v>
      </c>
      <c r="J3" s="4" t="str">
        <f>IF(VLOOKUP($A3,'WO Preference'!$A$1:$K$38,MATCH(Roster!J$2,'WO Preference'!$A$1:$L$1,0),0)=0,$D3,VLOOKUP($A3,'WO Preference'!$A$1:$K$38,MATCH(Roster!J$2,'WO Preference'!$A$1:$L$1,0)))</f>
        <v>07:00-16:00</v>
      </c>
      <c r="K3" s="4" t="str">
        <f>IF(VLOOKUP($A3,'WO Preference'!$A$1:$K$38,MATCH(Roster!K$2,'WO Preference'!$A$1:$L$1,0),0)=0,$D3,VLOOKUP($A3,'WO Preference'!$A$1:$K$38,MATCH(Roster!K$2,'WO Preference'!$A$1:$L$1,0)))</f>
        <v>07:00-16:00</v>
      </c>
      <c r="L3" s="4">
        <f>COUNTIF(E3:K3,"WO")</f>
        <v>1</v>
      </c>
    </row>
    <row r="4" spans="1:12" x14ac:dyDescent="0.25">
      <c r="A4" s="3">
        <v>1056</v>
      </c>
      <c r="B4" s="4" t="s">
        <v>3</v>
      </c>
      <c r="C4" s="4" t="s">
        <v>41</v>
      </c>
      <c r="D4" s="4" t="s">
        <v>45</v>
      </c>
      <c r="E4" s="4" t="str">
        <f>IF(VLOOKUP($A4,'WO Preference'!$A$1:$K$38,MATCH(Roster!E$2,'WO Preference'!$A$1:$L$1,0),0)=0,$D4,VLOOKUP($A4,'WO Preference'!$A$1:$K$38,MATCH(Roster!E$2,'WO Preference'!$A$1:$L$1,0)))</f>
        <v>07:00-16:00</v>
      </c>
      <c r="F4" s="4" t="str">
        <f>IF(VLOOKUP($A4,'WO Preference'!$A$1:$K$38,MATCH(Roster!F$2,'WO Preference'!$A$1:$L$1,0),0)=0,$D4,VLOOKUP($A4,'WO Preference'!$A$1:$K$38,MATCH(Roster!F$2,'WO Preference'!$A$1:$L$1,0)))</f>
        <v>WO</v>
      </c>
      <c r="G4" s="4" t="str">
        <f>IF(VLOOKUP($A4,'WO Preference'!$A$1:$K$38,MATCH(Roster!G$2,'WO Preference'!$A$1:$L$1,0),0)=0,$D4,VLOOKUP($A4,'WO Preference'!$A$1:$K$38,MATCH(Roster!G$2,'WO Preference'!$A$1:$L$1,0)))</f>
        <v>07:00-16:00</v>
      </c>
      <c r="H4" s="4" t="str">
        <f>IF(VLOOKUP($A4,'WO Preference'!$A$1:$K$38,MATCH(Roster!H$2,'WO Preference'!$A$1:$L$1,0),0)=0,$D4,VLOOKUP($A4,'WO Preference'!$A$1:$K$38,MATCH(Roster!H$2,'WO Preference'!$A$1:$L$1,0)))</f>
        <v>07:00-16:00</v>
      </c>
      <c r="I4" s="4" t="str">
        <f>IF(VLOOKUP($A4,'WO Preference'!$A$1:$K$38,MATCH(Roster!I$2,'WO Preference'!$A$1:$L$1,0),0)=0,$D4,VLOOKUP($A4,'WO Preference'!$A$1:$K$38,MATCH(Roster!I$2,'WO Preference'!$A$1:$L$1,0)))</f>
        <v>07:00-16:00</v>
      </c>
      <c r="J4" s="4" t="str">
        <f>IF(VLOOKUP($A4,'WO Preference'!$A$1:$K$38,MATCH(Roster!J$2,'WO Preference'!$A$1:$L$1,0),0)=0,$D4,VLOOKUP($A4,'WO Preference'!$A$1:$K$38,MATCH(Roster!J$2,'WO Preference'!$A$1:$L$1,0)))</f>
        <v>07:00-16:00</v>
      </c>
      <c r="K4" s="4" t="str">
        <f>IF(VLOOKUP($A4,'WO Preference'!$A$1:$K$38,MATCH(Roster!K$2,'WO Preference'!$A$1:$L$1,0),0)=0,$D4,VLOOKUP($A4,'WO Preference'!$A$1:$K$38,MATCH(Roster!K$2,'WO Preference'!$A$1:$L$1,0)))</f>
        <v>07:00-16:00</v>
      </c>
      <c r="L4" s="4">
        <f t="shared" ref="L4:L39" si="0">COUNTIF(E4:K4,"WO")</f>
        <v>1</v>
      </c>
    </row>
    <row r="5" spans="1:12" x14ac:dyDescent="0.25">
      <c r="A5" s="3">
        <v>1067</v>
      </c>
      <c r="B5" s="4" t="s">
        <v>4</v>
      </c>
      <c r="C5" s="4" t="s">
        <v>41</v>
      </c>
      <c r="D5" s="4" t="s">
        <v>45</v>
      </c>
      <c r="E5" s="4" t="str">
        <f>IF(VLOOKUP($A5,'WO Preference'!$A$1:$K$38,MATCH(Roster!E$2,'WO Preference'!$A$1:$L$1,0),0)=0,$D5,VLOOKUP($A5,'WO Preference'!$A$1:$K$38,MATCH(Roster!E$2,'WO Preference'!$A$1:$L$1,0)))</f>
        <v>07:00-16:00</v>
      </c>
      <c r="F5" s="4" t="str">
        <f>IF(VLOOKUP($A5,'WO Preference'!$A$1:$K$38,MATCH(Roster!F$2,'WO Preference'!$A$1:$L$1,0),0)=0,$D5,VLOOKUP($A5,'WO Preference'!$A$1:$K$38,MATCH(Roster!F$2,'WO Preference'!$A$1:$L$1,0)))</f>
        <v>07:00-16:00</v>
      </c>
      <c r="G5" s="4" t="str">
        <f>IF(VLOOKUP($A5,'WO Preference'!$A$1:$K$38,MATCH(Roster!G$2,'WO Preference'!$A$1:$L$1,0),0)=0,$D5,VLOOKUP($A5,'WO Preference'!$A$1:$K$38,MATCH(Roster!G$2,'WO Preference'!$A$1:$L$1,0)))</f>
        <v>WO</v>
      </c>
      <c r="H5" s="4" t="str">
        <f>IF(VLOOKUP($A5,'WO Preference'!$A$1:$K$38,MATCH(Roster!H$2,'WO Preference'!$A$1:$L$1,0),0)=0,$D5,VLOOKUP($A5,'WO Preference'!$A$1:$K$38,MATCH(Roster!H$2,'WO Preference'!$A$1:$L$1,0)))</f>
        <v>07:00-16:00</v>
      </c>
      <c r="I5" s="4" t="str">
        <f>IF(VLOOKUP($A5,'WO Preference'!$A$1:$K$38,MATCH(Roster!I$2,'WO Preference'!$A$1:$L$1,0),0)=0,$D5,VLOOKUP($A5,'WO Preference'!$A$1:$K$38,MATCH(Roster!I$2,'WO Preference'!$A$1:$L$1,0)))</f>
        <v>07:00-16:00</v>
      </c>
      <c r="J5" s="4" t="str">
        <f>IF(VLOOKUP($A5,'WO Preference'!$A$1:$K$38,MATCH(Roster!J$2,'WO Preference'!$A$1:$L$1,0),0)=0,$D5,VLOOKUP($A5,'WO Preference'!$A$1:$K$38,MATCH(Roster!J$2,'WO Preference'!$A$1:$L$1,0)))</f>
        <v>07:00-16:00</v>
      </c>
      <c r="K5" s="4" t="str">
        <f>IF(VLOOKUP($A5,'WO Preference'!$A$1:$K$38,MATCH(Roster!K$2,'WO Preference'!$A$1:$L$1,0),0)=0,$D5,VLOOKUP($A5,'WO Preference'!$A$1:$K$38,MATCH(Roster!K$2,'WO Preference'!$A$1:$L$1,0)))</f>
        <v>07:00-16:00</v>
      </c>
      <c r="L5" s="4">
        <f t="shared" si="0"/>
        <v>1</v>
      </c>
    </row>
    <row r="6" spans="1:12" x14ac:dyDescent="0.25">
      <c r="A6" s="3">
        <v>1075</v>
      </c>
      <c r="B6" s="4" t="s">
        <v>5</v>
      </c>
      <c r="C6" s="4" t="s">
        <v>41</v>
      </c>
      <c r="D6" s="4" t="s">
        <v>46</v>
      </c>
      <c r="E6" s="4" t="str">
        <f>IF(VLOOKUP($A6,'WO Preference'!$A$1:$K$38,MATCH(Roster!E$2,'WO Preference'!$A$1:$L$1,0),0)=0,$D6,VLOOKUP($A6,'WO Preference'!$A$1:$K$38,MATCH(Roster!E$2,'WO Preference'!$A$1:$L$1,0)))</f>
        <v>10:00-19:00</v>
      </c>
      <c r="F6" s="4" t="str">
        <f>IF(VLOOKUP($A6,'WO Preference'!$A$1:$K$38,MATCH(Roster!F$2,'WO Preference'!$A$1:$L$1,0),0)=0,$D6,VLOOKUP($A6,'WO Preference'!$A$1:$K$38,MATCH(Roster!F$2,'WO Preference'!$A$1:$L$1,0)))</f>
        <v>10:00-19:00</v>
      </c>
      <c r="G6" s="4" t="str">
        <f>IF(VLOOKUP($A6,'WO Preference'!$A$1:$K$38,MATCH(Roster!G$2,'WO Preference'!$A$1:$L$1,0),0)=0,$D6,VLOOKUP($A6,'WO Preference'!$A$1:$K$38,MATCH(Roster!G$2,'WO Preference'!$A$1:$L$1,0)))</f>
        <v>10:00-19:00</v>
      </c>
      <c r="H6" s="4" t="str">
        <f>IF(VLOOKUP($A6,'WO Preference'!$A$1:$K$38,MATCH(Roster!H$2,'WO Preference'!$A$1:$L$1,0),0)=0,$D6,VLOOKUP($A6,'WO Preference'!$A$1:$K$38,MATCH(Roster!H$2,'WO Preference'!$A$1:$L$1,0)))</f>
        <v>WO</v>
      </c>
      <c r="I6" s="4" t="str">
        <f>IF(VLOOKUP($A6,'WO Preference'!$A$1:$K$38,MATCH(Roster!I$2,'WO Preference'!$A$1:$L$1,0),0)=0,$D6,VLOOKUP($A6,'WO Preference'!$A$1:$K$38,MATCH(Roster!I$2,'WO Preference'!$A$1:$L$1,0)))</f>
        <v>10:00-19:00</v>
      </c>
      <c r="J6" s="4" t="str">
        <f>IF(VLOOKUP($A6,'WO Preference'!$A$1:$K$38,MATCH(Roster!J$2,'WO Preference'!$A$1:$L$1,0),0)=0,$D6,VLOOKUP($A6,'WO Preference'!$A$1:$K$38,MATCH(Roster!J$2,'WO Preference'!$A$1:$L$1,0)))</f>
        <v>10:00-19:00</v>
      </c>
      <c r="K6" s="4" t="str">
        <f>IF(VLOOKUP($A6,'WO Preference'!$A$1:$K$38,MATCH(Roster!K$2,'WO Preference'!$A$1:$L$1,0),0)=0,$D6,VLOOKUP($A6,'WO Preference'!$A$1:$K$38,MATCH(Roster!K$2,'WO Preference'!$A$1:$L$1,0)))</f>
        <v>10:00-19:00</v>
      </c>
      <c r="L6" s="4">
        <f t="shared" si="0"/>
        <v>1</v>
      </c>
    </row>
    <row r="7" spans="1:12" x14ac:dyDescent="0.25">
      <c r="A7" s="3">
        <v>1078</v>
      </c>
      <c r="B7" s="4" t="s">
        <v>6</v>
      </c>
      <c r="C7" s="4" t="s">
        <v>41</v>
      </c>
      <c r="D7" s="4" t="s">
        <v>46</v>
      </c>
      <c r="E7" s="4" t="str">
        <f>IF(VLOOKUP($A7,'WO Preference'!$A$1:$K$38,MATCH(Roster!E$2,'WO Preference'!$A$1:$L$1,0),0)=0,$D7,VLOOKUP($A7,'WO Preference'!$A$1:$K$38,MATCH(Roster!E$2,'WO Preference'!$A$1:$L$1,0)))</f>
        <v>10:00-19:00</v>
      </c>
      <c r="F7" s="4" t="str">
        <f>IF(VLOOKUP($A7,'WO Preference'!$A$1:$K$38,MATCH(Roster!F$2,'WO Preference'!$A$1:$L$1,0),0)=0,$D7,VLOOKUP($A7,'WO Preference'!$A$1:$K$38,MATCH(Roster!F$2,'WO Preference'!$A$1:$L$1,0)))</f>
        <v>10:00-19:00</v>
      </c>
      <c r="G7" s="4" t="str">
        <f>IF(VLOOKUP($A7,'WO Preference'!$A$1:$K$38,MATCH(Roster!G$2,'WO Preference'!$A$1:$L$1,0),0)=0,$D7,VLOOKUP($A7,'WO Preference'!$A$1:$K$38,MATCH(Roster!G$2,'WO Preference'!$A$1:$L$1,0)))</f>
        <v>10:00-19:00</v>
      </c>
      <c r="H7" s="4" t="str">
        <f>IF(VLOOKUP($A7,'WO Preference'!$A$1:$K$38,MATCH(Roster!H$2,'WO Preference'!$A$1:$L$1,0),0)=0,$D7,VLOOKUP($A7,'WO Preference'!$A$1:$K$38,MATCH(Roster!H$2,'WO Preference'!$A$1:$L$1,0)))</f>
        <v>10:00-19:00</v>
      </c>
      <c r="I7" s="4" t="str">
        <f>IF(VLOOKUP($A7,'WO Preference'!$A$1:$K$38,MATCH(Roster!I$2,'WO Preference'!$A$1:$L$1,0),0)=0,$D7,VLOOKUP($A7,'WO Preference'!$A$1:$K$38,MATCH(Roster!I$2,'WO Preference'!$A$1:$L$1,0)))</f>
        <v>WO</v>
      </c>
      <c r="J7" s="4" t="str">
        <f>IF(VLOOKUP($A7,'WO Preference'!$A$1:$K$38,MATCH(Roster!J$2,'WO Preference'!$A$1:$L$1,0),0)=0,$D7,VLOOKUP($A7,'WO Preference'!$A$1:$K$38,MATCH(Roster!J$2,'WO Preference'!$A$1:$L$1,0)))</f>
        <v>10:00-19:00</v>
      </c>
      <c r="K7" s="4" t="str">
        <f>IF(VLOOKUP($A7,'WO Preference'!$A$1:$K$38,MATCH(Roster!K$2,'WO Preference'!$A$1:$L$1,0),0)=0,$D7,VLOOKUP($A7,'WO Preference'!$A$1:$K$38,MATCH(Roster!K$2,'WO Preference'!$A$1:$L$1,0)))</f>
        <v>10:00-19:00</v>
      </c>
      <c r="L7" s="4">
        <f t="shared" si="0"/>
        <v>1</v>
      </c>
    </row>
    <row r="8" spans="1:12" x14ac:dyDescent="0.25">
      <c r="A8" s="3">
        <v>1152</v>
      </c>
      <c r="B8" s="4" t="s">
        <v>7</v>
      </c>
      <c r="C8" s="4" t="s">
        <v>41</v>
      </c>
      <c r="D8" s="4" t="s">
        <v>46</v>
      </c>
      <c r="E8" s="4" t="str">
        <f>IF(VLOOKUP($A8,'WO Preference'!$A$1:$K$38,MATCH(Roster!E$2,'WO Preference'!$A$1:$L$1,0),0)=0,$D8,VLOOKUP($A8,'WO Preference'!$A$1:$K$38,MATCH(Roster!E$2,'WO Preference'!$A$1:$L$1,0)))</f>
        <v>10:00-19:00</v>
      </c>
      <c r="F8" s="4" t="str">
        <f>IF(VLOOKUP($A8,'WO Preference'!$A$1:$K$38,MATCH(Roster!F$2,'WO Preference'!$A$1:$L$1,0),0)=0,$D8,VLOOKUP($A8,'WO Preference'!$A$1:$K$38,MATCH(Roster!F$2,'WO Preference'!$A$1:$L$1,0)))</f>
        <v>10:00-19:00</v>
      </c>
      <c r="G8" s="4" t="str">
        <f>IF(VLOOKUP($A8,'WO Preference'!$A$1:$K$38,MATCH(Roster!G$2,'WO Preference'!$A$1:$L$1,0),0)=0,$D8,VLOOKUP($A8,'WO Preference'!$A$1:$K$38,MATCH(Roster!G$2,'WO Preference'!$A$1:$L$1,0)))</f>
        <v>10:00-19:00</v>
      </c>
      <c r="H8" s="4" t="str">
        <f>IF(VLOOKUP($A8,'WO Preference'!$A$1:$K$38,MATCH(Roster!H$2,'WO Preference'!$A$1:$L$1,0),0)=0,$D8,VLOOKUP($A8,'WO Preference'!$A$1:$K$38,MATCH(Roster!H$2,'WO Preference'!$A$1:$L$1,0)))</f>
        <v>10:00-19:00</v>
      </c>
      <c r="I8" s="4" t="str">
        <f>IF(VLOOKUP($A8,'WO Preference'!$A$1:$K$38,MATCH(Roster!I$2,'WO Preference'!$A$1:$L$1,0),0)=0,$D8,VLOOKUP($A8,'WO Preference'!$A$1:$K$38,MATCH(Roster!I$2,'WO Preference'!$A$1:$L$1,0)))</f>
        <v>10:00-19:00</v>
      </c>
      <c r="J8" s="4" t="str">
        <f>IF(VLOOKUP($A8,'WO Preference'!$A$1:$K$38,MATCH(Roster!J$2,'WO Preference'!$A$1:$L$1,0),0)=0,$D8,VLOOKUP($A8,'WO Preference'!$A$1:$K$38,MATCH(Roster!J$2,'WO Preference'!$A$1:$L$1,0)))</f>
        <v>WO</v>
      </c>
      <c r="K8" s="4" t="str">
        <f>IF(VLOOKUP($A8,'WO Preference'!$A$1:$K$38,MATCH(Roster!K$2,'WO Preference'!$A$1:$L$1,0),0)=0,$D8,VLOOKUP($A8,'WO Preference'!$A$1:$K$38,MATCH(Roster!K$2,'WO Preference'!$A$1:$L$1,0)))</f>
        <v>10:00-19:00</v>
      </c>
      <c r="L8" s="4">
        <f t="shared" si="0"/>
        <v>1</v>
      </c>
    </row>
    <row r="9" spans="1:12" x14ac:dyDescent="0.25">
      <c r="A9" s="3">
        <v>1196</v>
      </c>
      <c r="B9" s="4" t="s">
        <v>8</v>
      </c>
      <c r="C9" s="4" t="s">
        <v>41</v>
      </c>
      <c r="D9" s="4" t="s">
        <v>46</v>
      </c>
      <c r="E9" s="4" t="str">
        <f>IF(VLOOKUP($A9,'WO Preference'!$A$1:$K$38,MATCH(Roster!E$2,'WO Preference'!$A$1:$L$1,0),0)=0,$D9,VLOOKUP($A9,'WO Preference'!$A$1:$K$38,MATCH(Roster!E$2,'WO Preference'!$A$1:$L$1,0)))</f>
        <v>10:00-19:00</v>
      </c>
      <c r="F9" s="4" t="str">
        <f>IF(VLOOKUP($A9,'WO Preference'!$A$1:$K$38,MATCH(Roster!F$2,'WO Preference'!$A$1:$L$1,0),0)=0,$D9,VLOOKUP($A9,'WO Preference'!$A$1:$K$38,MATCH(Roster!F$2,'WO Preference'!$A$1:$L$1,0)))</f>
        <v>10:00-19:00</v>
      </c>
      <c r="G9" s="4" t="str">
        <f>IF(VLOOKUP($A9,'WO Preference'!$A$1:$K$38,MATCH(Roster!G$2,'WO Preference'!$A$1:$L$1,0),0)=0,$D9,VLOOKUP($A9,'WO Preference'!$A$1:$K$38,MATCH(Roster!G$2,'WO Preference'!$A$1:$L$1,0)))</f>
        <v>10:00-19:00</v>
      </c>
      <c r="H9" s="4" t="str">
        <f>IF(VLOOKUP($A9,'WO Preference'!$A$1:$K$38,MATCH(Roster!H$2,'WO Preference'!$A$1:$L$1,0),0)=0,$D9,VLOOKUP($A9,'WO Preference'!$A$1:$K$38,MATCH(Roster!H$2,'WO Preference'!$A$1:$L$1,0)))</f>
        <v>10:00-19:00</v>
      </c>
      <c r="I9" s="4" t="str">
        <f>IF(VLOOKUP($A9,'WO Preference'!$A$1:$K$38,MATCH(Roster!I$2,'WO Preference'!$A$1:$L$1,0),0)=0,$D9,VLOOKUP($A9,'WO Preference'!$A$1:$K$38,MATCH(Roster!I$2,'WO Preference'!$A$1:$L$1,0)))</f>
        <v>10:00-19:00</v>
      </c>
      <c r="J9" s="4" t="str">
        <f>IF(VLOOKUP($A9,'WO Preference'!$A$1:$K$38,MATCH(Roster!J$2,'WO Preference'!$A$1:$L$1,0),0)=0,$D9,VLOOKUP($A9,'WO Preference'!$A$1:$K$38,MATCH(Roster!J$2,'WO Preference'!$A$1:$L$1,0)))</f>
        <v>10:00-19:00</v>
      </c>
      <c r="K9" s="4" t="str">
        <f>IF(VLOOKUP($A9,'WO Preference'!$A$1:$K$38,MATCH(Roster!K$2,'WO Preference'!$A$1:$L$1,0),0)=0,$D9,VLOOKUP($A9,'WO Preference'!$A$1:$K$38,MATCH(Roster!K$2,'WO Preference'!$A$1:$L$1,0)))</f>
        <v>WO</v>
      </c>
      <c r="L9" s="4">
        <f t="shared" si="0"/>
        <v>1</v>
      </c>
    </row>
    <row r="10" spans="1:12" x14ac:dyDescent="0.25">
      <c r="A10" s="3">
        <v>1284</v>
      </c>
      <c r="B10" s="9" t="s">
        <v>9</v>
      </c>
      <c r="C10" s="4" t="s">
        <v>41</v>
      </c>
      <c r="D10" s="4" t="s">
        <v>47</v>
      </c>
      <c r="E10" s="4" t="str">
        <f>IF(VLOOKUP($A10,'WO Preference'!$A$1:$K$38,MATCH(Roster!E$2,'WO Preference'!$A$1:$L$1,0),0)=0,$D10,VLOOKUP($A10,'WO Preference'!$A$1:$K$38,MATCH(Roster!E$2,'WO Preference'!$A$1:$L$1,0)))</f>
        <v>11:00-20:00</v>
      </c>
      <c r="F10" s="4" t="str">
        <f>IF(VLOOKUP($A10,'WO Preference'!$A$1:$K$38,MATCH(Roster!F$2,'WO Preference'!$A$1:$L$1,0),0)=0,$D10,VLOOKUP($A10,'WO Preference'!$A$1:$K$38,MATCH(Roster!F$2,'WO Preference'!$A$1:$L$1,0)))</f>
        <v>11:00-20:00</v>
      </c>
      <c r="G10" s="4" t="str">
        <f>IF(VLOOKUP($A10,'WO Preference'!$A$1:$K$38,MATCH(Roster!G$2,'WO Preference'!$A$1:$L$1,0),0)=0,$D10,VLOOKUP($A10,'WO Preference'!$A$1:$K$38,MATCH(Roster!G$2,'WO Preference'!$A$1:$L$1,0)))</f>
        <v>11:00-20:00</v>
      </c>
      <c r="H10" s="4" t="str">
        <f>IF(VLOOKUP($A10,'WO Preference'!$A$1:$K$38,MATCH(Roster!H$2,'WO Preference'!$A$1:$L$1,0),0)=0,$D10,VLOOKUP($A10,'WO Preference'!$A$1:$K$38,MATCH(Roster!H$2,'WO Preference'!$A$1:$L$1,0)))</f>
        <v>11:00-20:00</v>
      </c>
      <c r="I10" s="4" t="str">
        <f>IF(VLOOKUP($A10,'WO Preference'!$A$1:$K$38,MATCH(Roster!I$2,'WO Preference'!$A$1:$L$1,0),0)=0,$D10,VLOOKUP($A10,'WO Preference'!$A$1:$K$38,MATCH(Roster!I$2,'WO Preference'!$A$1:$L$1,0)))</f>
        <v>11:00-20:00</v>
      </c>
      <c r="J10" s="4" t="str">
        <f>IF(VLOOKUP($A10,'WO Preference'!$A$1:$K$38,MATCH(Roster!J$2,'WO Preference'!$A$1:$L$1,0),0)=0,$D10,VLOOKUP($A10,'WO Preference'!$A$1:$K$38,MATCH(Roster!J$2,'WO Preference'!$A$1:$L$1,0)))</f>
        <v>WO</v>
      </c>
      <c r="K10" s="4" t="str">
        <f>IF(VLOOKUP($A10,'WO Preference'!$A$1:$K$38,MATCH(Roster!K$2,'WO Preference'!$A$1:$L$1,0),0)=0,$D10,VLOOKUP($A10,'WO Preference'!$A$1:$K$38,MATCH(Roster!K$2,'WO Preference'!$A$1:$L$1,0)))</f>
        <v>11:00-20:00</v>
      </c>
      <c r="L10" s="4">
        <f t="shared" si="0"/>
        <v>1</v>
      </c>
    </row>
    <row r="11" spans="1:12" x14ac:dyDescent="0.25">
      <c r="A11" s="3">
        <v>1290</v>
      </c>
      <c r="B11" s="4" t="s">
        <v>10</v>
      </c>
      <c r="C11" s="4" t="s">
        <v>41</v>
      </c>
      <c r="D11" s="4" t="s">
        <v>47</v>
      </c>
      <c r="E11" s="4" t="str">
        <f>IF(VLOOKUP($A11,'WO Preference'!$A$1:$K$38,MATCH(Roster!E$2,'WO Preference'!$A$1:$L$1,0),0)=0,$D11,VLOOKUP($A11,'WO Preference'!$A$1:$K$38,MATCH(Roster!E$2,'WO Preference'!$A$1:$L$1,0)))</f>
        <v>11:00-20:00</v>
      </c>
      <c r="F11" s="4" t="str">
        <f>IF(VLOOKUP($A11,'WO Preference'!$A$1:$K$38,MATCH(Roster!F$2,'WO Preference'!$A$1:$L$1,0),0)=0,$D11,VLOOKUP($A11,'WO Preference'!$A$1:$K$38,MATCH(Roster!F$2,'WO Preference'!$A$1:$L$1,0)))</f>
        <v>11:00-20:00</v>
      </c>
      <c r="G11" s="4" t="str">
        <f>IF(VLOOKUP($A11,'WO Preference'!$A$1:$K$38,MATCH(Roster!G$2,'WO Preference'!$A$1:$L$1,0),0)=0,$D11,VLOOKUP($A11,'WO Preference'!$A$1:$K$38,MATCH(Roster!G$2,'WO Preference'!$A$1:$L$1,0)))</f>
        <v>11:00-20:00</v>
      </c>
      <c r="H11" s="4" t="str">
        <f>IF(VLOOKUP($A11,'WO Preference'!$A$1:$K$38,MATCH(Roster!H$2,'WO Preference'!$A$1:$L$1,0),0)=0,$D11,VLOOKUP($A11,'WO Preference'!$A$1:$K$38,MATCH(Roster!H$2,'WO Preference'!$A$1:$L$1,0)))</f>
        <v>11:00-20:00</v>
      </c>
      <c r="I11" s="4" t="str">
        <f>IF(VLOOKUP($A11,'WO Preference'!$A$1:$K$38,MATCH(Roster!I$2,'WO Preference'!$A$1:$L$1,0),0)=0,$D11,VLOOKUP($A11,'WO Preference'!$A$1:$K$38,MATCH(Roster!I$2,'WO Preference'!$A$1:$L$1,0)))</f>
        <v>WO</v>
      </c>
      <c r="J11" s="4" t="str">
        <f>IF(VLOOKUP($A11,'WO Preference'!$A$1:$K$38,MATCH(Roster!J$2,'WO Preference'!$A$1:$L$1,0),0)=0,$D11,VLOOKUP($A11,'WO Preference'!$A$1:$K$38,MATCH(Roster!J$2,'WO Preference'!$A$1:$L$1,0)))</f>
        <v>11:00-20:00</v>
      </c>
      <c r="K11" s="4" t="str">
        <f>IF(VLOOKUP($A11,'WO Preference'!$A$1:$K$38,MATCH(Roster!K$2,'WO Preference'!$A$1:$L$1,0),0)=0,$D11,VLOOKUP($A11,'WO Preference'!$A$1:$K$38,MATCH(Roster!K$2,'WO Preference'!$A$1:$L$1,0)))</f>
        <v>11:00-20:00</v>
      </c>
      <c r="L11" s="4">
        <f t="shared" si="0"/>
        <v>1</v>
      </c>
    </row>
    <row r="12" spans="1:12" x14ac:dyDescent="0.25">
      <c r="A12" s="3">
        <v>1293</v>
      </c>
      <c r="B12" s="4" t="s">
        <v>11</v>
      </c>
      <c r="C12" s="4" t="s">
        <v>41</v>
      </c>
      <c r="D12" s="4" t="s">
        <v>47</v>
      </c>
      <c r="E12" s="4" t="str">
        <f>IF(VLOOKUP($A12,'WO Preference'!$A$1:$K$38,MATCH(Roster!E$2,'WO Preference'!$A$1:$L$1,0),0)=0,$D12,VLOOKUP($A12,'WO Preference'!$A$1:$K$38,MATCH(Roster!E$2,'WO Preference'!$A$1:$L$1,0)))</f>
        <v>11:00-20:00</v>
      </c>
      <c r="F12" s="4" t="str">
        <f>IF(VLOOKUP($A12,'WO Preference'!$A$1:$K$38,MATCH(Roster!F$2,'WO Preference'!$A$1:$L$1,0),0)=0,$D12,VLOOKUP($A12,'WO Preference'!$A$1:$K$38,MATCH(Roster!F$2,'WO Preference'!$A$1:$L$1,0)))</f>
        <v>11:00-20:00</v>
      </c>
      <c r="G12" s="4" t="str">
        <f>IF(VLOOKUP($A12,'WO Preference'!$A$1:$K$38,MATCH(Roster!G$2,'WO Preference'!$A$1:$L$1,0),0)=0,$D12,VLOOKUP($A12,'WO Preference'!$A$1:$K$38,MATCH(Roster!G$2,'WO Preference'!$A$1:$L$1,0)))</f>
        <v>11:00-20:00</v>
      </c>
      <c r="H12" s="4" t="str">
        <f>IF(VLOOKUP($A12,'WO Preference'!$A$1:$K$38,MATCH(Roster!H$2,'WO Preference'!$A$1:$L$1,0),0)=0,$D12,VLOOKUP($A12,'WO Preference'!$A$1:$K$38,MATCH(Roster!H$2,'WO Preference'!$A$1:$L$1,0)))</f>
        <v>WO</v>
      </c>
      <c r="I12" s="4" t="str">
        <f>IF(VLOOKUP($A12,'WO Preference'!$A$1:$K$38,MATCH(Roster!I$2,'WO Preference'!$A$1:$L$1,0),0)=0,$D12,VLOOKUP($A12,'WO Preference'!$A$1:$K$38,MATCH(Roster!I$2,'WO Preference'!$A$1:$L$1,0)))</f>
        <v>11:00-20:00</v>
      </c>
      <c r="J12" s="4" t="str">
        <f>IF(VLOOKUP($A12,'WO Preference'!$A$1:$K$38,MATCH(Roster!J$2,'WO Preference'!$A$1:$L$1,0),0)=0,$D12,VLOOKUP($A12,'WO Preference'!$A$1:$K$38,MATCH(Roster!J$2,'WO Preference'!$A$1:$L$1,0)))</f>
        <v>11:00-20:00</v>
      </c>
      <c r="K12" s="4" t="str">
        <f>IF(VLOOKUP($A12,'WO Preference'!$A$1:$K$38,MATCH(Roster!K$2,'WO Preference'!$A$1:$L$1,0),0)=0,$D12,VLOOKUP($A12,'WO Preference'!$A$1:$K$38,MATCH(Roster!K$2,'WO Preference'!$A$1:$L$1,0)))</f>
        <v>11:00-20:00</v>
      </c>
      <c r="L12" s="4">
        <f t="shared" si="0"/>
        <v>1</v>
      </c>
    </row>
    <row r="13" spans="1:12" x14ac:dyDescent="0.25">
      <c r="A13" s="3">
        <v>1299</v>
      </c>
      <c r="B13" s="4" t="s">
        <v>12</v>
      </c>
      <c r="C13" s="4" t="s">
        <v>41</v>
      </c>
      <c r="D13" s="4" t="s">
        <v>47</v>
      </c>
      <c r="E13" s="4" t="str">
        <f>IF(VLOOKUP($A13,'WO Preference'!$A$1:$K$38,MATCH(Roster!E$2,'WO Preference'!$A$1:$L$1,0),0)=0,$D13,VLOOKUP($A13,'WO Preference'!$A$1:$K$38,MATCH(Roster!E$2,'WO Preference'!$A$1:$L$1,0)))</f>
        <v>11:00-20:00</v>
      </c>
      <c r="F13" s="4" t="str">
        <f>IF(VLOOKUP($A13,'WO Preference'!$A$1:$K$38,MATCH(Roster!F$2,'WO Preference'!$A$1:$L$1,0),0)=0,$D13,VLOOKUP($A13,'WO Preference'!$A$1:$K$38,MATCH(Roster!F$2,'WO Preference'!$A$1:$L$1,0)))</f>
        <v>11:00-20:00</v>
      </c>
      <c r="G13" s="4" t="str">
        <f>IF(VLOOKUP($A13,'WO Preference'!$A$1:$K$38,MATCH(Roster!G$2,'WO Preference'!$A$1:$L$1,0),0)=0,$D13,VLOOKUP($A13,'WO Preference'!$A$1:$K$38,MATCH(Roster!G$2,'WO Preference'!$A$1:$L$1,0)))</f>
        <v>WO</v>
      </c>
      <c r="H13" s="4" t="str">
        <f>IF(VLOOKUP($A13,'WO Preference'!$A$1:$K$38,MATCH(Roster!H$2,'WO Preference'!$A$1:$L$1,0),0)=0,$D13,VLOOKUP($A13,'WO Preference'!$A$1:$K$38,MATCH(Roster!H$2,'WO Preference'!$A$1:$L$1,0)))</f>
        <v>11:00-20:00</v>
      </c>
      <c r="I13" s="4" t="str">
        <f>IF(VLOOKUP($A13,'WO Preference'!$A$1:$K$38,MATCH(Roster!I$2,'WO Preference'!$A$1:$L$1,0),0)=0,$D13,VLOOKUP($A13,'WO Preference'!$A$1:$K$38,MATCH(Roster!I$2,'WO Preference'!$A$1:$L$1,0)))</f>
        <v>11:00-20:00</v>
      </c>
      <c r="J13" s="4" t="str">
        <f>IF(VLOOKUP($A13,'WO Preference'!$A$1:$K$38,MATCH(Roster!J$2,'WO Preference'!$A$1:$L$1,0),0)=0,$D13,VLOOKUP($A13,'WO Preference'!$A$1:$K$38,MATCH(Roster!J$2,'WO Preference'!$A$1:$L$1,0)))</f>
        <v>11:00-20:00</v>
      </c>
      <c r="K13" s="4" t="str">
        <f>IF(VLOOKUP($A13,'WO Preference'!$A$1:$K$38,MATCH(Roster!K$2,'WO Preference'!$A$1:$L$1,0),0)=0,$D13,VLOOKUP($A13,'WO Preference'!$A$1:$K$38,MATCH(Roster!K$2,'WO Preference'!$A$1:$L$1,0)))</f>
        <v>11:00-20:00</v>
      </c>
      <c r="L13" s="4">
        <f t="shared" si="0"/>
        <v>1</v>
      </c>
    </row>
    <row r="14" spans="1:12" x14ac:dyDescent="0.25">
      <c r="A14" s="3">
        <v>1302</v>
      </c>
      <c r="B14" s="4" t="s">
        <v>13</v>
      </c>
      <c r="C14" s="4" t="s">
        <v>42</v>
      </c>
      <c r="D14" s="4" t="s">
        <v>45</v>
      </c>
      <c r="E14" s="4" t="str">
        <f>IF(VLOOKUP($A14,'WO Preference'!$A$1:$K$38,MATCH(Roster!E$2,'WO Preference'!$A$1:$L$1,0),0)=0,$D14,VLOOKUP($A14,'WO Preference'!$A$1:$K$38,MATCH(Roster!E$2,'WO Preference'!$A$1:$L$1,0)))</f>
        <v>07:00-16:00</v>
      </c>
      <c r="F14" s="4" t="str">
        <f>IF(VLOOKUP($A14,'WO Preference'!$A$1:$K$38,MATCH(Roster!F$2,'WO Preference'!$A$1:$L$1,0),0)=0,$D14,VLOOKUP($A14,'WO Preference'!$A$1:$K$38,MATCH(Roster!F$2,'WO Preference'!$A$1:$L$1,0)))</f>
        <v>WO</v>
      </c>
      <c r="G14" s="4" t="str">
        <f>IF(VLOOKUP($A14,'WO Preference'!$A$1:$K$38,MATCH(Roster!G$2,'WO Preference'!$A$1:$L$1,0),0)=0,$D14,VLOOKUP($A14,'WO Preference'!$A$1:$K$38,MATCH(Roster!G$2,'WO Preference'!$A$1:$L$1,0)))</f>
        <v>07:00-16:00</v>
      </c>
      <c r="H14" s="4" t="str">
        <f>IF(VLOOKUP($A14,'WO Preference'!$A$1:$K$38,MATCH(Roster!H$2,'WO Preference'!$A$1:$L$1,0),0)=0,$D14,VLOOKUP($A14,'WO Preference'!$A$1:$K$38,MATCH(Roster!H$2,'WO Preference'!$A$1:$L$1,0)))</f>
        <v>07:00-16:00</v>
      </c>
      <c r="I14" s="4" t="str">
        <f>IF(VLOOKUP($A14,'WO Preference'!$A$1:$K$38,MATCH(Roster!I$2,'WO Preference'!$A$1:$L$1,0),0)=0,$D14,VLOOKUP($A14,'WO Preference'!$A$1:$K$38,MATCH(Roster!I$2,'WO Preference'!$A$1:$L$1,0)))</f>
        <v>07:00-16:00</v>
      </c>
      <c r="J14" s="4" t="str">
        <f>IF(VLOOKUP($A14,'WO Preference'!$A$1:$K$38,MATCH(Roster!J$2,'WO Preference'!$A$1:$L$1,0),0)=0,$D14,VLOOKUP($A14,'WO Preference'!$A$1:$K$38,MATCH(Roster!J$2,'WO Preference'!$A$1:$L$1,0)))</f>
        <v>07:00-16:00</v>
      </c>
      <c r="K14" s="4" t="str">
        <f>IF(VLOOKUP($A14,'WO Preference'!$A$1:$K$38,MATCH(Roster!K$2,'WO Preference'!$A$1:$L$1,0),0)=0,$D14,VLOOKUP($A14,'WO Preference'!$A$1:$K$38,MATCH(Roster!K$2,'WO Preference'!$A$1:$L$1,0)))</f>
        <v>07:00-16:00</v>
      </c>
      <c r="L14" s="4">
        <f t="shared" si="0"/>
        <v>1</v>
      </c>
    </row>
    <row r="15" spans="1:12" x14ac:dyDescent="0.25">
      <c r="A15" s="3">
        <v>1310</v>
      </c>
      <c r="B15" s="4" t="s">
        <v>14</v>
      </c>
      <c r="C15" s="4" t="s">
        <v>42</v>
      </c>
      <c r="D15" s="4" t="s">
        <v>45</v>
      </c>
      <c r="E15" s="4" t="str">
        <f>IF(VLOOKUP($A15,'WO Preference'!$A$1:$K$38,MATCH(Roster!E$2,'WO Preference'!$A$1:$L$1,0),0)=0,$D15,VLOOKUP($A15,'WO Preference'!$A$1:$K$38,MATCH(Roster!E$2,'WO Preference'!$A$1:$L$1,0)))</f>
        <v>WO</v>
      </c>
      <c r="F15" s="4" t="str">
        <f>IF(VLOOKUP($A15,'WO Preference'!$A$1:$K$38,MATCH(Roster!F$2,'WO Preference'!$A$1:$L$1,0),0)=0,$D15,VLOOKUP($A15,'WO Preference'!$A$1:$K$38,MATCH(Roster!F$2,'WO Preference'!$A$1:$L$1,0)))</f>
        <v>07:00-16:00</v>
      </c>
      <c r="G15" s="4" t="str">
        <f>IF(VLOOKUP($A15,'WO Preference'!$A$1:$K$38,MATCH(Roster!G$2,'WO Preference'!$A$1:$L$1,0),0)=0,$D15,VLOOKUP($A15,'WO Preference'!$A$1:$K$38,MATCH(Roster!G$2,'WO Preference'!$A$1:$L$1,0)))</f>
        <v>07:00-16:00</v>
      </c>
      <c r="H15" s="4" t="str">
        <f>IF(VLOOKUP($A15,'WO Preference'!$A$1:$K$38,MATCH(Roster!H$2,'WO Preference'!$A$1:$L$1,0),0)=0,$D15,VLOOKUP($A15,'WO Preference'!$A$1:$K$38,MATCH(Roster!H$2,'WO Preference'!$A$1:$L$1,0)))</f>
        <v>07:00-16:00</v>
      </c>
      <c r="I15" s="4" t="str">
        <f>IF(VLOOKUP($A15,'WO Preference'!$A$1:$K$38,MATCH(Roster!I$2,'WO Preference'!$A$1:$L$1,0),0)=0,$D15,VLOOKUP($A15,'WO Preference'!$A$1:$K$38,MATCH(Roster!I$2,'WO Preference'!$A$1:$L$1,0)))</f>
        <v>07:00-16:00</v>
      </c>
      <c r="J15" s="4" t="str">
        <f>IF(VLOOKUP($A15,'WO Preference'!$A$1:$K$38,MATCH(Roster!J$2,'WO Preference'!$A$1:$L$1,0),0)=0,$D15,VLOOKUP($A15,'WO Preference'!$A$1:$K$38,MATCH(Roster!J$2,'WO Preference'!$A$1:$L$1,0)))</f>
        <v>07:00-16:00</v>
      </c>
      <c r="K15" s="4" t="str">
        <f>IF(VLOOKUP($A15,'WO Preference'!$A$1:$K$38,MATCH(Roster!K$2,'WO Preference'!$A$1:$L$1,0),0)=0,$D15,VLOOKUP($A15,'WO Preference'!$A$1:$K$38,MATCH(Roster!K$2,'WO Preference'!$A$1:$L$1,0)))</f>
        <v>07:00-16:00</v>
      </c>
      <c r="L15" s="4">
        <f t="shared" si="0"/>
        <v>1</v>
      </c>
    </row>
    <row r="16" spans="1:12" x14ac:dyDescent="0.25">
      <c r="A16" s="3">
        <v>1329</v>
      </c>
      <c r="B16" s="4" t="s">
        <v>15</v>
      </c>
      <c r="C16" s="4" t="s">
        <v>42</v>
      </c>
      <c r="D16" s="4" t="s">
        <v>45</v>
      </c>
      <c r="E16" s="4" t="str">
        <f>IF(VLOOKUP($A16,'WO Preference'!$A$1:$K$38,MATCH(Roster!E$2,'WO Preference'!$A$1:$L$1,0),0)=0,$D16,VLOOKUP($A16,'WO Preference'!$A$1:$K$38,MATCH(Roster!E$2,'WO Preference'!$A$1:$L$1,0)))</f>
        <v>07:00-16:00</v>
      </c>
      <c r="F16" s="4" t="str">
        <f>IF(VLOOKUP($A16,'WO Preference'!$A$1:$K$38,MATCH(Roster!F$2,'WO Preference'!$A$1:$L$1,0),0)=0,$D16,VLOOKUP($A16,'WO Preference'!$A$1:$K$38,MATCH(Roster!F$2,'WO Preference'!$A$1:$L$1,0)))</f>
        <v>WO</v>
      </c>
      <c r="G16" s="4" t="str">
        <f>IF(VLOOKUP($A16,'WO Preference'!$A$1:$K$38,MATCH(Roster!G$2,'WO Preference'!$A$1:$L$1,0),0)=0,$D16,VLOOKUP($A16,'WO Preference'!$A$1:$K$38,MATCH(Roster!G$2,'WO Preference'!$A$1:$L$1,0)))</f>
        <v>07:00-16:00</v>
      </c>
      <c r="H16" s="4" t="str">
        <f>IF(VLOOKUP($A16,'WO Preference'!$A$1:$K$38,MATCH(Roster!H$2,'WO Preference'!$A$1:$L$1,0),0)=0,$D16,VLOOKUP($A16,'WO Preference'!$A$1:$K$38,MATCH(Roster!H$2,'WO Preference'!$A$1:$L$1,0)))</f>
        <v>07:00-16:00</v>
      </c>
      <c r="I16" s="4" t="str">
        <f>IF(VLOOKUP($A16,'WO Preference'!$A$1:$K$38,MATCH(Roster!I$2,'WO Preference'!$A$1:$L$1,0),0)=0,$D16,VLOOKUP($A16,'WO Preference'!$A$1:$K$38,MATCH(Roster!I$2,'WO Preference'!$A$1:$L$1,0)))</f>
        <v>07:00-16:00</v>
      </c>
      <c r="J16" s="4" t="str">
        <f>IF(VLOOKUP($A16,'WO Preference'!$A$1:$K$38,MATCH(Roster!J$2,'WO Preference'!$A$1:$L$1,0),0)=0,$D16,VLOOKUP($A16,'WO Preference'!$A$1:$K$38,MATCH(Roster!J$2,'WO Preference'!$A$1:$L$1,0)))</f>
        <v>07:00-16:00</v>
      </c>
      <c r="K16" s="4" t="str">
        <f>IF(VLOOKUP($A16,'WO Preference'!$A$1:$K$38,MATCH(Roster!K$2,'WO Preference'!$A$1:$L$1,0),0)=0,$D16,VLOOKUP($A16,'WO Preference'!$A$1:$K$38,MATCH(Roster!K$2,'WO Preference'!$A$1:$L$1,0)))</f>
        <v>07:00-16:00</v>
      </c>
      <c r="L16" s="4">
        <f t="shared" si="0"/>
        <v>1</v>
      </c>
    </row>
    <row r="17" spans="1:12" x14ac:dyDescent="0.25">
      <c r="A17" s="3">
        <v>1333</v>
      </c>
      <c r="B17" s="4" t="s">
        <v>16</v>
      </c>
      <c r="C17" s="4" t="s">
        <v>42</v>
      </c>
      <c r="D17" s="4" t="s">
        <v>46</v>
      </c>
      <c r="E17" s="4" t="str">
        <f>IF(VLOOKUP($A17,'WO Preference'!$A$1:$K$38,MATCH(Roster!E$2,'WO Preference'!$A$1:$L$1,0),0)=0,$D17,VLOOKUP($A17,'WO Preference'!$A$1:$K$38,MATCH(Roster!E$2,'WO Preference'!$A$1:$L$1,0)))</f>
        <v>10:00-19:00</v>
      </c>
      <c r="F17" s="4" t="str">
        <f>IF(VLOOKUP($A17,'WO Preference'!$A$1:$K$38,MATCH(Roster!F$2,'WO Preference'!$A$1:$L$1,0),0)=0,$D17,VLOOKUP($A17,'WO Preference'!$A$1:$K$38,MATCH(Roster!F$2,'WO Preference'!$A$1:$L$1,0)))</f>
        <v>10:00-19:00</v>
      </c>
      <c r="G17" s="4" t="str">
        <f>IF(VLOOKUP($A17,'WO Preference'!$A$1:$K$38,MATCH(Roster!G$2,'WO Preference'!$A$1:$L$1,0),0)=0,$D17,VLOOKUP($A17,'WO Preference'!$A$1:$K$38,MATCH(Roster!G$2,'WO Preference'!$A$1:$L$1,0)))</f>
        <v>WO</v>
      </c>
      <c r="H17" s="4" t="str">
        <f>IF(VLOOKUP($A17,'WO Preference'!$A$1:$K$38,MATCH(Roster!H$2,'WO Preference'!$A$1:$L$1,0),0)=0,$D17,VLOOKUP($A17,'WO Preference'!$A$1:$K$38,MATCH(Roster!H$2,'WO Preference'!$A$1:$L$1,0)))</f>
        <v>10:00-19:00</v>
      </c>
      <c r="I17" s="4" t="str">
        <f>IF(VLOOKUP($A17,'WO Preference'!$A$1:$K$38,MATCH(Roster!I$2,'WO Preference'!$A$1:$L$1,0),0)=0,$D17,VLOOKUP($A17,'WO Preference'!$A$1:$K$38,MATCH(Roster!I$2,'WO Preference'!$A$1:$L$1,0)))</f>
        <v>10:00-19:00</v>
      </c>
      <c r="J17" s="4" t="str">
        <f>IF(VLOOKUP($A17,'WO Preference'!$A$1:$K$38,MATCH(Roster!J$2,'WO Preference'!$A$1:$L$1,0),0)=0,$D17,VLOOKUP($A17,'WO Preference'!$A$1:$K$38,MATCH(Roster!J$2,'WO Preference'!$A$1:$L$1,0)))</f>
        <v>10:00-19:00</v>
      </c>
      <c r="K17" s="4" t="str">
        <f>IF(VLOOKUP($A17,'WO Preference'!$A$1:$K$38,MATCH(Roster!K$2,'WO Preference'!$A$1:$L$1,0),0)=0,$D17,VLOOKUP($A17,'WO Preference'!$A$1:$K$38,MATCH(Roster!K$2,'WO Preference'!$A$1:$L$1,0)))</f>
        <v>10:00-19:00</v>
      </c>
      <c r="L17" s="4">
        <f t="shared" si="0"/>
        <v>1</v>
      </c>
    </row>
    <row r="18" spans="1:12" x14ac:dyDescent="0.25">
      <c r="A18" s="3">
        <v>1368</v>
      </c>
      <c r="B18" s="4" t="s">
        <v>17</v>
      </c>
      <c r="C18" s="4" t="s">
        <v>42</v>
      </c>
      <c r="D18" s="4" t="s">
        <v>46</v>
      </c>
      <c r="E18" s="4" t="str">
        <f>IF(VLOOKUP($A18,'WO Preference'!$A$1:$K$38,MATCH(Roster!E$2,'WO Preference'!$A$1:$L$1,0),0)=0,$D18,VLOOKUP($A18,'WO Preference'!$A$1:$K$38,MATCH(Roster!E$2,'WO Preference'!$A$1:$L$1,0)))</f>
        <v>10:00-19:00</v>
      </c>
      <c r="F18" s="4" t="str">
        <f>IF(VLOOKUP($A18,'WO Preference'!$A$1:$K$38,MATCH(Roster!F$2,'WO Preference'!$A$1:$L$1,0),0)=0,$D18,VLOOKUP($A18,'WO Preference'!$A$1:$K$38,MATCH(Roster!F$2,'WO Preference'!$A$1:$L$1,0)))</f>
        <v>10:00-19:00</v>
      </c>
      <c r="G18" s="4" t="str">
        <f>IF(VLOOKUP($A18,'WO Preference'!$A$1:$K$38,MATCH(Roster!G$2,'WO Preference'!$A$1:$L$1,0),0)=0,$D18,VLOOKUP($A18,'WO Preference'!$A$1:$K$38,MATCH(Roster!G$2,'WO Preference'!$A$1:$L$1,0)))</f>
        <v>10:00-19:00</v>
      </c>
      <c r="H18" s="4" t="str">
        <f>IF(VLOOKUP($A18,'WO Preference'!$A$1:$K$38,MATCH(Roster!H$2,'WO Preference'!$A$1:$L$1,0),0)=0,$D18,VLOOKUP($A18,'WO Preference'!$A$1:$K$38,MATCH(Roster!H$2,'WO Preference'!$A$1:$L$1,0)))</f>
        <v>WO</v>
      </c>
      <c r="I18" s="4" t="str">
        <f>IF(VLOOKUP($A18,'WO Preference'!$A$1:$K$38,MATCH(Roster!I$2,'WO Preference'!$A$1:$L$1,0),0)=0,$D18,VLOOKUP($A18,'WO Preference'!$A$1:$K$38,MATCH(Roster!I$2,'WO Preference'!$A$1:$L$1,0)))</f>
        <v>10:00-19:00</v>
      </c>
      <c r="J18" s="4" t="str">
        <f>IF(VLOOKUP($A18,'WO Preference'!$A$1:$K$38,MATCH(Roster!J$2,'WO Preference'!$A$1:$L$1,0),0)=0,$D18,VLOOKUP($A18,'WO Preference'!$A$1:$K$38,MATCH(Roster!J$2,'WO Preference'!$A$1:$L$1,0)))</f>
        <v>10:00-19:00</v>
      </c>
      <c r="K18" s="4" t="str">
        <f>IF(VLOOKUP($A18,'WO Preference'!$A$1:$K$38,MATCH(Roster!K$2,'WO Preference'!$A$1:$L$1,0),0)=0,$D18,VLOOKUP($A18,'WO Preference'!$A$1:$K$38,MATCH(Roster!K$2,'WO Preference'!$A$1:$L$1,0)))</f>
        <v>10:00-19:00</v>
      </c>
      <c r="L18" s="4">
        <f t="shared" si="0"/>
        <v>1</v>
      </c>
    </row>
    <row r="19" spans="1:12" x14ac:dyDescent="0.25">
      <c r="A19" s="3">
        <v>1509</v>
      </c>
      <c r="B19" s="4" t="s">
        <v>18</v>
      </c>
      <c r="C19" s="4" t="s">
        <v>42</v>
      </c>
      <c r="D19" s="4" t="s">
        <v>46</v>
      </c>
      <c r="E19" s="4" t="str">
        <f>IF(VLOOKUP($A19,'WO Preference'!$A$1:$K$38,MATCH(Roster!E$2,'WO Preference'!$A$1:$L$1,0),0)=0,$D19,VLOOKUP($A19,'WO Preference'!$A$1:$K$38,MATCH(Roster!E$2,'WO Preference'!$A$1:$L$1,0)))</f>
        <v>10:00-19:00</v>
      </c>
      <c r="F19" s="4" t="str">
        <f>IF(VLOOKUP($A19,'WO Preference'!$A$1:$K$38,MATCH(Roster!F$2,'WO Preference'!$A$1:$L$1,0),0)=0,$D19,VLOOKUP($A19,'WO Preference'!$A$1:$K$38,MATCH(Roster!F$2,'WO Preference'!$A$1:$L$1,0)))</f>
        <v>10:00-19:00</v>
      </c>
      <c r="G19" s="4" t="str">
        <f>IF(VLOOKUP($A19,'WO Preference'!$A$1:$K$38,MATCH(Roster!G$2,'WO Preference'!$A$1:$L$1,0),0)=0,$D19,VLOOKUP($A19,'WO Preference'!$A$1:$K$38,MATCH(Roster!G$2,'WO Preference'!$A$1:$L$1,0)))</f>
        <v>10:00-19:00</v>
      </c>
      <c r="H19" s="4" t="str">
        <f>IF(VLOOKUP($A19,'WO Preference'!$A$1:$K$38,MATCH(Roster!H$2,'WO Preference'!$A$1:$L$1,0),0)=0,$D19,VLOOKUP($A19,'WO Preference'!$A$1:$K$38,MATCH(Roster!H$2,'WO Preference'!$A$1:$L$1,0)))</f>
        <v>10:00-19:00</v>
      </c>
      <c r="I19" s="4" t="str">
        <f>IF(VLOOKUP($A19,'WO Preference'!$A$1:$K$38,MATCH(Roster!I$2,'WO Preference'!$A$1:$L$1,0),0)=0,$D19,VLOOKUP($A19,'WO Preference'!$A$1:$K$38,MATCH(Roster!I$2,'WO Preference'!$A$1:$L$1,0)))</f>
        <v>WO</v>
      </c>
      <c r="J19" s="4" t="str">
        <f>IF(VLOOKUP($A19,'WO Preference'!$A$1:$K$38,MATCH(Roster!J$2,'WO Preference'!$A$1:$L$1,0),0)=0,$D19,VLOOKUP($A19,'WO Preference'!$A$1:$K$38,MATCH(Roster!J$2,'WO Preference'!$A$1:$L$1,0)))</f>
        <v>10:00-19:00</v>
      </c>
      <c r="K19" s="4" t="str">
        <f>IF(VLOOKUP($A19,'WO Preference'!$A$1:$K$38,MATCH(Roster!K$2,'WO Preference'!$A$1:$L$1,0),0)=0,$D19,VLOOKUP($A19,'WO Preference'!$A$1:$K$38,MATCH(Roster!K$2,'WO Preference'!$A$1:$L$1,0)))</f>
        <v>10:00-19:00</v>
      </c>
      <c r="L19" s="4">
        <f t="shared" si="0"/>
        <v>1</v>
      </c>
    </row>
    <row r="20" spans="1:12" x14ac:dyDescent="0.25">
      <c r="A20" s="3">
        <v>1516</v>
      </c>
      <c r="B20" s="4" t="s">
        <v>19</v>
      </c>
      <c r="C20" s="4" t="s">
        <v>42</v>
      </c>
      <c r="D20" s="4" t="s">
        <v>46</v>
      </c>
      <c r="E20" s="4" t="str">
        <f>IF(VLOOKUP($A20,'WO Preference'!$A$1:$K$38,MATCH(Roster!E$2,'WO Preference'!$A$1:$L$1,0),0)=0,$D20,VLOOKUP($A20,'WO Preference'!$A$1:$K$38,MATCH(Roster!E$2,'WO Preference'!$A$1:$L$1,0)))</f>
        <v>10:00-19:00</v>
      </c>
      <c r="F20" s="4" t="str">
        <f>IF(VLOOKUP($A20,'WO Preference'!$A$1:$K$38,MATCH(Roster!F$2,'WO Preference'!$A$1:$L$1,0),0)=0,$D20,VLOOKUP($A20,'WO Preference'!$A$1:$K$38,MATCH(Roster!F$2,'WO Preference'!$A$1:$L$1,0)))</f>
        <v>10:00-19:00</v>
      </c>
      <c r="G20" s="4" t="str">
        <f>IF(VLOOKUP($A20,'WO Preference'!$A$1:$K$38,MATCH(Roster!G$2,'WO Preference'!$A$1:$L$1,0),0)=0,$D20,VLOOKUP($A20,'WO Preference'!$A$1:$K$38,MATCH(Roster!G$2,'WO Preference'!$A$1:$L$1,0)))</f>
        <v>10:00-19:00</v>
      </c>
      <c r="H20" s="4" t="str">
        <f>IF(VLOOKUP($A20,'WO Preference'!$A$1:$K$38,MATCH(Roster!H$2,'WO Preference'!$A$1:$L$1,0),0)=0,$D20,VLOOKUP($A20,'WO Preference'!$A$1:$K$38,MATCH(Roster!H$2,'WO Preference'!$A$1:$L$1,0)))</f>
        <v>10:00-19:00</v>
      </c>
      <c r="I20" s="4" t="str">
        <f>IF(VLOOKUP($A20,'WO Preference'!$A$1:$K$38,MATCH(Roster!I$2,'WO Preference'!$A$1:$L$1,0),0)=0,$D20,VLOOKUP($A20,'WO Preference'!$A$1:$K$38,MATCH(Roster!I$2,'WO Preference'!$A$1:$L$1,0)))</f>
        <v>10:00-19:00</v>
      </c>
      <c r="J20" s="4" t="str">
        <f>IF(VLOOKUP($A20,'WO Preference'!$A$1:$K$38,MATCH(Roster!J$2,'WO Preference'!$A$1:$L$1,0),0)=0,$D20,VLOOKUP($A20,'WO Preference'!$A$1:$K$38,MATCH(Roster!J$2,'WO Preference'!$A$1:$L$1,0)))</f>
        <v>WO</v>
      </c>
      <c r="K20" s="4" t="str">
        <f>IF(VLOOKUP($A20,'WO Preference'!$A$1:$K$38,MATCH(Roster!K$2,'WO Preference'!$A$1:$L$1,0),0)=0,$D20,VLOOKUP($A20,'WO Preference'!$A$1:$K$38,MATCH(Roster!K$2,'WO Preference'!$A$1:$L$1,0)))</f>
        <v>10:00-19:00</v>
      </c>
      <c r="L20" s="4">
        <f t="shared" si="0"/>
        <v>1</v>
      </c>
    </row>
    <row r="21" spans="1:12" x14ac:dyDescent="0.25">
      <c r="A21" s="3">
        <v>1529</v>
      </c>
      <c r="B21" s="4" t="s">
        <v>20</v>
      </c>
      <c r="C21" s="4" t="s">
        <v>42</v>
      </c>
      <c r="D21" s="4" t="s">
        <v>47</v>
      </c>
      <c r="E21" s="4" t="str">
        <f>IF(VLOOKUP($A21,'WO Preference'!$A$1:$K$38,MATCH(Roster!E$2,'WO Preference'!$A$1:$L$1,0),0)=0,$D21,VLOOKUP($A21,'WO Preference'!$A$1:$K$38,MATCH(Roster!E$2,'WO Preference'!$A$1:$L$1,0)))</f>
        <v>11:00-20:00</v>
      </c>
      <c r="F21" s="4" t="str">
        <f>IF(VLOOKUP($A21,'WO Preference'!$A$1:$K$38,MATCH(Roster!F$2,'WO Preference'!$A$1:$L$1,0),0)=0,$D21,VLOOKUP($A21,'WO Preference'!$A$1:$K$38,MATCH(Roster!F$2,'WO Preference'!$A$1:$L$1,0)))</f>
        <v>11:00-20:00</v>
      </c>
      <c r="G21" s="4" t="str">
        <f>IF(VLOOKUP($A21,'WO Preference'!$A$1:$K$38,MATCH(Roster!G$2,'WO Preference'!$A$1:$L$1,0),0)=0,$D21,VLOOKUP($A21,'WO Preference'!$A$1:$K$38,MATCH(Roster!G$2,'WO Preference'!$A$1:$L$1,0)))</f>
        <v>11:00-20:00</v>
      </c>
      <c r="H21" s="4" t="str">
        <f>IF(VLOOKUP($A21,'WO Preference'!$A$1:$K$38,MATCH(Roster!H$2,'WO Preference'!$A$1:$L$1,0),0)=0,$D21,VLOOKUP($A21,'WO Preference'!$A$1:$K$38,MATCH(Roster!H$2,'WO Preference'!$A$1:$L$1,0)))</f>
        <v>11:00-20:00</v>
      </c>
      <c r="I21" s="4" t="str">
        <f>IF(VLOOKUP($A21,'WO Preference'!$A$1:$K$38,MATCH(Roster!I$2,'WO Preference'!$A$1:$L$1,0),0)=0,$D21,VLOOKUP($A21,'WO Preference'!$A$1:$K$38,MATCH(Roster!I$2,'WO Preference'!$A$1:$L$1,0)))</f>
        <v>11:00-20:00</v>
      </c>
      <c r="J21" s="4" t="str">
        <f>IF(VLOOKUP($A21,'WO Preference'!$A$1:$K$38,MATCH(Roster!J$2,'WO Preference'!$A$1:$L$1,0),0)=0,$D21,VLOOKUP($A21,'WO Preference'!$A$1:$K$38,MATCH(Roster!J$2,'WO Preference'!$A$1:$L$1,0)))</f>
        <v>11:00-20:00</v>
      </c>
      <c r="K21" s="4" t="str">
        <f>IF(VLOOKUP($A21,'WO Preference'!$A$1:$K$38,MATCH(Roster!K$2,'WO Preference'!$A$1:$L$1,0),0)=0,$D21,VLOOKUP($A21,'WO Preference'!$A$1:$K$38,MATCH(Roster!K$2,'WO Preference'!$A$1:$L$1,0)))</f>
        <v>WO</v>
      </c>
      <c r="L21" s="4">
        <f t="shared" si="0"/>
        <v>1</v>
      </c>
    </row>
    <row r="22" spans="1:12" x14ac:dyDescent="0.25">
      <c r="A22" s="3">
        <v>1656</v>
      </c>
      <c r="B22" s="4" t="s">
        <v>21</v>
      </c>
      <c r="C22" s="4" t="s">
        <v>42</v>
      </c>
      <c r="D22" s="4" t="s">
        <v>47</v>
      </c>
      <c r="E22" s="4" t="str">
        <f>IF(VLOOKUP($A22,'WO Preference'!$A$1:$K$38,MATCH(Roster!E$2,'WO Preference'!$A$1:$L$1,0),0)=0,$D22,VLOOKUP($A22,'WO Preference'!$A$1:$K$38,MATCH(Roster!E$2,'WO Preference'!$A$1:$L$1,0)))</f>
        <v>11:00-20:00</v>
      </c>
      <c r="F22" s="4" t="str">
        <f>IF(VLOOKUP($A22,'WO Preference'!$A$1:$K$38,MATCH(Roster!F$2,'WO Preference'!$A$1:$L$1,0),0)=0,$D22,VLOOKUP($A22,'WO Preference'!$A$1:$K$38,MATCH(Roster!F$2,'WO Preference'!$A$1:$L$1,0)))</f>
        <v>11:00-20:00</v>
      </c>
      <c r="G22" s="4" t="str">
        <f>IF(VLOOKUP($A22,'WO Preference'!$A$1:$K$38,MATCH(Roster!G$2,'WO Preference'!$A$1:$L$1,0),0)=0,$D22,VLOOKUP($A22,'WO Preference'!$A$1:$K$38,MATCH(Roster!G$2,'WO Preference'!$A$1:$L$1,0)))</f>
        <v>11:00-20:00</v>
      </c>
      <c r="H22" s="4" t="str">
        <f>IF(VLOOKUP($A22,'WO Preference'!$A$1:$K$38,MATCH(Roster!H$2,'WO Preference'!$A$1:$L$1,0),0)=0,$D22,VLOOKUP($A22,'WO Preference'!$A$1:$K$38,MATCH(Roster!H$2,'WO Preference'!$A$1:$L$1,0)))</f>
        <v>11:00-20:00</v>
      </c>
      <c r="I22" s="4" t="str">
        <f>IF(VLOOKUP($A22,'WO Preference'!$A$1:$K$38,MATCH(Roster!I$2,'WO Preference'!$A$1:$L$1,0),0)=0,$D22,VLOOKUP($A22,'WO Preference'!$A$1:$K$38,MATCH(Roster!I$2,'WO Preference'!$A$1:$L$1,0)))</f>
        <v>11:00-20:00</v>
      </c>
      <c r="J22" s="4" t="str">
        <f>IF(VLOOKUP($A22,'WO Preference'!$A$1:$K$38,MATCH(Roster!J$2,'WO Preference'!$A$1:$L$1,0),0)=0,$D22,VLOOKUP($A22,'WO Preference'!$A$1:$K$38,MATCH(Roster!J$2,'WO Preference'!$A$1:$L$1,0)))</f>
        <v>WO</v>
      </c>
      <c r="K22" s="4" t="str">
        <f>IF(VLOOKUP($A22,'WO Preference'!$A$1:$K$38,MATCH(Roster!K$2,'WO Preference'!$A$1:$L$1,0),0)=0,$D22,VLOOKUP($A22,'WO Preference'!$A$1:$K$38,MATCH(Roster!K$2,'WO Preference'!$A$1:$L$1,0)))</f>
        <v>11:00-20:00</v>
      </c>
      <c r="L22" s="4">
        <f t="shared" si="0"/>
        <v>1</v>
      </c>
    </row>
    <row r="23" spans="1:12" x14ac:dyDescent="0.25">
      <c r="A23" s="3">
        <v>1672</v>
      </c>
      <c r="B23" s="4" t="s">
        <v>22</v>
      </c>
      <c r="C23" s="4" t="s">
        <v>42</v>
      </c>
      <c r="D23" s="4" t="s">
        <v>47</v>
      </c>
      <c r="E23" s="4" t="str">
        <f>IF(VLOOKUP($A23,'WO Preference'!$A$1:$K$38,MATCH(Roster!E$2,'WO Preference'!$A$1:$L$1,0),0)=0,$D23,VLOOKUP($A23,'WO Preference'!$A$1:$K$38,MATCH(Roster!E$2,'WO Preference'!$A$1:$L$1,0)))</f>
        <v>11:00-20:00</v>
      </c>
      <c r="F23" s="4" t="str">
        <f>IF(VLOOKUP($A23,'WO Preference'!$A$1:$K$38,MATCH(Roster!F$2,'WO Preference'!$A$1:$L$1,0),0)=0,$D23,VLOOKUP($A23,'WO Preference'!$A$1:$K$38,MATCH(Roster!F$2,'WO Preference'!$A$1:$L$1,0)))</f>
        <v>11:00-20:00</v>
      </c>
      <c r="G23" s="4" t="str">
        <f>IF(VLOOKUP($A23,'WO Preference'!$A$1:$K$38,MATCH(Roster!G$2,'WO Preference'!$A$1:$L$1,0),0)=0,$D23,VLOOKUP($A23,'WO Preference'!$A$1:$K$38,MATCH(Roster!G$2,'WO Preference'!$A$1:$L$1,0)))</f>
        <v>11:00-20:00</v>
      </c>
      <c r="H23" s="4" t="str">
        <f>IF(VLOOKUP($A23,'WO Preference'!$A$1:$K$38,MATCH(Roster!H$2,'WO Preference'!$A$1:$L$1,0),0)=0,$D23,VLOOKUP($A23,'WO Preference'!$A$1:$K$38,MATCH(Roster!H$2,'WO Preference'!$A$1:$L$1,0)))</f>
        <v>11:00-20:00</v>
      </c>
      <c r="I23" s="4" t="str">
        <f>IF(VLOOKUP($A23,'WO Preference'!$A$1:$K$38,MATCH(Roster!I$2,'WO Preference'!$A$1:$L$1,0),0)=0,$D23,VLOOKUP($A23,'WO Preference'!$A$1:$K$38,MATCH(Roster!I$2,'WO Preference'!$A$1:$L$1,0)))</f>
        <v>WO</v>
      </c>
      <c r="J23" s="4" t="str">
        <f>IF(VLOOKUP($A23,'WO Preference'!$A$1:$K$38,MATCH(Roster!J$2,'WO Preference'!$A$1:$L$1,0),0)=0,$D23,VLOOKUP($A23,'WO Preference'!$A$1:$K$38,MATCH(Roster!J$2,'WO Preference'!$A$1:$L$1,0)))</f>
        <v>11:00-20:00</v>
      </c>
      <c r="K23" s="4" t="str">
        <f>IF(VLOOKUP($A23,'WO Preference'!$A$1:$K$38,MATCH(Roster!K$2,'WO Preference'!$A$1:$L$1,0),0)=0,$D23,VLOOKUP($A23,'WO Preference'!$A$1:$K$38,MATCH(Roster!K$2,'WO Preference'!$A$1:$L$1,0)))</f>
        <v>11:00-20:00</v>
      </c>
      <c r="L23" s="4">
        <f t="shared" si="0"/>
        <v>1</v>
      </c>
    </row>
    <row r="24" spans="1:12" x14ac:dyDescent="0.25">
      <c r="A24" s="3">
        <v>1673</v>
      </c>
      <c r="B24" s="4" t="s">
        <v>23</v>
      </c>
      <c r="C24" s="4" t="s">
        <v>42</v>
      </c>
      <c r="D24" s="4" t="s">
        <v>47</v>
      </c>
      <c r="E24" s="4" t="str">
        <f>IF(VLOOKUP($A24,'WO Preference'!$A$1:$K$38,MATCH(Roster!E$2,'WO Preference'!$A$1:$L$1,0),0)=0,$D24,VLOOKUP($A24,'WO Preference'!$A$1:$K$38,MATCH(Roster!E$2,'WO Preference'!$A$1:$L$1,0)))</f>
        <v>11:00-20:00</v>
      </c>
      <c r="F24" s="4" t="str">
        <f>IF(VLOOKUP($A24,'WO Preference'!$A$1:$K$38,MATCH(Roster!F$2,'WO Preference'!$A$1:$L$1,0),0)=0,$D24,VLOOKUP($A24,'WO Preference'!$A$1:$K$38,MATCH(Roster!F$2,'WO Preference'!$A$1:$L$1,0)))</f>
        <v>11:00-20:00</v>
      </c>
      <c r="G24" s="4" t="str">
        <f>IF(VLOOKUP($A24,'WO Preference'!$A$1:$K$38,MATCH(Roster!G$2,'WO Preference'!$A$1:$L$1,0),0)=0,$D24,VLOOKUP($A24,'WO Preference'!$A$1:$K$38,MATCH(Roster!G$2,'WO Preference'!$A$1:$L$1,0)))</f>
        <v>11:00-20:00</v>
      </c>
      <c r="H24" s="4" t="str">
        <f>IF(VLOOKUP($A24,'WO Preference'!$A$1:$K$38,MATCH(Roster!H$2,'WO Preference'!$A$1:$L$1,0),0)=0,$D24,VLOOKUP($A24,'WO Preference'!$A$1:$K$38,MATCH(Roster!H$2,'WO Preference'!$A$1:$L$1,0)))</f>
        <v>WO</v>
      </c>
      <c r="I24" s="4" t="str">
        <f>IF(VLOOKUP($A24,'WO Preference'!$A$1:$K$38,MATCH(Roster!I$2,'WO Preference'!$A$1:$L$1,0),0)=0,$D24,VLOOKUP($A24,'WO Preference'!$A$1:$K$38,MATCH(Roster!I$2,'WO Preference'!$A$1:$L$1,0)))</f>
        <v>11:00-20:00</v>
      </c>
      <c r="J24" s="4" t="str">
        <f>IF(VLOOKUP($A24,'WO Preference'!$A$1:$K$38,MATCH(Roster!J$2,'WO Preference'!$A$1:$L$1,0),0)=0,$D24,VLOOKUP($A24,'WO Preference'!$A$1:$K$38,MATCH(Roster!J$2,'WO Preference'!$A$1:$L$1,0)))</f>
        <v>11:00-20:00</v>
      </c>
      <c r="K24" s="4" t="str">
        <f>IF(VLOOKUP($A24,'WO Preference'!$A$1:$K$38,MATCH(Roster!K$2,'WO Preference'!$A$1:$L$1,0),0)=0,$D24,VLOOKUP($A24,'WO Preference'!$A$1:$K$38,MATCH(Roster!K$2,'WO Preference'!$A$1:$L$1,0)))</f>
        <v>11:00-20:00</v>
      </c>
      <c r="L24" s="4">
        <f t="shared" si="0"/>
        <v>1</v>
      </c>
    </row>
    <row r="25" spans="1:12" x14ac:dyDescent="0.25">
      <c r="A25" s="3">
        <v>1676</v>
      </c>
      <c r="B25" s="4" t="s">
        <v>24</v>
      </c>
      <c r="C25" s="4" t="s">
        <v>42</v>
      </c>
      <c r="D25" s="4" t="s">
        <v>45</v>
      </c>
      <c r="E25" s="4" t="str">
        <f>IF(VLOOKUP($A25,'WO Preference'!$A$1:$K$38,MATCH(Roster!E$2,'WO Preference'!$A$1:$L$1,0),0)=0,$D25,VLOOKUP($A25,'WO Preference'!$A$1:$K$38,MATCH(Roster!E$2,'WO Preference'!$A$1:$L$1,0)))</f>
        <v>07:00-16:00</v>
      </c>
      <c r="F25" s="4" t="str">
        <f>IF(VLOOKUP($A25,'WO Preference'!$A$1:$K$38,MATCH(Roster!F$2,'WO Preference'!$A$1:$L$1,0),0)=0,$D25,VLOOKUP($A25,'WO Preference'!$A$1:$K$38,MATCH(Roster!F$2,'WO Preference'!$A$1:$L$1,0)))</f>
        <v>07:00-16:00</v>
      </c>
      <c r="G25" s="4" t="str">
        <f>IF(VLOOKUP($A25,'WO Preference'!$A$1:$K$38,MATCH(Roster!G$2,'WO Preference'!$A$1:$L$1,0),0)=0,$D25,VLOOKUP($A25,'WO Preference'!$A$1:$K$38,MATCH(Roster!G$2,'WO Preference'!$A$1:$L$1,0)))</f>
        <v>WO</v>
      </c>
      <c r="H25" s="4" t="str">
        <f>IF(VLOOKUP($A25,'WO Preference'!$A$1:$K$38,MATCH(Roster!H$2,'WO Preference'!$A$1:$L$1,0),0)=0,$D25,VLOOKUP($A25,'WO Preference'!$A$1:$K$38,MATCH(Roster!H$2,'WO Preference'!$A$1:$L$1,0)))</f>
        <v>07:00-16:00</v>
      </c>
      <c r="I25" s="4" t="str">
        <f>IF(VLOOKUP($A25,'WO Preference'!$A$1:$K$38,MATCH(Roster!I$2,'WO Preference'!$A$1:$L$1,0),0)=0,$D25,VLOOKUP($A25,'WO Preference'!$A$1:$K$38,MATCH(Roster!I$2,'WO Preference'!$A$1:$L$1,0)))</f>
        <v>07:00-16:00</v>
      </c>
      <c r="J25" s="4" t="str">
        <f>IF(VLOOKUP($A25,'WO Preference'!$A$1:$K$38,MATCH(Roster!J$2,'WO Preference'!$A$1:$L$1,0),0)=0,$D25,VLOOKUP($A25,'WO Preference'!$A$1:$K$38,MATCH(Roster!J$2,'WO Preference'!$A$1:$L$1,0)))</f>
        <v>07:00-16:00</v>
      </c>
      <c r="K25" s="4" t="str">
        <f>IF(VLOOKUP($A25,'WO Preference'!$A$1:$K$38,MATCH(Roster!K$2,'WO Preference'!$A$1:$L$1,0),0)=0,$D25,VLOOKUP($A25,'WO Preference'!$A$1:$K$38,MATCH(Roster!K$2,'WO Preference'!$A$1:$L$1,0)))</f>
        <v>07:00-16:00</v>
      </c>
      <c r="L25" s="4">
        <f t="shared" si="0"/>
        <v>1</v>
      </c>
    </row>
    <row r="26" spans="1:12" x14ac:dyDescent="0.25">
      <c r="A26" s="3">
        <v>1721</v>
      </c>
      <c r="B26" s="4" t="s">
        <v>25</v>
      </c>
      <c r="C26" s="4" t="s">
        <v>40</v>
      </c>
      <c r="D26" s="4" t="s">
        <v>45</v>
      </c>
      <c r="E26" s="4" t="str">
        <f>IF(VLOOKUP($A26,'WO Preference'!$A$1:$K$38,MATCH(Roster!E$2,'WO Preference'!$A$1:$L$1,0),0)=0,$D26,VLOOKUP($A26,'WO Preference'!$A$1:$K$38,MATCH(Roster!E$2,'WO Preference'!$A$1:$L$1,0)))</f>
        <v>07:00-16:00</v>
      </c>
      <c r="F26" s="4" t="str">
        <f>IF(VLOOKUP($A26,'WO Preference'!$A$1:$K$38,MATCH(Roster!F$2,'WO Preference'!$A$1:$L$1,0),0)=0,$D26,VLOOKUP($A26,'WO Preference'!$A$1:$K$38,MATCH(Roster!F$2,'WO Preference'!$A$1:$L$1,0)))</f>
        <v>WO</v>
      </c>
      <c r="G26" s="4" t="str">
        <f>IF(VLOOKUP($A26,'WO Preference'!$A$1:$K$38,MATCH(Roster!G$2,'WO Preference'!$A$1:$L$1,0),0)=0,$D26,VLOOKUP($A26,'WO Preference'!$A$1:$K$38,MATCH(Roster!G$2,'WO Preference'!$A$1:$L$1,0)))</f>
        <v>07:00-16:00</v>
      </c>
      <c r="H26" s="4" t="str">
        <f>IF(VLOOKUP($A26,'WO Preference'!$A$1:$K$38,MATCH(Roster!H$2,'WO Preference'!$A$1:$L$1,0),0)=0,$D26,VLOOKUP($A26,'WO Preference'!$A$1:$K$38,MATCH(Roster!H$2,'WO Preference'!$A$1:$L$1,0)))</f>
        <v>07:00-16:00</v>
      </c>
      <c r="I26" s="4" t="str">
        <f>IF(VLOOKUP($A26,'WO Preference'!$A$1:$K$38,MATCH(Roster!I$2,'WO Preference'!$A$1:$L$1,0),0)=0,$D26,VLOOKUP($A26,'WO Preference'!$A$1:$K$38,MATCH(Roster!I$2,'WO Preference'!$A$1:$L$1,0)))</f>
        <v>07:00-16:00</v>
      </c>
      <c r="J26" s="4" t="str">
        <f>IF(VLOOKUP($A26,'WO Preference'!$A$1:$K$38,MATCH(Roster!J$2,'WO Preference'!$A$1:$L$1,0),0)=0,$D26,VLOOKUP($A26,'WO Preference'!$A$1:$K$38,MATCH(Roster!J$2,'WO Preference'!$A$1:$L$1,0)))</f>
        <v>07:00-16:00</v>
      </c>
      <c r="K26" s="4" t="str">
        <f>IF(VLOOKUP($A26,'WO Preference'!$A$1:$K$38,MATCH(Roster!K$2,'WO Preference'!$A$1:$L$1,0),0)=0,$D26,VLOOKUP($A26,'WO Preference'!$A$1:$K$38,MATCH(Roster!K$2,'WO Preference'!$A$1:$L$1,0)))</f>
        <v>07:00-16:00</v>
      </c>
      <c r="L26" s="4">
        <f t="shared" si="0"/>
        <v>1</v>
      </c>
    </row>
    <row r="27" spans="1:12" x14ac:dyDescent="0.25">
      <c r="A27" s="3">
        <v>1723</v>
      </c>
      <c r="B27" s="4" t="s">
        <v>26</v>
      </c>
      <c r="C27" s="4" t="s">
        <v>40</v>
      </c>
      <c r="D27" s="4" t="s">
        <v>45</v>
      </c>
      <c r="E27" s="4" t="str">
        <f>IF(VLOOKUP($A27,'WO Preference'!$A$1:$K$38,MATCH(Roster!E$2,'WO Preference'!$A$1:$L$1,0),0)=0,$D27,VLOOKUP($A27,'WO Preference'!$A$1:$K$38,MATCH(Roster!E$2,'WO Preference'!$A$1:$L$1,0)))</f>
        <v>WO</v>
      </c>
      <c r="F27" s="4" t="str">
        <f>IF(VLOOKUP($A27,'WO Preference'!$A$1:$K$38,MATCH(Roster!F$2,'WO Preference'!$A$1:$L$1,0),0)=0,$D27,VLOOKUP($A27,'WO Preference'!$A$1:$K$38,MATCH(Roster!F$2,'WO Preference'!$A$1:$L$1,0)))</f>
        <v>07:00-16:00</v>
      </c>
      <c r="G27" s="4" t="str">
        <f>IF(VLOOKUP($A27,'WO Preference'!$A$1:$K$38,MATCH(Roster!G$2,'WO Preference'!$A$1:$L$1,0),0)=0,$D27,VLOOKUP($A27,'WO Preference'!$A$1:$K$38,MATCH(Roster!G$2,'WO Preference'!$A$1:$L$1,0)))</f>
        <v>07:00-16:00</v>
      </c>
      <c r="H27" s="4" t="str">
        <f>IF(VLOOKUP($A27,'WO Preference'!$A$1:$K$38,MATCH(Roster!H$2,'WO Preference'!$A$1:$L$1,0),0)=0,$D27,VLOOKUP($A27,'WO Preference'!$A$1:$K$38,MATCH(Roster!H$2,'WO Preference'!$A$1:$L$1,0)))</f>
        <v>07:00-16:00</v>
      </c>
      <c r="I27" s="4" t="str">
        <f>IF(VLOOKUP($A27,'WO Preference'!$A$1:$K$38,MATCH(Roster!I$2,'WO Preference'!$A$1:$L$1,0),0)=0,$D27,VLOOKUP($A27,'WO Preference'!$A$1:$K$38,MATCH(Roster!I$2,'WO Preference'!$A$1:$L$1,0)))</f>
        <v>07:00-16:00</v>
      </c>
      <c r="J27" s="4" t="str">
        <f>IF(VLOOKUP($A27,'WO Preference'!$A$1:$K$38,MATCH(Roster!J$2,'WO Preference'!$A$1:$L$1,0),0)=0,$D27,VLOOKUP($A27,'WO Preference'!$A$1:$K$38,MATCH(Roster!J$2,'WO Preference'!$A$1:$L$1,0)))</f>
        <v>07:00-16:00</v>
      </c>
      <c r="K27" s="4" t="str">
        <f>IF(VLOOKUP($A27,'WO Preference'!$A$1:$K$38,MATCH(Roster!K$2,'WO Preference'!$A$1:$L$1,0),0)=0,$D27,VLOOKUP($A27,'WO Preference'!$A$1:$K$38,MATCH(Roster!K$2,'WO Preference'!$A$1:$L$1,0)))</f>
        <v>07:00-16:00</v>
      </c>
      <c r="L27" s="4">
        <f t="shared" si="0"/>
        <v>1</v>
      </c>
    </row>
    <row r="28" spans="1:12" x14ac:dyDescent="0.25">
      <c r="A28" s="3">
        <v>1758</v>
      </c>
      <c r="B28" s="4" t="s">
        <v>27</v>
      </c>
      <c r="C28" s="4" t="s">
        <v>40</v>
      </c>
      <c r="D28" s="4" t="s">
        <v>46</v>
      </c>
      <c r="E28" s="4" t="str">
        <f>IF(VLOOKUP($A28,'WO Preference'!$A$1:$K$38,MATCH(Roster!E$2,'WO Preference'!$A$1:$L$1,0),0)=0,$D28,VLOOKUP($A28,'WO Preference'!$A$1:$K$38,MATCH(Roster!E$2,'WO Preference'!$A$1:$L$1,0)))</f>
        <v>10:00-19:00</v>
      </c>
      <c r="F28" s="4" t="str">
        <f>IF(VLOOKUP($A28,'WO Preference'!$A$1:$K$38,MATCH(Roster!F$2,'WO Preference'!$A$1:$L$1,0),0)=0,$D28,VLOOKUP($A28,'WO Preference'!$A$1:$K$38,MATCH(Roster!F$2,'WO Preference'!$A$1:$L$1,0)))</f>
        <v>WO</v>
      </c>
      <c r="G28" s="4" t="str">
        <f>IF(VLOOKUP($A28,'WO Preference'!$A$1:$K$38,MATCH(Roster!G$2,'WO Preference'!$A$1:$L$1,0),0)=0,$D28,VLOOKUP($A28,'WO Preference'!$A$1:$K$38,MATCH(Roster!G$2,'WO Preference'!$A$1:$L$1,0)))</f>
        <v>10:00-19:00</v>
      </c>
      <c r="H28" s="4" t="str">
        <f>IF(VLOOKUP($A28,'WO Preference'!$A$1:$K$38,MATCH(Roster!H$2,'WO Preference'!$A$1:$L$1,0),0)=0,$D28,VLOOKUP($A28,'WO Preference'!$A$1:$K$38,MATCH(Roster!H$2,'WO Preference'!$A$1:$L$1,0)))</f>
        <v>10:00-19:00</v>
      </c>
      <c r="I28" s="4" t="str">
        <f>IF(VLOOKUP($A28,'WO Preference'!$A$1:$K$38,MATCH(Roster!I$2,'WO Preference'!$A$1:$L$1,0),0)=0,$D28,VLOOKUP($A28,'WO Preference'!$A$1:$K$38,MATCH(Roster!I$2,'WO Preference'!$A$1:$L$1,0)))</f>
        <v>10:00-19:00</v>
      </c>
      <c r="J28" s="4" t="str">
        <f>IF(VLOOKUP($A28,'WO Preference'!$A$1:$K$38,MATCH(Roster!J$2,'WO Preference'!$A$1:$L$1,0),0)=0,$D28,VLOOKUP($A28,'WO Preference'!$A$1:$K$38,MATCH(Roster!J$2,'WO Preference'!$A$1:$L$1,0)))</f>
        <v>10:00-19:00</v>
      </c>
      <c r="K28" s="4" t="str">
        <f>IF(VLOOKUP($A28,'WO Preference'!$A$1:$K$38,MATCH(Roster!K$2,'WO Preference'!$A$1:$L$1,0),0)=0,$D28,VLOOKUP($A28,'WO Preference'!$A$1:$K$38,MATCH(Roster!K$2,'WO Preference'!$A$1:$L$1,0)))</f>
        <v>10:00-19:00</v>
      </c>
      <c r="L28" s="4">
        <f t="shared" si="0"/>
        <v>1</v>
      </c>
    </row>
    <row r="29" spans="1:12" x14ac:dyDescent="0.25">
      <c r="A29" s="3">
        <v>1792</v>
      </c>
      <c r="B29" s="4" t="s">
        <v>28</v>
      </c>
      <c r="C29" s="4" t="s">
        <v>40</v>
      </c>
      <c r="D29" s="4" t="s">
        <v>46</v>
      </c>
      <c r="E29" s="4" t="str">
        <f>IF(VLOOKUP($A29,'WO Preference'!$A$1:$K$38,MATCH(Roster!E$2,'WO Preference'!$A$1:$L$1,0),0)=0,$D29,VLOOKUP($A29,'WO Preference'!$A$1:$K$38,MATCH(Roster!E$2,'WO Preference'!$A$1:$L$1,0)))</f>
        <v>10:00-19:00</v>
      </c>
      <c r="F29" s="4" t="str">
        <f>IF(VLOOKUP($A29,'WO Preference'!$A$1:$K$38,MATCH(Roster!F$2,'WO Preference'!$A$1:$L$1,0),0)=0,$D29,VLOOKUP($A29,'WO Preference'!$A$1:$K$38,MATCH(Roster!F$2,'WO Preference'!$A$1:$L$1,0)))</f>
        <v>10:00-19:00</v>
      </c>
      <c r="G29" s="4" t="str">
        <f>IF(VLOOKUP($A29,'WO Preference'!$A$1:$K$38,MATCH(Roster!G$2,'WO Preference'!$A$1:$L$1,0),0)=0,$D29,VLOOKUP($A29,'WO Preference'!$A$1:$K$38,MATCH(Roster!G$2,'WO Preference'!$A$1:$L$1,0)))</f>
        <v>WO</v>
      </c>
      <c r="H29" s="4" t="str">
        <f>IF(VLOOKUP($A29,'WO Preference'!$A$1:$K$38,MATCH(Roster!H$2,'WO Preference'!$A$1:$L$1,0),0)=0,$D29,VLOOKUP($A29,'WO Preference'!$A$1:$K$38,MATCH(Roster!H$2,'WO Preference'!$A$1:$L$1,0)))</f>
        <v>10:00-19:00</v>
      </c>
      <c r="I29" s="4" t="str">
        <f>IF(VLOOKUP($A29,'WO Preference'!$A$1:$K$38,MATCH(Roster!I$2,'WO Preference'!$A$1:$L$1,0),0)=0,$D29,VLOOKUP($A29,'WO Preference'!$A$1:$K$38,MATCH(Roster!I$2,'WO Preference'!$A$1:$L$1,0)))</f>
        <v>10:00-19:00</v>
      </c>
      <c r="J29" s="4" t="str">
        <f>IF(VLOOKUP($A29,'WO Preference'!$A$1:$K$38,MATCH(Roster!J$2,'WO Preference'!$A$1:$L$1,0),0)=0,$D29,VLOOKUP($A29,'WO Preference'!$A$1:$K$38,MATCH(Roster!J$2,'WO Preference'!$A$1:$L$1,0)))</f>
        <v>10:00-19:00</v>
      </c>
      <c r="K29" s="4" t="str">
        <f>IF(VLOOKUP($A29,'WO Preference'!$A$1:$K$38,MATCH(Roster!K$2,'WO Preference'!$A$1:$L$1,0),0)=0,$D29,VLOOKUP($A29,'WO Preference'!$A$1:$K$38,MATCH(Roster!K$2,'WO Preference'!$A$1:$L$1,0)))</f>
        <v>10:00-19:00</v>
      </c>
      <c r="L29" s="4">
        <f t="shared" si="0"/>
        <v>1</v>
      </c>
    </row>
    <row r="30" spans="1:12" x14ac:dyDescent="0.25">
      <c r="A30" s="3">
        <v>1814</v>
      </c>
      <c r="B30" s="4" t="s">
        <v>29</v>
      </c>
      <c r="C30" s="4" t="s">
        <v>40</v>
      </c>
      <c r="D30" s="4" t="s">
        <v>46</v>
      </c>
      <c r="E30" s="4" t="str">
        <f>IF(VLOOKUP($A30,'WO Preference'!$A$1:$K$38,MATCH(Roster!E$2,'WO Preference'!$A$1:$L$1,0),0)=0,$D30,VLOOKUP($A30,'WO Preference'!$A$1:$K$38,MATCH(Roster!E$2,'WO Preference'!$A$1:$L$1,0)))</f>
        <v>10:00-19:00</v>
      </c>
      <c r="F30" s="4" t="str">
        <f>IF(VLOOKUP($A30,'WO Preference'!$A$1:$K$38,MATCH(Roster!F$2,'WO Preference'!$A$1:$L$1,0),0)=0,$D30,VLOOKUP($A30,'WO Preference'!$A$1:$K$38,MATCH(Roster!F$2,'WO Preference'!$A$1:$L$1,0)))</f>
        <v>10:00-19:00</v>
      </c>
      <c r="G30" s="4" t="str">
        <f>IF(VLOOKUP($A30,'WO Preference'!$A$1:$K$38,MATCH(Roster!G$2,'WO Preference'!$A$1:$L$1,0),0)=0,$D30,VLOOKUP($A30,'WO Preference'!$A$1:$K$38,MATCH(Roster!G$2,'WO Preference'!$A$1:$L$1,0)))</f>
        <v>10:00-19:00</v>
      </c>
      <c r="H30" s="4" t="str">
        <f>IF(VLOOKUP($A30,'WO Preference'!$A$1:$K$38,MATCH(Roster!H$2,'WO Preference'!$A$1:$L$1,0),0)=0,$D30,VLOOKUP($A30,'WO Preference'!$A$1:$K$38,MATCH(Roster!H$2,'WO Preference'!$A$1:$L$1,0)))</f>
        <v>WO</v>
      </c>
      <c r="I30" s="4" t="str">
        <f>IF(VLOOKUP($A30,'WO Preference'!$A$1:$K$38,MATCH(Roster!I$2,'WO Preference'!$A$1:$L$1,0),0)=0,$D30,VLOOKUP($A30,'WO Preference'!$A$1:$K$38,MATCH(Roster!I$2,'WO Preference'!$A$1:$L$1,0)))</f>
        <v>10:00-19:00</v>
      </c>
      <c r="J30" s="4" t="str">
        <f>IF(VLOOKUP($A30,'WO Preference'!$A$1:$K$38,MATCH(Roster!J$2,'WO Preference'!$A$1:$L$1,0),0)=0,$D30,VLOOKUP($A30,'WO Preference'!$A$1:$K$38,MATCH(Roster!J$2,'WO Preference'!$A$1:$L$1,0)))</f>
        <v>10:00-19:00</v>
      </c>
      <c r="K30" s="4" t="str">
        <f>IF(VLOOKUP($A30,'WO Preference'!$A$1:$K$38,MATCH(Roster!K$2,'WO Preference'!$A$1:$L$1,0),0)=0,$D30,VLOOKUP($A30,'WO Preference'!$A$1:$K$38,MATCH(Roster!K$2,'WO Preference'!$A$1:$L$1,0)))</f>
        <v>10:00-19:00</v>
      </c>
      <c r="L30" s="4">
        <f t="shared" si="0"/>
        <v>1</v>
      </c>
    </row>
    <row r="31" spans="1:12" x14ac:dyDescent="0.25">
      <c r="A31" s="3">
        <v>1908</v>
      </c>
      <c r="B31" s="4" t="s">
        <v>30</v>
      </c>
      <c r="C31" s="4" t="s">
        <v>40</v>
      </c>
      <c r="D31" s="4" t="s">
        <v>46</v>
      </c>
      <c r="E31" s="4" t="str">
        <f>IF(VLOOKUP($A31,'WO Preference'!$A$1:$K$38,MATCH(Roster!E$2,'WO Preference'!$A$1:$L$1,0),0)=0,$D31,VLOOKUP($A31,'WO Preference'!$A$1:$K$38,MATCH(Roster!E$2,'WO Preference'!$A$1:$L$1,0)))</f>
        <v>10:00-19:00</v>
      </c>
      <c r="F31" s="4" t="str">
        <f>IF(VLOOKUP($A31,'WO Preference'!$A$1:$K$38,MATCH(Roster!F$2,'WO Preference'!$A$1:$L$1,0),0)=0,$D31,VLOOKUP($A31,'WO Preference'!$A$1:$K$38,MATCH(Roster!F$2,'WO Preference'!$A$1:$L$1,0)))</f>
        <v>10:00-19:00</v>
      </c>
      <c r="G31" s="4" t="str">
        <f>IF(VLOOKUP($A31,'WO Preference'!$A$1:$K$38,MATCH(Roster!G$2,'WO Preference'!$A$1:$L$1,0),0)=0,$D31,VLOOKUP($A31,'WO Preference'!$A$1:$K$38,MATCH(Roster!G$2,'WO Preference'!$A$1:$L$1,0)))</f>
        <v>10:00-19:00</v>
      </c>
      <c r="H31" s="4" t="str">
        <f>IF(VLOOKUP($A31,'WO Preference'!$A$1:$K$38,MATCH(Roster!H$2,'WO Preference'!$A$1:$L$1,0),0)=0,$D31,VLOOKUP($A31,'WO Preference'!$A$1:$K$38,MATCH(Roster!H$2,'WO Preference'!$A$1:$L$1,0)))</f>
        <v>10:00-19:00</v>
      </c>
      <c r="I31" s="4" t="str">
        <f>IF(VLOOKUP($A31,'WO Preference'!$A$1:$K$38,MATCH(Roster!I$2,'WO Preference'!$A$1:$L$1,0),0)=0,$D31,VLOOKUP($A31,'WO Preference'!$A$1:$K$38,MATCH(Roster!I$2,'WO Preference'!$A$1:$L$1,0)))</f>
        <v>WO</v>
      </c>
      <c r="J31" s="4" t="str">
        <f>IF(VLOOKUP($A31,'WO Preference'!$A$1:$K$38,MATCH(Roster!J$2,'WO Preference'!$A$1:$L$1,0),0)=0,$D31,VLOOKUP($A31,'WO Preference'!$A$1:$K$38,MATCH(Roster!J$2,'WO Preference'!$A$1:$L$1,0)))</f>
        <v>10:00-19:00</v>
      </c>
      <c r="K31" s="4" t="str">
        <f>IF(VLOOKUP($A31,'WO Preference'!$A$1:$K$38,MATCH(Roster!K$2,'WO Preference'!$A$1:$L$1,0),0)=0,$D31,VLOOKUP($A31,'WO Preference'!$A$1:$K$38,MATCH(Roster!K$2,'WO Preference'!$A$1:$L$1,0)))</f>
        <v>10:00-19:00</v>
      </c>
      <c r="L31" s="4">
        <f t="shared" si="0"/>
        <v>1</v>
      </c>
    </row>
    <row r="32" spans="1:12" x14ac:dyDescent="0.25">
      <c r="A32" s="3">
        <v>1931</v>
      </c>
      <c r="B32" s="4" t="s">
        <v>31</v>
      </c>
      <c r="C32" s="4" t="s">
        <v>40</v>
      </c>
      <c r="D32" s="4" t="s">
        <v>47</v>
      </c>
      <c r="E32" s="4" t="str">
        <f>IF(VLOOKUP($A32,'WO Preference'!$A$1:$K$38,MATCH(Roster!E$2,'WO Preference'!$A$1:$L$1,0),0)=0,$D32,VLOOKUP($A32,'WO Preference'!$A$1:$K$38,MATCH(Roster!E$2,'WO Preference'!$A$1:$L$1,0)))</f>
        <v>11:00-20:00</v>
      </c>
      <c r="F32" s="4" t="str">
        <f>IF(VLOOKUP($A32,'WO Preference'!$A$1:$K$38,MATCH(Roster!F$2,'WO Preference'!$A$1:$L$1,0),0)=0,$D32,VLOOKUP($A32,'WO Preference'!$A$1:$K$38,MATCH(Roster!F$2,'WO Preference'!$A$1:$L$1,0)))</f>
        <v>11:00-20:00</v>
      </c>
      <c r="G32" s="4" t="str">
        <f>IF(VLOOKUP($A32,'WO Preference'!$A$1:$K$38,MATCH(Roster!G$2,'WO Preference'!$A$1:$L$1,0),0)=0,$D32,VLOOKUP($A32,'WO Preference'!$A$1:$K$38,MATCH(Roster!G$2,'WO Preference'!$A$1:$L$1,0)))</f>
        <v>11:00-20:00</v>
      </c>
      <c r="H32" s="4" t="str">
        <f>IF(VLOOKUP($A32,'WO Preference'!$A$1:$K$38,MATCH(Roster!H$2,'WO Preference'!$A$1:$L$1,0),0)=0,$D32,VLOOKUP($A32,'WO Preference'!$A$1:$K$38,MATCH(Roster!H$2,'WO Preference'!$A$1:$L$1,0)))</f>
        <v>11:00-20:00</v>
      </c>
      <c r="I32" s="4" t="str">
        <f>IF(VLOOKUP($A32,'WO Preference'!$A$1:$K$38,MATCH(Roster!I$2,'WO Preference'!$A$1:$L$1,0),0)=0,$D32,VLOOKUP($A32,'WO Preference'!$A$1:$K$38,MATCH(Roster!I$2,'WO Preference'!$A$1:$L$1,0)))</f>
        <v>11:00-20:00</v>
      </c>
      <c r="J32" s="4" t="str">
        <f>IF(VLOOKUP($A32,'WO Preference'!$A$1:$K$38,MATCH(Roster!J$2,'WO Preference'!$A$1:$L$1,0),0)=0,$D32,VLOOKUP($A32,'WO Preference'!$A$1:$K$38,MATCH(Roster!J$2,'WO Preference'!$A$1:$L$1,0)))</f>
        <v>WO</v>
      </c>
      <c r="K32" s="4" t="str">
        <f>IF(VLOOKUP($A32,'WO Preference'!$A$1:$K$38,MATCH(Roster!K$2,'WO Preference'!$A$1:$L$1,0),0)=0,$D32,VLOOKUP($A32,'WO Preference'!$A$1:$K$38,MATCH(Roster!K$2,'WO Preference'!$A$1:$L$1,0)))</f>
        <v>11:00-20:00</v>
      </c>
      <c r="L32" s="4">
        <f t="shared" si="0"/>
        <v>1</v>
      </c>
    </row>
    <row r="33" spans="1:12" x14ac:dyDescent="0.25">
      <c r="A33" s="3">
        <v>1960</v>
      </c>
      <c r="B33" s="4" t="s">
        <v>32</v>
      </c>
      <c r="C33" s="4" t="s">
        <v>40</v>
      </c>
      <c r="D33" s="4" t="s">
        <v>47</v>
      </c>
      <c r="E33" s="4" t="str">
        <f>IF(VLOOKUP($A33,'WO Preference'!$A$1:$K$38,MATCH(Roster!E$2,'WO Preference'!$A$1:$L$1,0),0)=0,$D33,VLOOKUP($A33,'WO Preference'!$A$1:$K$38,MATCH(Roster!E$2,'WO Preference'!$A$1:$L$1,0)))</f>
        <v>11:00-20:00</v>
      </c>
      <c r="F33" s="4" t="str">
        <f>IF(VLOOKUP($A33,'WO Preference'!$A$1:$K$38,MATCH(Roster!F$2,'WO Preference'!$A$1:$L$1,0),0)=0,$D33,VLOOKUP($A33,'WO Preference'!$A$1:$K$38,MATCH(Roster!F$2,'WO Preference'!$A$1:$L$1,0)))</f>
        <v>11:00-20:00</v>
      </c>
      <c r="G33" s="4" t="str">
        <f>IF(VLOOKUP($A33,'WO Preference'!$A$1:$K$38,MATCH(Roster!G$2,'WO Preference'!$A$1:$L$1,0),0)=0,$D33,VLOOKUP($A33,'WO Preference'!$A$1:$K$38,MATCH(Roster!G$2,'WO Preference'!$A$1:$L$1,0)))</f>
        <v>11:00-20:00</v>
      </c>
      <c r="H33" s="4" t="str">
        <f>IF(VLOOKUP($A33,'WO Preference'!$A$1:$K$38,MATCH(Roster!H$2,'WO Preference'!$A$1:$L$1,0),0)=0,$D33,VLOOKUP($A33,'WO Preference'!$A$1:$K$38,MATCH(Roster!H$2,'WO Preference'!$A$1:$L$1,0)))</f>
        <v>11:00-20:00</v>
      </c>
      <c r="I33" s="4" t="str">
        <f>IF(VLOOKUP($A33,'WO Preference'!$A$1:$K$38,MATCH(Roster!I$2,'WO Preference'!$A$1:$L$1,0),0)=0,$D33,VLOOKUP($A33,'WO Preference'!$A$1:$K$38,MATCH(Roster!I$2,'WO Preference'!$A$1:$L$1,0)))</f>
        <v>11:00-20:00</v>
      </c>
      <c r="J33" s="4" t="str">
        <f>IF(VLOOKUP($A33,'WO Preference'!$A$1:$K$38,MATCH(Roster!J$2,'WO Preference'!$A$1:$L$1,0),0)=0,$D33,VLOOKUP($A33,'WO Preference'!$A$1:$K$38,MATCH(Roster!J$2,'WO Preference'!$A$1:$L$1,0)))</f>
        <v>11:00-20:00</v>
      </c>
      <c r="K33" s="4" t="str">
        <f>IF(VLOOKUP($A33,'WO Preference'!$A$1:$K$38,MATCH(Roster!K$2,'WO Preference'!$A$1:$L$1,0),0)=0,$D33,VLOOKUP($A33,'WO Preference'!$A$1:$K$38,MATCH(Roster!K$2,'WO Preference'!$A$1:$L$1,0)))</f>
        <v>WO</v>
      </c>
      <c r="L33" s="4">
        <f t="shared" si="0"/>
        <v>1</v>
      </c>
    </row>
    <row r="34" spans="1:12" x14ac:dyDescent="0.25">
      <c r="A34" s="3">
        <v>1964</v>
      </c>
      <c r="B34" s="4" t="s">
        <v>33</v>
      </c>
      <c r="C34" s="4" t="s">
        <v>40</v>
      </c>
      <c r="D34" s="4" t="s">
        <v>47</v>
      </c>
      <c r="E34" s="4" t="str">
        <f>IF(VLOOKUP($A34,'WO Preference'!$A$1:$K$38,MATCH(Roster!E$2,'WO Preference'!$A$1:$L$1,0),0)=0,$D34,VLOOKUP($A34,'WO Preference'!$A$1:$K$38,MATCH(Roster!E$2,'WO Preference'!$A$1:$L$1,0)))</f>
        <v>11:00-20:00</v>
      </c>
      <c r="F34" s="4" t="str">
        <f>IF(VLOOKUP($A34,'WO Preference'!$A$1:$K$38,MATCH(Roster!F$2,'WO Preference'!$A$1:$L$1,0),0)=0,$D34,VLOOKUP($A34,'WO Preference'!$A$1:$K$38,MATCH(Roster!F$2,'WO Preference'!$A$1:$L$1,0)))</f>
        <v>11:00-20:00</v>
      </c>
      <c r="G34" s="4" t="str">
        <f>IF(VLOOKUP($A34,'WO Preference'!$A$1:$K$38,MATCH(Roster!G$2,'WO Preference'!$A$1:$L$1,0),0)=0,$D34,VLOOKUP($A34,'WO Preference'!$A$1:$K$38,MATCH(Roster!G$2,'WO Preference'!$A$1:$L$1,0)))</f>
        <v>11:00-20:00</v>
      </c>
      <c r="H34" s="4" t="str">
        <f>IF(VLOOKUP($A34,'WO Preference'!$A$1:$K$38,MATCH(Roster!H$2,'WO Preference'!$A$1:$L$1,0),0)=0,$D34,VLOOKUP($A34,'WO Preference'!$A$1:$K$38,MATCH(Roster!H$2,'WO Preference'!$A$1:$L$1,0)))</f>
        <v>11:00-20:00</v>
      </c>
      <c r="I34" s="4" t="str">
        <f>IF(VLOOKUP($A34,'WO Preference'!$A$1:$K$38,MATCH(Roster!I$2,'WO Preference'!$A$1:$L$1,0),0)=0,$D34,VLOOKUP($A34,'WO Preference'!$A$1:$K$38,MATCH(Roster!I$2,'WO Preference'!$A$1:$L$1,0)))</f>
        <v>11:00-20:00</v>
      </c>
      <c r="J34" s="4" t="str">
        <f>IF(VLOOKUP($A34,'WO Preference'!$A$1:$K$38,MATCH(Roster!J$2,'WO Preference'!$A$1:$L$1,0),0)=0,$D34,VLOOKUP($A34,'WO Preference'!$A$1:$K$38,MATCH(Roster!J$2,'WO Preference'!$A$1:$L$1,0)))</f>
        <v>WO</v>
      </c>
      <c r="K34" s="4" t="str">
        <f>IF(VLOOKUP($A34,'WO Preference'!$A$1:$K$38,MATCH(Roster!K$2,'WO Preference'!$A$1:$L$1,0),0)=0,$D34,VLOOKUP($A34,'WO Preference'!$A$1:$K$38,MATCH(Roster!K$2,'WO Preference'!$A$1:$L$1,0)))</f>
        <v>11:00-20:00</v>
      </c>
      <c r="L34" s="4">
        <f t="shared" si="0"/>
        <v>1</v>
      </c>
    </row>
    <row r="35" spans="1:12" x14ac:dyDescent="0.25">
      <c r="A35" s="3">
        <v>1975</v>
      </c>
      <c r="B35" s="4" t="s">
        <v>34</v>
      </c>
      <c r="C35" s="4" t="s">
        <v>40</v>
      </c>
      <c r="D35" s="4" t="s">
        <v>47</v>
      </c>
      <c r="E35" s="4" t="str">
        <f>IF(VLOOKUP($A35,'WO Preference'!$A$1:$K$38,MATCH(Roster!E$2,'WO Preference'!$A$1:$L$1,0),0)=0,$D35,VLOOKUP($A35,'WO Preference'!$A$1:$K$38,MATCH(Roster!E$2,'WO Preference'!$A$1:$L$1,0)))</f>
        <v>11:00-20:00</v>
      </c>
      <c r="F35" s="4" t="str">
        <f>IF(VLOOKUP($A35,'WO Preference'!$A$1:$K$38,MATCH(Roster!F$2,'WO Preference'!$A$1:$L$1,0),0)=0,$D35,VLOOKUP($A35,'WO Preference'!$A$1:$K$38,MATCH(Roster!F$2,'WO Preference'!$A$1:$L$1,0)))</f>
        <v>11:00-20:00</v>
      </c>
      <c r="G35" s="4" t="str">
        <f>IF(VLOOKUP($A35,'WO Preference'!$A$1:$K$38,MATCH(Roster!G$2,'WO Preference'!$A$1:$L$1,0),0)=0,$D35,VLOOKUP($A35,'WO Preference'!$A$1:$K$38,MATCH(Roster!G$2,'WO Preference'!$A$1:$L$1,0)))</f>
        <v>11:00-20:00</v>
      </c>
      <c r="H35" s="4" t="str">
        <f>IF(VLOOKUP($A35,'WO Preference'!$A$1:$K$38,MATCH(Roster!H$2,'WO Preference'!$A$1:$L$1,0),0)=0,$D35,VLOOKUP($A35,'WO Preference'!$A$1:$K$38,MATCH(Roster!H$2,'WO Preference'!$A$1:$L$1,0)))</f>
        <v>11:00-20:00</v>
      </c>
      <c r="I35" s="4" t="str">
        <f>IF(VLOOKUP($A35,'WO Preference'!$A$1:$K$38,MATCH(Roster!I$2,'WO Preference'!$A$1:$L$1,0),0)=0,$D35,VLOOKUP($A35,'WO Preference'!$A$1:$K$38,MATCH(Roster!I$2,'WO Preference'!$A$1:$L$1,0)))</f>
        <v>WO</v>
      </c>
      <c r="J35" s="4" t="str">
        <f>IF(VLOOKUP($A35,'WO Preference'!$A$1:$K$38,MATCH(Roster!J$2,'WO Preference'!$A$1:$L$1,0),0)=0,$D35,VLOOKUP($A35,'WO Preference'!$A$1:$K$38,MATCH(Roster!J$2,'WO Preference'!$A$1:$L$1,0)))</f>
        <v>11:00-20:00</v>
      </c>
      <c r="K35" s="4" t="str">
        <f>IF(VLOOKUP($A35,'WO Preference'!$A$1:$K$38,MATCH(Roster!K$2,'WO Preference'!$A$1:$L$1,0),0)=0,$D35,VLOOKUP($A35,'WO Preference'!$A$1:$K$38,MATCH(Roster!K$2,'WO Preference'!$A$1:$L$1,0)))</f>
        <v>11:00-20:00</v>
      </c>
      <c r="L35" s="4">
        <f t="shared" si="0"/>
        <v>1</v>
      </c>
    </row>
    <row r="36" spans="1:12" x14ac:dyDescent="0.25">
      <c r="A36" s="3">
        <v>1983</v>
      </c>
      <c r="B36" s="4" t="s">
        <v>35</v>
      </c>
      <c r="C36" s="4" t="s">
        <v>40</v>
      </c>
      <c r="D36" s="4" t="s">
        <v>45</v>
      </c>
      <c r="E36" s="4" t="str">
        <f>IF(VLOOKUP($A36,'WO Preference'!$A$1:$K$38,MATCH(Roster!E$2,'WO Preference'!$A$1:$L$1,0),0)=0,$D36,VLOOKUP($A36,'WO Preference'!$A$1:$K$38,MATCH(Roster!E$2,'WO Preference'!$A$1:$L$1,0)))</f>
        <v>07:00-16:00</v>
      </c>
      <c r="F36" s="4" t="str">
        <f>IF(VLOOKUP($A36,'WO Preference'!$A$1:$K$38,MATCH(Roster!F$2,'WO Preference'!$A$1:$L$1,0),0)=0,$D36,VLOOKUP($A36,'WO Preference'!$A$1:$K$38,MATCH(Roster!F$2,'WO Preference'!$A$1:$L$1,0)))</f>
        <v>07:00-16:00</v>
      </c>
      <c r="G36" s="4" t="str">
        <f>IF(VLOOKUP($A36,'WO Preference'!$A$1:$K$38,MATCH(Roster!G$2,'WO Preference'!$A$1:$L$1,0),0)=0,$D36,VLOOKUP($A36,'WO Preference'!$A$1:$K$38,MATCH(Roster!G$2,'WO Preference'!$A$1:$L$1,0)))</f>
        <v>07:00-16:00</v>
      </c>
      <c r="H36" s="4" t="str">
        <f>IF(VLOOKUP($A36,'WO Preference'!$A$1:$K$38,MATCH(Roster!H$2,'WO Preference'!$A$1:$L$1,0),0)=0,$D36,VLOOKUP($A36,'WO Preference'!$A$1:$K$38,MATCH(Roster!H$2,'WO Preference'!$A$1:$L$1,0)))</f>
        <v>WO</v>
      </c>
      <c r="I36" s="4" t="str">
        <f>IF(VLOOKUP($A36,'WO Preference'!$A$1:$K$38,MATCH(Roster!I$2,'WO Preference'!$A$1:$L$1,0),0)=0,$D36,VLOOKUP($A36,'WO Preference'!$A$1:$K$38,MATCH(Roster!I$2,'WO Preference'!$A$1:$L$1,0)))</f>
        <v>07:00-16:00</v>
      </c>
      <c r="J36" s="4" t="str">
        <f>IF(VLOOKUP($A36,'WO Preference'!$A$1:$K$38,MATCH(Roster!J$2,'WO Preference'!$A$1:$L$1,0),0)=0,$D36,VLOOKUP($A36,'WO Preference'!$A$1:$K$38,MATCH(Roster!J$2,'WO Preference'!$A$1:$L$1,0)))</f>
        <v>07:00-16:00</v>
      </c>
      <c r="K36" s="4" t="str">
        <f>IF(VLOOKUP($A36,'WO Preference'!$A$1:$K$38,MATCH(Roster!K$2,'WO Preference'!$A$1:$L$1,0),0)=0,$D36,VLOOKUP($A36,'WO Preference'!$A$1:$K$38,MATCH(Roster!K$2,'WO Preference'!$A$1:$L$1,0)))</f>
        <v>07:00-16:00</v>
      </c>
      <c r="L36" s="4">
        <f t="shared" si="0"/>
        <v>1</v>
      </c>
    </row>
    <row r="37" spans="1:12" x14ac:dyDescent="0.25">
      <c r="A37" s="3">
        <v>1990</v>
      </c>
      <c r="B37" s="4" t="s">
        <v>36</v>
      </c>
      <c r="C37" s="4" t="s">
        <v>43</v>
      </c>
      <c r="D37" s="4" t="s">
        <v>45</v>
      </c>
      <c r="E37" s="4" t="str">
        <f>IF(VLOOKUP($A37,'WO Preference'!$A$1:$K$38,MATCH(Roster!E$2,'WO Preference'!$A$1:$L$1,0),0)=0,$D37,VLOOKUP($A37,'WO Preference'!$A$1:$K$38,MATCH(Roster!E$2,'WO Preference'!$A$1:$L$1,0)))</f>
        <v>07:00-16:00</v>
      </c>
      <c r="F37" s="4" t="str">
        <f>IF(VLOOKUP($A37,'WO Preference'!$A$1:$K$38,MATCH(Roster!F$2,'WO Preference'!$A$1:$L$1,0),0)=0,$D37,VLOOKUP($A37,'WO Preference'!$A$1:$K$38,MATCH(Roster!F$2,'WO Preference'!$A$1:$L$1,0)))</f>
        <v>07:00-16:00</v>
      </c>
      <c r="G37" s="4" t="str">
        <f>IF(VLOOKUP($A37,'WO Preference'!$A$1:$K$38,MATCH(Roster!G$2,'WO Preference'!$A$1:$L$1,0),0)=0,$D37,VLOOKUP($A37,'WO Preference'!$A$1:$K$38,MATCH(Roster!G$2,'WO Preference'!$A$1:$L$1,0)))</f>
        <v>WO</v>
      </c>
      <c r="H37" s="4" t="str">
        <f>IF(VLOOKUP($A37,'WO Preference'!$A$1:$K$38,MATCH(Roster!H$2,'WO Preference'!$A$1:$L$1,0),0)=0,$D37,VLOOKUP($A37,'WO Preference'!$A$1:$K$38,MATCH(Roster!H$2,'WO Preference'!$A$1:$L$1,0)))</f>
        <v>07:00-16:00</v>
      </c>
      <c r="I37" s="4" t="str">
        <f>IF(VLOOKUP($A37,'WO Preference'!$A$1:$K$38,MATCH(Roster!I$2,'WO Preference'!$A$1:$L$1,0),0)=0,$D37,VLOOKUP($A37,'WO Preference'!$A$1:$K$38,MATCH(Roster!I$2,'WO Preference'!$A$1:$L$1,0)))</f>
        <v>07:00-16:00</v>
      </c>
      <c r="J37" s="4" t="str">
        <f>IF(VLOOKUP($A37,'WO Preference'!$A$1:$K$38,MATCH(Roster!J$2,'WO Preference'!$A$1:$L$1,0),0)=0,$D37,VLOOKUP($A37,'WO Preference'!$A$1:$K$38,MATCH(Roster!J$2,'WO Preference'!$A$1:$L$1,0)))</f>
        <v>07:00-16:00</v>
      </c>
      <c r="K37" s="4" t="str">
        <f>IF(VLOOKUP($A37,'WO Preference'!$A$1:$K$38,MATCH(Roster!K$2,'WO Preference'!$A$1:$L$1,0),0)=0,$D37,VLOOKUP($A37,'WO Preference'!$A$1:$K$38,MATCH(Roster!K$2,'WO Preference'!$A$1:$L$1,0)))</f>
        <v>07:00-16:00</v>
      </c>
      <c r="L37" s="4">
        <f t="shared" si="0"/>
        <v>1</v>
      </c>
    </row>
    <row r="38" spans="1:12" x14ac:dyDescent="0.25">
      <c r="A38" s="3">
        <v>1995</v>
      </c>
      <c r="B38" s="4" t="s">
        <v>37</v>
      </c>
      <c r="C38" s="4" t="s">
        <v>43</v>
      </c>
      <c r="D38" s="4" t="s">
        <v>45</v>
      </c>
      <c r="E38" s="4" t="str">
        <f>IF(VLOOKUP($A38,'WO Preference'!$A$1:$K$38,MATCH(Roster!E$2,'WO Preference'!$A$1:$L$1,0),0)=0,$D38,VLOOKUP($A38,'WO Preference'!$A$1:$K$38,MATCH(Roster!E$2,'WO Preference'!$A$1:$L$1,0)))</f>
        <v>07:00-16:00</v>
      </c>
      <c r="F38" s="4" t="str">
        <f>IF(VLOOKUP($A38,'WO Preference'!$A$1:$K$38,MATCH(Roster!F$2,'WO Preference'!$A$1:$L$1,0),0)=0,$D38,VLOOKUP($A38,'WO Preference'!$A$1:$K$38,MATCH(Roster!F$2,'WO Preference'!$A$1:$L$1,0)))</f>
        <v>WO</v>
      </c>
      <c r="G38" s="4" t="str">
        <f>IF(VLOOKUP($A38,'WO Preference'!$A$1:$K$38,MATCH(Roster!G$2,'WO Preference'!$A$1:$L$1,0),0)=0,$D38,VLOOKUP($A38,'WO Preference'!$A$1:$K$38,MATCH(Roster!G$2,'WO Preference'!$A$1:$L$1,0)))</f>
        <v>07:00-16:00</v>
      </c>
      <c r="H38" s="4" t="str">
        <f>IF(VLOOKUP($A38,'WO Preference'!$A$1:$K$38,MATCH(Roster!H$2,'WO Preference'!$A$1:$L$1,0),0)=0,$D38,VLOOKUP($A38,'WO Preference'!$A$1:$K$38,MATCH(Roster!H$2,'WO Preference'!$A$1:$L$1,0)))</f>
        <v>07:00-16:00</v>
      </c>
      <c r="I38" s="4" t="str">
        <f>IF(VLOOKUP($A38,'WO Preference'!$A$1:$K$38,MATCH(Roster!I$2,'WO Preference'!$A$1:$L$1,0),0)=0,$D38,VLOOKUP($A38,'WO Preference'!$A$1:$K$38,MATCH(Roster!I$2,'WO Preference'!$A$1:$L$1,0)))</f>
        <v>07:00-16:00</v>
      </c>
      <c r="J38" s="4" t="str">
        <f>IF(VLOOKUP($A38,'WO Preference'!$A$1:$K$38,MATCH(Roster!J$2,'WO Preference'!$A$1:$L$1,0),0)=0,$D38,VLOOKUP($A38,'WO Preference'!$A$1:$K$38,MATCH(Roster!J$2,'WO Preference'!$A$1:$L$1,0)))</f>
        <v>07:00-16:00</v>
      </c>
      <c r="K38" s="4" t="str">
        <f>IF(VLOOKUP($A38,'WO Preference'!$A$1:$K$38,MATCH(Roster!K$2,'WO Preference'!$A$1:$L$1,0),0)=0,$D38,VLOOKUP($A38,'WO Preference'!$A$1:$K$38,MATCH(Roster!K$2,'WO Preference'!$A$1:$L$1,0)))</f>
        <v>07:00-16:00</v>
      </c>
      <c r="L38" s="4">
        <f t="shared" si="0"/>
        <v>1</v>
      </c>
    </row>
    <row r="39" spans="1:12" x14ac:dyDescent="0.25">
      <c r="A39" s="3">
        <v>1999</v>
      </c>
      <c r="B39" s="4" t="s">
        <v>38</v>
      </c>
      <c r="C39" s="4" t="s">
        <v>43</v>
      </c>
      <c r="D39" s="4" t="s">
        <v>46</v>
      </c>
      <c r="E39" s="4" t="str">
        <f>IF(VLOOKUP($A39,'WO Preference'!$A$1:$K$38,MATCH(Roster!E$2,'WO Preference'!$A$1:$L$1,0),0)=0,$D39,VLOOKUP($A39,'WO Preference'!$A$1:$K$38,MATCH(Roster!E$2,'WO Preference'!$A$1:$L$1,0)))</f>
        <v>WO</v>
      </c>
      <c r="F39" s="4" t="str">
        <f>IF(VLOOKUP($A39,'WO Preference'!$A$1:$K$38,MATCH(Roster!F$2,'WO Preference'!$A$1:$L$1,0),0)=0,$D39,VLOOKUP($A39,'WO Preference'!$A$1:$K$38,MATCH(Roster!F$2,'WO Preference'!$A$1:$L$1,0)))</f>
        <v>10:00-19:00</v>
      </c>
      <c r="G39" s="4" t="str">
        <f>IF(VLOOKUP($A39,'WO Preference'!$A$1:$K$38,MATCH(Roster!G$2,'WO Preference'!$A$1:$L$1,0),0)=0,$D39,VLOOKUP($A39,'WO Preference'!$A$1:$K$38,MATCH(Roster!G$2,'WO Preference'!$A$1:$L$1,0)))</f>
        <v>10:00-19:00</v>
      </c>
      <c r="H39" s="4" t="str">
        <f>IF(VLOOKUP($A39,'WO Preference'!$A$1:$K$38,MATCH(Roster!H$2,'WO Preference'!$A$1:$L$1,0),0)=0,$D39,VLOOKUP($A39,'WO Preference'!$A$1:$K$38,MATCH(Roster!H$2,'WO Preference'!$A$1:$L$1,0)))</f>
        <v>10:00-19:00</v>
      </c>
      <c r="I39" s="4" t="str">
        <f>IF(VLOOKUP($A39,'WO Preference'!$A$1:$K$38,MATCH(Roster!I$2,'WO Preference'!$A$1:$L$1,0),0)=0,$D39,VLOOKUP($A39,'WO Preference'!$A$1:$K$38,MATCH(Roster!I$2,'WO Preference'!$A$1:$L$1,0)))</f>
        <v>10:00-19:00</v>
      </c>
      <c r="J39" s="4" t="str">
        <f>IF(VLOOKUP($A39,'WO Preference'!$A$1:$K$38,MATCH(Roster!J$2,'WO Preference'!$A$1:$L$1,0),0)=0,$D39,VLOOKUP($A39,'WO Preference'!$A$1:$K$38,MATCH(Roster!J$2,'WO Preference'!$A$1:$L$1,0)))</f>
        <v>10:00-19:00</v>
      </c>
      <c r="K39" s="4" t="str">
        <f>IF(VLOOKUP($A39,'WO Preference'!$A$1:$K$38,MATCH(Roster!K$2,'WO Preference'!$A$1:$L$1,0),0)=0,$D39,VLOOKUP($A39,'WO Preference'!$A$1:$K$38,MATCH(Roster!K$2,'WO Preference'!$A$1:$L$1,0)))</f>
        <v>10:00-19:00</v>
      </c>
      <c r="L39" s="4">
        <f t="shared" si="0"/>
        <v>1</v>
      </c>
    </row>
  </sheetData>
  <conditionalFormatting sqref="E3">
    <cfRule type="containsText" dxfId="14" priority="2" operator="containsText" text="WO">
      <formula>NOT(ISERROR(SEARCH("WO",E3)))</formula>
    </cfRule>
  </conditionalFormatting>
  <conditionalFormatting sqref="A3:L9 A11:L39 A10 C10:L10 A2:K2">
    <cfRule type="containsText" dxfId="13" priority="1" operator="containsText" text="WO">
      <formula>NOT(ISERROR(SEARCH("WO",A2)))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workbookViewId="0">
      <selection activeCell="B17" sqref="B17"/>
    </sheetView>
  </sheetViews>
  <sheetFormatPr defaultRowHeight="15" x14ac:dyDescent="0.25"/>
  <cols>
    <col min="2" max="2" width="16.7109375" bestFit="1" customWidth="1"/>
    <col min="3" max="3" width="13.7109375" bestFit="1" customWidth="1"/>
    <col min="5" max="11" width="10.5703125" bestFit="1" customWidth="1"/>
  </cols>
  <sheetData>
    <row r="4" spans="2:11" x14ac:dyDescent="0.25">
      <c r="C4" s="7" t="s">
        <v>39</v>
      </c>
      <c r="D4" s="7" t="s">
        <v>57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</row>
    <row r="5" spans="2:11" x14ac:dyDescent="0.25">
      <c r="C5" s="4" t="s">
        <v>41</v>
      </c>
      <c r="D5" s="4">
        <f>COUNTIF(Roster!$C$2:$C$39,'TL wise'!C5)</f>
        <v>11</v>
      </c>
      <c r="E5" s="4">
        <f>COUNTIFS(Roster!$C$2:$C$39,$C5,Roster!E$2:E$39,"&lt;&gt;WO")</f>
        <v>10</v>
      </c>
      <c r="F5" s="4">
        <f>COUNTIFS(Roster!$C$2:$C$39,$C5,Roster!F$2:F$39,"&lt;&gt;WO")</f>
        <v>10</v>
      </c>
      <c r="G5" s="4">
        <f>COUNTIFS(Roster!$C$2:$C$39,$C5,Roster!G$2:G$39,"&lt;&gt;WO")</f>
        <v>9</v>
      </c>
      <c r="H5" s="4">
        <f>COUNTIFS(Roster!$C$2:$C$39,$C5,Roster!H$2:H$39,"&lt;&gt;WO")</f>
        <v>9</v>
      </c>
      <c r="I5" s="4">
        <f>COUNTIFS(Roster!$C$2:$C$39,$C5,Roster!I$2:I$39,"&lt;&gt;WO")</f>
        <v>9</v>
      </c>
      <c r="J5" s="4">
        <f>COUNTIFS(Roster!$C$2:$C$39,$C5,Roster!J$2:J$39,"&lt;&gt;WO")</f>
        <v>9</v>
      </c>
      <c r="K5" s="4">
        <f>COUNTIFS(Roster!$C$2:$C$39,$C5,Roster!K$2:K$39,"&lt;&gt;WO")</f>
        <v>10</v>
      </c>
    </row>
    <row r="6" spans="2:11" x14ac:dyDescent="0.25">
      <c r="C6" s="4" t="s">
        <v>42</v>
      </c>
      <c r="D6" s="4">
        <f>COUNTIF(Roster!$C$2:$C$39,'TL wise'!C6)</f>
        <v>12</v>
      </c>
      <c r="E6" s="4">
        <f>COUNTIFS(Roster!$C$2:$C$39,$C6,Roster!E$2:E$39,"&lt;&gt;WO")</f>
        <v>11</v>
      </c>
      <c r="F6" s="4">
        <f>COUNTIFS(Roster!$C$2:$C$39,$C6,Roster!F$2:F$39,"&lt;&gt;WO")</f>
        <v>10</v>
      </c>
      <c r="G6" s="4">
        <f>COUNTIFS(Roster!$C$2:$C$39,$C6,Roster!G$2:G$39,"&lt;&gt;WO")</f>
        <v>10</v>
      </c>
      <c r="H6" s="4">
        <f>COUNTIFS(Roster!$C$2:$C$39,$C6,Roster!H$2:H$39,"&lt;&gt;WO")</f>
        <v>10</v>
      </c>
      <c r="I6" s="4">
        <f>COUNTIFS(Roster!$C$2:$C$39,$C6,Roster!I$2:I$39,"&lt;&gt;WO")</f>
        <v>10</v>
      </c>
      <c r="J6" s="4">
        <f>COUNTIFS(Roster!$C$2:$C$39,$C6,Roster!J$2:J$39,"&lt;&gt;WO")</f>
        <v>10</v>
      </c>
      <c r="K6" s="4">
        <f>COUNTIFS(Roster!$C$2:$C$39,$C6,Roster!K$2:K$39,"&lt;&gt;WO")</f>
        <v>11</v>
      </c>
    </row>
    <row r="7" spans="2:11" x14ac:dyDescent="0.25">
      <c r="C7" s="4" t="s">
        <v>40</v>
      </c>
      <c r="D7" s="4">
        <f>COUNTIF(Roster!$C$2:$C$39,'TL wise'!C7)</f>
        <v>11</v>
      </c>
      <c r="E7" s="4">
        <f>COUNTIFS(Roster!$C$2:$C$39,$C7,Roster!E$2:E$39,"&lt;&gt;WO")</f>
        <v>10</v>
      </c>
      <c r="F7" s="4">
        <f>COUNTIFS(Roster!$C$2:$C$39,$C7,Roster!F$2:F$39,"&lt;&gt;WO")</f>
        <v>9</v>
      </c>
      <c r="G7" s="4">
        <f>COUNTIFS(Roster!$C$2:$C$39,$C7,Roster!G$2:G$39,"&lt;&gt;WO")</f>
        <v>10</v>
      </c>
      <c r="H7" s="4">
        <f>COUNTIFS(Roster!$C$2:$C$39,$C7,Roster!H$2:H$39,"&lt;&gt;WO")</f>
        <v>9</v>
      </c>
      <c r="I7" s="4">
        <f>COUNTIFS(Roster!$C$2:$C$39,$C7,Roster!I$2:I$39,"&lt;&gt;WO")</f>
        <v>9</v>
      </c>
      <c r="J7" s="4">
        <f>COUNTIFS(Roster!$C$2:$C$39,$C7,Roster!J$2:J$39,"&lt;&gt;WO")</f>
        <v>9</v>
      </c>
      <c r="K7" s="4">
        <f>COUNTIFS(Roster!$C$2:$C$39,$C7,Roster!K$2:K$39,"&lt;&gt;WO")</f>
        <v>10</v>
      </c>
    </row>
    <row r="8" spans="2:11" x14ac:dyDescent="0.25">
      <c r="C8" s="4" t="s">
        <v>43</v>
      </c>
      <c r="D8" s="4">
        <f>COUNTIF(Roster!$C$2:$C$39,'TL wise'!C8)</f>
        <v>3</v>
      </c>
      <c r="E8" s="4">
        <f>COUNTIFS(Roster!$C$2:$C$39,$C8,Roster!E$2:E$39,"&lt;&gt;WO")</f>
        <v>2</v>
      </c>
      <c r="F8" s="4">
        <f>COUNTIFS(Roster!$C$2:$C$39,$C8,Roster!F$2:F$39,"&lt;&gt;WO")</f>
        <v>2</v>
      </c>
      <c r="G8" s="4">
        <f>COUNTIFS(Roster!$C$2:$C$39,$C8,Roster!G$2:G$39,"&lt;&gt;WO")</f>
        <v>2</v>
      </c>
      <c r="H8" s="4">
        <f>COUNTIFS(Roster!$C$2:$C$39,$C8,Roster!H$2:H$39,"&lt;&gt;WO")</f>
        <v>3</v>
      </c>
      <c r="I8" s="4">
        <f>COUNTIFS(Roster!$C$2:$C$39,$C8,Roster!I$2:I$39,"&lt;&gt;WO")</f>
        <v>3</v>
      </c>
      <c r="J8" s="4">
        <f>COUNTIFS(Roster!$C$2:$C$39,$C8,Roster!J$2:J$39,"&lt;&gt;WO")</f>
        <v>3</v>
      </c>
      <c r="K8" s="4">
        <f>COUNTIFS(Roster!$C$2:$C$39,$C8,Roster!K$2:K$39,"&lt;&gt;WO")</f>
        <v>3</v>
      </c>
    </row>
    <row r="9" spans="2:11" x14ac:dyDescent="0.25">
      <c r="B9" s="8" t="s">
        <v>59</v>
      </c>
      <c r="C9" s="4" t="s">
        <v>41</v>
      </c>
      <c r="D9" s="4">
        <f>COUNTIF(Roster!$C$2:$C$39,'TL wise'!C9)</f>
        <v>11</v>
      </c>
      <c r="E9" s="5">
        <f>1-E5/$D$9</f>
        <v>9.0909090909090939E-2</v>
      </c>
      <c r="F9" s="5">
        <f t="shared" ref="F9:K9" si="0">1-F5/$D$9</f>
        <v>9.0909090909090939E-2</v>
      </c>
      <c r="G9" s="5">
        <f t="shared" si="0"/>
        <v>0.18181818181818177</v>
      </c>
      <c r="H9" s="5">
        <f t="shared" si="0"/>
        <v>0.18181818181818177</v>
      </c>
      <c r="I9" s="5">
        <f t="shared" si="0"/>
        <v>0.18181818181818177</v>
      </c>
      <c r="J9" s="5">
        <f t="shared" si="0"/>
        <v>0.18181818181818177</v>
      </c>
      <c r="K9" s="5">
        <f t="shared" si="0"/>
        <v>9.0909090909090939E-2</v>
      </c>
    </row>
    <row r="10" spans="2:11" x14ac:dyDescent="0.25">
      <c r="B10" s="8" t="s">
        <v>59</v>
      </c>
      <c r="C10" s="4" t="s">
        <v>42</v>
      </c>
      <c r="D10" s="4">
        <f>COUNTIF(Roster!$C$2:$C$39,'TL wise'!C10)</f>
        <v>12</v>
      </c>
      <c r="E10" s="5">
        <f>1-E6/$D$10</f>
        <v>8.333333333333337E-2</v>
      </c>
      <c r="F10" s="5">
        <f t="shared" ref="F10:K10" si="1">1-F6/$D$10</f>
        <v>0.16666666666666663</v>
      </c>
      <c r="G10" s="5">
        <f t="shared" si="1"/>
        <v>0.16666666666666663</v>
      </c>
      <c r="H10" s="5">
        <f t="shared" si="1"/>
        <v>0.16666666666666663</v>
      </c>
      <c r="I10" s="5">
        <f t="shared" si="1"/>
        <v>0.16666666666666663</v>
      </c>
      <c r="J10" s="5">
        <f t="shared" si="1"/>
        <v>0.16666666666666663</v>
      </c>
      <c r="K10" s="5">
        <f t="shared" si="1"/>
        <v>8.333333333333337E-2</v>
      </c>
    </row>
    <row r="11" spans="2:11" x14ac:dyDescent="0.25">
      <c r="B11" s="8" t="s">
        <v>59</v>
      </c>
      <c r="C11" s="4" t="s">
        <v>40</v>
      </c>
      <c r="D11" s="4">
        <f>COUNTIF(Roster!$C$2:$C$39,'TL wise'!C11)</f>
        <v>11</v>
      </c>
      <c r="E11" s="5">
        <f>1-E7/$D$11</f>
        <v>9.0909090909090939E-2</v>
      </c>
      <c r="F11" s="5">
        <f t="shared" ref="F11:K11" si="2">1-F7/$D$11</f>
        <v>0.18181818181818177</v>
      </c>
      <c r="G11" s="5">
        <f t="shared" si="2"/>
        <v>9.0909090909090939E-2</v>
      </c>
      <c r="H11" s="5">
        <f t="shared" si="2"/>
        <v>0.18181818181818177</v>
      </c>
      <c r="I11" s="5">
        <f t="shared" si="2"/>
        <v>0.18181818181818177</v>
      </c>
      <c r="J11" s="5">
        <f t="shared" si="2"/>
        <v>0.18181818181818177</v>
      </c>
      <c r="K11" s="5">
        <f t="shared" si="2"/>
        <v>9.0909090909090939E-2</v>
      </c>
    </row>
    <row r="12" spans="2:11" x14ac:dyDescent="0.25">
      <c r="B12" s="8" t="s">
        <v>59</v>
      </c>
      <c r="C12" s="4" t="s">
        <v>43</v>
      </c>
      <c r="D12" s="4">
        <f>COUNTIF(Roster!$C$2:$C$39,'TL wise'!C12)</f>
        <v>3</v>
      </c>
      <c r="E12" s="5">
        <f>1-E8/$D$12</f>
        <v>0.33333333333333337</v>
      </c>
      <c r="F12" s="5">
        <f t="shared" ref="F12:K12" si="3">1-F8/$D$12</f>
        <v>0.33333333333333337</v>
      </c>
      <c r="G12" s="5">
        <f t="shared" si="3"/>
        <v>0.33333333333333337</v>
      </c>
      <c r="H12" s="5">
        <f t="shared" si="3"/>
        <v>0</v>
      </c>
      <c r="I12" s="5">
        <f t="shared" si="3"/>
        <v>0</v>
      </c>
      <c r="J12" s="5">
        <f t="shared" si="3"/>
        <v>0</v>
      </c>
      <c r="K12" s="5">
        <f t="shared" si="3"/>
        <v>0</v>
      </c>
    </row>
    <row r="15" spans="2:11" x14ac:dyDescent="0.25">
      <c r="C15" s="7" t="s">
        <v>44</v>
      </c>
      <c r="D15" s="7" t="s">
        <v>57</v>
      </c>
      <c r="E15" s="2" t="s">
        <v>48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54</v>
      </c>
    </row>
    <row r="16" spans="2:11" x14ac:dyDescent="0.25">
      <c r="C16" s="4" t="s">
        <v>45</v>
      </c>
      <c r="D16" s="4">
        <f>SUM(E16:K16)</f>
        <v>72</v>
      </c>
      <c r="E16" s="4">
        <f>COUNTIF(Roster!E2:E39,'TL wise'!$C16)</f>
        <v>9</v>
      </c>
      <c r="F16" s="4">
        <f>COUNTIF(Roster!F2:F39,'TL wise'!$C16)</f>
        <v>7</v>
      </c>
      <c r="G16" s="4">
        <f>COUNTIF(Roster!G2:G39,'TL wise'!$C16)</f>
        <v>9</v>
      </c>
      <c r="H16" s="4">
        <f>COUNTIF(Roster!H2:H39,'TL wise'!$C16)</f>
        <v>11</v>
      </c>
      <c r="I16" s="4">
        <f>COUNTIF(Roster!I2:I39,'TL wise'!$C16)</f>
        <v>12</v>
      </c>
      <c r="J16" s="4">
        <f>COUNTIF(Roster!J2:J39,'TL wise'!$C16)</f>
        <v>12</v>
      </c>
      <c r="K16" s="4">
        <f>COUNTIF(Roster!K2:K39,'TL wise'!$C16)</f>
        <v>12</v>
      </c>
    </row>
    <row r="17" spans="3:11" x14ac:dyDescent="0.25">
      <c r="C17" s="4" t="s">
        <v>46</v>
      </c>
      <c r="D17" s="4">
        <f t="shared" ref="D17:D18" si="4">SUM(E17:K17)</f>
        <v>78</v>
      </c>
      <c r="E17" s="4">
        <f>COUNTIF(Roster!E3:E40,'TL wise'!$C17)</f>
        <v>12</v>
      </c>
      <c r="F17" s="4">
        <f>COUNTIF(Roster!F3:F40,'TL wise'!$C17)</f>
        <v>12</v>
      </c>
      <c r="G17" s="4">
        <f>COUNTIF(Roster!G3:G40,'TL wise'!$C17)</f>
        <v>11</v>
      </c>
      <c r="H17" s="4">
        <f>COUNTIF(Roster!H3:H40,'TL wise'!$C17)</f>
        <v>10</v>
      </c>
      <c r="I17" s="4">
        <f>COUNTIF(Roster!I3:I40,'TL wise'!$C17)</f>
        <v>10</v>
      </c>
      <c r="J17" s="4">
        <f>COUNTIF(Roster!J3:J40,'TL wise'!$C17)</f>
        <v>11</v>
      </c>
      <c r="K17" s="4">
        <f>COUNTIF(Roster!K3:K40,'TL wise'!$C17)</f>
        <v>12</v>
      </c>
    </row>
    <row r="18" spans="3:11" x14ac:dyDescent="0.25">
      <c r="C18" s="4" t="s">
        <v>47</v>
      </c>
      <c r="D18" s="4">
        <f t="shared" si="4"/>
        <v>72</v>
      </c>
      <c r="E18" s="4">
        <f>COUNTIF(Roster!E4:E41,'TL wise'!$C18)</f>
        <v>12</v>
      </c>
      <c r="F18" s="4">
        <f>COUNTIF(Roster!F4:F41,'TL wise'!$C18)</f>
        <v>12</v>
      </c>
      <c r="G18" s="4">
        <f>COUNTIF(Roster!G4:G41,'TL wise'!$C18)</f>
        <v>11</v>
      </c>
      <c r="H18" s="4">
        <f>COUNTIF(Roster!H4:H41,'TL wise'!$C18)</f>
        <v>10</v>
      </c>
      <c r="I18" s="4">
        <f>COUNTIF(Roster!I4:I41,'TL wise'!$C18)</f>
        <v>9</v>
      </c>
      <c r="J18" s="4">
        <f>COUNTIF(Roster!J4:J41,'TL wise'!$C18)</f>
        <v>8</v>
      </c>
      <c r="K18" s="4">
        <f>COUNTIF(Roster!K4:K41,'TL wise'!$C18)</f>
        <v>10</v>
      </c>
    </row>
    <row r="19" spans="3:11" x14ac:dyDescent="0.25">
      <c r="C19" s="6" t="s">
        <v>56</v>
      </c>
      <c r="D19" s="4">
        <v>37</v>
      </c>
      <c r="E19" s="4">
        <f>COUNTIF(Roster!E5:E42,'TL wise'!$C19)</f>
        <v>3</v>
      </c>
      <c r="F19" s="4">
        <f>COUNTIF(Roster!F5:F42,'TL wise'!$C19)</f>
        <v>5</v>
      </c>
      <c r="G19" s="4">
        <f>COUNTIF(Roster!G5:G42,'TL wise'!$C19)</f>
        <v>6</v>
      </c>
      <c r="H19" s="4">
        <f>COUNTIF(Roster!H5:H42,'TL wise'!$C19)</f>
        <v>6</v>
      </c>
      <c r="I19" s="4">
        <f>COUNTIF(Roster!I5:I42,'TL wise'!$C19)</f>
        <v>6</v>
      </c>
      <c r="J19" s="4">
        <f>COUNTIF(Roster!J5:J42,'TL wise'!$C19)</f>
        <v>6</v>
      </c>
      <c r="K19" s="4">
        <f>COUNTIF(Roster!K5:K42,'TL wise'!$C19)</f>
        <v>3</v>
      </c>
    </row>
    <row r="20" spans="3:11" x14ac:dyDescent="0.25">
      <c r="C20" s="6" t="s">
        <v>58</v>
      </c>
      <c r="D20" s="4"/>
      <c r="E20" s="5">
        <f>E19/$D$19</f>
        <v>8.1081081081081086E-2</v>
      </c>
      <c r="F20" s="5">
        <f t="shared" ref="F20:K20" si="5">F19/$D$19</f>
        <v>0.13513513513513514</v>
      </c>
      <c r="G20" s="5">
        <f t="shared" si="5"/>
        <v>0.16216216216216217</v>
      </c>
      <c r="H20" s="5">
        <f t="shared" si="5"/>
        <v>0.16216216216216217</v>
      </c>
      <c r="I20" s="5">
        <f t="shared" si="5"/>
        <v>0.16216216216216217</v>
      </c>
      <c r="J20" s="5">
        <f t="shared" si="5"/>
        <v>0.16216216216216217</v>
      </c>
      <c r="K20" s="5">
        <f t="shared" si="5"/>
        <v>8.1081081081081086E-2</v>
      </c>
    </row>
  </sheetData>
  <conditionalFormatting sqref="E4:K4">
    <cfRule type="containsText" dxfId="12" priority="13" operator="containsText" text="WO">
      <formula>NOT(ISERROR(SEARCH("WO",E4)))</formula>
    </cfRule>
  </conditionalFormatting>
  <conditionalFormatting sqref="C5">
    <cfRule type="containsText" dxfId="11" priority="12" operator="containsText" text="WO">
      <formula>NOT(ISERROR(SEARCH("WO",C5)))</formula>
    </cfRule>
  </conditionalFormatting>
  <conditionalFormatting sqref="C6">
    <cfRule type="containsText" dxfId="10" priority="11" operator="containsText" text="WO">
      <formula>NOT(ISERROR(SEARCH("WO",C6)))</formula>
    </cfRule>
  </conditionalFormatting>
  <conditionalFormatting sqref="C7">
    <cfRule type="containsText" dxfId="9" priority="10" operator="containsText" text="WO">
      <formula>NOT(ISERROR(SEARCH("WO",C7)))</formula>
    </cfRule>
  </conditionalFormatting>
  <conditionalFormatting sqref="C8">
    <cfRule type="containsText" dxfId="8" priority="9" operator="containsText" text="WO">
      <formula>NOT(ISERROR(SEARCH("WO",C8)))</formula>
    </cfRule>
  </conditionalFormatting>
  <conditionalFormatting sqref="C9">
    <cfRule type="containsText" dxfId="7" priority="8" operator="containsText" text="WO">
      <formula>NOT(ISERROR(SEARCH("WO",C9)))</formula>
    </cfRule>
  </conditionalFormatting>
  <conditionalFormatting sqref="C10">
    <cfRule type="containsText" dxfId="6" priority="7" operator="containsText" text="WO">
      <formula>NOT(ISERROR(SEARCH("WO",C10)))</formula>
    </cfRule>
  </conditionalFormatting>
  <conditionalFormatting sqref="C11">
    <cfRule type="containsText" dxfId="5" priority="6" operator="containsText" text="WO">
      <formula>NOT(ISERROR(SEARCH("WO",C11)))</formula>
    </cfRule>
  </conditionalFormatting>
  <conditionalFormatting sqref="C12">
    <cfRule type="containsText" dxfId="4" priority="5" operator="containsText" text="WO">
      <formula>NOT(ISERROR(SEARCH("WO",C12)))</formula>
    </cfRule>
  </conditionalFormatting>
  <conditionalFormatting sqref="E15:K15">
    <cfRule type="containsText" dxfId="3" priority="4" operator="containsText" text="WO">
      <formula>NOT(ISERROR(SEARCH("WO",E15)))</formula>
    </cfRule>
  </conditionalFormatting>
  <conditionalFormatting sqref="C16">
    <cfRule type="containsText" dxfId="2" priority="3" operator="containsText" text="WO">
      <formula>NOT(ISERROR(SEARCH("WO",C16)))</formula>
    </cfRule>
  </conditionalFormatting>
  <conditionalFormatting sqref="C17">
    <cfRule type="containsText" dxfId="1" priority="2" operator="containsText" text="WO">
      <formula>NOT(ISERROR(SEARCH("WO",C17)))</formula>
    </cfRule>
  </conditionalFormatting>
  <conditionalFormatting sqref="C18:C20">
    <cfRule type="containsText" dxfId="0" priority="1" operator="containsText" text="WO">
      <formula>NOT(ISERROR(SEARCH("WO",C18)))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 Preference</vt:lpstr>
      <vt:lpstr>Roster</vt:lpstr>
      <vt:lpstr>TL 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IT SOLUTION</dc:creator>
  <cp:lastModifiedBy>ULTIMATE IT SOLUTION</cp:lastModifiedBy>
  <dcterms:created xsi:type="dcterms:W3CDTF">2023-04-10T18:25:37Z</dcterms:created>
  <dcterms:modified xsi:type="dcterms:W3CDTF">2023-04-11T06:40:33Z</dcterms:modified>
</cp:coreProperties>
</file>