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3b511fd903f1c/Documents/GitHub/personal_analysis/"/>
    </mc:Choice>
  </mc:AlternateContent>
  <xr:revisionPtr revIDLastSave="22" documentId="13_ncr:1_{2891E50F-1F6C-4C77-8A09-0F2894E00C0E}" xr6:coauthVersionLast="46" xr6:coauthVersionMax="46" xr10:uidLastSave="{7776BBFC-D2C0-4821-9442-A60932E4D34A}"/>
  <bookViews>
    <workbookView xWindow="-120" yWindow="-120" windowWidth="28110" windowHeight="16440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J3" i="7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<sst xmlns="http://schemas.openxmlformats.org/spreadsheetml/2006/main" count="24257" uniqueCount="5630">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</sst>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_(&quot;$&quot;* #,##0.0_);_(&quot;$&quot;* \(#,##0.0\);_(&quot;$&quot;* &quot;-&quot;?_);_(@_)"/>
    <numFmt numFmtId="166" formatCode="&quot;$&quot;#,##0.00"/>
    <numFmt numFmtId="167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5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167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0F5ED0-54C2-4F47-B2C9-78E1FB4C30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66A4E7-98E7-4BE5-BE03-A272AE5786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D0C57F-6E19-432B-A510-AF7244A13E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C80179-0EDD-423E-89F8-75AFB7518C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945B77-97F3-4906-93A6-C0D90130C6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A4FB14-2284-4CB6-9AEF-AF4AB99E2D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4E7FEF-A4E5-467F-B0F3-4E15480BBA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3E901D-4CFB-451A-BB88-F2552F92BA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870F8C-C426-45BD-92D4-C48325552F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4A8BC0-CEF0-4B8B-AA88-2428C7DD5D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72FC38-B393-4552-8B38-E3F586CF10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8EAE6D-A3FC-4108-BED2-ACAE0A0D9A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71B11E-3B67-48E6-BE43-8A9CBAA193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179CEF-9E4B-4A55-88EA-1C12137B0E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8BEDF5-CC60-4F24-A3DF-427B40D713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E8EC18-A4AF-4E1F-B6D6-27A1454A70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D549E8-3D0F-48E0-B454-4B57BD3FFE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6A85AE-811F-4085-8F40-54A161DD18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E4C812-C30B-4B8A-856A-2B6F828468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5A25FE-EE52-4ED8-9880-29C23E7AF2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AF3CE4-919A-431F-9B64-D0CB02FEA9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027178-D2E2-48F7-B9D0-CEE3BB15AB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32DD79-1E49-4382-92F7-24C34F6CBA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DE654C-00B8-4BD3-9155-5E5507D04DD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F31C46-55AD-41DE-8FCF-F4DD8A769E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ACA4AD-661D-4C63-971F-881721D379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BB93C3-22EE-455D-9571-26E669216D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9DC95B-52E5-4E52-A34C-1B9D79CB52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03633C1-7481-41C1-9BB4-EF0D28C6AE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5249A6-446C-4A9B-90F2-CF725035FC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F1FC13E-8088-48DE-8D37-DDB97E7006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C4F18A-6CB5-4364-8900-4FA2085284D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60C2B6-191F-445C-9264-B11F92915C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35781E-BD72-4CE5-916A-3D21423DFD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9778BF-A466-4487-A09C-42760E74B5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039DFB-39B1-40C5-BD97-A43F6A2465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BC8F16-580D-42CC-9E7C-6191E399C9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666989-CC87-4B0B-B426-720BC3E456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2BFACC3-8C07-4831-A2C5-CF7E97ADA4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481CF7-D042-4888-8DAD-1C39ABC79C6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per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39C7F26-B06C-43EF-8E0A-5010446450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630F9E-958B-403A-BED3-D08F574049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061E36-3A70-4564-A55B-E88C7AE131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6E9C21-0C3B-4CCB-9D70-7BCCFAC83D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08C929-074B-4D16-A1A3-831E76C3AA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2BA8F7-C3EB-4B61-AF72-9F8718D9B9F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D7C57D-646D-46F8-85A8-B7C8D2F653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F42A93B-60DE-4B80-A574-9D9D9E12C4A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3048AA-D3F3-4C0A-BFF0-72D26BC599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40758FC-48D3-481B-9FAF-2FFF69F27C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84A6AD-C5CC-45CF-869B-EAE7C8B9B2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0C3830-83F4-45C3-869D-72624D175C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E535AD-577F-492F-899F-7CF6C96243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FE45D2-309F-443D-AF45-BD7559F9BF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61C914-72D2-43B5-AFE4-48450A8644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000238-5243-432C-ADA7-2E3868D9FA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3E47DB-1384-4E9E-9A7D-A66416742D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1256AB-E17F-4A38-BA92-EC2BA5789E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429132-4654-428F-9166-FDDC5F55F0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0E5E00-7A4A-4CD3-A136-CEAF382948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9AEEE24-B0B5-47D1-AE2E-04A531F07E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C61626-74CF-4B69-B32C-434A81DC26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C66A6F-022F-458B-A703-9C17C4903A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6F8958A-5E6F-49E5-8448-A0BD1F854B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32ADC8-A666-47A0-842E-908DE84E59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B17981-71FC-4B6E-9977-EB09CAE63C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8905D7-8321-41D3-80BD-3C17756C54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E07EC0-10EA-4BB0-81A8-E5F67C2B38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807D73-C3A7-4936-9789-607596CC3C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33816E-CC9E-4F44-A9DA-CD194B0ACB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25C787-1CEA-45F1-B9FA-22A6418120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1E5BD5-BFB5-4DBA-ACDB-030A01D163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1FA13BC-32AC-4C9B-88F2-095DE542B2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482C08-35C5-444D-9C3D-882AD8A29D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500A325-4C7C-49E2-94A0-6E422598EE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A3AF61-C871-496B-A8FE-DC7365969F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8BD50E1-7C95-434C-A7E4-75EE0CDB09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33479A-C9D0-4AB0-AB75-CA446C89735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69162E8-C0FA-4759-B600-86B3304E6A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C5158D-B9B3-4702-B667-F9A85BBA86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7CC4D41-79C5-46F4-B54E-733F94551C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460AA7-93FD-42FE-B2E8-9071F60000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031AC5-2283-450B-AF1F-ACF450D8AB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634901-6EE1-4410-877A-F5E7DC2DDE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601313-0EDA-419F-90D6-DADB4F2EC7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150D7C-E7AD-4587-9873-04F39B6F92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CE39CB-AE54-47C2-95A8-4FB4DF4EE8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ACB98B-0805-4EDE-AA91-AF99EE9AA1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8E6941-D5A0-4EBF-81FD-650A94F2D0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1A71A2-B819-4626-BA73-6E5E2AEC50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A6A5D0-638F-4701-AA31-FCDEBF15A8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D41956-F16D-453A-A6F5-534D039A3E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14F913-1776-4176-B453-B9A9E13CFA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86070B-531C-42D2-AB4B-F385A076B7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D8662A-A286-44DE-99CD-1B4F84AB8E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B613FE-296E-48C7-87A4-ECAD56E4C7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2B182E-BFD4-4FA9-AECD-4FBE7A56EF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CBB334-B8E1-45FB-B3A2-D13972281A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9CBED8-4C3D-4948-A874-4703C95E6B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285002-8C47-4002-8AE5-A9AD59C5450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C6C0517-40FD-4EC9-86C7-924B4A89EA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941282-4EDD-49F7-81AD-B65C585229B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37AD00-7ACB-4DBB-8B99-95E074A682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D05109-4317-40DE-9FCA-23EB0789BB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5B539E-1A98-462E-8A17-CC12B3E188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5C512C-141B-48B9-9CC2-1B30FD5C2BA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6E543A-D108-435D-939C-54B5CEC701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248B41-5926-4D49-93EF-3F23F606F2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"$"#,##0_);[Red]\("$"#,##0\)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4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9-4131-8B30-6D3703261D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C750AFE-CDF9-4ECC-8B96-45AE9D44B0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5E2F97-2230-4D64-ACE9-CA2DC65381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F53805-7074-4A41-89FC-4C03269AC7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70FA85-3F2B-4AB4-8764-3F24193A93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9F44D1-A62B-4A55-8115-91EF08046D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77B8F9-DEE4-4957-B9DD-7545A14293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86BE4A-6DB1-443B-B231-7A42D448C2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0912F3-2D44-4DAA-8812-7A35423533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AA2925-2BDC-4510-9859-BBE515688B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471D46-7AAA-4E7C-BBE4-0BD96A0B1C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461DD3-D7D8-405E-B375-BD0E6A6997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9B5B5A-1A97-49ED-813C-AB4FC66FD4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11F0A7-E45A-441B-89FB-B5A01738F0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318274-FDBC-4785-86AF-966CB8BFC3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CFDE82-322F-4101-9841-8DD8F458A0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8F0D29-0D4A-4BCA-AE68-9E69A69F3B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571BF5-FED0-4077-97CB-6EDE2E8B1C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62A2F9-076E-4367-9DAA-5D64BBAA1D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35733A-27AD-40F2-9562-8C6F35C871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B7744B-FA32-4C98-A54D-81127E4D89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CB8D28-29B1-436C-8612-116D76FC1F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D1C61E-B125-490F-B2A0-BBCDDA8677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2B4BE3-99C1-4BD4-94FB-D009EEECEA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CA4028-B2FF-40B1-BAA8-CBD14C62AD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EA67972-283A-4025-9E8D-B0934E232B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C0ED2E-D37C-4821-A719-7623D4C1B94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CE56EB-0639-4436-B46A-6BF1B851A4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41D14E-5B55-4266-AD0C-B367E38631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3B28BE-0D68-4A36-B81E-FAD54A9F3C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CCFD14-A955-46AD-9189-784AA66E42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8519262-9B60-4375-814B-93AAC12AC3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B77ED7-BB2A-4A62-BD5F-BC0323EBA6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240650F-11C3-43E3-8992-6EBBE64628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5C5FEB-B8A7-4E94-9AD5-A2889EB8B8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6C9253-AD00-4B9B-821B-9583E17338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E0AB63-E38D-4A29-808B-D16DA6C5C0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5CA6EA-7602-48DD-99E6-1308944742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D4901E-9D37-406A-9BE6-DE605C8D907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6B3412-EF54-4BD2-BF54-2B794953CC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74450B-2A7D-4AC2-BC3B-0027C156EB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7F2195-66BE-4D80-9874-F0BFFD41D7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DD10AA-7EE2-40E9-861C-FD9EE6BAC1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01ED80-D200-4CF9-BE95-9814C0CEF5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E0B3DF-4DFA-42C6-8CE6-87B9482292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96B7B9-22CD-4F38-8DB3-F4BA18AE07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480301-4017-4413-B679-DB7F1BA62B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C01468-19CD-4A20-A4E3-4B5514ABBE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C9425E-AD9B-4903-A23F-7CA25436996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264085-7DC7-4353-96F9-0056D373A3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F3247D-241A-4725-A98C-B70E9C31E1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5F7A2D-5DC9-4998-81C3-B001657CD9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3076BB-8764-4EFC-B5CA-802B0828E34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3AF2E2-C01D-49A8-B826-142569F34F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E94041-7D18-46C0-BE43-2DCD3D61C44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9AC59F-27C2-492F-81F5-039DBA3500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AD1584-5D47-4D66-9B68-EFA0B4D542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B0A78B-0255-4525-8103-7F2CE4BD0C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D21FC7-E70C-49A1-A2DE-6B0BB496F6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D2C0A35-F928-43C8-9621-3EE6AB783E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134E94-42EF-4AA0-8511-100CD989A6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52FA36E-387C-4416-99E9-0F5E61A656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10EB85-EC96-4343-82DA-D2261A634B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FAEF7B-B4E2-4A9D-AB63-3FF1226C2A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A493B2-9A1C-474B-8EDD-F46824AABB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9C7494D-F56B-4E45-B2AB-97A88D6748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BD6D16-08B2-4E6A-83D9-F35F9AAFAE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D3C2AD-B684-439A-843B-B226D86DB3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E97FD0-9B94-4485-A12E-A7E4684138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C518E2-E7ED-4CDF-91FB-81A0FA9182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02E0EB-62C5-462E-A1DA-1429E69F14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B84BAC0-6735-48AC-80C9-AE493DE47A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4B614C-AD3E-4846-B63B-119EAFAF32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258560D-FC22-4C39-9690-F14AF3FFD6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7CB21FB-1A06-4821-A3DC-36C57A2B243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EBF6019-FA70-4409-9B27-3642D87B75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260122-9EF1-4DFC-B6C7-6A879E5C96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3D6DB12-92EC-40AA-8242-FA5E6F1440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F7C9B9-F8DD-44EE-A3BD-A013816C67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3B547D-9323-45C7-9517-A03226367C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E9516A-7F44-4AF5-A98D-BBFEF1F528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abSelected="1" topLeftCell="D52" workbookViewId="0">
      <selection activeCell="R75" sqref="R75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 t="shared" ref="H3:H66" si="0">1/E3</f>
        <v>1</v>
      </c>
      <c r="I3" s="5">
        <f t="shared" ref="I3:I66" si="1">4/F3</f>
        <v>6.5252854812398047</v>
      </c>
      <c r="J3" s="6">
        <f t="shared" ref="J3:J66" si="2">D3*H3*24*31</f>
        <v>14.879999999999999</v>
      </c>
      <c r="K3" s="6">
        <f t="shared" ref="K3:K66" si="3">D3*I3*24*31</f>
        <v>97.096247960848288</v>
      </c>
      <c r="M3" t="s">
        <v>5512</v>
      </c>
      <c r="N3" s="16">
        <v>14.879999999999999</v>
      </c>
      <c r="O3" s="4">
        <f t="shared" ref="O3:O34" si="4">RANK(N3,$N$3:$N$61,1)</f>
        <v>1</v>
      </c>
      <c r="Q3" t="s">
        <v>5510</v>
      </c>
      <c r="R3" s="16">
        <v>18.748799999999999</v>
      </c>
      <c r="S3">
        <f t="shared" ref="S3:S15" si="5">RANK(R3,$R$3:$R$61,1)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 t="shared" si="0"/>
        <v>1</v>
      </c>
      <c r="I4" s="5">
        <f t="shared" si="1"/>
        <v>2.3529411764705883</v>
      </c>
      <c r="J4" s="6">
        <f t="shared" si="2"/>
        <v>32.736000000000004</v>
      </c>
      <c r="K4" s="6">
        <f t="shared" si="3"/>
        <v>77.025882352941181</v>
      </c>
      <c r="M4" t="s">
        <v>5467</v>
      </c>
      <c r="N4" s="16">
        <v>18.972000000000001</v>
      </c>
      <c r="O4" s="4">
        <f t="shared" si="4"/>
        <v>2</v>
      </c>
      <c r="Q4" t="s">
        <v>5513</v>
      </c>
      <c r="R4" s="16">
        <v>20.334983606557376</v>
      </c>
      <c r="S4">
        <f t="shared" si="5"/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 t="shared" si="0"/>
        <v>0.5</v>
      </c>
      <c r="I5" s="5">
        <f t="shared" si="1"/>
        <v>2.3529411764705883</v>
      </c>
      <c r="J5" s="6">
        <f t="shared" si="2"/>
        <v>48.36</v>
      </c>
      <c r="K5" s="6">
        <f t="shared" si="3"/>
        <v>227.57647058823531</v>
      </c>
      <c r="M5" s="17" t="s">
        <v>5475</v>
      </c>
      <c r="N5" s="16">
        <v>25.295999999999996</v>
      </c>
      <c r="O5" s="4">
        <f t="shared" si="4"/>
        <v>3</v>
      </c>
      <c r="Q5" t="s">
        <v>5514</v>
      </c>
      <c r="R5" s="16">
        <v>20.344131147540985</v>
      </c>
      <c r="S5">
        <f t="shared" si="5"/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 t="shared" si="0"/>
        <v>1</v>
      </c>
      <c r="I6" s="5">
        <f t="shared" si="1"/>
        <v>2</v>
      </c>
      <c r="J6" s="6">
        <f t="shared" si="2"/>
        <v>18.972000000000001</v>
      </c>
      <c r="K6" s="6">
        <f t="shared" si="3"/>
        <v>37.944000000000003</v>
      </c>
      <c r="M6" s="17" t="s">
        <v>5476</v>
      </c>
      <c r="N6" s="16">
        <v>28.569599999999998</v>
      </c>
      <c r="O6" s="4">
        <f t="shared" si="4"/>
        <v>4</v>
      </c>
      <c r="Q6" s="17" t="s">
        <v>5504</v>
      </c>
      <c r="R6" s="16">
        <v>21.018000000000001</v>
      </c>
      <c r="S6">
        <f t="shared" si="5"/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 t="shared" si="0"/>
        <v>1</v>
      </c>
      <c r="I7" s="5">
        <f t="shared" si="1"/>
        <v>2</v>
      </c>
      <c r="J7" s="6">
        <f t="shared" si="2"/>
        <v>25.296000000000003</v>
      </c>
      <c r="K7" s="6">
        <f t="shared" si="3"/>
        <v>50.592000000000006</v>
      </c>
      <c r="M7" s="17" t="s">
        <v>5472</v>
      </c>
      <c r="N7" s="16">
        <v>28.643999999999998</v>
      </c>
      <c r="O7" s="4">
        <f t="shared" si="4"/>
        <v>5</v>
      </c>
      <c r="Q7" t="s">
        <v>5511</v>
      </c>
      <c r="R7" s="16">
        <v>21.427200000000003</v>
      </c>
      <c r="S7">
        <f t="shared" si="5"/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 t="shared" si="0"/>
        <v>1</v>
      </c>
      <c r="I8" s="5">
        <f t="shared" si="1"/>
        <v>2</v>
      </c>
      <c r="J8" s="6">
        <f t="shared" si="2"/>
        <v>28.569599999999998</v>
      </c>
      <c r="K8" s="6">
        <f t="shared" si="3"/>
        <v>57.139199999999995</v>
      </c>
      <c r="M8" s="17" t="s">
        <v>5499</v>
      </c>
      <c r="N8" s="16">
        <v>28.643999999999998</v>
      </c>
      <c r="O8" s="4">
        <f t="shared" si="4"/>
        <v>5</v>
      </c>
      <c r="Q8" t="s">
        <v>5503</v>
      </c>
      <c r="R8" s="16">
        <v>23.436</v>
      </c>
      <c r="S8">
        <f t="shared" si="5"/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 t="shared" si="0"/>
        <v>1</v>
      </c>
      <c r="I9" s="5">
        <f t="shared" si="1"/>
        <v>2</v>
      </c>
      <c r="J9" s="6">
        <f t="shared" si="2"/>
        <v>32.140799999999999</v>
      </c>
      <c r="K9" s="6">
        <f t="shared" si="3"/>
        <v>64.281599999999997</v>
      </c>
      <c r="M9" s="17" t="s">
        <v>5471</v>
      </c>
      <c r="N9" s="16">
        <v>31.62</v>
      </c>
      <c r="O9" s="4">
        <f t="shared" si="4"/>
        <v>7</v>
      </c>
      <c r="Q9" t="s">
        <v>5505</v>
      </c>
      <c r="R9" s="16">
        <v>24.366</v>
      </c>
      <c r="S9">
        <f t="shared" si="5"/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 t="shared" si="0"/>
        <v>1</v>
      </c>
      <c r="I10" s="5">
        <f t="shared" si="1"/>
        <v>1.0666666666666667</v>
      </c>
      <c r="J10" s="6">
        <f t="shared" si="2"/>
        <v>64.728000000000009</v>
      </c>
      <c r="K10" s="6">
        <f t="shared" si="3"/>
        <v>69.043199999999999</v>
      </c>
      <c r="M10" s="17" t="s">
        <v>5473</v>
      </c>
      <c r="N10" s="16">
        <v>31.992000000000001</v>
      </c>
      <c r="O10" s="4">
        <f t="shared" si="4"/>
        <v>8</v>
      </c>
      <c r="Q10" t="s">
        <v>5502</v>
      </c>
      <c r="R10" s="16">
        <v>25.954622950819672</v>
      </c>
      <c r="S10">
        <f t="shared" si="5"/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 t="shared" si="0"/>
        <v>1</v>
      </c>
      <c r="I11" s="5">
        <f t="shared" si="1"/>
        <v>1.0666666666666667</v>
      </c>
      <c r="J11" s="6">
        <f t="shared" si="2"/>
        <v>49.848000000000006</v>
      </c>
      <c r="K11" s="6">
        <f t="shared" si="3"/>
        <v>53.171199999999992</v>
      </c>
      <c r="M11" s="18" t="s">
        <v>5494</v>
      </c>
      <c r="N11" s="16">
        <v>31.992000000000001</v>
      </c>
      <c r="O11" s="4">
        <f t="shared" si="4"/>
        <v>8</v>
      </c>
      <c r="Q11" t="s">
        <v>5507</v>
      </c>
      <c r="R11" s="16">
        <v>26.783999999999995</v>
      </c>
      <c r="S11">
        <f t="shared" si="5"/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 t="shared" si="0"/>
        <v>0.5</v>
      </c>
      <c r="I12" s="5">
        <f t="shared" si="1"/>
        <v>1.0666666666666667</v>
      </c>
      <c r="J12" s="6">
        <f t="shared" si="2"/>
        <v>39.06</v>
      </c>
      <c r="K12" s="6">
        <f t="shared" si="3"/>
        <v>83.327999999999989</v>
      </c>
      <c r="M12" s="17" t="s">
        <v>5477</v>
      </c>
      <c r="N12" s="16">
        <v>32.140799999999999</v>
      </c>
      <c r="O12" s="4">
        <f t="shared" si="4"/>
        <v>10</v>
      </c>
      <c r="Q12" t="s">
        <v>5506</v>
      </c>
      <c r="R12" s="16">
        <v>27.713999999999999</v>
      </c>
      <c r="S12">
        <f t="shared" si="5"/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 t="shared" si="0"/>
        <v>0.5</v>
      </c>
      <c r="I13" s="5">
        <f t="shared" si="1"/>
        <v>1.0666666666666667</v>
      </c>
      <c r="J13" s="6">
        <f t="shared" si="2"/>
        <v>37.200000000000003</v>
      </c>
      <c r="K13" s="6">
        <f t="shared" si="3"/>
        <v>79.36</v>
      </c>
      <c r="M13" s="17" t="s">
        <v>5488</v>
      </c>
      <c r="N13" s="16">
        <v>32.736000000000004</v>
      </c>
      <c r="O13" s="4">
        <f t="shared" si="4"/>
        <v>11</v>
      </c>
      <c r="Q13" t="s">
        <v>5509</v>
      </c>
      <c r="R13" s="16">
        <v>27.713999999999999</v>
      </c>
      <c r="S13">
        <f t="shared" si="5"/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 t="shared" si="0"/>
        <v>1</v>
      </c>
      <c r="I14" s="5">
        <f t="shared" si="1"/>
        <v>1</v>
      </c>
      <c r="J14" s="6">
        <f t="shared" si="2"/>
        <v>28.643999999999998</v>
      </c>
      <c r="K14" s="6">
        <f t="shared" si="3"/>
        <v>28.643999999999998</v>
      </c>
      <c r="M14" s="17" t="s">
        <v>5470</v>
      </c>
      <c r="N14" s="16">
        <v>32.880666666666663</v>
      </c>
      <c r="O14" s="4">
        <f t="shared" si="4"/>
        <v>12</v>
      </c>
      <c r="Q14" t="s">
        <v>5519</v>
      </c>
      <c r="R14" s="16">
        <v>27.808524590163934</v>
      </c>
      <c r="S14">
        <f t="shared" si="5"/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 t="shared" si="0"/>
        <v>1</v>
      </c>
      <c r="I15" s="5">
        <f t="shared" si="1"/>
        <v>1</v>
      </c>
      <c r="J15" s="6">
        <f t="shared" si="2"/>
        <v>33.628799999999998</v>
      </c>
      <c r="K15" s="6">
        <f t="shared" si="3"/>
        <v>33.628799999999998</v>
      </c>
      <c r="M15" s="17" t="s">
        <v>5500</v>
      </c>
      <c r="N15" s="16">
        <v>33.628799999999998</v>
      </c>
      <c r="O15" s="4">
        <f t="shared" si="4"/>
        <v>13</v>
      </c>
      <c r="Q15" t="s">
        <v>5499</v>
      </c>
      <c r="R15" s="16">
        <v>28.643999999999998</v>
      </c>
      <c r="S15">
        <f t="shared" si="5"/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 t="shared" si="0"/>
        <v>0.5</v>
      </c>
      <c r="I16" s="5">
        <f t="shared" si="1"/>
        <v>1</v>
      </c>
      <c r="J16" s="6">
        <f t="shared" si="2"/>
        <v>18.972000000000001</v>
      </c>
      <c r="K16" s="6">
        <f t="shared" si="3"/>
        <v>37.944000000000003</v>
      </c>
      <c r="M16" s="17" t="s">
        <v>5493</v>
      </c>
      <c r="N16" s="16">
        <v>35.711999999999996</v>
      </c>
      <c r="O16" s="4">
        <f t="shared" si="4"/>
        <v>14</v>
      </c>
      <c r="Q16" t="s">
        <v>5485</v>
      </c>
      <c r="R16" s="16">
        <v>29.015999999999998</v>
      </c>
      <c r="S16">
        <f>RANK(R16,$R$3:$R$61,1)</f>
        <v>14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 t="shared" si="0"/>
        <v>0.5</v>
      </c>
      <c r="I17" s="5">
        <f t="shared" si="1"/>
        <v>1</v>
      </c>
      <c r="J17" s="6">
        <f t="shared" si="2"/>
        <v>31.62</v>
      </c>
      <c r="K17" s="6">
        <f t="shared" si="3"/>
        <v>63.24</v>
      </c>
      <c r="M17" s="17" t="s">
        <v>5492</v>
      </c>
      <c r="N17" s="16">
        <v>37.200000000000003</v>
      </c>
      <c r="O17" s="4">
        <f t="shared" si="4"/>
        <v>15</v>
      </c>
      <c r="Q17" t="s">
        <v>5508</v>
      </c>
      <c r="R17" s="16">
        <v>31.061999999999994</v>
      </c>
      <c r="S17">
        <f t="shared" ref="S17:S61" si="6">RANK(R17,$R$3:$R$61,1)</f>
        <v>15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 t="shared" si="0"/>
        <v>0.5</v>
      </c>
      <c r="I18" s="5">
        <f t="shared" si="1"/>
        <v>1</v>
      </c>
      <c r="J18" s="6">
        <f t="shared" si="2"/>
        <v>35.712000000000003</v>
      </c>
      <c r="K18" s="6">
        <f t="shared" si="3"/>
        <v>71.424000000000007</v>
      </c>
      <c r="M18" s="17" t="s">
        <v>5510</v>
      </c>
      <c r="N18" s="16">
        <v>37.497599999999998</v>
      </c>
      <c r="O18" s="4">
        <f t="shared" si="4"/>
        <v>16</v>
      </c>
      <c r="Q18" s="3" t="s">
        <v>5494</v>
      </c>
      <c r="R18" s="16">
        <v>31.992000000000001</v>
      </c>
      <c r="S18">
        <f t="shared" si="6"/>
        <v>16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 t="shared" si="0"/>
        <v>0.5</v>
      </c>
      <c r="I19" s="5">
        <f t="shared" si="1"/>
        <v>1</v>
      </c>
      <c r="J19" s="6">
        <f t="shared" si="2"/>
        <v>28.643999999999998</v>
      </c>
      <c r="K19" s="6">
        <f t="shared" si="3"/>
        <v>57.287999999999997</v>
      </c>
      <c r="M19" s="17" t="s">
        <v>5495</v>
      </c>
      <c r="N19" s="16">
        <v>38.316000000000003</v>
      </c>
      <c r="O19" s="4">
        <f t="shared" si="4"/>
        <v>17</v>
      </c>
      <c r="Q19" t="s">
        <v>5501</v>
      </c>
      <c r="R19" s="16">
        <v>32.394491803278683</v>
      </c>
      <c r="S19">
        <f t="shared" si="6"/>
        <v>17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 t="shared" si="0"/>
        <v>0.5</v>
      </c>
      <c r="I20" s="5">
        <f t="shared" si="1"/>
        <v>1</v>
      </c>
      <c r="J20" s="6">
        <f t="shared" si="2"/>
        <v>31.992000000000001</v>
      </c>
      <c r="K20" s="6">
        <f t="shared" si="3"/>
        <v>63.984000000000002</v>
      </c>
      <c r="M20" s="17" t="s">
        <v>5469</v>
      </c>
      <c r="N20" s="16">
        <v>39.06</v>
      </c>
      <c r="O20" s="4">
        <f t="shared" si="4"/>
        <v>18</v>
      </c>
      <c r="Q20" t="s">
        <v>5500</v>
      </c>
      <c r="R20" s="16">
        <v>33.628799999999998</v>
      </c>
      <c r="S20">
        <f t="shared" si="6"/>
        <v>18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 t="shared" si="0"/>
        <v>0.5</v>
      </c>
      <c r="I21" s="5">
        <f t="shared" si="1"/>
        <v>1</v>
      </c>
      <c r="J21" s="6">
        <f t="shared" si="2"/>
        <v>25.296000000000003</v>
      </c>
      <c r="K21" s="6">
        <f t="shared" si="3"/>
        <v>50.592000000000006</v>
      </c>
      <c r="M21" s="17" t="s">
        <v>5474</v>
      </c>
      <c r="N21" s="16">
        <v>40.175999999999995</v>
      </c>
      <c r="O21" s="4">
        <f t="shared" si="4"/>
        <v>19</v>
      </c>
      <c r="Q21" t="s">
        <v>5515</v>
      </c>
      <c r="R21" s="16">
        <v>34.596000000000004</v>
      </c>
      <c r="S21">
        <f t="shared" si="6"/>
        <v>19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 t="shared" si="0"/>
        <v>0.5</v>
      </c>
      <c r="I22" s="5">
        <f t="shared" si="1"/>
        <v>1</v>
      </c>
      <c r="J22" s="6">
        <f t="shared" si="2"/>
        <v>28.569599999999998</v>
      </c>
      <c r="K22" s="6">
        <f t="shared" si="3"/>
        <v>57.139199999999995</v>
      </c>
      <c r="M22" s="17" t="s">
        <v>5520</v>
      </c>
      <c r="N22" s="16">
        <v>40.3155</v>
      </c>
      <c r="O22" s="4">
        <f t="shared" si="4"/>
        <v>20</v>
      </c>
      <c r="Q22" t="s">
        <v>5493</v>
      </c>
      <c r="R22" s="16">
        <v>35.711999999999996</v>
      </c>
      <c r="S22">
        <f t="shared" si="6"/>
        <v>20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 t="shared" si="0"/>
        <v>0.5</v>
      </c>
      <c r="I23" s="5">
        <f t="shared" si="1"/>
        <v>1</v>
      </c>
      <c r="J23" s="6">
        <f t="shared" si="2"/>
        <v>32.140799999999999</v>
      </c>
      <c r="K23" s="6">
        <f t="shared" si="3"/>
        <v>64.281599999999997</v>
      </c>
      <c r="M23" s="17" t="s">
        <v>5525</v>
      </c>
      <c r="N23" s="16">
        <v>42.036000000000001</v>
      </c>
      <c r="O23" s="4">
        <f t="shared" si="4"/>
        <v>21</v>
      </c>
      <c r="Q23" t="s">
        <v>5492</v>
      </c>
      <c r="R23" s="16">
        <v>37.200000000000003</v>
      </c>
      <c r="S23">
        <f t="shared" si="6"/>
        <v>21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 t="shared" si="0"/>
        <v>0.5</v>
      </c>
      <c r="I24" s="5">
        <f t="shared" si="1"/>
        <v>0.76190476190476186</v>
      </c>
      <c r="J24" s="6">
        <f t="shared" si="2"/>
        <v>40.176000000000002</v>
      </c>
      <c r="K24" s="6">
        <f t="shared" si="3"/>
        <v>61.220571428571425</v>
      </c>
      <c r="M24" s="17" t="s">
        <v>5504</v>
      </c>
      <c r="N24" s="16">
        <v>42.036000000000001</v>
      </c>
      <c r="O24" s="4">
        <f t="shared" si="4"/>
        <v>21</v>
      </c>
      <c r="Q24" t="s">
        <v>5467</v>
      </c>
      <c r="R24" s="16">
        <v>37.944000000000003</v>
      </c>
      <c r="S24">
        <f t="shared" si="6"/>
        <v>22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 t="shared" si="0"/>
        <v>0.125</v>
      </c>
      <c r="I25" s="5">
        <f t="shared" si="1"/>
        <v>0.5714285714285714</v>
      </c>
      <c r="J25" s="6">
        <f t="shared" si="2"/>
        <v>48.36</v>
      </c>
      <c r="K25" s="6">
        <f t="shared" si="3"/>
        <v>221.07428571428574</v>
      </c>
      <c r="M25" s="17" t="s">
        <v>5511</v>
      </c>
      <c r="N25" s="16">
        <v>42.854400000000005</v>
      </c>
      <c r="O25" s="4">
        <f t="shared" si="4"/>
        <v>23</v>
      </c>
      <c r="Q25" s="4" t="s">
        <v>5495</v>
      </c>
      <c r="R25" s="16">
        <v>38.316000000000003</v>
      </c>
      <c r="S25">
        <f t="shared" si="6"/>
        <v>23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 t="shared" si="0"/>
        <v>0.5</v>
      </c>
      <c r="I26" s="5">
        <f t="shared" si="1"/>
        <v>0.53333333333333333</v>
      </c>
      <c r="J26" s="6">
        <f t="shared" si="2"/>
        <v>65.099999999999994</v>
      </c>
      <c r="K26" s="6">
        <f t="shared" si="3"/>
        <v>69.44</v>
      </c>
      <c r="M26" s="17" t="s">
        <v>5483</v>
      </c>
      <c r="N26" s="16">
        <v>43.524000000000001</v>
      </c>
      <c r="O26" s="4">
        <f t="shared" si="4"/>
        <v>24</v>
      </c>
      <c r="Q26" t="s">
        <v>5482</v>
      </c>
      <c r="R26" s="16">
        <v>40.249180327868856</v>
      </c>
      <c r="S26">
        <f t="shared" si="6"/>
        <v>24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 t="shared" si="0"/>
        <v>0.5</v>
      </c>
      <c r="I27" s="5">
        <f t="shared" si="1"/>
        <v>0.53333333333333333</v>
      </c>
      <c r="J27" s="6">
        <f t="shared" si="2"/>
        <v>49.475999999999999</v>
      </c>
      <c r="K27" s="6">
        <f t="shared" si="3"/>
        <v>52.7744</v>
      </c>
      <c r="M27" s="17" t="s">
        <v>5497</v>
      </c>
      <c r="N27" s="16">
        <v>44.268000000000001</v>
      </c>
      <c r="O27" s="4">
        <f t="shared" si="4"/>
        <v>25</v>
      </c>
      <c r="Q27" t="s">
        <v>5520</v>
      </c>
      <c r="R27" s="16">
        <v>40.3155</v>
      </c>
      <c r="S27">
        <f t="shared" si="6"/>
        <v>25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 t="shared" si="0"/>
        <v>0.25</v>
      </c>
      <c r="I28" s="5">
        <f t="shared" si="1"/>
        <v>0.53333333333333333</v>
      </c>
      <c r="J28" s="6">
        <f t="shared" si="2"/>
        <v>39.06</v>
      </c>
      <c r="K28" s="6">
        <f t="shared" si="3"/>
        <v>83.327999999999989</v>
      </c>
      <c r="M28" s="17" t="s">
        <v>5478</v>
      </c>
      <c r="N28" s="16">
        <v>46.5</v>
      </c>
      <c r="O28" s="4">
        <f t="shared" si="4"/>
        <v>26</v>
      </c>
      <c r="Q28" t="s">
        <v>5486</v>
      </c>
      <c r="R28" s="16">
        <v>42.036000000000001</v>
      </c>
      <c r="S28">
        <f t="shared" si="6"/>
        <v>26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 t="shared" si="0"/>
        <v>0.25</v>
      </c>
      <c r="I29" s="5">
        <f t="shared" si="1"/>
        <v>0.53333333333333333</v>
      </c>
      <c r="J29" s="6">
        <f t="shared" si="2"/>
        <v>37.013999999999996</v>
      </c>
      <c r="K29" s="6">
        <f t="shared" si="3"/>
        <v>78.963200000000001</v>
      </c>
      <c r="M29" t="s">
        <v>5503</v>
      </c>
      <c r="N29" s="16">
        <v>46.872</v>
      </c>
      <c r="O29" s="4">
        <f t="shared" si="4"/>
        <v>27</v>
      </c>
      <c r="Q29" t="s">
        <v>5525</v>
      </c>
      <c r="R29" s="16">
        <v>42.036000000000001</v>
      </c>
      <c r="S29">
        <f t="shared" si="6"/>
        <v>26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 t="shared" si="0"/>
        <v>1</v>
      </c>
      <c r="I30" s="5">
        <f t="shared" si="1"/>
        <v>0.5</v>
      </c>
      <c r="J30" s="6">
        <f t="shared" si="2"/>
        <v>37.497599999999998</v>
      </c>
      <c r="K30" s="6">
        <f t="shared" si="3"/>
        <v>18.748799999999999</v>
      </c>
      <c r="M30" t="s">
        <v>5468</v>
      </c>
      <c r="N30" s="16">
        <v>48.36</v>
      </c>
      <c r="O30" s="4">
        <f t="shared" si="4"/>
        <v>28</v>
      </c>
      <c r="Q30" t="s">
        <v>5490</v>
      </c>
      <c r="R30" s="16">
        <v>42.638596491228064</v>
      </c>
      <c r="S30">
        <f t="shared" si="6"/>
        <v>28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 t="shared" si="0"/>
        <v>1</v>
      </c>
      <c r="I31" s="5">
        <f t="shared" si="1"/>
        <v>0.5</v>
      </c>
      <c r="J31" s="6">
        <f t="shared" si="2"/>
        <v>42.854400000000005</v>
      </c>
      <c r="K31" s="6">
        <f t="shared" si="3"/>
        <v>21.427200000000003</v>
      </c>
      <c r="M31" t="s">
        <v>5505</v>
      </c>
      <c r="N31" s="16">
        <v>48.731999999999999</v>
      </c>
      <c r="O31" s="4">
        <f t="shared" si="4"/>
        <v>29</v>
      </c>
      <c r="Q31" s="17" t="s">
        <v>540</v>
      </c>
      <c r="R31" s="16">
        <v>42.688524590163937</v>
      </c>
      <c r="S31">
        <f t="shared" si="6"/>
        <v>29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 t="shared" si="0"/>
        <v>0.5</v>
      </c>
      <c r="I32" s="5">
        <f t="shared" si="1"/>
        <v>0.5</v>
      </c>
      <c r="J32" s="6">
        <f t="shared" si="2"/>
        <v>37.200000000000003</v>
      </c>
      <c r="K32" s="6">
        <f t="shared" si="3"/>
        <v>37.200000000000003</v>
      </c>
      <c r="M32" t="s">
        <v>5491</v>
      </c>
      <c r="N32" s="16">
        <v>49.475999999999999</v>
      </c>
      <c r="O32" s="4">
        <f t="shared" si="4"/>
        <v>30</v>
      </c>
      <c r="Q32" t="s">
        <v>5483</v>
      </c>
      <c r="R32" s="16">
        <v>43.524000000000001</v>
      </c>
      <c r="S32">
        <f t="shared" si="6"/>
        <v>30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 t="shared" si="0"/>
        <v>0.5</v>
      </c>
      <c r="I33" s="5">
        <f t="shared" si="1"/>
        <v>0.5</v>
      </c>
      <c r="J33" s="6">
        <f t="shared" si="2"/>
        <v>35.712000000000003</v>
      </c>
      <c r="K33" s="6">
        <f t="shared" si="3"/>
        <v>35.712000000000003</v>
      </c>
      <c r="M33" t="s">
        <v>5502</v>
      </c>
      <c r="N33" s="16">
        <v>49.475999999999999</v>
      </c>
      <c r="O33" s="4">
        <f t="shared" si="4"/>
        <v>30</v>
      </c>
      <c r="Q33" t="s">
        <v>5489</v>
      </c>
      <c r="R33" s="16">
        <v>43.908196721311484</v>
      </c>
      <c r="S33">
        <f t="shared" si="6"/>
        <v>31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 t="shared" si="0"/>
        <v>0.5</v>
      </c>
      <c r="I34" s="5">
        <f t="shared" si="1"/>
        <v>0.5</v>
      </c>
      <c r="J34" s="6">
        <f t="shared" si="2"/>
        <v>31.992000000000001</v>
      </c>
      <c r="K34" s="6">
        <f t="shared" si="3"/>
        <v>31.992000000000001</v>
      </c>
      <c r="M34" t="s">
        <v>5496</v>
      </c>
      <c r="N34" s="16">
        <v>50.591999999999992</v>
      </c>
      <c r="O34" s="4">
        <f t="shared" si="4"/>
        <v>32</v>
      </c>
      <c r="Q34" t="s">
        <v>5497</v>
      </c>
      <c r="R34" s="16">
        <v>44.268000000000001</v>
      </c>
      <c r="S34">
        <f t="shared" si="6"/>
        <v>32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 t="shared" si="0"/>
        <v>0.5</v>
      </c>
      <c r="I35" s="5">
        <f t="shared" si="1"/>
        <v>0.5</v>
      </c>
      <c r="J35" s="6">
        <f t="shared" si="2"/>
        <v>38.316000000000003</v>
      </c>
      <c r="K35" s="6">
        <f t="shared" si="3"/>
        <v>38.316000000000003</v>
      </c>
      <c r="M35" t="s">
        <v>5518</v>
      </c>
      <c r="N35" s="16">
        <v>50.592000000000006</v>
      </c>
      <c r="O35" s="4">
        <f t="shared" ref="O35:O61" si="7">RANK(N35,$N$3:$N$61,1)</f>
        <v>33</v>
      </c>
      <c r="Q35" t="s">
        <v>5480</v>
      </c>
      <c r="R35" s="16">
        <v>46.406999999999996</v>
      </c>
      <c r="S35">
        <f t="shared" si="6"/>
        <v>33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 t="shared" si="0"/>
        <v>0.5</v>
      </c>
      <c r="I36" s="5">
        <f t="shared" si="1"/>
        <v>0.5</v>
      </c>
      <c r="J36" s="6">
        <f t="shared" si="2"/>
        <v>42.036000000000001</v>
      </c>
      <c r="K36" s="6">
        <f t="shared" si="3"/>
        <v>42.036000000000001</v>
      </c>
      <c r="M36" t="s">
        <v>5519</v>
      </c>
      <c r="N36" s="16">
        <v>53.01</v>
      </c>
      <c r="O36" s="4">
        <f t="shared" si="7"/>
        <v>34</v>
      </c>
      <c r="Q36" t="s">
        <v>5475</v>
      </c>
      <c r="R36" s="16">
        <v>50.591999999999992</v>
      </c>
      <c r="S36">
        <f t="shared" si="6"/>
        <v>34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 t="shared" si="0"/>
        <v>0.5</v>
      </c>
      <c r="I37" s="5">
        <f t="shared" si="1"/>
        <v>0.5</v>
      </c>
      <c r="J37" s="6">
        <f t="shared" si="2"/>
        <v>50.592000000000006</v>
      </c>
      <c r="K37" s="6">
        <f t="shared" si="3"/>
        <v>50.592000000000006</v>
      </c>
      <c r="M37" t="s">
        <v>5507</v>
      </c>
      <c r="N37" s="16">
        <v>53.567999999999991</v>
      </c>
      <c r="O37" s="4">
        <f t="shared" si="7"/>
        <v>35</v>
      </c>
      <c r="Q37" s="17" t="s">
        <v>5496</v>
      </c>
      <c r="R37" s="16">
        <v>50.591999999999992</v>
      </c>
      <c r="S37">
        <f t="shared" si="6"/>
        <v>34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 t="shared" si="0"/>
        <v>0.5</v>
      </c>
      <c r="I38" s="5">
        <f t="shared" si="1"/>
        <v>0.5</v>
      </c>
      <c r="J38" s="6">
        <f t="shared" si="2"/>
        <v>44.268000000000001</v>
      </c>
      <c r="K38" s="6">
        <f t="shared" si="3"/>
        <v>44.268000000000001</v>
      </c>
      <c r="M38" t="s">
        <v>5487</v>
      </c>
      <c r="N38" s="16">
        <v>54.311999999999991</v>
      </c>
      <c r="O38" s="4">
        <f t="shared" si="7"/>
        <v>36</v>
      </c>
      <c r="Q38" t="s">
        <v>5518</v>
      </c>
      <c r="R38" s="16">
        <v>50.592000000000006</v>
      </c>
      <c r="S38">
        <f t="shared" si="6"/>
        <v>36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 t="shared" si="0"/>
        <v>0.5</v>
      </c>
      <c r="I39" s="5">
        <f t="shared" si="1"/>
        <v>0.5</v>
      </c>
      <c r="J39" s="6">
        <f t="shared" si="2"/>
        <v>61.454400000000007</v>
      </c>
      <c r="K39" s="6">
        <f t="shared" si="3"/>
        <v>61.454400000000007</v>
      </c>
      <c r="M39" t="s">
        <v>5506</v>
      </c>
      <c r="N39" s="16">
        <v>55.427999999999997</v>
      </c>
      <c r="O39" s="4">
        <f t="shared" si="7"/>
        <v>37</v>
      </c>
      <c r="Q39" t="s">
        <v>5491</v>
      </c>
      <c r="R39" s="16">
        <v>52.7744</v>
      </c>
      <c r="S39">
        <f t="shared" si="6"/>
        <v>37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 t="shared" si="0"/>
        <v>0.5</v>
      </c>
      <c r="I40" s="5">
        <f t="shared" si="1"/>
        <v>0.5</v>
      </c>
      <c r="J40" s="6">
        <f t="shared" si="2"/>
        <v>28.643999999999998</v>
      </c>
      <c r="K40" s="6">
        <f t="shared" si="3"/>
        <v>28.643999999999998</v>
      </c>
      <c r="M40" t="s">
        <v>5509</v>
      </c>
      <c r="N40" s="16">
        <v>55.427999999999997</v>
      </c>
      <c r="O40" s="4">
        <f t="shared" si="7"/>
        <v>37</v>
      </c>
      <c r="Q40" t="s">
        <v>5476</v>
      </c>
      <c r="R40" s="16">
        <v>57.139199999999995</v>
      </c>
      <c r="S40">
        <f t="shared" si="6"/>
        <v>38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 t="shared" si="0"/>
        <v>0.5</v>
      </c>
      <c r="I41" s="5">
        <f t="shared" si="1"/>
        <v>0.5</v>
      </c>
      <c r="J41" s="6">
        <f t="shared" si="2"/>
        <v>33.628799999999998</v>
      </c>
      <c r="K41" s="6">
        <f t="shared" si="3"/>
        <v>33.628799999999998</v>
      </c>
      <c r="M41" t="s">
        <v>5485</v>
      </c>
      <c r="N41" s="16">
        <v>58.031999999999996</v>
      </c>
      <c r="O41" s="4">
        <f t="shared" si="7"/>
        <v>39</v>
      </c>
      <c r="Q41" t="s">
        <v>5472</v>
      </c>
      <c r="R41" s="16">
        <v>57.287999999999997</v>
      </c>
      <c r="S41">
        <f t="shared" si="6"/>
        <v>39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 t="shared" si="0"/>
        <v>0.25</v>
      </c>
      <c r="I42" s="5">
        <f t="shared" si="1"/>
        <v>0.5</v>
      </c>
      <c r="J42" s="6">
        <f t="shared" si="2"/>
        <v>18.972000000000001</v>
      </c>
      <c r="K42" s="6">
        <f t="shared" si="3"/>
        <v>37.944000000000003</v>
      </c>
      <c r="M42" t="s">
        <v>5522</v>
      </c>
      <c r="N42" s="16">
        <v>60.45</v>
      </c>
      <c r="O42" s="4">
        <f t="shared" si="7"/>
        <v>40</v>
      </c>
      <c r="Q42" t="s">
        <v>5474</v>
      </c>
      <c r="R42" s="16">
        <v>60.263999999999989</v>
      </c>
      <c r="S42">
        <f t="shared" si="6"/>
        <v>40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 t="shared" si="0"/>
        <v>0.25</v>
      </c>
      <c r="I43" s="5">
        <f t="shared" si="1"/>
        <v>0.5</v>
      </c>
      <c r="J43" s="6">
        <f t="shared" si="2"/>
        <v>31.62</v>
      </c>
      <c r="K43" s="6">
        <f t="shared" si="3"/>
        <v>63.24</v>
      </c>
      <c r="M43" t="s">
        <v>5498</v>
      </c>
      <c r="N43" s="16">
        <v>61.435799999999993</v>
      </c>
      <c r="O43" s="4">
        <f t="shared" si="7"/>
        <v>41</v>
      </c>
      <c r="Q43" t="s">
        <v>5498</v>
      </c>
      <c r="R43" s="16">
        <v>61.435799999999993</v>
      </c>
      <c r="S43">
        <f t="shared" si="6"/>
        <v>41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 t="shared" si="0"/>
        <v>0.25</v>
      </c>
      <c r="I44" s="5">
        <f t="shared" si="1"/>
        <v>0.5</v>
      </c>
      <c r="J44" s="6">
        <f t="shared" si="2"/>
        <v>35.712000000000003</v>
      </c>
      <c r="K44" s="6">
        <f t="shared" si="3"/>
        <v>71.424000000000007</v>
      </c>
      <c r="M44" t="s">
        <v>5501</v>
      </c>
      <c r="N44" s="16">
        <v>61.752000000000002</v>
      </c>
      <c r="O44" s="4">
        <f t="shared" si="7"/>
        <v>42</v>
      </c>
      <c r="Q44" t="s">
        <v>5471</v>
      </c>
      <c r="R44" s="16">
        <v>63.24</v>
      </c>
      <c r="S44">
        <f t="shared" si="6"/>
        <v>42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 t="shared" si="0"/>
        <v>0.25</v>
      </c>
      <c r="I45" s="5">
        <f t="shared" si="1"/>
        <v>0.5</v>
      </c>
      <c r="J45" s="6">
        <f t="shared" si="2"/>
        <v>28.643999999999998</v>
      </c>
      <c r="K45" s="6">
        <f t="shared" si="3"/>
        <v>57.287999999999997</v>
      </c>
      <c r="M45" t="s">
        <v>5508</v>
      </c>
      <c r="N45" s="16">
        <v>62.123999999999988</v>
      </c>
      <c r="O45" s="4">
        <f t="shared" si="7"/>
        <v>43</v>
      </c>
      <c r="Q45" s="17" t="s">
        <v>5473</v>
      </c>
      <c r="R45" s="16">
        <v>63.984000000000002</v>
      </c>
      <c r="S45">
        <f t="shared" si="6"/>
        <v>43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 t="shared" si="0"/>
        <v>0.25</v>
      </c>
      <c r="I46" s="5">
        <f t="shared" si="1"/>
        <v>0.5</v>
      </c>
      <c r="J46" s="6">
        <f t="shared" si="2"/>
        <v>31.992000000000001</v>
      </c>
      <c r="K46" s="6">
        <f t="shared" si="3"/>
        <v>63.984000000000002</v>
      </c>
      <c r="M46" t="s">
        <v>5515</v>
      </c>
      <c r="N46" s="16">
        <v>69.192000000000007</v>
      </c>
      <c r="O46" s="4">
        <f t="shared" si="7"/>
        <v>44</v>
      </c>
      <c r="Q46" t="s">
        <v>5477</v>
      </c>
      <c r="R46" s="16">
        <v>64.281599999999997</v>
      </c>
      <c r="S46">
        <f t="shared" si="6"/>
        <v>44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 t="shared" si="0"/>
        <v>0.25</v>
      </c>
      <c r="I47" s="5">
        <f t="shared" si="1"/>
        <v>0.5</v>
      </c>
      <c r="J47" s="6">
        <f t="shared" si="2"/>
        <v>25.296000000000003</v>
      </c>
      <c r="K47" s="6">
        <f t="shared" si="3"/>
        <v>50.592000000000006</v>
      </c>
      <c r="M47" t="s">
        <v>5513</v>
      </c>
      <c r="N47" s="16">
        <v>77.527124999999998</v>
      </c>
      <c r="O47" s="4">
        <f t="shared" si="7"/>
        <v>45</v>
      </c>
      <c r="Q47" t="s">
        <v>5479</v>
      </c>
      <c r="R47" s="16">
        <v>67.325901639344252</v>
      </c>
      <c r="S47">
        <f t="shared" si="6"/>
        <v>45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 t="shared" si="0"/>
        <v>0.25</v>
      </c>
      <c r="I48" s="5">
        <f t="shared" si="1"/>
        <v>0.5</v>
      </c>
      <c r="J48" s="6">
        <f t="shared" si="2"/>
        <v>28.569599999999998</v>
      </c>
      <c r="K48" s="6">
        <f t="shared" si="3"/>
        <v>57.139199999999995</v>
      </c>
      <c r="M48" t="s">
        <v>540</v>
      </c>
      <c r="N48" s="16">
        <v>81.375</v>
      </c>
      <c r="O48" s="4">
        <f t="shared" si="7"/>
        <v>46</v>
      </c>
      <c r="Q48" t="s">
        <v>5488</v>
      </c>
      <c r="R48" s="16">
        <v>69.043199999999999</v>
      </c>
      <c r="S48">
        <f t="shared" si="6"/>
        <v>46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 t="shared" si="0"/>
        <v>0.25</v>
      </c>
      <c r="I49" s="5">
        <f t="shared" si="1"/>
        <v>0.5</v>
      </c>
      <c r="J49" s="6">
        <f t="shared" si="2"/>
        <v>32.140799999999999</v>
      </c>
      <c r="K49" s="6">
        <f t="shared" si="3"/>
        <v>64.281599999999997</v>
      </c>
      <c r="M49" t="s">
        <v>5486</v>
      </c>
      <c r="N49" s="16">
        <v>84.072000000000003</v>
      </c>
      <c r="O49" s="4">
        <f t="shared" si="7"/>
        <v>47</v>
      </c>
      <c r="Q49" t="s">
        <v>5523</v>
      </c>
      <c r="R49" s="16">
        <v>73.180327868852459</v>
      </c>
      <c r="S49">
        <f t="shared" si="6"/>
        <v>47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 t="shared" si="0"/>
        <v>0.25</v>
      </c>
      <c r="I50" s="5">
        <f t="shared" si="1"/>
        <v>0.5</v>
      </c>
      <c r="J50" s="6">
        <f t="shared" si="2"/>
        <v>68.448000000000008</v>
      </c>
      <c r="K50" s="6">
        <f t="shared" si="3"/>
        <v>136.89600000000002</v>
      </c>
      <c r="M50" t="s">
        <v>5490</v>
      </c>
      <c r="N50" s="16">
        <v>91.14</v>
      </c>
      <c r="O50" s="4">
        <f t="shared" si="7"/>
        <v>48</v>
      </c>
      <c r="Q50" t="s">
        <v>5470</v>
      </c>
      <c r="R50" s="16">
        <v>78.913600000000002</v>
      </c>
      <c r="S50">
        <f t="shared" si="6"/>
        <v>48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 t="shared" si="0"/>
        <v>0.25</v>
      </c>
      <c r="I51" s="5">
        <f t="shared" si="1"/>
        <v>0.38095238095238093</v>
      </c>
      <c r="J51" s="6">
        <f t="shared" si="2"/>
        <v>40.176000000000002</v>
      </c>
      <c r="K51" s="6">
        <f t="shared" si="3"/>
        <v>61.220571428571425</v>
      </c>
      <c r="M51" t="s">
        <v>5480</v>
      </c>
      <c r="N51" s="16">
        <v>92.813999999999993</v>
      </c>
      <c r="O51" s="4">
        <f t="shared" si="7"/>
        <v>49</v>
      </c>
      <c r="Q51" t="s">
        <v>5484</v>
      </c>
      <c r="R51" s="16">
        <v>83.181639344262308</v>
      </c>
      <c r="S51">
        <f t="shared" si="6"/>
        <v>49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 t="shared" si="0"/>
        <v>0.25</v>
      </c>
      <c r="I52" s="5">
        <f t="shared" si="1"/>
        <v>0.26666666666666666</v>
      </c>
      <c r="J52" s="6">
        <f t="shared" si="2"/>
        <v>65.099999999999994</v>
      </c>
      <c r="K52" s="6">
        <f t="shared" si="3"/>
        <v>69.44</v>
      </c>
      <c r="M52" t="s">
        <v>5481</v>
      </c>
      <c r="N52" s="16">
        <v>97.742999999999981</v>
      </c>
      <c r="O52" s="4">
        <f t="shared" si="7"/>
        <v>50</v>
      </c>
      <c r="Q52" t="s">
        <v>5469</v>
      </c>
      <c r="R52" s="16">
        <v>83.327999999999989</v>
      </c>
      <c r="S52">
        <f t="shared" si="6"/>
        <v>50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 t="shared" si="0"/>
        <v>0.25</v>
      </c>
      <c r="I53" s="5">
        <f t="shared" si="1"/>
        <v>0.26666666666666666</v>
      </c>
      <c r="J53" s="6">
        <f t="shared" si="2"/>
        <v>49.475999999999999</v>
      </c>
      <c r="K53" s="6">
        <f t="shared" si="3"/>
        <v>52.7744</v>
      </c>
      <c r="M53" t="s">
        <v>5479</v>
      </c>
      <c r="N53" s="16">
        <v>114.07999999999998</v>
      </c>
      <c r="O53" s="4">
        <f t="shared" si="7"/>
        <v>51</v>
      </c>
      <c r="Q53" t="s">
        <v>5516</v>
      </c>
      <c r="R53" s="16">
        <v>84.662549999999996</v>
      </c>
      <c r="S53">
        <f t="shared" si="6"/>
        <v>51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 t="shared" si="0"/>
        <v>0.125</v>
      </c>
      <c r="I54" s="5">
        <f t="shared" si="1"/>
        <v>0.26666666666666666</v>
      </c>
      <c r="J54" s="6">
        <f t="shared" si="2"/>
        <v>39.06</v>
      </c>
      <c r="K54" s="6">
        <f t="shared" si="3"/>
        <v>83.327999999999989</v>
      </c>
      <c r="M54" t="s">
        <v>5523</v>
      </c>
      <c r="N54" s="16">
        <v>139.5</v>
      </c>
      <c r="O54" s="4">
        <f t="shared" si="7"/>
        <v>52</v>
      </c>
      <c r="Q54" t="s">
        <v>5512</v>
      </c>
      <c r="R54" s="16">
        <v>97.096247960848288</v>
      </c>
      <c r="S54">
        <f t="shared" si="6"/>
        <v>52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 t="shared" si="0"/>
        <v>0.125</v>
      </c>
      <c r="I55" s="5">
        <f t="shared" si="1"/>
        <v>0.26666666666666666</v>
      </c>
      <c r="J55" s="6">
        <f t="shared" si="2"/>
        <v>37.013999999999996</v>
      </c>
      <c r="K55" s="6">
        <f t="shared" si="3"/>
        <v>78.963200000000001</v>
      </c>
      <c r="M55" t="s">
        <v>5482</v>
      </c>
      <c r="N55" s="16">
        <v>153.44999999999999</v>
      </c>
      <c r="O55" s="4">
        <f t="shared" si="7"/>
        <v>53</v>
      </c>
      <c r="Q55" s="17" t="s">
        <v>5481</v>
      </c>
      <c r="R55" s="16">
        <v>97.742999999999981</v>
      </c>
      <c r="S55">
        <f t="shared" si="6"/>
        <v>53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 t="shared" si="0"/>
        <v>0.125</v>
      </c>
      <c r="I56" s="5">
        <f t="shared" si="1"/>
        <v>0.26666666666666666</v>
      </c>
      <c r="J56" s="6">
        <f t="shared" si="2"/>
        <v>60.45</v>
      </c>
      <c r="K56" s="6">
        <f t="shared" si="3"/>
        <v>128.96</v>
      </c>
      <c r="M56" t="s">
        <v>5514</v>
      </c>
      <c r="N56" s="16">
        <v>155.124</v>
      </c>
      <c r="O56" s="4">
        <f t="shared" si="7"/>
        <v>54</v>
      </c>
      <c r="Q56" t="s">
        <v>5478</v>
      </c>
      <c r="R56" s="16">
        <v>98.380165289256198</v>
      </c>
      <c r="S56">
        <f t="shared" si="6"/>
        <v>54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 t="shared" si="0"/>
        <v>0.5</v>
      </c>
      <c r="I57" s="5">
        <f t="shared" si="1"/>
        <v>0.26229508196721313</v>
      </c>
      <c r="J57" s="6">
        <f t="shared" si="2"/>
        <v>58.031999999999996</v>
      </c>
      <c r="K57" s="6">
        <f t="shared" si="3"/>
        <v>30.44301639344263</v>
      </c>
      <c r="M57" t="s">
        <v>5484</v>
      </c>
      <c r="N57" s="16">
        <v>158.565</v>
      </c>
      <c r="O57" s="4">
        <f t="shared" si="7"/>
        <v>55</v>
      </c>
      <c r="Q57" t="s">
        <v>5487</v>
      </c>
      <c r="R57" s="16">
        <v>108.62399999999998</v>
      </c>
      <c r="S57">
        <f t="shared" si="6"/>
        <v>55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 t="shared" si="0"/>
        <v>0.5</v>
      </c>
      <c r="I58" s="5">
        <f t="shared" si="1"/>
        <v>0.26229508196721313</v>
      </c>
      <c r="J58" s="6">
        <f t="shared" si="2"/>
        <v>61.752000000000002</v>
      </c>
      <c r="K58" s="6">
        <f t="shared" si="3"/>
        <v>32.394491803278683</v>
      </c>
      <c r="M58" t="s">
        <v>5489</v>
      </c>
      <c r="N58" s="16">
        <v>167.4</v>
      </c>
      <c r="O58" s="4">
        <f t="shared" si="7"/>
        <v>56</v>
      </c>
      <c r="Q58" t="s">
        <v>5517</v>
      </c>
      <c r="R58" s="16">
        <v>120.9465</v>
      </c>
      <c r="S58">
        <f t="shared" si="6"/>
        <v>56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 t="shared" si="0"/>
        <v>0.5</v>
      </c>
      <c r="I59" s="5">
        <f t="shared" si="1"/>
        <v>0.26229508196721313</v>
      </c>
      <c r="J59" s="6">
        <f t="shared" si="2"/>
        <v>49.475999999999999</v>
      </c>
      <c r="K59" s="6">
        <f t="shared" si="3"/>
        <v>25.954622950819672</v>
      </c>
      <c r="M59" t="s">
        <v>5517</v>
      </c>
      <c r="N59" s="16">
        <v>241.893</v>
      </c>
      <c r="O59" s="4">
        <f t="shared" si="7"/>
        <v>57</v>
      </c>
      <c r="Q59" t="s">
        <v>5522</v>
      </c>
      <c r="R59" s="16">
        <v>128.96</v>
      </c>
      <c r="S59">
        <f t="shared" si="6"/>
        <v>57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 t="shared" si="0"/>
        <v>0.5</v>
      </c>
      <c r="I60" s="5">
        <f t="shared" si="1"/>
        <v>0.25</v>
      </c>
      <c r="J60" s="6">
        <f t="shared" si="2"/>
        <v>84.072000000000003</v>
      </c>
      <c r="K60" s="6">
        <f t="shared" si="3"/>
        <v>42.036000000000001</v>
      </c>
      <c r="M60" t="s">
        <v>5516</v>
      </c>
      <c r="N60" s="16">
        <v>253.98764999999997</v>
      </c>
      <c r="O60" s="4">
        <f t="shared" si="7"/>
        <v>58</v>
      </c>
      <c r="Q60" t="s">
        <v>5521</v>
      </c>
      <c r="R60" s="16">
        <v>149.28786885245901</v>
      </c>
      <c r="S60">
        <f t="shared" si="6"/>
        <v>58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 t="shared" si="0"/>
        <v>0.5</v>
      </c>
      <c r="I61" s="5">
        <f t="shared" si="1"/>
        <v>0.25</v>
      </c>
      <c r="J61" s="6">
        <f t="shared" si="2"/>
        <v>46.872</v>
      </c>
      <c r="K61" s="6">
        <f t="shared" si="3"/>
        <v>23.436</v>
      </c>
      <c r="M61" t="s">
        <v>5521</v>
      </c>
      <c r="N61" s="16">
        <v>284.58</v>
      </c>
      <c r="O61" s="4">
        <f t="shared" si="7"/>
        <v>59</v>
      </c>
      <c r="Q61" t="s">
        <v>5468</v>
      </c>
      <c r="R61" s="16">
        <v>221.07428571428574</v>
      </c>
      <c r="S61">
        <f t="shared" si="6"/>
        <v>59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 t="shared" si="0"/>
        <v>0.5</v>
      </c>
      <c r="I62" s="5">
        <f t="shared" si="1"/>
        <v>0.25</v>
      </c>
      <c r="J62" s="6">
        <f t="shared" si="2"/>
        <v>42.036000000000001</v>
      </c>
      <c r="K62" s="6">
        <f t="shared" si="3"/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 t="shared" si="0"/>
        <v>0.5</v>
      </c>
      <c r="I63" s="5">
        <f t="shared" si="1"/>
        <v>0.25</v>
      </c>
      <c r="J63" s="6">
        <f t="shared" si="2"/>
        <v>48.731999999999999</v>
      </c>
      <c r="K63" s="6">
        <f t="shared" si="3"/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 t="shared" si="0"/>
        <v>0.5</v>
      </c>
      <c r="I64" s="5">
        <f t="shared" si="1"/>
        <v>0.25</v>
      </c>
      <c r="J64" s="6">
        <f t="shared" si="2"/>
        <v>55.427999999999997</v>
      </c>
      <c r="K64" s="6">
        <f t="shared" si="3"/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 t="shared" si="0"/>
        <v>0.5</v>
      </c>
      <c r="I65" s="5">
        <f t="shared" si="1"/>
        <v>0.25</v>
      </c>
      <c r="J65" s="6">
        <f t="shared" si="2"/>
        <v>53.567999999999991</v>
      </c>
      <c r="K65" s="6">
        <f t="shared" si="3"/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 t="shared" si="0"/>
        <v>0.5</v>
      </c>
      <c r="I66" s="5">
        <f t="shared" si="1"/>
        <v>0.25</v>
      </c>
      <c r="J66" s="6">
        <f t="shared" si="2"/>
        <v>62.124000000000002</v>
      </c>
      <c r="K66" s="6">
        <f t="shared" si="3"/>
        <v>31.062000000000001</v>
      </c>
      <c r="M66" t="str">
        <f t="shared" ref="M66:M73" si="8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 t="shared" ref="H67:H130" si="9">1/E67</f>
        <v>0.5</v>
      </c>
      <c r="I67" s="5">
        <f t="shared" ref="I67:I130" si="10">4/F67</f>
        <v>0.25</v>
      </c>
      <c r="J67" s="6">
        <f t="shared" ref="J67:J130" si="11">D67*H67*24*31</f>
        <v>55.427999999999997</v>
      </c>
      <c r="K67" s="6">
        <f t="shared" ref="K67:K130" si="12">D67*I67*24*31</f>
        <v>27.713999999999999</v>
      </c>
      <c r="M67" t="str">
        <f t="shared" si="8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3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 t="shared" si="9"/>
        <v>0.5</v>
      </c>
      <c r="I68" s="5">
        <f t="shared" si="10"/>
        <v>0.25</v>
      </c>
      <c r="J68" s="6">
        <f t="shared" si="11"/>
        <v>37.497599999999998</v>
      </c>
      <c r="K68" s="6">
        <f t="shared" si="12"/>
        <v>18.748799999999999</v>
      </c>
      <c r="M68" t="str">
        <f t="shared" si="8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3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 t="shared" si="9"/>
        <v>0.5</v>
      </c>
      <c r="I69" s="5">
        <f t="shared" si="10"/>
        <v>0.25</v>
      </c>
      <c r="J69" s="6">
        <f t="shared" si="11"/>
        <v>42.854400000000005</v>
      </c>
      <c r="K69" s="6">
        <f t="shared" si="12"/>
        <v>21.427200000000003</v>
      </c>
      <c r="M69" t="str">
        <f t="shared" si="8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3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 t="shared" si="9"/>
        <v>0.5</v>
      </c>
      <c r="I70" s="5">
        <f t="shared" si="10"/>
        <v>0.25</v>
      </c>
      <c r="J70" s="6">
        <f t="shared" si="11"/>
        <v>69.192000000000007</v>
      </c>
      <c r="K70" s="6">
        <f t="shared" si="12"/>
        <v>34.596000000000004</v>
      </c>
      <c r="M70" t="str">
        <f t="shared" si="8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3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 t="shared" si="9"/>
        <v>0.25</v>
      </c>
      <c r="I71" s="5">
        <f t="shared" si="10"/>
        <v>0.25</v>
      </c>
      <c r="J71" s="6">
        <f t="shared" si="11"/>
        <v>97.835999999999999</v>
      </c>
      <c r="K71" s="6">
        <f t="shared" si="12"/>
        <v>97.835999999999999</v>
      </c>
      <c r="M71" t="str">
        <f t="shared" si="8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3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 t="shared" si="9"/>
        <v>0.25</v>
      </c>
      <c r="I72" s="5">
        <f t="shared" si="10"/>
        <v>0.25</v>
      </c>
      <c r="J72" s="6">
        <f t="shared" si="11"/>
        <v>97.835999999999999</v>
      </c>
      <c r="K72" s="6">
        <f t="shared" si="12"/>
        <v>97.835999999999999</v>
      </c>
      <c r="M72" t="str">
        <f t="shared" si="8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3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 t="shared" si="9"/>
        <v>0.25</v>
      </c>
      <c r="I73" s="5">
        <f t="shared" si="10"/>
        <v>0.25</v>
      </c>
      <c r="J73" s="6">
        <f t="shared" si="11"/>
        <v>37.200000000000003</v>
      </c>
      <c r="K73" s="6">
        <f t="shared" si="12"/>
        <v>37.200000000000003</v>
      </c>
      <c r="M73" t="str">
        <f t="shared" si="8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 t="shared" si="9"/>
        <v>0.25</v>
      </c>
      <c r="I74" s="5">
        <f t="shared" si="10"/>
        <v>0.25</v>
      </c>
      <c r="J74" s="6">
        <f t="shared" si="11"/>
        <v>35.712000000000003</v>
      </c>
      <c r="K74" s="6">
        <f t="shared" si="12"/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 t="shared" si="9"/>
        <v>0.25</v>
      </c>
      <c r="I75" s="5">
        <f t="shared" si="10"/>
        <v>0.25</v>
      </c>
      <c r="J75" s="6">
        <f t="shared" si="11"/>
        <v>31.992000000000001</v>
      </c>
      <c r="K75" s="6">
        <f t="shared" si="12"/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 t="shared" si="9"/>
        <v>0.25</v>
      </c>
      <c r="I76" s="5">
        <f t="shared" si="10"/>
        <v>0.25</v>
      </c>
      <c r="J76" s="6">
        <f t="shared" si="11"/>
        <v>38.316000000000003</v>
      </c>
      <c r="K76" s="6">
        <f t="shared" si="12"/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 t="shared" si="9"/>
        <v>0.25</v>
      </c>
      <c r="I77" s="5">
        <f t="shared" si="10"/>
        <v>0.25</v>
      </c>
      <c r="J77" s="6">
        <f t="shared" si="11"/>
        <v>42.036000000000001</v>
      </c>
      <c r="K77" s="6">
        <f t="shared" si="12"/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 t="shared" si="9"/>
        <v>0.25</v>
      </c>
      <c r="I78" s="5">
        <f t="shared" si="10"/>
        <v>0.25</v>
      </c>
      <c r="J78" s="6">
        <f t="shared" si="11"/>
        <v>50.592000000000006</v>
      </c>
      <c r="K78" s="6">
        <f t="shared" si="12"/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 t="shared" si="9"/>
        <v>0.25</v>
      </c>
      <c r="I79" s="5">
        <f t="shared" si="10"/>
        <v>0.25</v>
      </c>
      <c r="J79" s="6">
        <f t="shared" si="11"/>
        <v>44.268000000000001</v>
      </c>
      <c r="K79" s="6">
        <f t="shared" si="12"/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 t="shared" si="9"/>
        <v>0.25</v>
      </c>
      <c r="I80" s="5">
        <f t="shared" si="10"/>
        <v>0.25</v>
      </c>
      <c r="J80" s="6">
        <f t="shared" si="11"/>
        <v>61.435799999999993</v>
      </c>
      <c r="K80" s="6">
        <f t="shared" si="12"/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 t="shared" si="9"/>
        <v>0.25</v>
      </c>
      <c r="I81" s="5">
        <f t="shared" si="10"/>
        <v>0.25</v>
      </c>
      <c r="J81" s="6">
        <f t="shared" si="11"/>
        <v>28.643999999999998</v>
      </c>
      <c r="K81" s="6">
        <f t="shared" si="12"/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 t="shared" si="9"/>
        <v>0.25</v>
      </c>
      <c r="I82" s="5">
        <f t="shared" si="10"/>
        <v>0.25</v>
      </c>
      <c r="J82" s="6">
        <f t="shared" si="11"/>
        <v>33.628799999999998</v>
      </c>
      <c r="K82" s="6">
        <f t="shared" si="12"/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 t="shared" si="9"/>
        <v>0.125</v>
      </c>
      <c r="I83" s="5">
        <f t="shared" si="10"/>
        <v>0.25</v>
      </c>
      <c r="J83" s="6">
        <f t="shared" si="11"/>
        <v>18.972000000000001</v>
      </c>
      <c r="K83" s="6">
        <f t="shared" si="12"/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 t="shared" si="9"/>
        <v>0.125</v>
      </c>
      <c r="I84" s="5">
        <f t="shared" si="10"/>
        <v>0.25</v>
      </c>
      <c r="J84" s="6">
        <f t="shared" si="11"/>
        <v>31.62</v>
      </c>
      <c r="K84" s="6">
        <f t="shared" si="12"/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 t="shared" si="9"/>
        <v>0.125</v>
      </c>
      <c r="I85" s="5">
        <f t="shared" si="10"/>
        <v>0.25</v>
      </c>
      <c r="J85" s="6">
        <f t="shared" si="11"/>
        <v>35.712000000000003</v>
      </c>
      <c r="K85" s="6">
        <f t="shared" si="12"/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 t="shared" si="9"/>
        <v>0.125</v>
      </c>
      <c r="I86" s="5">
        <f t="shared" si="10"/>
        <v>0.25</v>
      </c>
      <c r="J86" s="6">
        <f t="shared" si="11"/>
        <v>28.643999999999998</v>
      </c>
      <c r="K86" s="6">
        <f t="shared" si="12"/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 t="shared" si="9"/>
        <v>0.125</v>
      </c>
      <c r="I87" s="5">
        <f t="shared" si="10"/>
        <v>0.25</v>
      </c>
      <c r="J87" s="6">
        <f t="shared" si="11"/>
        <v>31.992000000000001</v>
      </c>
      <c r="K87" s="6">
        <f t="shared" si="12"/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 t="shared" si="9"/>
        <v>0.125</v>
      </c>
      <c r="I88" s="5">
        <f t="shared" si="10"/>
        <v>0.25</v>
      </c>
      <c r="J88" s="6">
        <f t="shared" si="11"/>
        <v>25.296000000000003</v>
      </c>
      <c r="K88" s="6">
        <f t="shared" si="12"/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 t="shared" si="9"/>
        <v>0.125</v>
      </c>
      <c r="I89" s="5">
        <f t="shared" si="10"/>
        <v>0.25</v>
      </c>
      <c r="J89" s="6">
        <f t="shared" si="11"/>
        <v>28.569599999999998</v>
      </c>
      <c r="K89" s="6">
        <f t="shared" si="12"/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 t="shared" si="9"/>
        <v>0.125</v>
      </c>
      <c r="I90" s="5">
        <f t="shared" si="10"/>
        <v>0.25</v>
      </c>
      <c r="J90" s="6">
        <f t="shared" si="11"/>
        <v>32.140799999999999</v>
      </c>
      <c r="K90" s="6">
        <f t="shared" si="12"/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 t="shared" si="9"/>
        <v>0.125</v>
      </c>
      <c r="I91" s="5">
        <f t="shared" si="10"/>
        <v>0.25</v>
      </c>
      <c r="J91" s="6">
        <f t="shared" si="11"/>
        <v>54.311999999999991</v>
      </c>
      <c r="K91" s="6">
        <f t="shared" si="12"/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 t="shared" si="9"/>
        <v>0.5</v>
      </c>
      <c r="I92" s="5">
        <f t="shared" si="10"/>
        <v>0.23391812865497075</v>
      </c>
      <c r="J92" s="6">
        <f t="shared" si="11"/>
        <v>91.14</v>
      </c>
      <c r="K92" s="6">
        <f t="shared" si="12"/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 t="shared" si="9"/>
        <v>0.125</v>
      </c>
      <c r="I93" s="5">
        <f t="shared" si="10"/>
        <v>0.19047619047619047</v>
      </c>
      <c r="J93" s="6">
        <f t="shared" si="11"/>
        <v>40.176000000000002</v>
      </c>
      <c r="K93" s="6">
        <f t="shared" si="12"/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 t="shared" si="9"/>
        <v>0.125</v>
      </c>
      <c r="I94" s="5">
        <f t="shared" si="10"/>
        <v>0.13333333333333333</v>
      </c>
      <c r="J94" s="6">
        <f t="shared" si="11"/>
        <v>49.475999999999999</v>
      </c>
      <c r="K94" s="6">
        <f t="shared" si="12"/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 t="shared" si="9"/>
        <v>6.25E-2</v>
      </c>
      <c r="I95" s="5">
        <f t="shared" si="10"/>
        <v>0.13333333333333333</v>
      </c>
      <c r="J95" s="6">
        <f t="shared" si="11"/>
        <v>39.06</v>
      </c>
      <c r="K95" s="6">
        <f t="shared" si="12"/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 t="shared" si="9"/>
        <v>6.25E-2</v>
      </c>
      <c r="I96" s="5">
        <f t="shared" si="10"/>
        <v>0.13333333333333333</v>
      </c>
      <c r="J96" s="6">
        <f t="shared" si="11"/>
        <v>37.013999999999996</v>
      </c>
      <c r="K96" s="6">
        <f t="shared" si="12"/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 t="shared" si="9"/>
        <v>0.25</v>
      </c>
      <c r="I97" s="5">
        <f t="shared" si="10"/>
        <v>0.13114754098360656</v>
      </c>
      <c r="J97" s="6">
        <f t="shared" si="11"/>
        <v>128.34</v>
      </c>
      <c r="K97" s="6">
        <f t="shared" si="12"/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 t="shared" si="9"/>
        <v>0.25</v>
      </c>
      <c r="I98" s="5">
        <f t="shared" si="10"/>
        <v>0.13114754098360656</v>
      </c>
      <c r="J98" s="6">
        <f t="shared" si="11"/>
        <v>139.5</v>
      </c>
      <c r="K98" s="6">
        <f t="shared" si="12"/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 t="shared" si="9"/>
        <v>0.25</v>
      </c>
      <c r="I99" s="5">
        <f t="shared" si="10"/>
        <v>0.13114754098360656</v>
      </c>
      <c r="J99" s="6">
        <f t="shared" si="11"/>
        <v>158.65800000000002</v>
      </c>
      <c r="K99" s="6">
        <f t="shared" si="12"/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 t="shared" si="9"/>
        <v>0.25</v>
      </c>
      <c r="I100" s="5">
        <f t="shared" si="10"/>
        <v>0.13114754098360656</v>
      </c>
      <c r="J100" s="6">
        <f t="shared" si="11"/>
        <v>58.031999999999996</v>
      </c>
      <c r="K100" s="6">
        <f t="shared" si="12"/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 t="shared" si="9"/>
        <v>0.25</v>
      </c>
      <c r="I101" s="5">
        <f t="shared" si="10"/>
        <v>0.13114754098360656</v>
      </c>
      <c r="J101" s="6">
        <f t="shared" si="11"/>
        <v>61.938000000000009</v>
      </c>
      <c r="K101" s="6">
        <f t="shared" si="12"/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 t="shared" si="9"/>
        <v>0.25</v>
      </c>
      <c r="I102" s="5">
        <f t="shared" si="10"/>
        <v>0.13114754098360656</v>
      </c>
      <c r="J102" s="6">
        <f t="shared" si="11"/>
        <v>49.475999999999999</v>
      </c>
      <c r="K102" s="6">
        <f t="shared" si="12"/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 t="shared" si="9"/>
        <v>0.25</v>
      </c>
      <c r="I103" s="5">
        <f t="shared" si="10"/>
        <v>0.125</v>
      </c>
      <c r="J103" s="6">
        <f t="shared" si="11"/>
        <v>92.813999999999993</v>
      </c>
      <c r="K103" s="6">
        <f t="shared" si="12"/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 t="shared" si="9"/>
        <v>0.25</v>
      </c>
      <c r="I104" s="5">
        <f t="shared" si="10"/>
        <v>0.125</v>
      </c>
      <c r="J104" s="6">
        <f t="shared" si="11"/>
        <v>84.072000000000003</v>
      </c>
      <c r="K104" s="6">
        <f t="shared" si="12"/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 t="shared" si="9"/>
        <v>0.25</v>
      </c>
      <c r="I105" s="5">
        <f t="shared" si="10"/>
        <v>0.125</v>
      </c>
      <c r="J105" s="6">
        <f t="shared" si="11"/>
        <v>46.872</v>
      </c>
      <c r="K105" s="6">
        <f t="shared" si="12"/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 t="shared" si="9"/>
        <v>0.25</v>
      </c>
      <c r="I106" s="5">
        <f t="shared" si="10"/>
        <v>0.125</v>
      </c>
      <c r="J106" s="6">
        <f t="shared" si="11"/>
        <v>42.036000000000001</v>
      </c>
      <c r="K106" s="6">
        <f t="shared" si="12"/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 t="shared" si="9"/>
        <v>0.25</v>
      </c>
      <c r="I107" s="5">
        <f t="shared" si="10"/>
        <v>0.125</v>
      </c>
      <c r="J107" s="6">
        <f t="shared" si="11"/>
        <v>48.731999999999999</v>
      </c>
      <c r="K107" s="6">
        <f t="shared" si="12"/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 t="shared" si="9"/>
        <v>0.25</v>
      </c>
      <c r="I108" s="5">
        <f t="shared" si="10"/>
        <v>0.125</v>
      </c>
      <c r="J108" s="6">
        <f t="shared" si="11"/>
        <v>55.427999999999997</v>
      </c>
      <c r="K108" s="6">
        <f t="shared" si="12"/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 t="shared" si="9"/>
        <v>0.25</v>
      </c>
      <c r="I109" s="5">
        <f t="shared" si="10"/>
        <v>0.125</v>
      </c>
      <c r="J109" s="6">
        <f t="shared" si="11"/>
        <v>53.567999999999991</v>
      </c>
      <c r="K109" s="6">
        <f t="shared" si="12"/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 t="shared" si="9"/>
        <v>0.25</v>
      </c>
      <c r="I110" s="5">
        <f t="shared" si="10"/>
        <v>0.125</v>
      </c>
      <c r="J110" s="6">
        <f t="shared" si="11"/>
        <v>62.124000000000002</v>
      </c>
      <c r="K110" s="6">
        <f t="shared" si="12"/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 t="shared" si="9"/>
        <v>0.25</v>
      </c>
      <c r="I111" s="5">
        <f t="shared" si="10"/>
        <v>0.125</v>
      </c>
      <c r="J111" s="6">
        <f t="shared" si="11"/>
        <v>55.427999999999997</v>
      </c>
      <c r="K111" s="6">
        <f t="shared" si="12"/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 t="shared" si="9"/>
        <v>0.25</v>
      </c>
      <c r="I112" s="5">
        <f t="shared" si="10"/>
        <v>0.125</v>
      </c>
      <c r="J112" s="6">
        <f t="shared" si="11"/>
        <v>37.497599999999998</v>
      </c>
      <c r="K112" s="6">
        <f t="shared" si="12"/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 t="shared" si="9"/>
        <v>0.25</v>
      </c>
      <c r="I113" s="5">
        <f t="shared" si="10"/>
        <v>0.125</v>
      </c>
      <c r="J113" s="6">
        <f t="shared" si="11"/>
        <v>42.854400000000005</v>
      </c>
      <c r="K113" s="6">
        <f t="shared" si="12"/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 t="shared" si="9"/>
        <v>0.25</v>
      </c>
      <c r="I114" s="5">
        <f t="shared" si="10"/>
        <v>0.125</v>
      </c>
      <c r="J114" s="6">
        <f t="shared" si="11"/>
        <v>69.192000000000007</v>
      </c>
      <c r="K114" s="6">
        <f t="shared" si="12"/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 t="shared" si="9"/>
        <v>0.125</v>
      </c>
      <c r="I115" s="5">
        <f t="shared" si="10"/>
        <v>0.125</v>
      </c>
      <c r="J115" s="6">
        <f t="shared" si="11"/>
        <v>97.742999999999981</v>
      </c>
      <c r="K115" s="6">
        <f t="shared" si="12"/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 t="shared" si="9"/>
        <v>0.125</v>
      </c>
      <c r="I116" s="5">
        <f t="shared" si="10"/>
        <v>0.125</v>
      </c>
      <c r="J116" s="6">
        <f t="shared" si="11"/>
        <v>69.936000000000007</v>
      </c>
      <c r="K116" s="6">
        <f t="shared" si="12"/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 t="shared" si="9"/>
        <v>0.125</v>
      </c>
      <c r="I117" s="5">
        <f t="shared" si="10"/>
        <v>0.125</v>
      </c>
      <c r="J117" s="6">
        <f t="shared" si="11"/>
        <v>43.524000000000001</v>
      </c>
      <c r="K117" s="6">
        <f t="shared" si="12"/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 t="shared" si="9"/>
        <v>0.125</v>
      </c>
      <c r="I118" s="5">
        <f t="shared" si="10"/>
        <v>0.125</v>
      </c>
      <c r="J118" s="6">
        <f t="shared" si="11"/>
        <v>37.200000000000003</v>
      </c>
      <c r="K118" s="6">
        <f t="shared" si="12"/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 t="shared" si="9"/>
        <v>0.125</v>
      </c>
      <c r="I119" s="5">
        <f t="shared" si="10"/>
        <v>0.125</v>
      </c>
      <c r="J119" s="6">
        <f t="shared" si="11"/>
        <v>35.712000000000003</v>
      </c>
      <c r="K119" s="6">
        <f t="shared" si="12"/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 t="shared" si="9"/>
        <v>0.125</v>
      </c>
      <c r="I120" s="5">
        <f t="shared" si="10"/>
        <v>0.125</v>
      </c>
      <c r="J120" s="6">
        <f t="shared" si="11"/>
        <v>31.992000000000001</v>
      </c>
      <c r="K120" s="6">
        <f t="shared" si="12"/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 t="shared" si="9"/>
        <v>0.125</v>
      </c>
      <c r="I121" s="5">
        <f t="shared" si="10"/>
        <v>0.125</v>
      </c>
      <c r="J121" s="6">
        <f t="shared" si="11"/>
        <v>38.316000000000003</v>
      </c>
      <c r="K121" s="6">
        <f t="shared" si="12"/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 t="shared" si="9"/>
        <v>0.125</v>
      </c>
      <c r="I122" s="5">
        <f t="shared" si="10"/>
        <v>0.125</v>
      </c>
      <c r="J122" s="6">
        <f t="shared" si="11"/>
        <v>42.036000000000001</v>
      </c>
      <c r="K122" s="6">
        <f t="shared" si="12"/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 t="shared" si="9"/>
        <v>0.125</v>
      </c>
      <c r="I123" s="5">
        <f t="shared" si="10"/>
        <v>0.125</v>
      </c>
      <c r="J123" s="6">
        <f t="shared" si="11"/>
        <v>50.592000000000006</v>
      </c>
      <c r="K123" s="6">
        <f t="shared" si="12"/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 t="shared" si="9"/>
        <v>0.125</v>
      </c>
      <c r="I124" s="5">
        <f t="shared" si="10"/>
        <v>0.125</v>
      </c>
      <c r="J124" s="6">
        <f t="shared" si="11"/>
        <v>44.268000000000001</v>
      </c>
      <c r="K124" s="6">
        <f t="shared" si="12"/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 t="shared" si="9"/>
        <v>0.125</v>
      </c>
      <c r="I125" s="5">
        <f t="shared" si="10"/>
        <v>0.125</v>
      </c>
      <c r="J125" s="6">
        <f t="shared" si="11"/>
        <v>61.445099999999996</v>
      </c>
      <c r="K125" s="6">
        <f t="shared" si="12"/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 t="shared" si="9"/>
        <v>0.125</v>
      </c>
      <c r="I126" s="5">
        <f t="shared" si="10"/>
        <v>0.125</v>
      </c>
      <c r="J126" s="6">
        <f t="shared" si="11"/>
        <v>28.643999999999998</v>
      </c>
      <c r="K126" s="6">
        <f t="shared" si="12"/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 t="shared" si="9"/>
        <v>0.125</v>
      </c>
      <c r="I127" s="5">
        <f t="shared" si="10"/>
        <v>0.125</v>
      </c>
      <c r="J127" s="6">
        <f t="shared" si="11"/>
        <v>33.628799999999998</v>
      </c>
      <c r="K127" s="6">
        <f t="shared" si="12"/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 t="shared" si="9"/>
        <v>6.25E-2</v>
      </c>
      <c r="I128" s="5">
        <f t="shared" si="10"/>
        <v>0.125</v>
      </c>
      <c r="J128" s="6">
        <f t="shared" si="11"/>
        <v>18.972000000000001</v>
      </c>
      <c r="K128" s="6">
        <f t="shared" si="12"/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 t="shared" si="9"/>
        <v>6.25E-2</v>
      </c>
      <c r="I129" s="5">
        <f t="shared" si="10"/>
        <v>0.125</v>
      </c>
      <c r="J129" s="6">
        <f t="shared" si="11"/>
        <v>18.972000000000001</v>
      </c>
      <c r="K129" s="6">
        <f t="shared" si="12"/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 t="shared" si="9"/>
        <v>6.25E-2</v>
      </c>
      <c r="I130" s="5">
        <f t="shared" si="10"/>
        <v>0.125</v>
      </c>
      <c r="J130" s="6">
        <f t="shared" si="11"/>
        <v>31.62</v>
      </c>
      <c r="K130" s="6">
        <f t="shared" si="12"/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 t="shared" ref="H131:H194" si="14">1/E131</f>
        <v>6.25E-2</v>
      </c>
      <c r="I131" s="5">
        <f t="shared" ref="I131:I194" si="15">4/F131</f>
        <v>0.125</v>
      </c>
      <c r="J131" s="6">
        <f t="shared" ref="J131:J194" si="16">D131*H131*24*31</f>
        <v>35.712000000000003</v>
      </c>
      <c r="K131" s="6">
        <f t="shared" ref="K131:K194" si="17"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 t="shared" si="14"/>
        <v>6.25E-2</v>
      </c>
      <c r="I132" s="5">
        <f t="shared" si="15"/>
        <v>0.125</v>
      </c>
      <c r="J132" s="6">
        <f t="shared" si="16"/>
        <v>28.643999999999998</v>
      </c>
      <c r="K132" s="6">
        <f t="shared" si="17"/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 t="shared" si="14"/>
        <v>6.25E-2</v>
      </c>
      <c r="I133" s="5">
        <f t="shared" si="15"/>
        <v>0.125</v>
      </c>
      <c r="J133" s="6">
        <f t="shared" si="16"/>
        <v>31.992000000000001</v>
      </c>
      <c r="K133" s="6">
        <f t="shared" si="17"/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 t="shared" si="14"/>
        <v>6.25E-2</v>
      </c>
      <c r="I134" s="5">
        <f t="shared" si="15"/>
        <v>0.125</v>
      </c>
      <c r="J134" s="6">
        <f t="shared" si="16"/>
        <v>25.296000000000003</v>
      </c>
      <c r="K134" s="6">
        <f t="shared" si="17"/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 t="shared" si="14"/>
        <v>6.25E-2</v>
      </c>
      <c r="I135" s="5">
        <f t="shared" si="15"/>
        <v>0.125</v>
      </c>
      <c r="J135" s="6">
        <f t="shared" si="16"/>
        <v>28.569599999999998</v>
      </c>
      <c r="K135" s="6">
        <f t="shared" si="17"/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 t="shared" si="14"/>
        <v>6.25E-2</v>
      </c>
      <c r="I136" s="5">
        <f t="shared" si="15"/>
        <v>0.125</v>
      </c>
      <c r="J136" s="6">
        <f t="shared" si="16"/>
        <v>32.140799999999999</v>
      </c>
      <c r="K136" s="6">
        <f t="shared" si="17"/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 t="shared" si="14"/>
        <v>0.25</v>
      </c>
      <c r="I137" s="5">
        <f t="shared" si="15"/>
        <v>0.11695906432748537</v>
      </c>
      <c r="J137" s="6">
        <f t="shared" si="16"/>
        <v>91.14</v>
      </c>
      <c r="K137" s="6">
        <f t="shared" si="17"/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 t="shared" si="14"/>
        <v>6.25E-2</v>
      </c>
      <c r="I138" s="5">
        <f t="shared" si="15"/>
        <v>9.5238095238095233E-2</v>
      </c>
      <c r="J138" s="6">
        <f t="shared" si="16"/>
        <v>40.176000000000002</v>
      </c>
      <c r="K138" s="6">
        <f t="shared" si="17"/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 t="shared" si="14"/>
        <v>8.3333333333333329E-2</v>
      </c>
      <c r="I139" s="5">
        <f t="shared" si="15"/>
        <v>8.3333333333333329E-2</v>
      </c>
      <c r="J139" s="6">
        <f t="shared" si="16"/>
        <v>61.441999999999993</v>
      </c>
      <c r="K139" s="6">
        <f t="shared" si="17"/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 t="shared" si="14"/>
        <v>4.1666666666666664E-2</v>
      </c>
      <c r="I140" s="5">
        <f t="shared" si="15"/>
        <v>8.3333333333333329E-2</v>
      </c>
      <c r="J140" s="6">
        <f t="shared" si="16"/>
        <v>59.024000000000001</v>
      </c>
      <c r="K140" s="6">
        <f t="shared" si="17"/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 t="shared" si="14"/>
        <v>3.125E-2</v>
      </c>
      <c r="I141" s="5">
        <f t="shared" si="15"/>
        <v>6.6666666666666666E-2</v>
      </c>
      <c r="J141" s="6">
        <f t="shared" si="16"/>
        <v>39.06</v>
      </c>
      <c r="K141" s="6">
        <f t="shared" si="17"/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 t="shared" si="14"/>
        <v>3.125E-2</v>
      </c>
      <c r="I142" s="5">
        <f t="shared" si="15"/>
        <v>6.6666666666666666E-2</v>
      </c>
      <c r="J142" s="6">
        <f t="shared" si="16"/>
        <v>60.45</v>
      </c>
      <c r="K142" s="6">
        <f t="shared" si="17"/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 t="shared" si="14"/>
        <v>2.7777777777777776E-2</v>
      </c>
      <c r="I143" s="5">
        <f t="shared" si="15"/>
        <v>6.6666666666666666E-2</v>
      </c>
      <c r="J143" s="6">
        <f t="shared" si="16"/>
        <v>32.880666666666663</v>
      </c>
      <c r="K143" s="6">
        <f t="shared" si="17"/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 t="shared" si="14"/>
        <v>3.125E-2</v>
      </c>
      <c r="I144" s="5">
        <f t="shared" si="15"/>
        <v>6.6115702479338845E-2</v>
      </c>
      <c r="J144" s="6">
        <f t="shared" si="16"/>
        <v>46.5</v>
      </c>
      <c r="K144" s="6">
        <f t="shared" si="17"/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 t="shared" si="14"/>
        <v>0.25</v>
      </c>
      <c r="I145" s="5">
        <f t="shared" si="15"/>
        <v>6.5573770491803282E-2</v>
      </c>
      <c r="J145" s="6">
        <f t="shared" si="16"/>
        <v>167.4</v>
      </c>
      <c r="K145" s="6">
        <f t="shared" si="17"/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 t="shared" si="14"/>
        <v>0.125</v>
      </c>
      <c r="I146" s="5">
        <f t="shared" si="15"/>
        <v>6.5573770491803282E-2</v>
      </c>
      <c r="J146" s="6">
        <f t="shared" si="16"/>
        <v>128.34</v>
      </c>
      <c r="K146" s="6">
        <f t="shared" si="17"/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 t="shared" si="14"/>
        <v>0.125</v>
      </c>
      <c r="I147" s="5">
        <f t="shared" si="15"/>
        <v>6.5573770491803282E-2</v>
      </c>
      <c r="J147" s="6">
        <f t="shared" si="16"/>
        <v>158.565</v>
      </c>
      <c r="K147" s="6">
        <f t="shared" si="17"/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 t="shared" si="14"/>
        <v>0.125</v>
      </c>
      <c r="I148" s="5">
        <f t="shared" si="15"/>
        <v>6.5573770491803282E-2</v>
      </c>
      <c r="J148" s="6">
        <f t="shared" si="16"/>
        <v>58.031999999999996</v>
      </c>
      <c r="K148" s="6">
        <f t="shared" si="17"/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 t="shared" si="14"/>
        <v>0.125</v>
      </c>
      <c r="I149" s="5">
        <f t="shared" si="15"/>
        <v>6.5573770491803282E-2</v>
      </c>
      <c r="J149" s="6">
        <f t="shared" si="16"/>
        <v>284.58</v>
      </c>
      <c r="K149" s="6">
        <f t="shared" si="17"/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 t="shared" si="14"/>
        <v>0.125</v>
      </c>
      <c r="I150" s="5">
        <f t="shared" si="15"/>
        <v>6.5573770491803282E-2</v>
      </c>
      <c r="J150" s="6">
        <f t="shared" si="16"/>
        <v>61.845000000000006</v>
      </c>
      <c r="K150" s="6">
        <f t="shared" si="17"/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 t="shared" si="14"/>
        <v>0.125</v>
      </c>
      <c r="I151" s="5">
        <f t="shared" si="15"/>
        <v>6.5573770491803282E-2</v>
      </c>
      <c r="J151" s="6">
        <f t="shared" si="16"/>
        <v>49.475999999999999</v>
      </c>
      <c r="K151" s="6">
        <f t="shared" si="17"/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 t="shared" si="14"/>
        <v>0.125</v>
      </c>
      <c r="I152" s="5">
        <f t="shared" si="15"/>
        <v>6.25E-2</v>
      </c>
      <c r="J152" s="6">
        <f t="shared" si="16"/>
        <v>92.906999999999996</v>
      </c>
      <c r="K152" s="6">
        <f t="shared" si="17"/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 t="shared" si="14"/>
        <v>0.125</v>
      </c>
      <c r="I153" s="5">
        <f t="shared" si="15"/>
        <v>6.25E-2</v>
      </c>
      <c r="J153" s="6">
        <f t="shared" si="16"/>
        <v>84.072000000000003</v>
      </c>
      <c r="K153" s="6">
        <f t="shared" si="17"/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 t="shared" si="14"/>
        <v>0.125</v>
      </c>
      <c r="I154" s="5">
        <f t="shared" si="15"/>
        <v>6.25E-2</v>
      </c>
      <c r="J154" s="6">
        <f t="shared" si="16"/>
        <v>46.872</v>
      </c>
      <c r="K154" s="6">
        <f t="shared" si="17"/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 t="shared" si="14"/>
        <v>0.125</v>
      </c>
      <c r="I155" s="5">
        <f t="shared" si="15"/>
        <v>6.25E-2</v>
      </c>
      <c r="J155" s="6">
        <f t="shared" si="16"/>
        <v>42.036000000000001</v>
      </c>
      <c r="K155" s="6">
        <f t="shared" si="17"/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 t="shared" si="14"/>
        <v>0.125</v>
      </c>
      <c r="I156" s="5">
        <f t="shared" si="15"/>
        <v>6.25E-2</v>
      </c>
      <c r="J156" s="6">
        <f t="shared" si="16"/>
        <v>48.731999999999999</v>
      </c>
      <c r="K156" s="6">
        <f t="shared" si="17"/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 t="shared" si="14"/>
        <v>0.125</v>
      </c>
      <c r="I157" s="5">
        <f t="shared" si="15"/>
        <v>6.25E-2</v>
      </c>
      <c r="J157" s="6">
        <f t="shared" si="16"/>
        <v>55.427999999999997</v>
      </c>
      <c r="K157" s="6">
        <f t="shared" si="17"/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 t="shared" si="14"/>
        <v>0.125</v>
      </c>
      <c r="I158" s="5">
        <f t="shared" si="15"/>
        <v>6.25E-2</v>
      </c>
      <c r="J158" s="6">
        <f t="shared" si="16"/>
        <v>53.567999999999991</v>
      </c>
      <c r="K158" s="6">
        <f t="shared" si="17"/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 t="shared" si="14"/>
        <v>0.125</v>
      </c>
      <c r="I159" s="5">
        <f t="shared" si="15"/>
        <v>6.25E-2</v>
      </c>
      <c r="J159" s="6">
        <f t="shared" si="16"/>
        <v>62.124000000000002</v>
      </c>
      <c r="K159" s="6">
        <f t="shared" si="17"/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 t="shared" si="14"/>
        <v>0.125</v>
      </c>
      <c r="I160" s="5">
        <f t="shared" si="15"/>
        <v>6.25E-2</v>
      </c>
      <c r="J160" s="6">
        <f t="shared" si="16"/>
        <v>55.427999999999997</v>
      </c>
      <c r="K160" s="6">
        <f t="shared" si="17"/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 t="shared" si="14"/>
        <v>0.125</v>
      </c>
      <c r="I161" s="5">
        <f t="shared" si="15"/>
        <v>6.25E-2</v>
      </c>
      <c r="J161" s="6">
        <f t="shared" si="16"/>
        <v>37.497599999999998</v>
      </c>
      <c r="K161" s="6">
        <f t="shared" si="17"/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 t="shared" si="14"/>
        <v>0.125</v>
      </c>
      <c r="I162" s="5">
        <f t="shared" si="15"/>
        <v>6.25E-2</v>
      </c>
      <c r="J162" s="6">
        <f t="shared" si="16"/>
        <v>42.854400000000005</v>
      </c>
      <c r="K162" s="6">
        <f t="shared" si="17"/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 t="shared" si="14"/>
        <v>0.125</v>
      </c>
      <c r="I163" s="5">
        <f t="shared" si="15"/>
        <v>6.25E-2</v>
      </c>
      <c r="J163" s="6">
        <f t="shared" si="16"/>
        <v>69.192000000000007</v>
      </c>
      <c r="K163" s="6">
        <f t="shared" si="17"/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 t="shared" si="14"/>
        <v>6.25E-2</v>
      </c>
      <c r="I164" s="5">
        <f t="shared" si="15"/>
        <v>6.25E-2</v>
      </c>
      <c r="J164" s="6">
        <f t="shared" si="16"/>
        <v>97.789500000000018</v>
      </c>
      <c r="K164" s="6">
        <f t="shared" si="17"/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 t="shared" si="14"/>
        <v>6.25E-2</v>
      </c>
      <c r="I165" s="5">
        <f t="shared" si="15"/>
        <v>6.25E-2</v>
      </c>
      <c r="J165" s="6">
        <f t="shared" si="16"/>
        <v>40.3155</v>
      </c>
      <c r="K165" s="6">
        <f t="shared" si="17"/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 t="shared" si="14"/>
        <v>6.25E-2</v>
      </c>
      <c r="I166" s="5">
        <f t="shared" si="15"/>
        <v>6.25E-2</v>
      </c>
      <c r="J166" s="6">
        <f t="shared" si="16"/>
        <v>55.986000000000004</v>
      </c>
      <c r="K166" s="6">
        <f t="shared" si="17"/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 t="shared" si="14"/>
        <v>6.25E-2</v>
      </c>
      <c r="I167" s="5">
        <f t="shared" si="15"/>
        <v>6.25E-2</v>
      </c>
      <c r="J167" s="6">
        <f t="shared" si="16"/>
        <v>43.524000000000001</v>
      </c>
      <c r="K167" s="6">
        <f t="shared" si="17"/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 t="shared" si="14"/>
        <v>6.25E-2</v>
      </c>
      <c r="I168" s="5">
        <f t="shared" si="15"/>
        <v>6.25E-2</v>
      </c>
      <c r="J168" s="6">
        <f t="shared" si="16"/>
        <v>37.200000000000003</v>
      </c>
      <c r="K168" s="6">
        <f t="shared" si="17"/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 t="shared" si="14"/>
        <v>6.25E-2</v>
      </c>
      <c r="I169" s="5">
        <f t="shared" si="15"/>
        <v>6.25E-2</v>
      </c>
      <c r="J169" s="6">
        <f t="shared" si="16"/>
        <v>35.712000000000003</v>
      </c>
      <c r="K169" s="6">
        <f t="shared" si="17"/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 t="shared" si="14"/>
        <v>6.25E-2</v>
      </c>
      <c r="I170" s="5">
        <f t="shared" si="15"/>
        <v>6.25E-2</v>
      </c>
      <c r="J170" s="6">
        <f t="shared" si="16"/>
        <v>31.992000000000001</v>
      </c>
      <c r="K170" s="6">
        <f t="shared" si="17"/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 t="shared" si="14"/>
        <v>6.25E-2</v>
      </c>
      <c r="I171" s="5">
        <f t="shared" si="15"/>
        <v>6.25E-2</v>
      </c>
      <c r="J171" s="6">
        <f t="shared" si="16"/>
        <v>38.316000000000003</v>
      </c>
      <c r="K171" s="6">
        <f t="shared" si="17"/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 t="shared" si="14"/>
        <v>6.25E-2</v>
      </c>
      <c r="I172" s="5">
        <f t="shared" si="15"/>
        <v>6.25E-2</v>
      </c>
      <c r="J172" s="6">
        <f t="shared" si="16"/>
        <v>42.036000000000001</v>
      </c>
      <c r="K172" s="6">
        <f t="shared" si="17"/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 t="shared" si="14"/>
        <v>6.25E-2</v>
      </c>
      <c r="I173" s="5">
        <f t="shared" si="15"/>
        <v>6.25E-2</v>
      </c>
      <c r="J173" s="6">
        <f t="shared" si="16"/>
        <v>50.592000000000006</v>
      </c>
      <c r="K173" s="6">
        <f t="shared" si="17"/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 t="shared" si="14"/>
        <v>6.25E-2</v>
      </c>
      <c r="I174" s="5">
        <f t="shared" si="15"/>
        <v>6.25E-2</v>
      </c>
      <c r="J174" s="6">
        <f t="shared" si="16"/>
        <v>44.268000000000001</v>
      </c>
      <c r="K174" s="6">
        <f t="shared" si="17"/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 t="shared" si="14"/>
        <v>6.25E-2</v>
      </c>
      <c r="I175" s="5">
        <f t="shared" si="15"/>
        <v>6.25E-2</v>
      </c>
      <c r="J175" s="6">
        <f t="shared" si="16"/>
        <v>28.643999999999998</v>
      </c>
      <c r="K175" s="6">
        <f t="shared" si="17"/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 t="shared" si="14"/>
        <v>6.25E-2</v>
      </c>
      <c r="I176" s="5">
        <f t="shared" si="15"/>
        <v>6.25E-2</v>
      </c>
      <c r="J176" s="6">
        <f t="shared" si="16"/>
        <v>33.628799999999998</v>
      </c>
      <c r="K176" s="6">
        <f t="shared" si="17"/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 t="shared" si="14"/>
        <v>3.125E-2</v>
      </c>
      <c r="I177" s="5">
        <f t="shared" si="15"/>
        <v>6.25E-2</v>
      </c>
      <c r="J177" s="6">
        <f t="shared" si="16"/>
        <v>28.643999999999998</v>
      </c>
      <c r="K177" s="6">
        <f t="shared" si="17"/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 t="shared" si="14"/>
        <v>3.125E-2</v>
      </c>
      <c r="I178" s="5">
        <f t="shared" si="15"/>
        <v>6.25E-2</v>
      </c>
      <c r="J178" s="6">
        <f t="shared" si="16"/>
        <v>31.992000000000001</v>
      </c>
      <c r="K178" s="6">
        <f t="shared" si="17"/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 t="shared" si="14"/>
        <v>3.125E-2</v>
      </c>
      <c r="I179" s="5">
        <f t="shared" si="15"/>
        <v>6.25E-2</v>
      </c>
      <c r="J179" s="6">
        <f t="shared" si="16"/>
        <v>25.296000000000003</v>
      </c>
      <c r="K179" s="6">
        <f t="shared" si="17"/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 t="shared" si="14"/>
        <v>3.125E-2</v>
      </c>
      <c r="I180" s="5">
        <f t="shared" si="15"/>
        <v>6.25E-2</v>
      </c>
      <c r="J180" s="6">
        <f t="shared" si="16"/>
        <v>28.569599999999998</v>
      </c>
      <c r="K180" s="6">
        <f t="shared" si="17"/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 t="shared" si="14"/>
        <v>3.125E-2</v>
      </c>
      <c r="I181" s="5">
        <f t="shared" si="15"/>
        <v>6.25E-2</v>
      </c>
      <c r="J181" s="6">
        <f t="shared" si="16"/>
        <v>32.140799999999999</v>
      </c>
      <c r="K181" s="6">
        <f t="shared" si="17"/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 t="shared" si="14"/>
        <v>0.125</v>
      </c>
      <c r="I182" s="5">
        <f t="shared" si="15"/>
        <v>5.8479532163742687E-2</v>
      </c>
      <c r="J182" s="6">
        <f t="shared" si="16"/>
        <v>91.14</v>
      </c>
      <c r="K182" s="6">
        <f t="shared" si="17"/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 t="shared" si="14"/>
        <v>2.7777777777777776E-2</v>
      </c>
      <c r="I183" s="5">
        <f t="shared" si="15"/>
        <v>5.5555555555555552E-2</v>
      </c>
      <c r="J183" s="6">
        <f t="shared" si="16"/>
        <v>31.62</v>
      </c>
      <c r="K183" s="6">
        <f t="shared" si="17"/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 t="shared" si="14"/>
        <v>2.7777777777777776E-2</v>
      </c>
      <c r="I184" s="5">
        <f t="shared" si="15"/>
        <v>5.5555555555555552E-2</v>
      </c>
      <c r="J184" s="6">
        <f t="shared" si="16"/>
        <v>35.711999999999996</v>
      </c>
      <c r="K184" s="6">
        <f t="shared" si="17"/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 t="shared" si="14"/>
        <v>8.3333333333333329E-2</v>
      </c>
      <c r="I185" s="5">
        <f t="shared" si="15"/>
        <v>4.1666666666666664E-2</v>
      </c>
      <c r="J185" s="6">
        <f t="shared" si="16"/>
        <v>84.072000000000003</v>
      </c>
      <c r="K185" s="6">
        <f t="shared" si="17"/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 t="shared" si="14"/>
        <v>8.3333333333333329E-2</v>
      </c>
      <c r="I186" s="5">
        <f t="shared" si="15"/>
        <v>4.1666666666666664E-2</v>
      </c>
      <c r="J186" s="6">
        <f t="shared" si="16"/>
        <v>69.192000000000007</v>
      </c>
      <c r="K186" s="6">
        <f t="shared" si="17"/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 t="shared" si="14"/>
        <v>4.1666666666666664E-2</v>
      </c>
      <c r="I187" s="5">
        <f t="shared" si="15"/>
        <v>4.1666666666666664E-2</v>
      </c>
      <c r="J187" s="6">
        <f t="shared" si="16"/>
        <v>97.774000000000001</v>
      </c>
      <c r="K187" s="6">
        <f t="shared" si="17"/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 t="shared" si="14"/>
        <v>4.1666666666666664E-2</v>
      </c>
      <c r="I188" s="5">
        <f t="shared" si="15"/>
        <v>4.1666666666666664E-2</v>
      </c>
      <c r="J188" s="6">
        <f t="shared" si="16"/>
        <v>61.441999999999993</v>
      </c>
      <c r="K188" s="6">
        <f t="shared" si="17"/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 t="shared" si="14"/>
        <v>2.7777777777777776E-2</v>
      </c>
      <c r="I189" s="5">
        <f t="shared" si="15"/>
        <v>4.1666666666666664E-2</v>
      </c>
      <c r="J189" s="6">
        <f t="shared" si="16"/>
        <v>40.175999999999995</v>
      </c>
      <c r="K189" s="6">
        <f t="shared" si="17"/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 t="shared" si="14"/>
        <v>2.0833333333333332E-2</v>
      </c>
      <c r="I190" s="5">
        <f t="shared" si="15"/>
        <v>4.1666666666666664E-2</v>
      </c>
      <c r="J190" s="6">
        <f t="shared" si="16"/>
        <v>31.62</v>
      </c>
      <c r="K190" s="6">
        <f t="shared" si="17"/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 t="shared" si="14"/>
        <v>2.0833333333333332E-2</v>
      </c>
      <c r="I191" s="5">
        <f t="shared" si="15"/>
        <v>4.1666666666666664E-2</v>
      </c>
      <c r="J191" s="6">
        <f t="shared" si="16"/>
        <v>35.711999999999996</v>
      </c>
      <c r="K191" s="6">
        <f t="shared" si="17"/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 t="shared" si="14"/>
        <v>2.0833333333333332E-2</v>
      </c>
      <c r="I192" s="5">
        <f t="shared" si="15"/>
        <v>4.1666666666666664E-2</v>
      </c>
      <c r="J192" s="6">
        <f t="shared" si="16"/>
        <v>28.643999999999998</v>
      </c>
      <c r="K192" s="6">
        <f t="shared" si="17"/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 t="shared" si="14"/>
        <v>2.0833333333333332E-2</v>
      </c>
      <c r="I193" s="5">
        <f t="shared" si="15"/>
        <v>4.1666666666666664E-2</v>
      </c>
      <c r="J193" s="6">
        <f t="shared" si="16"/>
        <v>31.992000000000001</v>
      </c>
      <c r="K193" s="6">
        <f t="shared" si="17"/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 t="shared" si="14"/>
        <v>2.0833333333333332E-2</v>
      </c>
      <c r="I194" s="5">
        <f t="shared" si="15"/>
        <v>4.1666666666666664E-2</v>
      </c>
      <c r="J194" s="6">
        <f t="shared" si="16"/>
        <v>25.295999999999996</v>
      </c>
      <c r="K194" s="6">
        <f t="shared" si="17"/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 t="shared" ref="H195:H258" si="18">1/E195</f>
        <v>2.0833333333333332E-2</v>
      </c>
      <c r="I195" s="5">
        <f t="shared" ref="I195:I258" si="19">4/F195</f>
        <v>4.1666666666666664E-2</v>
      </c>
      <c r="J195" s="6">
        <f t="shared" ref="J195:J258" si="20">D195*H195*24*31</f>
        <v>28.569599999999998</v>
      </c>
      <c r="K195" s="6">
        <f t="shared" ref="K195:K258" si="21"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 t="shared" si="18"/>
        <v>2.0833333333333332E-2</v>
      </c>
      <c r="I196" s="5">
        <f t="shared" si="19"/>
        <v>4.1666666666666664E-2</v>
      </c>
      <c r="J196" s="6">
        <f t="shared" si="20"/>
        <v>32.140799999999999</v>
      </c>
      <c r="K196" s="6">
        <f t="shared" si="21"/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 t="shared" si="18"/>
        <v>6.25E-2</v>
      </c>
      <c r="I197" s="5">
        <f t="shared" si="19"/>
        <v>3.4188034188034191E-2</v>
      </c>
      <c r="J197" s="6">
        <f t="shared" si="20"/>
        <v>213.89999999999998</v>
      </c>
      <c r="K197" s="6">
        <f t="shared" si="21"/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 t="shared" si="18"/>
        <v>0.25</v>
      </c>
      <c r="I198" s="5">
        <f t="shared" si="19"/>
        <v>3.2786885245901641E-2</v>
      </c>
      <c r="J198" s="6">
        <f t="shared" si="20"/>
        <v>155.124</v>
      </c>
      <c r="K198" s="6">
        <f t="shared" si="21"/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 t="shared" si="18"/>
        <v>0.125</v>
      </c>
      <c r="I199" s="5">
        <f t="shared" si="19"/>
        <v>3.2786885245901641E-2</v>
      </c>
      <c r="J199" s="6">
        <f t="shared" si="20"/>
        <v>153.44999999999999</v>
      </c>
      <c r="K199" s="6">
        <f t="shared" si="21"/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 t="shared" si="18"/>
        <v>6.25E-2</v>
      </c>
      <c r="I200" s="5">
        <f t="shared" si="19"/>
        <v>3.2786885245901641E-2</v>
      </c>
      <c r="J200" s="6">
        <f t="shared" si="20"/>
        <v>128.34</v>
      </c>
      <c r="K200" s="6">
        <f t="shared" si="21"/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 t="shared" si="18"/>
        <v>6.25E-2</v>
      </c>
      <c r="I201" s="5">
        <f t="shared" si="19"/>
        <v>3.2786885245901641E-2</v>
      </c>
      <c r="J201" s="6">
        <f t="shared" si="20"/>
        <v>53.01</v>
      </c>
      <c r="K201" s="6">
        <f t="shared" si="21"/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 t="shared" si="18"/>
        <v>6.25E-2</v>
      </c>
      <c r="I202" s="5">
        <f t="shared" si="19"/>
        <v>3.2786885245901641E-2</v>
      </c>
      <c r="J202" s="6">
        <f t="shared" si="20"/>
        <v>158.565</v>
      </c>
      <c r="K202" s="6">
        <f t="shared" si="21"/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 t="shared" si="18"/>
        <v>6.25E-2</v>
      </c>
      <c r="I203" s="5">
        <f t="shared" si="19"/>
        <v>3.2786885245901641E-2</v>
      </c>
      <c r="J203" s="6">
        <f t="shared" si="20"/>
        <v>58.031999999999996</v>
      </c>
      <c r="K203" s="6">
        <f t="shared" si="21"/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 t="shared" si="18"/>
        <v>6.25E-2</v>
      </c>
      <c r="I204" s="5">
        <f t="shared" si="19"/>
        <v>3.2786885245901641E-2</v>
      </c>
      <c r="J204" s="6">
        <f t="shared" si="20"/>
        <v>61.845000000000006</v>
      </c>
      <c r="K204" s="6">
        <f t="shared" si="21"/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 t="shared" si="18"/>
        <v>6.25E-2</v>
      </c>
      <c r="I205" s="5">
        <f t="shared" si="19"/>
        <v>3.2786885245901641E-2</v>
      </c>
      <c r="J205" s="6">
        <f t="shared" si="20"/>
        <v>49.475999999999999</v>
      </c>
      <c r="K205" s="6">
        <f t="shared" si="21"/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 t="shared" si="18"/>
        <v>6.25E-2</v>
      </c>
      <c r="I206" s="5">
        <f t="shared" si="19"/>
        <v>3.125E-2</v>
      </c>
      <c r="J206" s="6">
        <f t="shared" si="20"/>
        <v>92.906999999999996</v>
      </c>
      <c r="K206" s="6">
        <f t="shared" si="21"/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 t="shared" si="18"/>
        <v>6.25E-2</v>
      </c>
      <c r="I207" s="5">
        <f t="shared" si="19"/>
        <v>3.125E-2</v>
      </c>
      <c r="J207" s="6">
        <f t="shared" si="20"/>
        <v>46.872</v>
      </c>
      <c r="K207" s="6">
        <f t="shared" si="21"/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 t="shared" si="18"/>
        <v>6.25E-2</v>
      </c>
      <c r="I208" s="5">
        <f t="shared" si="19"/>
        <v>3.125E-2</v>
      </c>
      <c r="J208" s="6">
        <f t="shared" si="20"/>
        <v>42.036000000000001</v>
      </c>
      <c r="K208" s="6">
        <f t="shared" si="21"/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 t="shared" si="18"/>
        <v>6.25E-2</v>
      </c>
      <c r="I209" s="5">
        <f t="shared" si="19"/>
        <v>3.125E-2</v>
      </c>
      <c r="J209" s="6">
        <f t="shared" si="20"/>
        <v>48.731999999999999</v>
      </c>
      <c r="K209" s="6">
        <f t="shared" si="21"/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 t="shared" si="18"/>
        <v>6.25E-2</v>
      </c>
      <c r="I210" s="5">
        <f t="shared" si="19"/>
        <v>3.125E-2</v>
      </c>
      <c r="J210" s="6">
        <f t="shared" si="20"/>
        <v>55.427999999999997</v>
      </c>
      <c r="K210" s="6">
        <f t="shared" si="21"/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 t="shared" si="18"/>
        <v>6.25E-2</v>
      </c>
      <c r="I211" s="5">
        <f t="shared" si="19"/>
        <v>3.125E-2</v>
      </c>
      <c r="J211" s="6">
        <f t="shared" si="20"/>
        <v>53.567999999999991</v>
      </c>
      <c r="K211" s="6">
        <f t="shared" si="21"/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 t="shared" si="18"/>
        <v>6.25E-2</v>
      </c>
      <c r="I212" s="5">
        <f t="shared" si="19"/>
        <v>3.125E-2</v>
      </c>
      <c r="J212" s="6">
        <f t="shared" si="20"/>
        <v>62.124000000000002</v>
      </c>
      <c r="K212" s="6">
        <f t="shared" si="21"/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 t="shared" si="18"/>
        <v>6.25E-2</v>
      </c>
      <c r="I213" s="5">
        <f t="shared" si="19"/>
        <v>3.125E-2</v>
      </c>
      <c r="J213" s="6">
        <f t="shared" si="20"/>
        <v>55.427999999999997</v>
      </c>
      <c r="K213" s="6">
        <f t="shared" si="21"/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 t="shared" si="18"/>
        <v>6.25E-2</v>
      </c>
      <c r="I214" s="5">
        <f t="shared" si="19"/>
        <v>3.125E-2</v>
      </c>
      <c r="J214" s="6">
        <f t="shared" si="20"/>
        <v>37.497599999999998</v>
      </c>
      <c r="K214" s="6">
        <f t="shared" si="21"/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 t="shared" si="18"/>
        <v>6.25E-2</v>
      </c>
      <c r="I215" s="5">
        <f t="shared" si="19"/>
        <v>3.125E-2</v>
      </c>
      <c r="J215" s="6">
        <f t="shared" si="20"/>
        <v>42.854400000000005</v>
      </c>
      <c r="K215" s="6">
        <f t="shared" si="21"/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 t="shared" si="18"/>
        <v>3.125E-2</v>
      </c>
      <c r="I216" s="5">
        <f t="shared" si="19"/>
        <v>3.125E-2</v>
      </c>
      <c r="J216" s="6">
        <f t="shared" si="20"/>
        <v>97.783919999999995</v>
      </c>
      <c r="K216" s="6">
        <f t="shared" si="21"/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 t="shared" si="18"/>
        <v>3.125E-2</v>
      </c>
      <c r="I217" s="5">
        <f t="shared" si="19"/>
        <v>3.125E-2</v>
      </c>
      <c r="J217" s="6">
        <f t="shared" si="20"/>
        <v>40.3155</v>
      </c>
      <c r="K217" s="6">
        <f t="shared" si="21"/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 t="shared" si="18"/>
        <v>3.125E-2</v>
      </c>
      <c r="I218" s="5">
        <f t="shared" si="19"/>
        <v>3.125E-2</v>
      </c>
      <c r="J218" s="6">
        <f t="shared" si="20"/>
        <v>50.592000000000006</v>
      </c>
      <c r="K218" s="6">
        <f t="shared" si="21"/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 t="shared" si="18"/>
        <v>3.125E-2</v>
      </c>
      <c r="I219" s="5">
        <f t="shared" si="19"/>
        <v>3.125E-2</v>
      </c>
      <c r="J219" s="6">
        <f t="shared" si="20"/>
        <v>43.524000000000001</v>
      </c>
      <c r="K219" s="6">
        <f t="shared" si="21"/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 t="shared" si="18"/>
        <v>3.125E-2</v>
      </c>
      <c r="I220" s="5">
        <f t="shared" si="19"/>
        <v>3.125E-2</v>
      </c>
      <c r="J220" s="6">
        <f t="shared" si="20"/>
        <v>35.712000000000003</v>
      </c>
      <c r="K220" s="6">
        <f t="shared" si="21"/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 t="shared" si="18"/>
        <v>3.125E-2</v>
      </c>
      <c r="I221" s="5">
        <f t="shared" si="19"/>
        <v>3.125E-2</v>
      </c>
      <c r="J221" s="6">
        <f t="shared" si="20"/>
        <v>31.992000000000001</v>
      </c>
      <c r="K221" s="6">
        <f t="shared" si="21"/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 t="shared" si="18"/>
        <v>3.125E-2</v>
      </c>
      <c r="I222" s="5">
        <f t="shared" si="19"/>
        <v>3.125E-2</v>
      </c>
      <c r="J222" s="6">
        <f t="shared" si="20"/>
        <v>38.316000000000003</v>
      </c>
      <c r="K222" s="6">
        <f t="shared" si="21"/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 t="shared" si="18"/>
        <v>3.125E-2</v>
      </c>
      <c r="I223" s="5">
        <f t="shared" si="19"/>
        <v>3.125E-2</v>
      </c>
      <c r="J223" s="6">
        <f t="shared" si="20"/>
        <v>42.036000000000001</v>
      </c>
      <c r="K223" s="6">
        <f t="shared" si="21"/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 t="shared" si="18"/>
        <v>3.125E-2</v>
      </c>
      <c r="I224" s="5">
        <f t="shared" si="19"/>
        <v>3.125E-2</v>
      </c>
      <c r="J224" s="6">
        <f t="shared" si="20"/>
        <v>50.592000000000006</v>
      </c>
      <c r="K224" s="6">
        <f t="shared" si="21"/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 t="shared" si="18"/>
        <v>3.125E-2</v>
      </c>
      <c r="I225" s="5">
        <f t="shared" si="19"/>
        <v>3.125E-2</v>
      </c>
      <c r="J225" s="6">
        <f t="shared" si="20"/>
        <v>44.268000000000001</v>
      </c>
      <c r="K225" s="6">
        <f t="shared" si="21"/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 t="shared" si="18"/>
        <v>3.125E-2</v>
      </c>
      <c r="I226" s="5">
        <f t="shared" si="19"/>
        <v>3.125E-2</v>
      </c>
      <c r="J226" s="6">
        <f t="shared" si="20"/>
        <v>28.643999999999998</v>
      </c>
      <c r="K226" s="6">
        <f t="shared" si="21"/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 t="shared" si="18"/>
        <v>3.125E-2</v>
      </c>
      <c r="I227" s="5">
        <f t="shared" si="19"/>
        <v>3.125E-2</v>
      </c>
      <c r="J227" s="6">
        <f t="shared" si="20"/>
        <v>33.628799999999998</v>
      </c>
      <c r="K227" s="6">
        <f t="shared" si="21"/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 t="shared" si="18"/>
        <v>1.5625E-2</v>
      </c>
      <c r="I228" s="5">
        <f t="shared" si="19"/>
        <v>3.125E-2</v>
      </c>
      <c r="J228" s="6">
        <f t="shared" si="20"/>
        <v>28.643999999999998</v>
      </c>
      <c r="K228" s="6">
        <f t="shared" si="21"/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 t="shared" si="18"/>
        <v>1.5625E-2</v>
      </c>
      <c r="I229" s="5">
        <f t="shared" si="19"/>
        <v>3.125E-2</v>
      </c>
      <c r="J229" s="6">
        <f t="shared" si="20"/>
        <v>31.992000000000001</v>
      </c>
      <c r="K229" s="6">
        <f t="shared" si="21"/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 t="shared" si="18"/>
        <v>1.5625E-2</v>
      </c>
      <c r="I230" s="5">
        <f t="shared" si="19"/>
        <v>3.125E-2</v>
      </c>
      <c r="J230" s="6">
        <f t="shared" si="20"/>
        <v>25.296000000000003</v>
      </c>
      <c r="K230" s="6">
        <f t="shared" si="21"/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 t="shared" si="18"/>
        <v>1.5625E-2</v>
      </c>
      <c r="I231" s="5">
        <f t="shared" si="19"/>
        <v>3.125E-2</v>
      </c>
      <c r="J231" s="6">
        <f t="shared" si="20"/>
        <v>25.296000000000003</v>
      </c>
      <c r="K231" s="6">
        <f t="shared" si="21"/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 t="shared" si="18"/>
        <v>1.5625E-2</v>
      </c>
      <c r="I232" s="5">
        <f t="shared" si="19"/>
        <v>3.125E-2</v>
      </c>
      <c r="J232" s="6">
        <f t="shared" si="20"/>
        <v>28.569599999999998</v>
      </c>
      <c r="K232" s="6">
        <f t="shared" si="21"/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 t="shared" si="18"/>
        <v>1.5625E-2</v>
      </c>
      <c r="I233" s="5">
        <f t="shared" si="19"/>
        <v>3.125E-2</v>
      </c>
      <c r="J233" s="6">
        <f t="shared" si="20"/>
        <v>28.569599999999998</v>
      </c>
      <c r="K233" s="6">
        <f t="shared" si="21"/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 t="shared" si="18"/>
        <v>1.5625E-2</v>
      </c>
      <c r="I234" s="5">
        <f t="shared" si="19"/>
        <v>3.125E-2</v>
      </c>
      <c r="J234" s="6">
        <f t="shared" si="20"/>
        <v>32.140799999999999</v>
      </c>
      <c r="K234" s="6">
        <f t="shared" si="21"/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 t="shared" si="18"/>
        <v>1.3888888888888888E-2</v>
      </c>
      <c r="I235" s="5">
        <f t="shared" si="19"/>
        <v>2.7777777777777776E-2</v>
      </c>
      <c r="J235" s="6">
        <f t="shared" si="20"/>
        <v>31.62</v>
      </c>
      <c r="K235" s="6">
        <f t="shared" si="21"/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 t="shared" si="18"/>
        <v>1.3888888888888888E-2</v>
      </c>
      <c r="I236" s="5">
        <f t="shared" si="19"/>
        <v>2.7777777777777776E-2</v>
      </c>
      <c r="J236" s="6">
        <f t="shared" si="20"/>
        <v>35.711999999999996</v>
      </c>
      <c r="K236" s="6">
        <f t="shared" si="21"/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 t="shared" si="18"/>
        <v>2.5000000000000001E-2</v>
      </c>
      <c r="I237" s="5">
        <f t="shared" si="19"/>
        <v>2.5000000000000001E-2</v>
      </c>
      <c r="J237" s="6">
        <f t="shared" si="20"/>
        <v>37.200000000000003</v>
      </c>
      <c r="K237" s="6">
        <f t="shared" si="21"/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 t="shared" si="18"/>
        <v>4.1666666666666664E-2</v>
      </c>
      <c r="I238" s="5">
        <f t="shared" si="19"/>
        <v>2.0833333333333332E-2</v>
      </c>
      <c r="J238" s="6">
        <f t="shared" si="20"/>
        <v>84.072000000000003</v>
      </c>
      <c r="K238" s="6">
        <f t="shared" si="21"/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 t="shared" si="18"/>
        <v>4.1666666666666664E-2</v>
      </c>
      <c r="I239" s="5">
        <f t="shared" si="19"/>
        <v>2.0833333333333332E-2</v>
      </c>
      <c r="J239" s="6">
        <f t="shared" si="20"/>
        <v>69.192000000000007</v>
      </c>
      <c r="K239" s="6">
        <f t="shared" si="21"/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 t="shared" si="18"/>
        <v>2.0833333333333332E-2</v>
      </c>
      <c r="I240" s="5">
        <f t="shared" si="19"/>
        <v>2.0833333333333332E-2</v>
      </c>
      <c r="J240" s="6">
        <f t="shared" si="20"/>
        <v>97.783919999999995</v>
      </c>
      <c r="K240" s="6">
        <f t="shared" si="21"/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 t="shared" si="18"/>
        <v>2.0833333333333332E-2</v>
      </c>
      <c r="I241" s="5">
        <f t="shared" si="19"/>
        <v>2.0833333333333332E-2</v>
      </c>
      <c r="J241" s="6">
        <f t="shared" si="20"/>
        <v>60.635999999999989</v>
      </c>
      <c r="K241" s="6">
        <f t="shared" si="21"/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 t="shared" si="18"/>
        <v>2.0833333333333332E-2</v>
      </c>
      <c r="I242" s="5">
        <f t="shared" si="19"/>
        <v>2.0833333333333332E-2</v>
      </c>
      <c r="J242" s="6">
        <f t="shared" si="20"/>
        <v>35.711999999999996</v>
      </c>
      <c r="K242" s="6">
        <f t="shared" si="21"/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 t="shared" si="18"/>
        <v>2.0833333333333332E-2</v>
      </c>
      <c r="I243" s="5">
        <f t="shared" si="19"/>
        <v>2.0833333333333332E-2</v>
      </c>
      <c r="J243" s="6">
        <f t="shared" si="20"/>
        <v>31.992000000000001</v>
      </c>
      <c r="K243" s="6">
        <f t="shared" si="21"/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 t="shared" si="18"/>
        <v>2.0833333333333332E-2</v>
      </c>
      <c r="I244" s="5">
        <f t="shared" si="19"/>
        <v>2.0833333333333332E-2</v>
      </c>
      <c r="J244" s="6">
        <f t="shared" si="20"/>
        <v>38.316000000000003</v>
      </c>
      <c r="K244" s="6">
        <f t="shared" si="21"/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 t="shared" si="18"/>
        <v>2.0833333333333332E-2</v>
      </c>
      <c r="I245" s="5">
        <f t="shared" si="19"/>
        <v>2.0833333333333332E-2</v>
      </c>
      <c r="J245" s="6">
        <f t="shared" si="20"/>
        <v>42.036000000000001</v>
      </c>
      <c r="K245" s="6">
        <f t="shared" si="21"/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 t="shared" si="18"/>
        <v>2.0833333333333332E-2</v>
      </c>
      <c r="I246" s="5">
        <f t="shared" si="19"/>
        <v>2.0833333333333332E-2</v>
      </c>
      <c r="J246" s="6">
        <f t="shared" si="20"/>
        <v>50.591999999999992</v>
      </c>
      <c r="K246" s="6">
        <f t="shared" si="21"/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 t="shared" si="18"/>
        <v>2.0833333333333332E-2</v>
      </c>
      <c r="I247" s="5">
        <f t="shared" si="19"/>
        <v>2.0833333333333332E-2</v>
      </c>
      <c r="J247" s="6">
        <f t="shared" si="20"/>
        <v>44.268000000000001</v>
      </c>
      <c r="K247" s="6">
        <f t="shared" si="21"/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 t="shared" si="18"/>
        <v>2.0833333333333332E-2</v>
      </c>
      <c r="I248" s="5">
        <f t="shared" si="19"/>
        <v>2.0833333333333332E-2</v>
      </c>
      <c r="J248" s="6">
        <f t="shared" si="20"/>
        <v>61.443549999999995</v>
      </c>
      <c r="K248" s="6">
        <f t="shared" si="21"/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 t="shared" si="18"/>
        <v>2.0833333333333332E-2</v>
      </c>
      <c r="I249" s="5">
        <f t="shared" si="19"/>
        <v>2.0833333333333332E-2</v>
      </c>
      <c r="J249" s="6">
        <f t="shared" si="20"/>
        <v>61.443549999999995</v>
      </c>
      <c r="K249" s="6">
        <f t="shared" si="21"/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 t="shared" si="18"/>
        <v>2.0833333333333332E-2</v>
      </c>
      <c r="I250" s="5">
        <f t="shared" si="19"/>
        <v>2.0833333333333332E-2</v>
      </c>
      <c r="J250" s="6">
        <f t="shared" si="20"/>
        <v>28.643999999999998</v>
      </c>
      <c r="K250" s="6">
        <f t="shared" si="21"/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 t="shared" si="18"/>
        <v>2.0833333333333332E-2</v>
      </c>
      <c r="I251" s="5">
        <f t="shared" si="19"/>
        <v>2.0833333333333332E-2</v>
      </c>
      <c r="J251" s="6">
        <f t="shared" si="20"/>
        <v>33.628799999999998</v>
      </c>
      <c r="K251" s="6">
        <f t="shared" si="21"/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 t="shared" si="18"/>
        <v>1.3888888888888888E-2</v>
      </c>
      <c r="I252" s="5">
        <f t="shared" si="19"/>
        <v>2.0833333333333332E-2</v>
      </c>
      <c r="J252" s="6">
        <f t="shared" si="20"/>
        <v>40.175999999999995</v>
      </c>
      <c r="K252" s="6">
        <f t="shared" si="21"/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 t="shared" si="18"/>
        <v>1.3888888888888888E-2</v>
      </c>
      <c r="I253" s="5">
        <f t="shared" si="19"/>
        <v>2.0833333333333332E-2</v>
      </c>
      <c r="J253" s="6">
        <f t="shared" si="20"/>
        <v>40.175999999999995</v>
      </c>
      <c r="K253" s="6">
        <f t="shared" si="21"/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 t="shared" si="18"/>
        <v>1.0416666666666666E-2</v>
      </c>
      <c r="I254" s="5">
        <f t="shared" si="19"/>
        <v>2.0833333333333332E-2</v>
      </c>
      <c r="J254" s="6">
        <f t="shared" si="20"/>
        <v>31.62</v>
      </c>
      <c r="K254" s="6">
        <f t="shared" si="21"/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 t="shared" si="18"/>
        <v>1.0416666666666666E-2</v>
      </c>
      <c r="I255" s="5">
        <f t="shared" si="19"/>
        <v>2.0833333333333332E-2</v>
      </c>
      <c r="J255" s="6">
        <f t="shared" si="20"/>
        <v>31.62</v>
      </c>
      <c r="K255" s="6">
        <f t="shared" si="21"/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 t="shared" si="18"/>
        <v>1.0416666666666666E-2</v>
      </c>
      <c r="I256" s="5">
        <f t="shared" si="19"/>
        <v>2.0833333333333332E-2</v>
      </c>
      <c r="J256" s="6">
        <f t="shared" si="20"/>
        <v>35.711999999999996</v>
      </c>
      <c r="K256" s="6">
        <f t="shared" si="21"/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 t="shared" si="18"/>
        <v>1.0416666666666666E-2</v>
      </c>
      <c r="I257" s="5">
        <f t="shared" si="19"/>
        <v>2.0833333333333332E-2</v>
      </c>
      <c r="J257" s="6">
        <f t="shared" si="20"/>
        <v>35.711999999999996</v>
      </c>
      <c r="K257" s="6">
        <f t="shared" si="21"/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 t="shared" si="18"/>
        <v>1.0416666666666666E-2</v>
      </c>
      <c r="I258" s="5">
        <f t="shared" si="19"/>
        <v>2.0833333333333332E-2</v>
      </c>
      <c r="J258" s="6">
        <f t="shared" si="20"/>
        <v>28.643999999999998</v>
      </c>
      <c r="K258" s="6">
        <f t="shared" si="21"/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 t="shared" ref="H259:H322" si="22">1/E259</f>
        <v>1.0416666666666666E-2</v>
      </c>
      <c r="I259" s="5">
        <f t="shared" ref="I259:I322" si="23">4/F259</f>
        <v>2.0833333333333332E-2</v>
      </c>
      <c r="J259" s="6">
        <f t="shared" ref="J259:J322" si="24">D259*H259*24*31</f>
        <v>31.992000000000001</v>
      </c>
      <c r="K259" s="6">
        <f t="shared" ref="K259:K322" si="25"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 t="shared" si="22"/>
        <v>1.0416666666666666E-2</v>
      </c>
      <c r="I260" s="5">
        <f t="shared" si="23"/>
        <v>2.0833333333333332E-2</v>
      </c>
      <c r="J260" s="6">
        <f t="shared" si="24"/>
        <v>59.016249999999992</v>
      </c>
      <c r="K260" s="6">
        <f t="shared" si="25"/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 t="shared" si="22"/>
        <v>0.125</v>
      </c>
      <c r="I261" s="5">
        <f t="shared" si="23"/>
        <v>1.6393442622950821E-2</v>
      </c>
      <c r="J261" s="6">
        <f t="shared" si="24"/>
        <v>155.124</v>
      </c>
      <c r="K261" s="6">
        <f t="shared" si="25"/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 t="shared" si="22"/>
        <v>6.25E-2</v>
      </c>
      <c r="I262" s="5">
        <f t="shared" si="23"/>
        <v>1.6393442622950821E-2</v>
      </c>
      <c r="J262" s="6">
        <f t="shared" si="24"/>
        <v>153.44999999999999</v>
      </c>
      <c r="K262" s="6">
        <f t="shared" si="25"/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 t="shared" si="22"/>
        <v>3.125E-2</v>
      </c>
      <c r="I263" s="5">
        <f t="shared" si="23"/>
        <v>1.6393442622950821E-2</v>
      </c>
      <c r="J263" s="6">
        <f t="shared" si="24"/>
        <v>53.01</v>
      </c>
      <c r="K263" s="6">
        <f t="shared" si="25"/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 t="shared" si="22"/>
        <v>3.125E-2</v>
      </c>
      <c r="I264" s="5">
        <f t="shared" si="23"/>
        <v>1.6393442622950821E-2</v>
      </c>
      <c r="J264" s="6">
        <f t="shared" si="24"/>
        <v>81.375</v>
      </c>
      <c r="K264" s="6">
        <f t="shared" si="25"/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 t="shared" si="22"/>
        <v>3.125E-2</v>
      </c>
      <c r="I265" s="5">
        <f t="shared" si="23"/>
        <v>1.6393442622950821E-2</v>
      </c>
      <c r="J265" s="6">
        <f t="shared" si="24"/>
        <v>158.565</v>
      </c>
      <c r="K265" s="6">
        <f t="shared" si="25"/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 t="shared" si="22"/>
        <v>3.125E-2</v>
      </c>
      <c r="I266" s="5">
        <f t="shared" si="23"/>
        <v>1.6393442622950821E-2</v>
      </c>
      <c r="J266" s="6">
        <f t="shared" si="24"/>
        <v>58.031999999999996</v>
      </c>
      <c r="K266" s="6">
        <f t="shared" si="25"/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 t="shared" si="22"/>
        <v>3.125E-2</v>
      </c>
      <c r="I267" s="5">
        <f t="shared" si="23"/>
        <v>1.6393442622950821E-2</v>
      </c>
      <c r="J267" s="6">
        <f t="shared" si="24"/>
        <v>284.58</v>
      </c>
      <c r="K267" s="6">
        <f t="shared" si="25"/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 t="shared" si="22"/>
        <v>3.125E-2</v>
      </c>
      <c r="I268" s="5">
        <f t="shared" si="23"/>
        <v>1.6393442622950821E-2</v>
      </c>
      <c r="J268" s="6">
        <f t="shared" si="24"/>
        <v>61.845000000000006</v>
      </c>
      <c r="K268" s="6">
        <f t="shared" si="25"/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 t="shared" si="22"/>
        <v>3.125E-2</v>
      </c>
      <c r="I269" s="5">
        <f t="shared" si="23"/>
        <v>1.6393442622950821E-2</v>
      </c>
      <c r="J269" s="6">
        <f t="shared" si="24"/>
        <v>49.475999999999999</v>
      </c>
      <c r="K269" s="6">
        <f t="shared" si="25"/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 t="shared" si="22"/>
        <v>2.7777777777777776E-2</v>
      </c>
      <c r="I270" s="5">
        <f t="shared" si="23"/>
        <v>1.6393442622950821E-2</v>
      </c>
      <c r="J270" s="6">
        <f t="shared" si="24"/>
        <v>114.07999999999998</v>
      </c>
      <c r="K270" s="6">
        <f t="shared" si="25"/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 t="shared" si="22"/>
        <v>3.125E-2</v>
      </c>
      <c r="I271" s="5">
        <f t="shared" si="23"/>
        <v>1.5625E-2</v>
      </c>
      <c r="J271" s="6">
        <f t="shared" si="24"/>
        <v>92.895840000000007</v>
      </c>
      <c r="K271" s="6">
        <f t="shared" si="25"/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 t="shared" si="22"/>
        <v>3.125E-2</v>
      </c>
      <c r="I272" s="5">
        <f t="shared" si="23"/>
        <v>1.5625E-2</v>
      </c>
      <c r="J272" s="6">
        <f t="shared" si="24"/>
        <v>46.872</v>
      </c>
      <c r="K272" s="6">
        <f t="shared" si="25"/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 t="shared" si="22"/>
        <v>3.125E-2</v>
      </c>
      <c r="I273" s="5">
        <f t="shared" si="23"/>
        <v>1.5625E-2</v>
      </c>
      <c r="J273" s="6">
        <f t="shared" si="24"/>
        <v>42.036000000000001</v>
      </c>
      <c r="K273" s="6">
        <f t="shared" si="25"/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 t="shared" si="22"/>
        <v>3.125E-2</v>
      </c>
      <c r="I274" s="5">
        <f t="shared" si="23"/>
        <v>1.5625E-2</v>
      </c>
      <c r="J274" s="6">
        <f t="shared" si="24"/>
        <v>48.731999999999999</v>
      </c>
      <c r="K274" s="6">
        <f t="shared" si="25"/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 t="shared" si="22"/>
        <v>3.125E-2</v>
      </c>
      <c r="I275" s="5">
        <f t="shared" si="23"/>
        <v>1.5625E-2</v>
      </c>
      <c r="J275" s="6">
        <f t="shared" si="24"/>
        <v>55.427999999999997</v>
      </c>
      <c r="K275" s="6">
        <f t="shared" si="25"/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 t="shared" si="22"/>
        <v>3.125E-2</v>
      </c>
      <c r="I276" s="5">
        <f t="shared" si="23"/>
        <v>1.5625E-2</v>
      </c>
      <c r="J276" s="6">
        <f t="shared" si="24"/>
        <v>53.567999999999991</v>
      </c>
      <c r="K276" s="6">
        <f t="shared" si="25"/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 t="shared" si="22"/>
        <v>3.125E-2</v>
      </c>
      <c r="I277" s="5">
        <f t="shared" si="23"/>
        <v>1.5625E-2</v>
      </c>
      <c r="J277" s="6">
        <f t="shared" si="24"/>
        <v>62.124000000000002</v>
      </c>
      <c r="K277" s="6">
        <f t="shared" si="25"/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 t="shared" si="22"/>
        <v>3.125E-2</v>
      </c>
      <c r="I278" s="5">
        <f t="shared" si="23"/>
        <v>1.5625E-2</v>
      </c>
      <c r="J278" s="6">
        <f t="shared" si="24"/>
        <v>55.427999999999997</v>
      </c>
      <c r="K278" s="6">
        <f t="shared" si="25"/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 t="shared" si="22"/>
        <v>3.125E-2</v>
      </c>
      <c r="I279" s="5">
        <f t="shared" si="23"/>
        <v>1.5625E-2</v>
      </c>
      <c r="J279" s="6">
        <f t="shared" si="24"/>
        <v>37.497599999999998</v>
      </c>
      <c r="K279" s="6">
        <f t="shared" si="25"/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 t="shared" si="22"/>
        <v>3.125E-2</v>
      </c>
      <c r="I280" s="5">
        <f t="shared" si="23"/>
        <v>1.5625E-2</v>
      </c>
      <c r="J280" s="6">
        <f t="shared" si="24"/>
        <v>42.854400000000005</v>
      </c>
      <c r="K280" s="6">
        <f t="shared" si="25"/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 t="shared" si="22"/>
        <v>1.5625E-2</v>
      </c>
      <c r="I281" s="5">
        <f t="shared" si="23"/>
        <v>1.5625E-2</v>
      </c>
      <c r="J281" s="6">
        <f t="shared" si="24"/>
        <v>40.3155</v>
      </c>
      <c r="K281" s="6">
        <f t="shared" si="25"/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 t="shared" si="22"/>
        <v>1.5625E-2</v>
      </c>
      <c r="I282" s="5">
        <f t="shared" si="23"/>
        <v>1.5625E-2</v>
      </c>
      <c r="J282" s="6">
        <f t="shared" si="24"/>
        <v>50.592000000000006</v>
      </c>
      <c r="K282" s="6">
        <f t="shared" si="25"/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 t="shared" si="22"/>
        <v>1.5625E-2</v>
      </c>
      <c r="I283" s="5">
        <f t="shared" si="23"/>
        <v>1.5625E-2</v>
      </c>
      <c r="J283" s="6">
        <f t="shared" si="24"/>
        <v>43.524000000000001</v>
      </c>
      <c r="K283" s="6">
        <f t="shared" si="25"/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 t="shared" si="22"/>
        <v>1.5625E-2</v>
      </c>
      <c r="I284" s="5">
        <f t="shared" si="23"/>
        <v>1.5625E-2</v>
      </c>
      <c r="J284" s="6">
        <f t="shared" si="24"/>
        <v>37.200000000000003</v>
      </c>
      <c r="K284" s="6">
        <f t="shared" si="25"/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 t="shared" si="22"/>
        <v>1.5625E-2</v>
      </c>
      <c r="I285" s="5">
        <f t="shared" si="23"/>
        <v>1.5625E-2</v>
      </c>
      <c r="J285" s="6">
        <f t="shared" si="24"/>
        <v>35.712000000000003</v>
      </c>
      <c r="K285" s="6">
        <f t="shared" si="25"/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 t="shared" si="22"/>
        <v>1.5625E-2</v>
      </c>
      <c r="I286" s="5">
        <f t="shared" si="23"/>
        <v>1.5625E-2</v>
      </c>
      <c r="J286" s="6">
        <f t="shared" si="24"/>
        <v>31.992000000000001</v>
      </c>
      <c r="K286" s="6">
        <f t="shared" si="25"/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 t="shared" si="22"/>
        <v>1.5625E-2</v>
      </c>
      <c r="I287" s="5">
        <f t="shared" si="23"/>
        <v>1.5625E-2</v>
      </c>
      <c r="J287" s="6">
        <f t="shared" si="24"/>
        <v>38.316000000000003</v>
      </c>
      <c r="K287" s="6">
        <f t="shared" si="25"/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 t="shared" si="22"/>
        <v>1.5625E-2</v>
      </c>
      <c r="I288" s="5">
        <f t="shared" si="23"/>
        <v>1.5625E-2</v>
      </c>
      <c r="J288" s="6">
        <f t="shared" si="24"/>
        <v>42.036000000000001</v>
      </c>
      <c r="K288" s="6">
        <f t="shared" si="25"/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 t="shared" si="22"/>
        <v>1.5625E-2</v>
      </c>
      <c r="I289" s="5">
        <f t="shared" si="23"/>
        <v>1.5625E-2</v>
      </c>
      <c r="J289" s="6">
        <f t="shared" si="24"/>
        <v>50.592000000000006</v>
      </c>
      <c r="K289" s="6">
        <f t="shared" si="25"/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 t="shared" si="22"/>
        <v>1.5625E-2</v>
      </c>
      <c r="I290" s="5">
        <f t="shared" si="23"/>
        <v>1.5625E-2</v>
      </c>
      <c r="J290" s="6">
        <f t="shared" si="24"/>
        <v>44.268000000000001</v>
      </c>
      <c r="K290" s="6">
        <f t="shared" si="25"/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 t="shared" si="22"/>
        <v>1.5625E-2</v>
      </c>
      <c r="I291" s="5">
        <f t="shared" si="23"/>
        <v>1.5625E-2</v>
      </c>
      <c r="J291" s="6">
        <f t="shared" si="24"/>
        <v>28.643999999999998</v>
      </c>
      <c r="K291" s="6">
        <f t="shared" si="25"/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 t="shared" si="22"/>
        <v>1.5625E-2</v>
      </c>
      <c r="I292" s="5">
        <f t="shared" si="23"/>
        <v>1.5625E-2</v>
      </c>
      <c r="J292" s="6">
        <f t="shared" si="24"/>
        <v>28.643999999999998</v>
      </c>
      <c r="K292" s="6">
        <f t="shared" si="25"/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 t="shared" si="22"/>
        <v>1.5625E-2</v>
      </c>
      <c r="I293" s="5">
        <f t="shared" si="23"/>
        <v>1.5625E-2</v>
      </c>
      <c r="J293" s="6">
        <f t="shared" si="24"/>
        <v>33.628799999999998</v>
      </c>
      <c r="K293" s="6">
        <f t="shared" si="25"/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 t="shared" si="22"/>
        <v>1.5625E-2</v>
      </c>
      <c r="I294" s="5">
        <f t="shared" si="23"/>
        <v>1.5625E-2</v>
      </c>
      <c r="J294" s="6">
        <f t="shared" si="24"/>
        <v>33.628799999999998</v>
      </c>
      <c r="K294" s="6">
        <f t="shared" si="25"/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 t="shared" si="22"/>
        <v>2.0833333333333332E-2</v>
      </c>
      <c r="I295" s="5">
        <f t="shared" si="23"/>
        <v>1.0416666666666666E-2</v>
      </c>
      <c r="J295" s="6">
        <f t="shared" si="24"/>
        <v>84.072000000000003</v>
      </c>
      <c r="K295" s="6">
        <f t="shared" si="25"/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 t="shared" si="22"/>
        <v>2.0833333333333332E-2</v>
      </c>
      <c r="I296" s="5">
        <f t="shared" si="23"/>
        <v>1.0416666666666666E-2</v>
      </c>
      <c r="J296" s="6">
        <f t="shared" si="24"/>
        <v>46.872</v>
      </c>
      <c r="K296" s="6">
        <f t="shared" si="25"/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 t="shared" si="22"/>
        <v>2.0833333333333332E-2</v>
      </c>
      <c r="I297" s="5">
        <f t="shared" si="23"/>
        <v>1.0416666666666666E-2</v>
      </c>
      <c r="J297" s="6">
        <f t="shared" si="24"/>
        <v>42.036000000000001</v>
      </c>
      <c r="K297" s="6">
        <f t="shared" si="25"/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 t="shared" si="22"/>
        <v>2.0833333333333332E-2</v>
      </c>
      <c r="I298" s="5">
        <f t="shared" si="23"/>
        <v>1.0416666666666666E-2</v>
      </c>
      <c r="J298" s="6">
        <f t="shared" si="24"/>
        <v>48.731999999999999</v>
      </c>
      <c r="K298" s="6">
        <f t="shared" si="25"/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 t="shared" si="22"/>
        <v>2.0833333333333332E-2</v>
      </c>
      <c r="I299" s="5">
        <f t="shared" si="23"/>
        <v>1.0416666666666666E-2</v>
      </c>
      <c r="J299" s="6">
        <f t="shared" si="24"/>
        <v>55.427999999999997</v>
      </c>
      <c r="K299" s="6">
        <f t="shared" si="25"/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 t="shared" si="22"/>
        <v>2.0833333333333332E-2</v>
      </c>
      <c r="I300" s="5">
        <f t="shared" si="23"/>
        <v>1.0416666666666666E-2</v>
      </c>
      <c r="J300" s="6">
        <f t="shared" si="24"/>
        <v>53.567999999999991</v>
      </c>
      <c r="K300" s="6">
        <f t="shared" si="25"/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 t="shared" si="22"/>
        <v>2.0833333333333332E-2</v>
      </c>
      <c r="I301" s="5">
        <f t="shared" si="23"/>
        <v>1.0416666666666666E-2</v>
      </c>
      <c r="J301" s="6">
        <f t="shared" si="24"/>
        <v>62.123999999999988</v>
      </c>
      <c r="K301" s="6">
        <f t="shared" si="25"/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 t="shared" si="22"/>
        <v>2.0833333333333332E-2</v>
      </c>
      <c r="I302" s="5">
        <f t="shared" si="23"/>
        <v>1.0416666666666666E-2</v>
      </c>
      <c r="J302" s="6">
        <f t="shared" si="24"/>
        <v>55.427999999999997</v>
      </c>
      <c r="K302" s="6">
        <f t="shared" si="25"/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 t="shared" si="22"/>
        <v>2.0833333333333332E-2</v>
      </c>
      <c r="I303" s="5">
        <f t="shared" si="23"/>
        <v>1.0416666666666666E-2</v>
      </c>
      <c r="J303" s="6">
        <f t="shared" si="24"/>
        <v>37.497599999999998</v>
      </c>
      <c r="K303" s="6">
        <f t="shared" si="25"/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 t="shared" si="22"/>
        <v>2.0833333333333332E-2</v>
      </c>
      <c r="I304" s="5">
        <f t="shared" si="23"/>
        <v>1.0416666666666666E-2</v>
      </c>
      <c r="J304" s="6">
        <f t="shared" si="24"/>
        <v>42.854400000000005</v>
      </c>
      <c r="K304" s="6">
        <f t="shared" si="25"/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 t="shared" si="22"/>
        <v>2.0833333333333332E-2</v>
      </c>
      <c r="I305" s="5">
        <f t="shared" si="23"/>
        <v>1.0416666666666666E-2</v>
      </c>
      <c r="J305" s="6">
        <f t="shared" si="24"/>
        <v>69.192000000000007</v>
      </c>
      <c r="K305" s="6">
        <f t="shared" si="25"/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 t="shared" si="22"/>
        <v>2.0833333333333332E-2</v>
      </c>
      <c r="I306" s="5">
        <f t="shared" si="23"/>
        <v>1.0416666666666666E-2</v>
      </c>
      <c r="J306" s="6">
        <f t="shared" si="24"/>
        <v>69.192000000000007</v>
      </c>
      <c r="K306" s="6">
        <f t="shared" si="25"/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 t="shared" si="22"/>
        <v>1.0416666666666666E-2</v>
      </c>
      <c r="I307" s="5">
        <f t="shared" si="23"/>
        <v>1.0416666666666666E-2</v>
      </c>
      <c r="J307" s="6">
        <f t="shared" si="24"/>
        <v>60.635999999999989</v>
      </c>
      <c r="K307" s="6">
        <f t="shared" si="25"/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 t="shared" si="22"/>
        <v>1.0416666666666666E-2</v>
      </c>
      <c r="I308" s="5">
        <f t="shared" si="23"/>
        <v>1.0416666666666666E-2</v>
      </c>
      <c r="J308" s="6">
        <f t="shared" si="24"/>
        <v>35.711999999999996</v>
      </c>
      <c r="K308" s="6">
        <f t="shared" si="25"/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 t="shared" si="22"/>
        <v>1.0416666666666666E-2</v>
      </c>
      <c r="I309" s="5">
        <f t="shared" si="23"/>
        <v>1.0416666666666666E-2</v>
      </c>
      <c r="J309" s="6">
        <f t="shared" si="24"/>
        <v>35.711999999999996</v>
      </c>
      <c r="K309" s="6">
        <f t="shared" si="25"/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 t="shared" si="22"/>
        <v>1.0416666666666666E-2</v>
      </c>
      <c r="I310" s="5">
        <f t="shared" si="23"/>
        <v>1.0416666666666666E-2</v>
      </c>
      <c r="J310" s="6">
        <f t="shared" si="24"/>
        <v>31.992000000000001</v>
      </c>
      <c r="K310" s="6">
        <f t="shared" si="25"/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 t="shared" si="22"/>
        <v>1.0416666666666666E-2</v>
      </c>
      <c r="I311" s="5">
        <f t="shared" si="23"/>
        <v>1.0416666666666666E-2</v>
      </c>
      <c r="J311" s="6">
        <f t="shared" si="24"/>
        <v>38.316000000000003</v>
      </c>
      <c r="K311" s="6">
        <f t="shared" si="25"/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 t="shared" si="22"/>
        <v>1.0416666666666666E-2</v>
      </c>
      <c r="I312" s="5">
        <f t="shared" si="23"/>
        <v>1.0416666666666666E-2</v>
      </c>
      <c r="J312" s="6">
        <f t="shared" si="24"/>
        <v>42.036000000000001</v>
      </c>
      <c r="K312" s="6">
        <f t="shared" si="25"/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 t="shared" si="22"/>
        <v>1.0416666666666666E-2</v>
      </c>
      <c r="I313" s="5">
        <f t="shared" si="23"/>
        <v>1.0416666666666666E-2</v>
      </c>
      <c r="J313" s="6">
        <f t="shared" si="24"/>
        <v>42.036000000000001</v>
      </c>
      <c r="K313" s="6">
        <f t="shared" si="25"/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 t="shared" si="22"/>
        <v>1.0416666666666666E-2</v>
      </c>
      <c r="I314" s="5">
        <f t="shared" si="23"/>
        <v>1.0416666666666666E-2</v>
      </c>
      <c r="J314" s="6">
        <f t="shared" si="24"/>
        <v>50.591999999999992</v>
      </c>
      <c r="K314" s="6">
        <f t="shared" si="25"/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 t="shared" si="22"/>
        <v>1.0416666666666666E-2</v>
      </c>
      <c r="I315" s="5">
        <f t="shared" si="23"/>
        <v>1.0416666666666666E-2</v>
      </c>
      <c r="J315" s="6">
        <f t="shared" si="24"/>
        <v>44.268000000000001</v>
      </c>
      <c r="K315" s="6">
        <f t="shared" si="25"/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 t="shared" si="22"/>
        <v>6.25E-2</v>
      </c>
      <c r="I316" s="5">
        <f t="shared" si="23"/>
        <v>8.1967213114754103E-3</v>
      </c>
      <c r="J316" s="6">
        <f t="shared" si="24"/>
        <v>155.124</v>
      </c>
      <c r="K316" s="6">
        <f t="shared" si="25"/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 t="shared" si="22"/>
        <v>3.125E-2</v>
      </c>
      <c r="I317" s="5">
        <f t="shared" si="23"/>
        <v>8.1967213114754103E-3</v>
      </c>
      <c r="J317" s="6">
        <f t="shared" si="24"/>
        <v>167.4</v>
      </c>
      <c r="K317" s="6">
        <f t="shared" si="25"/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 t="shared" si="22"/>
        <v>1.5625E-2</v>
      </c>
      <c r="I318" s="5">
        <f t="shared" si="23"/>
        <v>8.1967213114754103E-3</v>
      </c>
      <c r="J318" s="6">
        <f t="shared" si="24"/>
        <v>53.01</v>
      </c>
      <c r="K318" s="6">
        <f t="shared" si="25"/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 t="shared" si="22"/>
        <v>1.5625E-2</v>
      </c>
      <c r="I319" s="5">
        <f t="shared" si="23"/>
        <v>8.1967213114754103E-3</v>
      </c>
      <c r="J319" s="6">
        <f t="shared" si="24"/>
        <v>58.031999999999996</v>
      </c>
      <c r="K319" s="6">
        <f t="shared" si="25"/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 t="shared" si="22"/>
        <v>1.5625E-2</v>
      </c>
      <c r="I320" s="5">
        <f t="shared" si="23"/>
        <v>8.1967213114754103E-3</v>
      </c>
      <c r="J320" s="6">
        <f t="shared" si="24"/>
        <v>284.58</v>
      </c>
      <c r="K320" s="6">
        <f t="shared" si="25"/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 t="shared" si="22"/>
        <v>1.5625E-2</v>
      </c>
      <c r="I321" s="5">
        <f t="shared" si="23"/>
        <v>8.1967213114754103E-3</v>
      </c>
      <c r="J321" s="6">
        <f t="shared" si="24"/>
        <v>49.475999999999999</v>
      </c>
      <c r="K321" s="6">
        <f t="shared" si="25"/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 t="shared" si="22"/>
        <v>1.5625E-2</v>
      </c>
      <c r="I322" s="5">
        <f t="shared" si="23"/>
        <v>7.8125E-3</v>
      </c>
      <c r="J322" s="6">
        <f t="shared" si="24"/>
        <v>58.031999999999996</v>
      </c>
      <c r="K322" s="6">
        <f t="shared" si="25"/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 t="shared" ref="H323:H354" si="26">1/E323</f>
        <v>1.5625E-2</v>
      </c>
      <c r="I323" s="5">
        <f t="shared" ref="I323:I354" si="27">4/F323</f>
        <v>7.8125E-3</v>
      </c>
      <c r="J323" s="6">
        <f t="shared" ref="J323:J354" si="28">D323*H323*24*31</f>
        <v>46.872</v>
      </c>
      <c r="K323" s="6">
        <f t="shared" ref="K323:K354" si="29"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 t="shared" si="26"/>
        <v>1.5625E-2</v>
      </c>
      <c r="I324" s="5">
        <f t="shared" si="27"/>
        <v>7.8125E-3</v>
      </c>
      <c r="J324" s="6">
        <f t="shared" si="28"/>
        <v>42.036000000000001</v>
      </c>
      <c r="K324" s="6">
        <f t="shared" si="29"/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 t="shared" si="26"/>
        <v>1.5625E-2</v>
      </c>
      <c r="I325" s="5">
        <f t="shared" si="27"/>
        <v>7.8125E-3</v>
      </c>
      <c r="J325" s="6">
        <f t="shared" si="28"/>
        <v>48.731999999999999</v>
      </c>
      <c r="K325" s="6">
        <f t="shared" si="29"/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 t="shared" si="26"/>
        <v>1.5625E-2</v>
      </c>
      <c r="I326" s="5">
        <f t="shared" si="27"/>
        <v>7.8125E-3</v>
      </c>
      <c r="J326" s="6">
        <f t="shared" si="28"/>
        <v>55.427999999999997</v>
      </c>
      <c r="K326" s="6">
        <f t="shared" si="29"/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 t="shared" si="26"/>
        <v>1.5625E-2</v>
      </c>
      <c r="I327" s="5">
        <f t="shared" si="27"/>
        <v>7.8125E-3</v>
      </c>
      <c r="J327" s="6">
        <f t="shared" si="28"/>
        <v>53.567999999999991</v>
      </c>
      <c r="K327" s="6">
        <f t="shared" si="29"/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 t="shared" si="26"/>
        <v>1.5625E-2</v>
      </c>
      <c r="I328" s="5">
        <f t="shared" si="27"/>
        <v>7.8125E-3</v>
      </c>
      <c r="J328" s="6">
        <f t="shared" si="28"/>
        <v>62.124000000000002</v>
      </c>
      <c r="K328" s="6">
        <f t="shared" si="29"/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 t="shared" si="26"/>
        <v>1.5625E-2</v>
      </c>
      <c r="I329" s="5">
        <f t="shared" si="27"/>
        <v>7.8125E-3</v>
      </c>
      <c r="J329" s="6">
        <f t="shared" si="28"/>
        <v>55.427999999999997</v>
      </c>
      <c r="K329" s="6">
        <f t="shared" si="29"/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 t="shared" si="26"/>
        <v>1.5625E-2</v>
      </c>
      <c r="I330" s="5">
        <f t="shared" si="27"/>
        <v>7.8125E-3</v>
      </c>
      <c r="J330" s="6">
        <f t="shared" si="28"/>
        <v>37.497599999999998</v>
      </c>
      <c r="K330" s="6">
        <f t="shared" si="29"/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 t="shared" si="26"/>
        <v>1.5625E-2</v>
      </c>
      <c r="I331" s="5">
        <f t="shared" si="27"/>
        <v>7.8125E-3</v>
      </c>
      <c r="J331" s="6">
        <f t="shared" si="28"/>
        <v>37.497599999999998</v>
      </c>
      <c r="K331" s="6">
        <f t="shared" si="29"/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 t="shared" si="26"/>
        <v>1.5625E-2</v>
      </c>
      <c r="I332" s="5">
        <f t="shared" si="27"/>
        <v>7.8125E-3</v>
      </c>
      <c r="J332" s="6">
        <f t="shared" si="28"/>
        <v>42.854400000000005</v>
      </c>
      <c r="K332" s="6">
        <f t="shared" si="29"/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 t="shared" si="26"/>
        <v>1.5625E-2</v>
      </c>
      <c r="I333" s="5">
        <f t="shared" si="27"/>
        <v>7.8125E-3</v>
      </c>
      <c r="J333" s="6">
        <f t="shared" si="28"/>
        <v>42.854400000000005</v>
      </c>
      <c r="K333" s="6">
        <f t="shared" si="29"/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 t="shared" si="26"/>
        <v>1.5625E-2</v>
      </c>
      <c r="I334" s="5">
        <f t="shared" si="27"/>
        <v>5.4644808743169399E-3</v>
      </c>
      <c r="J334" s="6">
        <f t="shared" si="28"/>
        <v>167.4</v>
      </c>
      <c r="K334" s="6">
        <f t="shared" si="29"/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 t="shared" si="26"/>
        <v>1.0416666666666666E-2</v>
      </c>
      <c r="I335" s="5">
        <f t="shared" si="27"/>
        <v>5.208333333333333E-3</v>
      </c>
      <c r="J335" s="6">
        <f t="shared" si="28"/>
        <v>84.072000000000003</v>
      </c>
      <c r="K335" s="6">
        <f t="shared" si="29"/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 t="shared" si="26"/>
        <v>1.0416666666666666E-2</v>
      </c>
      <c r="I336" s="5">
        <f t="shared" si="27"/>
        <v>5.208333333333333E-3</v>
      </c>
      <c r="J336" s="6">
        <f t="shared" si="28"/>
        <v>84.072000000000003</v>
      </c>
      <c r="K336" s="6">
        <f t="shared" si="29"/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 t="shared" si="26"/>
        <v>1.0416666666666666E-2</v>
      </c>
      <c r="I337" s="5">
        <f t="shared" si="27"/>
        <v>5.208333333333333E-3</v>
      </c>
      <c r="J337" s="6">
        <f t="shared" si="28"/>
        <v>241.893</v>
      </c>
      <c r="K337" s="6">
        <f t="shared" si="29"/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 t="shared" si="26"/>
        <v>1.0416666666666666E-2</v>
      </c>
      <c r="I338" s="5">
        <f t="shared" si="27"/>
        <v>5.208333333333333E-3</v>
      </c>
      <c r="J338" s="6">
        <f t="shared" si="28"/>
        <v>46.872</v>
      </c>
      <c r="K338" s="6">
        <f t="shared" si="29"/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 t="shared" si="26"/>
        <v>1.0416666666666666E-2</v>
      </c>
      <c r="I339" s="5">
        <f t="shared" si="27"/>
        <v>5.208333333333333E-3</v>
      </c>
      <c r="J339" s="6">
        <f t="shared" si="28"/>
        <v>46.872</v>
      </c>
      <c r="K339" s="6">
        <f t="shared" si="29"/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 t="shared" si="26"/>
        <v>1.0416666666666666E-2</v>
      </c>
      <c r="I340" s="5">
        <f t="shared" si="27"/>
        <v>5.208333333333333E-3</v>
      </c>
      <c r="J340" s="6">
        <f t="shared" si="28"/>
        <v>42.036000000000001</v>
      </c>
      <c r="K340" s="6">
        <f t="shared" si="29"/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 t="shared" si="26"/>
        <v>1.0416666666666666E-2</v>
      </c>
      <c r="I341" s="5">
        <f t="shared" si="27"/>
        <v>5.208333333333333E-3</v>
      </c>
      <c r="J341" s="6">
        <f t="shared" si="28"/>
        <v>48.731999999999999</v>
      </c>
      <c r="K341" s="6">
        <f t="shared" si="29"/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 t="shared" si="26"/>
        <v>1.0416666666666666E-2</v>
      </c>
      <c r="I342" s="5">
        <f t="shared" si="27"/>
        <v>5.208333333333333E-3</v>
      </c>
      <c r="J342" s="6">
        <f t="shared" si="28"/>
        <v>55.427999999999997</v>
      </c>
      <c r="K342" s="6">
        <f t="shared" si="29"/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 t="shared" si="26"/>
        <v>1.0416666666666666E-2</v>
      </c>
      <c r="I343" s="5">
        <f t="shared" si="27"/>
        <v>5.208333333333333E-3</v>
      </c>
      <c r="J343" s="6">
        <f t="shared" si="28"/>
        <v>55.427999999999997</v>
      </c>
      <c r="K343" s="6">
        <f t="shared" si="29"/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 t="shared" si="26"/>
        <v>1.0416666666666666E-2</v>
      </c>
      <c r="I344" s="5">
        <f t="shared" si="27"/>
        <v>5.208333333333333E-3</v>
      </c>
      <c r="J344" s="6">
        <f t="shared" si="28"/>
        <v>53.567999999999991</v>
      </c>
      <c r="K344" s="6">
        <f t="shared" si="29"/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 t="shared" si="26"/>
        <v>1.0416666666666666E-2</v>
      </c>
      <c r="I345" s="5">
        <f t="shared" si="27"/>
        <v>5.208333333333333E-3</v>
      </c>
      <c r="J345" s="6">
        <f t="shared" si="28"/>
        <v>53.567999999999991</v>
      </c>
      <c r="K345" s="6">
        <f t="shared" si="29"/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 t="shared" si="26"/>
        <v>1.0416666666666666E-2</v>
      </c>
      <c r="I346" s="5">
        <f t="shared" si="27"/>
        <v>5.208333333333333E-3</v>
      </c>
      <c r="J346" s="6">
        <f t="shared" si="28"/>
        <v>62.123999999999988</v>
      </c>
      <c r="K346" s="6">
        <f t="shared" si="29"/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 t="shared" si="26"/>
        <v>1.0416666666666666E-2</v>
      </c>
      <c r="I347" s="5">
        <f t="shared" si="27"/>
        <v>5.208333333333333E-3</v>
      </c>
      <c r="J347" s="6">
        <f t="shared" si="28"/>
        <v>55.427999999999997</v>
      </c>
      <c r="K347" s="6">
        <f t="shared" si="29"/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 t="shared" si="26"/>
        <v>3.125E-2</v>
      </c>
      <c r="I348" s="5">
        <f t="shared" si="27"/>
        <v>4.0983606557377051E-3</v>
      </c>
      <c r="J348" s="6">
        <f t="shared" si="28"/>
        <v>155.124</v>
      </c>
      <c r="K348" s="6">
        <f t="shared" si="29"/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 t="shared" si="26"/>
        <v>1.5625E-2</v>
      </c>
      <c r="I349" s="5">
        <f t="shared" si="27"/>
        <v>4.0983606557377051E-3</v>
      </c>
      <c r="J349" s="6">
        <f t="shared" si="28"/>
        <v>153.44999999999999</v>
      </c>
      <c r="K349" s="6">
        <f t="shared" si="29"/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 t="shared" si="26"/>
        <v>1.5625E-2</v>
      </c>
      <c r="I350" s="5">
        <f t="shared" si="27"/>
        <v>4.0983606557377051E-3</v>
      </c>
      <c r="J350" s="6">
        <f t="shared" si="28"/>
        <v>77.527124999999998</v>
      </c>
      <c r="K350" s="6">
        <f t="shared" si="29"/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 t="shared" si="26"/>
        <v>1.0416666666666666E-2</v>
      </c>
      <c r="I351" s="5">
        <f t="shared" si="27"/>
        <v>3.472222222222222E-3</v>
      </c>
      <c r="J351" s="6">
        <f t="shared" si="28"/>
        <v>253.98764999999997</v>
      </c>
      <c r="K351" s="6">
        <f t="shared" si="29"/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 t="shared" si="26"/>
        <v>1.5625E-2</v>
      </c>
      <c r="I352" s="5">
        <f t="shared" si="27"/>
        <v>2.0491803278688526E-3</v>
      </c>
      <c r="J352" s="6">
        <f t="shared" si="28"/>
        <v>155.124</v>
      </c>
      <c r="K352" s="6">
        <f t="shared" si="29"/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 t="shared" si="26"/>
        <v>7.8125E-3</v>
      </c>
      <c r="I353" s="5">
        <f t="shared" si="27"/>
        <v>2.0491803278688526E-3</v>
      </c>
      <c r="J353" s="6">
        <f t="shared" si="28"/>
        <v>77.527124999999998</v>
      </c>
      <c r="K353" s="6">
        <f t="shared" si="29"/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 t="shared" si="26"/>
        <v>7.8125E-3</v>
      </c>
      <c r="I354" s="5">
        <f t="shared" si="27"/>
        <v>1.0245901639344263E-3</v>
      </c>
      <c r="J354" s="6">
        <f t="shared" si="28"/>
        <v>155.124</v>
      </c>
      <c r="K354" s="6">
        <f t="shared" si="29"/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1">
    <sortCondition ref="S3:S61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topLeftCell="C1" workbookViewId="0">
      <selection activeCell="W2" sqref="W2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21">
        <f>D2*24*31</f>
        <v>1833.2159999999999</v>
      </c>
      <c r="K2" s="13">
        <f t="shared" ref="K2:K15" si="0"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21">
        <f t="shared" ref="J3:J15" si="1">D3*24*31</f>
        <v>1833.2159999999999</v>
      </c>
      <c r="K3" s="13">
        <f t="shared" si="0"/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21">
        <f t="shared" si="1"/>
        <v>2047.4880000000001</v>
      </c>
      <c r="K4" s="13">
        <f t="shared" si="0"/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21">
        <f t="shared" si="1"/>
        <v>2152.2431999999999</v>
      </c>
      <c r="K5" s="13">
        <f t="shared" si="0"/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21">
        <f t="shared" si="1"/>
        <v>2152.2431999999999</v>
      </c>
      <c r="K6" s="13">
        <f t="shared" si="0"/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21">
        <f t="shared" si="1"/>
        <v>2285.5680000000002</v>
      </c>
      <c r="K7" s="13">
        <f t="shared" si="0"/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21">
        <f t="shared" si="1"/>
        <v>2380.8000000000002</v>
      </c>
      <c r="K8" s="13">
        <f t="shared" si="0"/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21">
        <f t="shared" si="1"/>
        <v>2452.2240000000002</v>
      </c>
      <c r="K9" s="13">
        <f t="shared" si="0"/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21">
        <f t="shared" si="1"/>
        <v>2580.192</v>
      </c>
      <c r="K10" s="13">
        <f t="shared" si="0"/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21">
        <f t="shared" si="1"/>
        <v>2690.3040000000001</v>
      </c>
      <c r="K11" s="13">
        <f t="shared" si="0"/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21">
        <f t="shared" si="1"/>
        <v>2785.5360000000001</v>
      </c>
      <c r="K12" s="13">
        <f t="shared" si="0"/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21">
        <f t="shared" si="1"/>
        <v>2833.152</v>
      </c>
      <c r="K13" s="13">
        <f t="shared" si="0"/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21">
        <f t="shared" si="1"/>
        <v>3237.8880000000004</v>
      </c>
      <c r="K14" s="13">
        <f t="shared" si="0"/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21">
        <f t="shared" si="1"/>
        <v>3237.8880000000004</v>
      </c>
      <c r="K15" s="13">
        <f t="shared" si="0"/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opLeftCell="J1" workbookViewId="0">
      <selection activeCell="O1" sqref="O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 t="shared" ref="C2:C33" si="0"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 t="shared" ref="G2:G33" si="1">ROUNDUP(96/E2,0)</f>
        <v>2</v>
      </c>
      <c r="H2" s="19">
        <f t="shared" ref="H2:H33" si="2">ROUNDUP(384/F2,0)</f>
        <v>1</v>
      </c>
      <c r="I2" s="8">
        <f t="shared" ref="I2:I33" si="3">D2*G2*24*31</f>
        <v>4799.6927999999998</v>
      </c>
      <c r="J2" s="13">
        <f t="shared" ref="J2:J33" si="4">RANK(I2,$I$2:$I$60,1)</f>
        <v>25</v>
      </c>
      <c r="K2" s="8">
        <f t="shared" ref="K2:K33" si="5">D2*H2*24*31</f>
        <v>2399.8463999999999</v>
      </c>
      <c r="L2" s="13">
        <f t="shared" ref="L2:L33" si="6"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 t="shared" si="0"/>
        <v>r6gd.16xlarge_64_vCPUs_512_GiB_$3.6864</v>
      </c>
      <c r="D3">
        <v>3.6863999999999999</v>
      </c>
      <c r="E3">
        <v>64</v>
      </c>
      <c r="F3">
        <v>512</v>
      </c>
      <c r="G3" s="19">
        <f t="shared" si="1"/>
        <v>2</v>
      </c>
      <c r="H3" s="19">
        <f t="shared" si="2"/>
        <v>1</v>
      </c>
      <c r="I3" s="8">
        <f t="shared" si="3"/>
        <v>5485.3632000000007</v>
      </c>
      <c r="J3" s="13">
        <f t="shared" si="4"/>
        <v>31</v>
      </c>
      <c r="K3" s="8">
        <f t="shared" si="5"/>
        <v>2742.6816000000003</v>
      </c>
      <c r="L3" s="13">
        <f t="shared" si="6"/>
        <v>2</v>
      </c>
      <c r="M3" s="13"/>
      <c r="O3" t="s">
        <v>5561</v>
      </c>
      <c r="P3" s="20">
        <v>1821.3119999999999</v>
      </c>
      <c r="Q3" s="13">
        <f t="shared" ref="Q3:Q60" si="7">RANK(P3,$P$2:$P$60,1)</f>
        <v>2</v>
      </c>
      <c r="S3" t="s">
        <v>5581</v>
      </c>
      <c r="T3" s="20">
        <v>2742.6816000000003</v>
      </c>
      <c r="U3" s="13">
        <f t="shared" ref="U3:U60" si="8">RANK(T3,$T$2:$T$60,1)</f>
        <v>2</v>
      </c>
    </row>
    <row r="4" spans="1:23" x14ac:dyDescent="0.25">
      <c r="A4" t="s">
        <v>5494</v>
      </c>
      <c r="B4" t="s">
        <v>3661</v>
      </c>
      <c r="C4" t="str">
        <f t="shared" si="0"/>
        <v>m5a.24xlarge_96_vCPUs_384_GiB_$4.128</v>
      </c>
      <c r="D4">
        <v>4.1280000000000001</v>
      </c>
      <c r="E4">
        <v>96</v>
      </c>
      <c r="F4">
        <v>384</v>
      </c>
      <c r="G4" s="19">
        <f t="shared" si="1"/>
        <v>1</v>
      </c>
      <c r="H4" s="19">
        <f t="shared" si="2"/>
        <v>1</v>
      </c>
      <c r="I4" s="8">
        <f t="shared" si="3"/>
        <v>3071.232</v>
      </c>
      <c r="J4" s="13">
        <f t="shared" si="4"/>
        <v>5</v>
      </c>
      <c r="K4" s="8">
        <f t="shared" si="5"/>
        <v>3071.232</v>
      </c>
      <c r="L4" s="13">
        <f t="shared" si="6"/>
        <v>3</v>
      </c>
      <c r="M4" s="13"/>
      <c r="O4" t="s">
        <v>5565</v>
      </c>
      <c r="P4" s="20">
        <v>2749.8240000000001</v>
      </c>
      <c r="Q4" s="13">
        <f t="shared" si="7"/>
        <v>3</v>
      </c>
      <c r="S4" s="3" t="s">
        <v>5567</v>
      </c>
      <c r="T4" s="20">
        <v>3071.232</v>
      </c>
      <c r="U4" s="13">
        <f t="shared" si="8"/>
        <v>3</v>
      </c>
    </row>
    <row r="5" spans="1:23" x14ac:dyDescent="0.25">
      <c r="A5" t="s">
        <v>5502</v>
      </c>
      <c r="B5" t="s">
        <v>1886</v>
      </c>
      <c r="C5" t="str">
        <f t="shared" si="0"/>
        <v>r4.16xlarge_64_vCPUs_488_GiB_$4.256</v>
      </c>
      <c r="D5">
        <v>4.2560000000000002</v>
      </c>
      <c r="E5">
        <v>64</v>
      </c>
      <c r="F5">
        <v>488</v>
      </c>
      <c r="G5" s="19">
        <f t="shared" si="1"/>
        <v>2</v>
      </c>
      <c r="H5" s="19">
        <f t="shared" si="2"/>
        <v>1</v>
      </c>
      <c r="I5" s="8">
        <f t="shared" si="3"/>
        <v>6332.9279999999999</v>
      </c>
      <c r="J5" s="13">
        <f t="shared" si="4"/>
        <v>41</v>
      </c>
      <c r="K5" s="8">
        <f t="shared" si="5"/>
        <v>3166.4639999999999</v>
      </c>
      <c r="L5" s="13">
        <f t="shared" si="6"/>
        <v>4</v>
      </c>
      <c r="M5" s="13"/>
      <c r="O5" t="s">
        <v>5566</v>
      </c>
      <c r="P5" s="20">
        <v>3035.52</v>
      </c>
      <c r="Q5" s="13">
        <f t="shared" si="7"/>
        <v>4</v>
      </c>
      <c r="S5" t="s">
        <v>5588</v>
      </c>
      <c r="T5" s="20">
        <v>3166.4639999999999</v>
      </c>
      <c r="U5" s="13">
        <f t="shared" si="8"/>
        <v>4</v>
      </c>
    </row>
    <row r="6" spans="1:23" x14ac:dyDescent="0.25">
      <c r="A6" t="s">
        <v>5515</v>
      </c>
      <c r="B6" t="s">
        <v>4823</v>
      </c>
      <c r="C6" t="str">
        <f t="shared" si="0"/>
        <v>z1d.12xlarge_48_vCPUs_384_GiB_$4.464</v>
      </c>
      <c r="D6">
        <v>4.4640000000000004</v>
      </c>
      <c r="E6">
        <v>48</v>
      </c>
      <c r="F6">
        <v>384</v>
      </c>
      <c r="G6" s="19">
        <f t="shared" si="1"/>
        <v>2</v>
      </c>
      <c r="H6" s="19">
        <f t="shared" si="2"/>
        <v>1</v>
      </c>
      <c r="I6" s="8">
        <f t="shared" si="3"/>
        <v>6642.4320000000007</v>
      </c>
      <c r="J6" s="13">
        <f t="shared" si="4"/>
        <v>42</v>
      </c>
      <c r="K6" s="8">
        <f t="shared" si="5"/>
        <v>3321.2160000000003</v>
      </c>
      <c r="L6" s="13">
        <f t="shared" si="6"/>
        <v>5</v>
      </c>
      <c r="M6" s="13"/>
      <c r="O6" s="3" t="s">
        <v>5567</v>
      </c>
      <c r="P6" s="20">
        <v>3071.232</v>
      </c>
      <c r="Q6" s="13">
        <f t="shared" si="7"/>
        <v>5</v>
      </c>
      <c r="S6" t="s">
        <v>5603</v>
      </c>
      <c r="T6" s="20">
        <v>3321.2160000000003</v>
      </c>
      <c r="U6" s="13">
        <f t="shared" si="8"/>
        <v>5</v>
      </c>
    </row>
    <row r="7" spans="1:23" x14ac:dyDescent="0.25">
      <c r="A7" t="s">
        <v>5519</v>
      </c>
      <c r="B7" t="s">
        <v>831</v>
      </c>
      <c r="C7" t="str">
        <f t="shared" si="0"/>
        <v>g3.16xlarge_64_vCPUs_488_GiB_$4.56</v>
      </c>
      <c r="D7">
        <v>4.5599999999999996</v>
      </c>
      <c r="E7">
        <v>64</v>
      </c>
      <c r="F7">
        <v>488</v>
      </c>
      <c r="G7" s="19">
        <f t="shared" si="1"/>
        <v>2</v>
      </c>
      <c r="H7" s="19">
        <f t="shared" si="2"/>
        <v>1</v>
      </c>
      <c r="I7" s="8">
        <f t="shared" si="3"/>
        <v>6785.28</v>
      </c>
      <c r="J7" s="13">
        <f t="shared" si="4"/>
        <v>43</v>
      </c>
      <c r="K7" s="8">
        <f t="shared" si="5"/>
        <v>3392.64</v>
      </c>
      <c r="L7" s="13">
        <f t="shared" si="6"/>
        <v>6</v>
      </c>
      <c r="M7" s="13"/>
      <c r="O7" t="s">
        <v>5568</v>
      </c>
      <c r="P7" s="20">
        <v>3071.232</v>
      </c>
      <c r="Q7" s="13">
        <f t="shared" si="7"/>
        <v>5</v>
      </c>
      <c r="S7" t="s">
        <v>5591</v>
      </c>
      <c r="T7" s="20">
        <v>3392.64</v>
      </c>
      <c r="U7" s="13">
        <f t="shared" si="8"/>
        <v>6</v>
      </c>
    </row>
    <row r="8" spans="1:23" x14ac:dyDescent="0.25">
      <c r="A8" t="s">
        <v>5493</v>
      </c>
      <c r="B8" t="s">
        <v>4048</v>
      </c>
      <c r="C8" t="str">
        <f t="shared" si="0"/>
        <v>m5.24xlarge_96_vCPUs_384_GiB_$4.608</v>
      </c>
      <c r="D8">
        <v>4.6079999999999997</v>
      </c>
      <c r="E8">
        <v>96</v>
      </c>
      <c r="F8">
        <v>384</v>
      </c>
      <c r="G8" s="19">
        <f t="shared" si="1"/>
        <v>1</v>
      </c>
      <c r="H8" s="19">
        <f t="shared" si="2"/>
        <v>1</v>
      </c>
      <c r="I8" s="8">
        <f t="shared" si="3"/>
        <v>3428.3519999999994</v>
      </c>
      <c r="J8" s="13">
        <f t="shared" si="4"/>
        <v>8</v>
      </c>
      <c r="K8" s="8">
        <f t="shared" si="5"/>
        <v>3428.3519999999994</v>
      </c>
      <c r="L8" s="13">
        <f t="shared" si="6"/>
        <v>7</v>
      </c>
      <c r="M8" s="13"/>
      <c r="O8" t="s">
        <v>5562</v>
      </c>
      <c r="P8" s="20">
        <v>3237.8880000000004</v>
      </c>
      <c r="Q8" s="13">
        <f t="shared" si="7"/>
        <v>7</v>
      </c>
      <c r="S8" t="s">
        <v>5572</v>
      </c>
      <c r="T8" s="20">
        <v>3428.3519999999994</v>
      </c>
      <c r="U8" s="13">
        <f t="shared" si="8"/>
        <v>7</v>
      </c>
    </row>
    <row r="9" spans="1:23" x14ac:dyDescent="0.25">
      <c r="A9" t="s">
        <v>5467</v>
      </c>
      <c r="B9" t="s">
        <v>3768</v>
      </c>
      <c r="C9" t="str">
        <f t="shared" si="0"/>
        <v>a1.4xlarge_16_vCPUs_32_GiB_$0.408</v>
      </c>
      <c r="D9">
        <v>0.40799999999999997</v>
      </c>
      <c r="E9">
        <v>16</v>
      </c>
      <c r="F9">
        <v>32</v>
      </c>
      <c r="G9" s="19">
        <f t="shared" si="1"/>
        <v>6</v>
      </c>
      <c r="H9" s="19">
        <f t="shared" si="2"/>
        <v>12</v>
      </c>
      <c r="I9" s="8">
        <f t="shared" si="3"/>
        <v>1821.3119999999999</v>
      </c>
      <c r="J9" s="13">
        <f t="shared" si="4"/>
        <v>2</v>
      </c>
      <c r="K9" s="8">
        <f t="shared" si="5"/>
        <v>3642.6239999999998</v>
      </c>
      <c r="L9" s="13">
        <f t="shared" si="6"/>
        <v>8</v>
      </c>
      <c r="M9" s="13"/>
      <c r="O9" s="4" t="s">
        <v>5572</v>
      </c>
      <c r="P9" s="20">
        <v>3428.3519999999994</v>
      </c>
      <c r="Q9" s="13">
        <f t="shared" si="7"/>
        <v>8</v>
      </c>
      <c r="S9" t="s">
        <v>5561</v>
      </c>
      <c r="T9" s="20">
        <v>3642.6239999999998</v>
      </c>
      <c r="U9" s="13">
        <f t="shared" si="8"/>
        <v>8</v>
      </c>
    </row>
    <row r="10" spans="1:23" x14ac:dyDescent="0.25">
      <c r="A10" t="s">
        <v>5499</v>
      </c>
      <c r="B10" t="s">
        <v>1835</v>
      </c>
      <c r="C10" t="str">
        <f t="shared" si="0"/>
        <v>m6g.16xlarge_64_vCPUs_256_GiB_$2.464</v>
      </c>
      <c r="D10">
        <v>2.464</v>
      </c>
      <c r="E10">
        <v>64</v>
      </c>
      <c r="F10">
        <v>256</v>
      </c>
      <c r="G10" s="19">
        <f t="shared" si="1"/>
        <v>2</v>
      </c>
      <c r="H10" s="19">
        <f t="shared" si="2"/>
        <v>2</v>
      </c>
      <c r="I10" s="8">
        <f t="shared" si="3"/>
        <v>3666.4319999999998</v>
      </c>
      <c r="J10" s="13">
        <f t="shared" si="4"/>
        <v>11</v>
      </c>
      <c r="K10" s="8">
        <f t="shared" si="5"/>
        <v>3666.4319999999998</v>
      </c>
      <c r="L10" s="13">
        <f t="shared" si="6"/>
        <v>9</v>
      </c>
      <c r="M10" s="13"/>
      <c r="O10" t="s">
        <v>5570</v>
      </c>
      <c r="P10" s="20">
        <v>3551.1119999999996</v>
      </c>
      <c r="Q10" s="13">
        <f t="shared" si="7"/>
        <v>9</v>
      </c>
      <c r="S10" t="s">
        <v>5564</v>
      </c>
      <c r="T10" s="20">
        <v>3666.4319999999998</v>
      </c>
      <c r="U10" s="13">
        <f t="shared" si="8"/>
        <v>9</v>
      </c>
    </row>
    <row r="11" spans="1:23" x14ac:dyDescent="0.25">
      <c r="A11" t="s">
        <v>5495</v>
      </c>
      <c r="B11" t="s">
        <v>2569</v>
      </c>
      <c r="C11" t="str">
        <f t="shared" si="0"/>
        <v>m5ad.24xlarge_96_vCPUs_384_GiB_$4.944</v>
      </c>
      <c r="D11">
        <v>4.944</v>
      </c>
      <c r="E11">
        <v>96</v>
      </c>
      <c r="F11">
        <v>384</v>
      </c>
      <c r="G11" s="19">
        <f t="shared" si="1"/>
        <v>1</v>
      </c>
      <c r="H11" s="19">
        <f t="shared" si="2"/>
        <v>1</v>
      </c>
      <c r="I11" s="8">
        <f t="shared" si="3"/>
        <v>3678.3360000000002</v>
      </c>
      <c r="J11" s="13">
        <f t="shared" si="4"/>
        <v>12</v>
      </c>
      <c r="K11" s="8">
        <f t="shared" si="5"/>
        <v>3678.3360000000002</v>
      </c>
      <c r="L11" s="13">
        <f t="shared" si="6"/>
        <v>10</v>
      </c>
      <c r="M11" s="13"/>
      <c r="O11" t="s">
        <v>5563</v>
      </c>
      <c r="P11" s="20">
        <v>3656.9087999999997</v>
      </c>
      <c r="Q11" s="13">
        <f t="shared" si="7"/>
        <v>10</v>
      </c>
      <c r="S11" t="s">
        <v>5575</v>
      </c>
      <c r="T11" s="20">
        <v>3678.3360000000002</v>
      </c>
      <c r="U11" s="13">
        <f t="shared" si="8"/>
        <v>10</v>
      </c>
    </row>
    <row r="12" spans="1:23" x14ac:dyDescent="0.25">
      <c r="A12" t="s">
        <v>5485</v>
      </c>
      <c r="B12" t="s">
        <v>2955</v>
      </c>
      <c r="C12" t="str">
        <f t="shared" si="0"/>
        <v>i3.metal_64_vCPUs_512_GiB_$4.992</v>
      </c>
      <c r="D12">
        <v>4.992</v>
      </c>
      <c r="E12">
        <v>64</v>
      </c>
      <c r="F12">
        <v>512</v>
      </c>
      <c r="G12" s="19">
        <f t="shared" si="1"/>
        <v>2</v>
      </c>
      <c r="H12" s="19">
        <f t="shared" si="2"/>
        <v>1</v>
      </c>
      <c r="I12" s="8">
        <f t="shared" si="3"/>
        <v>7428.0959999999995</v>
      </c>
      <c r="J12" s="13">
        <f t="shared" si="4"/>
        <v>44</v>
      </c>
      <c r="K12" s="8">
        <f t="shared" si="5"/>
        <v>3714.0479999999998</v>
      </c>
      <c r="L12" s="13">
        <f t="shared" si="6"/>
        <v>11</v>
      </c>
      <c r="M12" s="13"/>
      <c r="O12" t="s">
        <v>5564</v>
      </c>
      <c r="P12" s="20">
        <v>3666.4319999999998</v>
      </c>
      <c r="Q12" s="13">
        <f t="shared" si="7"/>
        <v>11</v>
      </c>
      <c r="S12" t="s">
        <v>5595</v>
      </c>
      <c r="T12" s="20">
        <v>3714.0479999999998</v>
      </c>
      <c r="U12" s="13">
        <f t="shared" si="8"/>
        <v>11</v>
      </c>
    </row>
    <row r="13" spans="1:23" x14ac:dyDescent="0.25">
      <c r="A13" t="s">
        <v>5501</v>
      </c>
      <c r="B13" t="s">
        <v>3414</v>
      </c>
      <c r="C13" t="str">
        <f t="shared" si="0"/>
        <v>r3.8xlarge_32_vCPUs_244_GiB_$2.66</v>
      </c>
      <c r="D13">
        <v>2.66</v>
      </c>
      <c r="E13">
        <v>32</v>
      </c>
      <c r="F13">
        <v>244</v>
      </c>
      <c r="G13" s="19">
        <f t="shared" si="1"/>
        <v>3</v>
      </c>
      <c r="H13" s="19">
        <f t="shared" si="2"/>
        <v>2</v>
      </c>
      <c r="I13" s="8">
        <f t="shared" si="3"/>
        <v>5937.12</v>
      </c>
      <c r="J13" s="13">
        <f t="shared" si="4"/>
        <v>38</v>
      </c>
      <c r="K13" s="8">
        <f t="shared" si="5"/>
        <v>3958.0800000000004</v>
      </c>
      <c r="L13" s="13">
        <f t="shared" si="6"/>
        <v>12</v>
      </c>
      <c r="M13" s="13"/>
      <c r="O13" t="s">
        <v>5575</v>
      </c>
      <c r="P13" s="20">
        <v>3678.3360000000002</v>
      </c>
      <c r="Q13" s="13">
        <f t="shared" si="7"/>
        <v>12</v>
      </c>
      <c r="S13" t="s">
        <v>5600</v>
      </c>
      <c r="T13" s="20">
        <v>3958.0800000000004</v>
      </c>
      <c r="U13" s="13">
        <f t="shared" si="8"/>
        <v>12</v>
      </c>
    </row>
    <row r="14" spans="1:23" x14ac:dyDescent="0.25">
      <c r="A14" t="s">
        <v>5504</v>
      </c>
      <c r="B14" t="s">
        <v>807</v>
      </c>
      <c r="C14" t="str">
        <f t="shared" si="0"/>
        <v>r5a.24xlarge_96_vCPUs_768_GiB_$5.424</v>
      </c>
      <c r="D14">
        <v>5.4240000000000004</v>
      </c>
      <c r="E14">
        <v>96</v>
      </c>
      <c r="F14">
        <v>768</v>
      </c>
      <c r="G14" s="19">
        <f t="shared" si="1"/>
        <v>1</v>
      </c>
      <c r="H14" s="19">
        <f t="shared" si="2"/>
        <v>1</v>
      </c>
      <c r="I14" s="8">
        <f t="shared" si="3"/>
        <v>4035.4560000000006</v>
      </c>
      <c r="J14" s="13">
        <f t="shared" si="4"/>
        <v>14</v>
      </c>
      <c r="K14" s="8">
        <f t="shared" si="5"/>
        <v>4035.4560000000006</v>
      </c>
      <c r="L14" s="13">
        <f t="shared" si="6"/>
        <v>13</v>
      </c>
      <c r="M14" s="13"/>
      <c r="O14" t="s">
        <v>5576</v>
      </c>
      <c r="P14" s="20">
        <v>3749.76</v>
      </c>
      <c r="Q14" s="13">
        <f t="shared" si="7"/>
        <v>13</v>
      </c>
      <c r="S14" t="s">
        <v>5579</v>
      </c>
      <c r="T14" s="20">
        <v>4035.4560000000006</v>
      </c>
      <c r="U14" s="13">
        <f t="shared" si="8"/>
        <v>13</v>
      </c>
    </row>
    <row r="15" spans="1:23" x14ac:dyDescent="0.25">
      <c r="A15" t="s">
        <v>5525</v>
      </c>
      <c r="B15" t="s">
        <v>4416</v>
      </c>
      <c r="C15" t="str">
        <f t="shared" si="0"/>
        <v>m5d.24xlarge_96_vCPUs_384_GiB_$5.424</v>
      </c>
      <c r="D15">
        <v>5.4240000000000004</v>
      </c>
      <c r="E15">
        <v>96</v>
      </c>
      <c r="F15">
        <v>384</v>
      </c>
      <c r="G15" s="19">
        <f t="shared" si="1"/>
        <v>1</v>
      </c>
      <c r="H15" s="19">
        <f t="shared" si="2"/>
        <v>1</v>
      </c>
      <c r="I15" s="8">
        <f t="shared" si="3"/>
        <v>4035.4560000000006</v>
      </c>
      <c r="J15" s="13">
        <f t="shared" si="4"/>
        <v>14</v>
      </c>
      <c r="K15" s="8">
        <f t="shared" si="5"/>
        <v>4035.4560000000006</v>
      </c>
      <c r="L15" s="13">
        <f t="shared" si="6"/>
        <v>13</v>
      </c>
      <c r="M15" s="13"/>
      <c r="O15" t="s">
        <v>5579</v>
      </c>
      <c r="P15" s="20">
        <v>4035.4560000000006</v>
      </c>
      <c r="Q15" s="13">
        <f t="shared" si="7"/>
        <v>14</v>
      </c>
      <c r="S15" t="s">
        <v>5580</v>
      </c>
      <c r="T15" s="20">
        <v>4035.4560000000006</v>
      </c>
      <c r="U15" s="13">
        <f t="shared" si="8"/>
        <v>13</v>
      </c>
    </row>
    <row r="16" spans="1:23" x14ac:dyDescent="0.25">
      <c r="A16" t="s">
        <v>5497</v>
      </c>
      <c r="B16" t="s">
        <v>2210</v>
      </c>
      <c r="C16" t="str">
        <f t="shared" si="0"/>
        <v>m5n.24xlarge_96_vCPUs_384_GiB_$5.712</v>
      </c>
      <c r="D16">
        <v>5.7119999999999997</v>
      </c>
      <c r="E16">
        <v>96</v>
      </c>
      <c r="F16">
        <v>384</v>
      </c>
      <c r="G16" s="19">
        <f t="shared" si="1"/>
        <v>1</v>
      </c>
      <c r="H16" s="19">
        <f t="shared" si="2"/>
        <v>1</v>
      </c>
      <c r="I16" s="8">
        <f t="shared" si="3"/>
        <v>4249.7280000000001</v>
      </c>
      <c r="J16" s="13">
        <f t="shared" si="4"/>
        <v>17</v>
      </c>
      <c r="K16" s="8">
        <f t="shared" si="5"/>
        <v>4249.7280000000001</v>
      </c>
      <c r="L16" s="13">
        <f t="shared" si="6"/>
        <v>15</v>
      </c>
      <c r="M16" s="13"/>
      <c r="O16" t="s">
        <v>5580</v>
      </c>
      <c r="P16" s="20">
        <v>4035.4560000000006</v>
      </c>
      <c r="Q16" s="13">
        <f t="shared" si="7"/>
        <v>14</v>
      </c>
      <c r="S16" t="s">
        <v>5583</v>
      </c>
      <c r="T16" s="20">
        <v>4249.7280000000001</v>
      </c>
      <c r="U16" s="13">
        <f t="shared" si="8"/>
        <v>15</v>
      </c>
    </row>
    <row r="17" spans="1:21" x14ac:dyDescent="0.25">
      <c r="A17" t="s">
        <v>5500</v>
      </c>
      <c r="B17" t="s">
        <v>2770</v>
      </c>
      <c r="C17" t="str">
        <f t="shared" si="0"/>
        <v>m6gd.16xlarge_64_vCPUs_256_GiB_$2.8928</v>
      </c>
      <c r="D17">
        <v>2.8927999999999998</v>
      </c>
      <c r="E17">
        <v>64</v>
      </c>
      <c r="F17">
        <v>256</v>
      </c>
      <c r="G17" s="19">
        <f t="shared" si="1"/>
        <v>2</v>
      </c>
      <c r="H17" s="19">
        <f t="shared" si="2"/>
        <v>2</v>
      </c>
      <c r="I17" s="8">
        <f t="shared" si="3"/>
        <v>4304.4863999999998</v>
      </c>
      <c r="J17" s="13">
        <f t="shared" si="4"/>
        <v>18</v>
      </c>
      <c r="K17" s="8">
        <f t="shared" si="5"/>
        <v>4304.4863999999998</v>
      </c>
      <c r="L17" s="13">
        <f t="shared" si="6"/>
        <v>16</v>
      </c>
      <c r="M17" s="13"/>
      <c r="O17" t="s">
        <v>5569</v>
      </c>
      <c r="P17" s="20">
        <v>4114.0223999999998</v>
      </c>
      <c r="Q17" s="13">
        <f t="shared" si="7"/>
        <v>16</v>
      </c>
      <c r="S17" s="4" t="s">
        <v>5571</v>
      </c>
      <c r="T17" s="20">
        <v>4304.4863999999998</v>
      </c>
      <c r="U17" s="13">
        <f t="shared" si="8"/>
        <v>16</v>
      </c>
    </row>
    <row r="18" spans="1:21" x14ac:dyDescent="0.25">
      <c r="A18" t="s">
        <v>5490</v>
      </c>
      <c r="B18" t="s">
        <v>3397</v>
      </c>
      <c r="C18" t="str">
        <f t="shared" si="0"/>
        <v>m2.4xlarge_8_vCPUs_68.4_GiB_$0.98</v>
      </c>
      <c r="D18">
        <v>0.98</v>
      </c>
      <c r="E18">
        <v>8</v>
      </c>
      <c r="F18">
        <v>68.400000000000006</v>
      </c>
      <c r="G18" s="19">
        <f t="shared" si="1"/>
        <v>12</v>
      </c>
      <c r="H18" s="19">
        <f t="shared" si="2"/>
        <v>6</v>
      </c>
      <c r="I18" s="8">
        <f t="shared" si="3"/>
        <v>8749.44</v>
      </c>
      <c r="J18" s="13">
        <f t="shared" si="4"/>
        <v>47</v>
      </c>
      <c r="K18" s="8">
        <f t="shared" si="5"/>
        <v>4374.72</v>
      </c>
      <c r="L18" s="13">
        <f t="shared" si="6"/>
        <v>17</v>
      </c>
      <c r="M18" s="13"/>
      <c r="O18" t="s">
        <v>5583</v>
      </c>
      <c r="P18" s="20">
        <v>4249.7280000000001</v>
      </c>
      <c r="Q18" s="13">
        <f t="shared" si="7"/>
        <v>17</v>
      </c>
      <c r="S18" t="s">
        <v>5607</v>
      </c>
      <c r="T18" s="20">
        <v>4374.72</v>
      </c>
      <c r="U18" s="13">
        <f t="shared" si="8"/>
        <v>17</v>
      </c>
    </row>
    <row r="19" spans="1:21" x14ac:dyDescent="0.25">
      <c r="A19" t="s">
        <v>5503</v>
      </c>
      <c r="B19" t="s">
        <v>4532</v>
      </c>
      <c r="C19" t="str">
        <f t="shared" si="0"/>
        <v>r5.24xlarge_96_vCPUs_768_GiB_$6.048</v>
      </c>
      <c r="D19">
        <v>6.048</v>
      </c>
      <c r="E19">
        <v>96</v>
      </c>
      <c r="F19">
        <v>768</v>
      </c>
      <c r="G19" s="19">
        <f t="shared" si="1"/>
        <v>1</v>
      </c>
      <c r="H19" s="19">
        <f t="shared" si="2"/>
        <v>1</v>
      </c>
      <c r="I19" s="8">
        <f t="shared" si="3"/>
        <v>4499.7119999999995</v>
      </c>
      <c r="J19" s="13">
        <f t="shared" si="4"/>
        <v>20</v>
      </c>
      <c r="K19" s="8">
        <f t="shared" si="5"/>
        <v>4499.7119999999995</v>
      </c>
      <c r="L19" s="13">
        <f t="shared" si="6"/>
        <v>18</v>
      </c>
      <c r="M19" s="13"/>
      <c r="O19" t="s">
        <v>5571</v>
      </c>
      <c r="P19" s="20">
        <v>4304.4863999999998</v>
      </c>
      <c r="Q19" s="13">
        <f t="shared" si="7"/>
        <v>18</v>
      </c>
      <c r="S19" t="s">
        <v>5585</v>
      </c>
      <c r="T19" s="20">
        <v>4499.7119999999995</v>
      </c>
      <c r="U19" s="13">
        <f t="shared" si="8"/>
        <v>18</v>
      </c>
    </row>
    <row r="20" spans="1:21" x14ac:dyDescent="0.25">
      <c r="A20" t="s">
        <v>5505</v>
      </c>
      <c r="B20" t="s">
        <v>2674</v>
      </c>
      <c r="C20" t="str">
        <f t="shared" si="0"/>
        <v>r5ad.24xlarge_96_vCPUs_768_GiB_$6.288</v>
      </c>
      <c r="D20">
        <v>6.2880000000000003</v>
      </c>
      <c r="E20">
        <v>96</v>
      </c>
      <c r="F20">
        <v>768</v>
      </c>
      <c r="G20" s="19">
        <f t="shared" si="1"/>
        <v>1</v>
      </c>
      <c r="H20" s="19">
        <f t="shared" si="2"/>
        <v>1</v>
      </c>
      <c r="I20" s="8">
        <f t="shared" si="3"/>
        <v>4678.2719999999999</v>
      </c>
      <c r="J20" s="13">
        <f t="shared" si="4"/>
        <v>22</v>
      </c>
      <c r="K20" s="8">
        <f t="shared" si="5"/>
        <v>4678.2719999999999</v>
      </c>
      <c r="L20" s="13">
        <f t="shared" si="6"/>
        <v>19</v>
      </c>
      <c r="M20" s="13"/>
      <c r="O20" t="s">
        <v>5584</v>
      </c>
      <c r="P20" s="20">
        <v>4464</v>
      </c>
      <c r="Q20" s="13">
        <f t="shared" si="7"/>
        <v>19</v>
      </c>
      <c r="S20" t="s">
        <v>5587</v>
      </c>
      <c r="T20" s="20">
        <v>4678.2719999999999</v>
      </c>
      <c r="U20" s="13">
        <f t="shared" si="8"/>
        <v>19</v>
      </c>
    </row>
    <row r="21" spans="1:21" x14ac:dyDescent="0.25">
      <c r="A21" t="s">
        <v>5492</v>
      </c>
      <c r="B21" t="s">
        <v>2271</v>
      </c>
      <c r="C21" t="str">
        <f t="shared" si="0"/>
        <v>m4.16xlarge_64_vCPUs_256_GiB_$3.2</v>
      </c>
      <c r="D21">
        <v>3.2</v>
      </c>
      <c r="E21">
        <v>64</v>
      </c>
      <c r="F21">
        <v>256</v>
      </c>
      <c r="G21" s="19">
        <f t="shared" si="1"/>
        <v>2</v>
      </c>
      <c r="H21" s="19">
        <f t="shared" si="2"/>
        <v>2</v>
      </c>
      <c r="I21" s="8">
        <f t="shared" si="3"/>
        <v>4761.6000000000004</v>
      </c>
      <c r="J21" s="13">
        <f t="shared" si="4"/>
        <v>24</v>
      </c>
      <c r="K21" s="8">
        <f t="shared" si="5"/>
        <v>4761.6000000000004</v>
      </c>
      <c r="L21" s="13">
        <f t="shared" si="6"/>
        <v>20</v>
      </c>
      <c r="M21" s="13"/>
      <c r="O21" t="s">
        <v>5585</v>
      </c>
      <c r="P21" s="20">
        <v>4499.7119999999995</v>
      </c>
      <c r="Q21" s="13">
        <f t="shared" si="7"/>
        <v>20</v>
      </c>
      <c r="S21" t="s">
        <v>5573</v>
      </c>
      <c r="T21" s="20">
        <v>4761.6000000000004</v>
      </c>
      <c r="U21" s="13">
        <f t="shared" si="8"/>
        <v>20</v>
      </c>
    </row>
    <row r="22" spans="1:21" x14ac:dyDescent="0.25">
      <c r="A22" t="s">
        <v>5475</v>
      </c>
      <c r="B22" t="s">
        <v>2380</v>
      </c>
      <c r="C22" t="str">
        <f t="shared" si="0"/>
        <v>c6g.16xlarge_64_vCPUs_128_GiB_$2.176</v>
      </c>
      <c r="D22">
        <v>2.1760000000000002</v>
      </c>
      <c r="E22">
        <v>64</v>
      </c>
      <c r="F22">
        <v>128</v>
      </c>
      <c r="G22" s="19">
        <f t="shared" si="1"/>
        <v>2</v>
      </c>
      <c r="H22" s="19">
        <f t="shared" si="2"/>
        <v>3</v>
      </c>
      <c r="I22" s="8">
        <f t="shared" si="3"/>
        <v>3237.8880000000004</v>
      </c>
      <c r="J22" s="13">
        <f t="shared" si="4"/>
        <v>7</v>
      </c>
      <c r="K22" s="8">
        <f t="shared" si="5"/>
        <v>4856.8320000000003</v>
      </c>
      <c r="L22" s="13">
        <f t="shared" si="6"/>
        <v>21</v>
      </c>
      <c r="M22" s="13"/>
      <c r="O22" t="s">
        <v>5586</v>
      </c>
      <c r="P22" s="20">
        <v>4642.5599999999995</v>
      </c>
      <c r="Q22" s="13">
        <f t="shared" si="7"/>
        <v>21</v>
      </c>
      <c r="S22" t="s">
        <v>5562</v>
      </c>
      <c r="T22" s="20">
        <v>4856.8320000000003</v>
      </c>
      <c r="U22" s="13">
        <f t="shared" si="8"/>
        <v>21</v>
      </c>
    </row>
    <row r="23" spans="1:21" x14ac:dyDescent="0.25">
      <c r="A23" t="s">
        <v>5496</v>
      </c>
      <c r="B23" t="s">
        <v>1641</v>
      </c>
      <c r="C23" t="str">
        <f t="shared" si="0"/>
        <v>m5dn.24xlarge_96_vCPUs_384_GiB_$6.528</v>
      </c>
      <c r="D23">
        <v>6.5279999999999996</v>
      </c>
      <c r="E23">
        <v>96</v>
      </c>
      <c r="F23">
        <v>384</v>
      </c>
      <c r="G23" s="19">
        <f t="shared" si="1"/>
        <v>1</v>
      </c>
      <c r="H23" s="19">
        <f t="shared" si="2"/>
        <v>1</v>
      </c>
      <c r="I23" s="8">
        <f t="shared" si="3"/>
        <v>4856.8320000000003</v>
      </c>
      <c r="J23" s="13">
        <f t="shared" si="4"/>
        <v>26</v>
      </c>
      <c r="K23" s="8">
        <f t="shared" si="5"/>
        <v>4856.8320000000003</v>
      </c>
      <c r="L23" s="13">
        <f t="shared" si="6"/>
        <v>21</v>
      </c>
      <c r="M23" s="13"/>
      <c r="O23" t="s">
        <v>5587</v>
      </c>
      <c r="P23" s="20">
        <v>4678.2719999999999</v>
      </c>
      <c r="Q23" s="13">
        <f t="shared" si="7"/>
        <v>22</v>
      </c>
      <c r="S23" t="s">
        <v>5590</v>
      </c>
      <c r="T23" s="20">
        <v>4856.8320000000003</v>
      </c>
      <c r="U23" s="13">
        <f t="shared" si="8"/>
        <v>21</v>
      </c>
    </row>
    <row r="24" spans="1:21" x14ac:dyDescent="0.25">
      <c r="A24" t="s">
        <v>5507</v>
      </c>
      <c r="B24" t="s">
        <v>4266</v>
      </c>
      <c r="C24" t="str">
        <f t="shared" si="0"/>
        <v>r5d.24xlarge_96_vCPUs_768_GiB_$6.912</v>
      </c>
      <c r="D24">
        <v>6.9119999999999999</v>
      </c>
      <c r="E24">
        <v>96</v>
      </c>
      <c r="F24">
        <v>768</v>
      </c>
      <c r="G24" s="19">
        <f t="shared" si="1"/>
        <v>1</v>
      </c>
      <c r="H24" s="19">
        <f t="shared" si="2"/>
        <v>1</v>
      </c>
      <c r="I24" s="8">
        <f t="shared" si="3"/>
        <v>5142.5280000000002</v>
      </c>
      <c r="J24" s="13">
        <f t="shared" si="4"/>
        <v>27</v>
      </c>
      <c r="K24" s="8">
        <f t="shared" si="5"/>
        <v>5142.5280000000002</v>
      </c>
      <c r="L24" s="13">
        <f t="shared" si="6"/>
        <v>23</v>
      </c>
      <c r="M24" s="13"/>
      <c r="O24" t="s">
        <v>5589</v>
      </c>
      <c r="P24" s="20">
        <v>4749.6959999999999</v>
      </c>
      <c r="Q24" s="13">
        <f t="shared" si="7"/>
        <v>23</v>
      </c>
      <c r="S24" t="s">
        <v>5592</v>
      </c>
      <c r="T24" s="20">
        <v>5142.5280000000002</v>
      </c>
      <c r="U24" s="13">
        <f t="shared" si="8"/>
        <v>23</v>
      </c>
    </row>
    <row r="25" spans="1:21" x14ac:dyDescent="0.25">
      <c r="A25" t="s">
        <v>5491</v>
      </c>
      <c r="B25" t="s">
        <v>1061</v>
      </c>
      <c r="C25" t="str">
        <f t="shared" si="0"/>
        <v>m3.2xlarge_8_vCPUs_30_GiB_$0.532</v>
      </c>
      <c r="D25">
        <v>0.53200000000000003</v>
      </c>
      <c r="E25">
        <v>8</v>
      </c>
      <c r="F25">
        <v>30</v>
      </c>
      <c r="G25" s="19">
        <f t="shared" si="1"/>
        <v>12</v>
      </c>
      <c r="H25" s="19">
        <f t="shared" si="2"/>
        <v>13</v>
      </c>
      <c r="I25" s="8">
        <f t="shared" si="3"/>
        <v>4749.6959999999999</v>
      </c>
      <c r="J25" s="13">
        <f t="shared" si="4"/>
        <v>23</v>
      </c>
      <c r="K25" s="8">
        <f t="shared" si="5"/>
        <v>5145.5039999999999</v>
      </c>
      <c r="L25" s="13">
        <f t="shared" si="6"/>
        <v>24</v>
      </c>
      <c r="M25" s="13"/>
      <c r="O25" t="s">
        <v>5573</v>
      </c>
      <c r="P25" s="20">
        <v>4761.6000000000004</v>
      </c>
      <c r="Q25" s="13">
        <f t="shared" si="7"/>
        <v>24</v>
      </c>
      <c r="S25" t="s">
        <v>5589</v>
      </c>
      <c r="T25" s="20">
        <v>5145.5039999999999</v>
      </c>
      <c r="U25" s="13">
        <f t="shared" si="8"/>
        <v>24</v>
      </c>
    </row>
    <row r="26" spans="1:21" x14ac:dyDescent="0.25">
      <c r="A26" t="s">
        <v>5520</v>
      </c>
      <c r="B26" t="s">
        <v>2778</v>
      </c>
      <c r="C26" t="str">
        <f t="shared" si="0"/>
        <v>g4ad.16xlarge_64_vCPUs_256_GiB_$3.468</v>
      </c>
      <c r="D26">
        <v>3.468</v>
      </c>
      <c r="E26">
        <v>64</v>
      </c>
      <c r="F26">
        <v>256</v>
      </c>
      <c r="G26" s="19">
        <f t="shared" si="1"/>
        <v>2</v>
      </c>
      <c r="H26" s="19">
        <f t="shared" si="2"/>
        <v>2</v>
      </c>
      <c r="I26" s="8">
        <f t="shared" si="3"/>
        <v>5160.384</v>
      </c>
      <c r="J26" s="13">
        <f t="shared" si="4"/>
        <v>28</v>
      </c>
      <c r="K26" s="8">
        <f t="shared" si="5"/>
        <v>5160.384</v>
      </c>
      <c r="L26" s="13">
        <f t="shared" si="6"/>
        <v>25</v>
      </c>
      <c r="M26" s="13"/>
      <c r="O26" t="s">
        <v>5574</v>
      </c>
      <c r="P26" s="20">
        <v>4799.6927999999998</v>
      </c>
      <c r="Q26" s="13">
        <f t="shared" si="7"/>
        <v>25</v>
      </c>
      <c r="S26" t="s">
        <v>5578</v>
      </c>
      <c r="T26" s="20">
        <v>5160.384</v>
      </c>
      <c r="U26" s="13">
        <f t="shared" si="8"/>
        <v>25</v>
      </c>
    </row>
    <row r="27" spans="1:21" x14ac:dyDescent="0.25">
      <c r="A27" t="s">
        <v>540</v>
      </c>
      <c r="B27" t="s">
        <v>3626</v>
      </c>
      <c r="C27" t="str">
        <f t="shared" si="0"/>
        <v>cr1.8xlarge_32_vCPUs_244_GiB_$3.5</v>
      </c>
      <c r="D27">
        <v>3.5</v>
      </c>
      <c r="E27">
        <v>32</v>
      </c>
      <c r="F27">
        <v>244</v>
      </c>
      <c r="G27" s="19">
        <f t="shared" si="1"/>
        <v>3</v>
      </c>
      <c r="H27" s="19">
        <f t="shared" si="2"/>
        <v>2</v>
      </c>
      <c r="I27" s="8">
        <f t="shared" si="3"/>
        <v>7812</v>
      </c>
      <c r="J27" s="13">
        <f t="shared" si="4"/>
        <v>45</v>
      </c>
      <c r="K27" s="8">
        <f t="shared" si="5"/>
        <v>5208</v>
      </c>
      <c r="L27" s="13">
        <f t="shared" si="6"/>
        <v>26</v>
      </c>
      <c r="M27" s="13"/>
      <c r="O27" t="s">
        <v>5590</v>
      </c>
      <c r="P27" s="20">
        <v>4856.8320000000003</v>
      </c>
      <c r="Q27" s="13">
        <f t="shared" si="7"/>
        <v>26</v>
      </c>
      <c r="S27" t="s">
        <v>5605</v>
      </c>
      <c r="T27" s="20">
        <v>5208</v>
      </c>
      <c r="U27" s="13">
        <f t="shared" si="8"/>
        <v>26</v>
      </c>
    </row>
    <row r="28" spans="1:21" x14ac:dyDescent="0.25">
      <c r="A28" t="s">
        <v>5509</v>
      </c>
      <c r="B28" t="s">
        <v>399</v>
      </c>
      <c r="C28" t="str">
        <f t="shared" si="0"/>
        <v>r5n.24xlarge_96_vCPUs_768_GiB_$7.152</v>
      </c>
      <c r="D28">
        <v>7.1520000000000001</v>
      </c>
      <c r="E28">
        <v>96</v>
      </c>
      <c r="F28">
        <v>768</v>
      </c>
      <c r="G28" s="19">
        <f t="shared" si="1"/>
        <v>1</v>
      </c>
      <c r="H28" s="19">
        <f t="shared" si="2"/>
        <v>1</v>
      </c>
      <c r="I28" s="8">
        <f t="shared" si="3"/>
        <v>5321.0879999999997</v>
      </c>
      <c r="J28" s="13">
        <f t="shared" si="4"/>
        <v>29</v>
      </c>
      <c r="K28" s="8">
        <f t="shared" si="5"/>
        <v>5321.0879999999997</v>
      </c>
      <c r="L28" s="13">
        <f t="shared" si="6"/>
        <v>27</v>
      </c>
      <c r="M28" s="13"/>
      <c r="O28" t="s">
        <v>5592</v>
      </c>
      <c r="P28" s="20">
        <v>5142.5280000000002</v>
      </c>
      <c r="Q28" s="13">
        <f t="shared" si="7"/>
        <v>27</v>
      </c>
      <c r="S28" t="s">
        <v>5593</v>
      </c>
      <c r="T28" s="20">
        <v>5321.0879999999997</v>
      </c>
      <c r="U28" s="13">
        <f t="shared" si="8"/>
        <v>27</v>
      </c>
    </row>
    <row r="29" spans="1:21" x14ac:dyDescent="0.25">
      <c r="A29" t="s">
        <v>5506</v>
      </c>
      <c r="B29" t="s">
        <v>1324</v>
      </c>
      <c r="C29" t="str">
        <f t="shared" si="0"/>
        <v>r5b.24xlarge_96_vCPUs_768_GiB_$7.152</v>
      </c>
      <c r="D29">
        <v>7.1520000000000001</v>
      </c>
      <c r="E29">
        <v>96</v>
      </c>
      <c r="F29">
        <v>768</v>
      </c>
      <c r="G29" s="19">
        <f t="shared" si="1"/>
        <v>1</v>
      </c>
      <c r="H29" s="19">
        <f t="shared" si="2"/>
        <v>1</v>
      </c>
      <c r="I29" s="8">
        <f t="shared" si="3"/>
        <v>5321.0879999999997</v>
      </c>
      <c r="J29" s="13">
        <f t="shared" si="4"/>
        <v>29</v>
      </c>
      <c r="K29" s="8">
        <f t="shared" si="5"/>
        <v>5321.0879999999997</v>
      </c>
      <c r="L29" s="13">
        <f t="shared" si="6"/>
        <v>27</v>
      </c>
      <c r="M29" s="13"/>
      <c r="O29" t="s">
        <v>5578</v>
      </c>
      <c r="P29" s="20">
        <v>5160.384</v>
      </c>
      <c r="Q29" s="13">
        <f t="shared" si="7"/>
        <v>28</v>
      </c>
      <c r="S29" t="s">
        <v>5594</v>
      </c>
      <c r="T29" s="20">
        <v>5321.0879999999997</v>
      </c>
      <c r="U29" s="13">
        <f t="shared" si="8"/>
        <v>27</v>
      </c>
    </row>
    <row r="30" spans="1:21" x14ac:dyDescent="0.25">
      <c r="A30" t="s">
        <v>5476</v>
      </c>
      <c r="B30" t="s">
        <v>2465</v>
      </c>
      <c r="C30" t="str">
        <f t="shared" si="0"/>
        <v>c6gd.16xlarge_64_vCPUs_128_GiB_$2.4576</v>
      </c>
      <c r="D30">
        <v>2.4575999999999998</v>
      </c>
      <c r="E30">
        <v>64</v>
      </c>
      <c r="F30">
        <v>128</v>
      </c>
      <c r="G30" s="19">
        <f t="shared" si="1"/>
        <v>2</v>
      </c>
      <c r="H30" s="19">
        <f t="shared" si="2"/>
        <v>3</v>
      </c>
      <c r="I30" s="8">
        <f t="shared" si="3"/>
        <v>3656.9087999999997</v>
      </c>
      <c r="J30" s="13">
        <f t="shared" si="4"/>
        <v>10</v>
      </c>
      <c r="K30" s="8">
        <f t="shared" si="5"/>
        <v>5485.3632000000007</v>
      </c>
      <c r="L30" s="13">
        <f t="shared" si="6"/>
        <v>29</v>
      </c>
      <c r="M30" s="13"/>
      <c r="O30" t="s">
        <v>5593</v>
      </c>
      <c r="P30" s="20">
        <v>5321.0879999999997</v>
      </c>
      <c r="Q30" s="13">
        <f t="shared" si="7"/>
        <v>29</v>
      </c>
      <c r="S30" t="s">
        <v>5563</v>
      </c>
      <c r="T30" s="20">
        <v>5485.3632000000007</v>
      </c>
      <c r="U30" s="13">
        <f t="shared" si="8"/>
        <v>29</v>
      </c>
    </row>
    <row r="31" spans="1:21" x14ac:dyDescent="0.25">
      <c r="A31" t="s">
        <v>5472</v>
      </c>
      <c r="B31" t="s">
        <v>2605</v>
      </c>
      <c r="C31" t="str">
        <f t="shared" si="0"/>
        <v>c5a.24xlarge_96_vCPUs_192_GiB_$3.696</v>
      </c>
      <c r="D31">
        <v>3.6960000000000002</v>
      </c>
      <c r="E31">
        <v>96</v>
      </c>
      <c r="F31">
        <v>192</v>
      </c>
      <c r="G31" s="19">
        <f t="shared" si="1"/>
        <v>1</v>
      </c>
      <c r="H31" s="19">
        <f t="shared" si="2"/>
        <v>2</v>
      </c>
      <c r="I31" s="8">
        <f t="shared" si="3"/>
        <v>2749.8240000000001</v>
      </c>
      <c r="J31" s="13">
        <f t="shared" si="4"/>
        <v>3</v>
      </c>
      <c r="K31" s="8">
        <f t="shared" si="5"/>
        <v>5499.6480000000001</v>
      </c>
      <c r="L31" s="13">
        <f t="shared" si="6"/>
        <v>30</v>
      </c>
      <c r="M31" s="13"/>
      <c r="O31" t="s">
        <v>5594</v>
      </c>
      <c r="P31" s="20">
        <v>5321.0879999999997</v>
      </c>
      <c r="Q31" s="13">
        <f t="shared" si="7"/>
        <v>29</v>
      </c>
      <c r="S31" t="s">
        <v>5565</v>
      </c>
      <c r="T31" s="20">
        <v>5499.6480000000001</v>
      </c>
      <c r="U31" s="13">
        <f t="shared" si="8"/>
        <v>30</v>
      </c>
    </row>
    <row r="32" spans="1:21" x14ac:dyDescent="0.25">
      <c r="A32" t="s">
        <v>5483</v>
      </c>
      <c r="B32" t="s">
        <v>2829</v>
      </c>
      <c r="C32" t="str">
        <f t="shared" si="0"/>
        <v>h1.16xlarge_64_vCPUs_256_GiB_$3.744</v>
      </c>
      <c r="D32">
        <v>3.7440000000000002</v>
      </c>
      <c r="E32">
        <v>64</v>
      </c>
      <c r="F32">
        <v>256</v>
      </c>
      <c r="G32" s="19">
        <f t="shared" si="1"/>
        <v>2</v>
      </c>
      <c r="H32" s="19">
        <f t="shared" si="2"/>
        <v>2</v>
      </c>
      <c r="I32" s="8">
        <f t="shared" si="3"/>
        <v>5571.0720000000001</v>
      </c>
      <c r="J32" s="13">
        <f t="shared" si="4"/>
        <v>32</v>
      </c>
      <c r="K32" s="8">
        <f t="shared" si="5"/>
        <v>5571.0720000000001</v>
      </c>
      <c r="L32" s="13">
        <f t="shared" si="6"/>
        <v>31</v>
      </c>
      <c r="M32" s="13"/>
      <c r="O32" t="s">
        <v>5581</v>
      </c>
      <c r="P32" s="20">
        <v>5485.3632000000007</v>
      </c>
      <c r="Q32" s="13">
        <f t="shared" si="7"/>
        <v>31</v>
      </c>
      <c r="S32" t="s">
        <v>5582</v>
      </c>
      <c r="T32" s="20">
        <v>5571.0720000000001</v>
      </c>
      <c r="U32" s="13">
        <f t="shared" si="8"/>
        <v>31</v>
      </c>
    </row>
    <row r="33" spans="1:21" x14ac:dyDescent="0.25">
      <c r="A33" t="s">
        <v>5474</v>
      </c>
      <c r="B33" t="s">
        <v>4351</v>
      </c>
      <c r="C33" t="str">
        <f t="shared" si="0"/>
        <v>c5n.18xlarge_72_vCPUs_192_GiB_$3.888</v>
      </c>
      <c r="D33">
        <v>3.8879999999999999</v>
      </c>
      <c r="E33">
        <v>72</v>
      </c>
      <c r="F33">
        <v>192</v>
      </c>
      <c r="G33" s="19">
        <f t="shared" si="1"/>
        <v>2</v>
      </c>
      <c r="H33" s="19">
        <f t="shared" si="2"/>
        <v>2</v>
      </c>
      <c r="I33" s="8">
        <f t="shared" si="3"/>
        <v>5785.3440000000001</v>
      </c>
      <c r="J33" s="13">
        <f t="shared" si="4"/>
        <v>34</v>
      </c>
      <c r="K33" s="8">
        <f t="shared" si="5"/>
        <v>5785.3440000000001</v>
      </c>
      <c r="L33" s="13">
        <f t="shared" si="6"/>
        <v>32</v>
      </c>
      <c r="M33" s="13"/>
      <c r="O33" t="s">
        <v>5582</v>
      </c>
      <c r="P33" s="20">
        <v>5571.0720000000001</v>
      </c>
      <c r="Q33" s="13">
        <f t="shared" si="7"/>
        <v>32</v>
      </c>
      <c r="S33" t="s">
        <v>5577</v>
      </c>
      <c r="T33" s="20">
        <v>5785.3440000000001</v>
      </c>
      <c r="U33" s="13">
        <f t="shared" si="8"/>
        <v>32</v>
      </c>
    </row>
    <row r="34" spans="1:21" x14ac:dyDescent="0.25">
      <c r="A34" t="s">
        <v>5518</v>
      </c>
      <c r="B34" t="s">
        <v>4708</v>
      </c>
      <c r="C34" t="str">
        <f t="shared" ref="C34:C60" si="9"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 t="shared" ref="G34:G60" si="10">ROUNDUP(96/E34,0)</f>
        <v>1</v>
      </c>
      <c r="H34" s="19">
        <f t="shared" ref="H34:H60" si="11">ROUNDUP(384/F34,0)</f>
        <v>1</v>
      </c>
      <c r="I34" s="8">
        <f t="shared" ref="I34:I60" si="12">D34*G34*24*31</f>
        <v>5821.0560000000005</v>
      </c>
      <c r="J34" s="13">
        <f t="shared" ref="J34:J60" si="13">RANK(I34,$I$2:$I$60,1)</f>
        <v>36</v>
      </c>
      <c r="K34" s="8">
        <f t="shared" ref="K34:K60" si="14">D34*H34*24*31</f>
        <v>5821.0560000000005</v>
      </c>
      <c r="L34" s="13">
        <f t="shared" ref="L34:L60" si="15">RANK(K34,$K$2:$K$60,1)</f>
        <v>33</v>
      </c>
      <c r="M34" s="13"/>
      <c r="O34" t="s">
        <v>5596</v>
      </c>
      <c r="P34" s="20">
        <v>5665.5599999999995</v>
      </c>
      <c r="Q34" s="13">
        <f t="shared" si="7"/>
        <v>33</v>
      </c>
      <c r="S34" t="s">
        <v>5598</v>
      </c>
      <c r="T34" s="20">
        <v>5821.0560000000005</v>
      </c>
      <c r="U34" s="13">
        <f t="shared" si="8"/>
        <v>33</v>
      </c>
    </row>
    <row r="35" spans="1:21" x14ac:dyDescent="0.25">
      <c r="A35" t="s">
        <v>5498</v>
      </c>
      <c r="B35" t="s">
        <v>4780</v>
      </c>
      <c r="C35" t="str">
        <f t="shared" si="9"/>
        <v>m5zn.12xlarge_48_vCPUs_192_GiB_$3.9641</v>
      </c>
      <c r="D35">
        <v>3.9641000000000002</v>
      </c>
      <c r="E35">
        <v>48</v>
      </c>
      <c r="F35">
        <v>192</v>
      </c>
      <c r="G35" s="19">
        <f t="shared" si="10"/>
        <v>2</v>
      </c>
      <c r="H35" s="19">
        <f t="shared" si="11"/>
        <v>2</v>
      </c>
      <c r="I35" s="8">
        <f t="shared" si="12"/>
        <v>5898.5808000000006</v>
      </c>
      <c r="J35" s="13">
        <f t="shared" si="13"/>
        <v>37</v>
      </c>
      <c r="K35" s="8">
        <f t="shared" si="14"/>
        <v>5898.5808000000006</v>
      </c>
      <c r="L35" s="13">
        <f t="shared" si="15"/>
        <v>34</v>
      </c>
      <c r="M35" s="13"/>
      <c r="O35" t="s">
        <v>5577</v>
      </c>
      <c r="P35" s="20">
        <v>5785.3440000000001</v>
      </c>
      <c r="Q35" s="13">
        <f t="shared" si="7"/>
        <v>34</v>
      </c>
      <c r="S35" t="s">
        <v>5599</v>
      </c>
      <c r="T35" s="20">
        <v>5898.5808000000006</v>
      </c>
      <c r="U35" s="13">
        <f t="shared" si="8"/>
        <v>34</v>
      </c>
    </row>
    <row r="36" spans="1:21" x14ac:dyDescent="0.25">
      <c r="A36" t="s">
        <v>5480</v>
      </c>
      <c r="B36" t="s">
        <v>4658</v>
      </c>
      <c r="C36" t="str">
        <f t="shared" si="9"/>
        <v>d3.8xlarge_32_vCPUs_256_GiB_$3.99552</v>
      </c>
      <c r="D36">
        <v>3.99552</v>
      </c>
      <c r="E36">
        <v>32</v>
      </c>
      <c r="F36">
        <v>256</v>
      </c>
      <c r="G36" s="19">
        <f t="shared" si="10"/>
        <v>3</v>
      </c>
      <c r="H36" s="19">
        <f t="shared" si="11"/>
        <v>2</v>
      </c>
      <c r="I36" s="8">
        <f t="shared" si="12"/>
        <v>8918.000640000002</v>
      </c>
      <c r="J36" s="13">
        <f t="shared" si="13"/>
        <v>48</v>
      </c>
      <c r="K36" s="8">
        <f t="shared" si="14"/>
        <v>5945.3337600000004</v>
      </c>
      <c r="L36" s="13">
        <f t="shared" si="15"/>
        <v>35</v>
      </c>
      <c r="M36" s="13"/>
      <c r="O36" t="s">
        <v>5597</v>
      </c>
      <c r="P36" s="20">
        <v>5803.2000000000007</v>
      </c>
      <c r="Q36" s="13">
        <f t="shared" si="7"/>
        <v>35</v>
      </c>
      <c r="S36" t="s">
        <v>5608</v>
      </c>
      <c r="T36" s="20">
        <v>5945.3337600000004</v>
      </c>
      <c r="U36" s="13">
        <f t="shared" si="8"/>
        <v>35</v>
      </c>
    </row>
    <row r="37" spans="1:21" x14ac:dyDescent="0.25">
      <c r="A37" t="s">
        <v>5508</v>
      </c>
      <c r="B37" t="s">
        <v>3292</v>
      </c>
      <c r="C37" t="str">
        <f t="shared" si="9"/>
        <v>r5dn.24xlarge_96_vCPUs_768_GiB_$8.016</v>
      </c>
      <c r="D37">
        <v>8.016</v>
      </c>
      <c r="E37">
        <v>96</v>
      </c>
      <c r="F37">
        <v>768</v>
      </c>
      <c r="G37" s="19">
        <f t="shared" si="10"/>
        <v>1</v>
      </c>
      <c r="H37" s="19">
        <f t="shared" si="11"/>
        <v>1</v>
      </c>
      <c r="I37" s="8">
        <f t="shared" si="12"/>
        <v>5963.9040000000005</v>
      </c>
      <c r="J37" s="13">
        <f t="shared" si="13"/>
        <v>39</v>
      </c>
      <c r="K37" s="8">
        <f t="shared" si="14"/>
        <v>5963.9040000000005</v>
      </c>
      <c r="L37" s="13">
        <f t="shared" si="15"/>
        <v>36</v>
      </c>
      <c r="M37" s="13"/>
      <c r="O37" t="s">
        <v>5598</v>
      </c>
      <c r="P37" s="20">
        <v>5821.0560000000005</v>
      </c>
      <c r="Q37" s="13">
        <f t="shared" si="7"/>
        <v>36</v>
      </c>
      <c r="S37" t="s">
        <v>5601</v>
      </c>
      <c r="T37" s="20">
        <v>5963.9040000000005</v>
      </c>
      <c r="U37" s="13">
        <f t="shared" si="8"/>
        <v>36</v>
      </c>
    </row>
    <row r="38" spans="1:21" x14ac:dyDescent="0.25">
      <c r="A38" t="s">
        <v>5471</v>
      </c>
      <c r="B38" t="s">
        <v>4156</v>
      </c>
      <c r="C38" t="str">
        <f t="shared" si="9"/>
        <v>c5.24xlarge_96_vCPUs_192_GiB_$4.08</v>
      </c>
      <c r="D38">
        <v>4.08</v>
      </c>
      <c r="E38">
        <v>96</v>
      </c>
      <c r="F38">
        <v>192</v>
      </c>
      <c r="G38" s="19">
        <f t="shared" si="10"/>
        <v>1</v>
      </c>
      <c r="H38" s="19">
        <f t="shared" si="11"/>
        <v>2</v>
      </c>
      <c r="I38" s="8">
        <f t="shared" si="12"/>
        <v>3035.52</v>
      </c>
      <c r="J38" s="13">
        <f t="shared" si="13"/>
        <v>4</v>
      </c>
      <c r="K38" s="8">
        <f t="shared" si="14"/>
        <v>6071.04</v>
      </c>
      <c r="L38" s="13">
        <f t="shared" si="15"/>
        <v>37</v>
      </c>
      <c r="M38" s="13"/>
      <c r="O38" t="s">
        <v>5599</v>
      </c>
      <c r="P38" s="20">
        <v>5898.5808000000006</v>
      </c>
      <c r="Q38" s="13">
        <f t="shared" si="7"/>
        <v>37</v>
      </c>
      <c r="S38" t="s">
        <v>5566</v>
      </c>
      <c r="T38" s="20">
        <v>6071.04</v>
      </c>
      <c r="U38" s="13">
        <f t="shared" si="8"/>
        <v>37</v>
      </c>
    </row>
    <row r="39" spans="1:21" x14ac:dyDescent="0.25">
      <c r="A39" t="s">
        <v>5473</v>
      </c>
      <c r="B39" t="s">
        <v>2865</v>
      </c>
      <c r="C39" t="str">
        <f t="shared" si="9"/>
        <v>c5ad.24xlarge_96_vCPUs_192_GiB_$4.128</v>
      </c>
      <c r="D39">
        <v>4.1280000000000001</v>
      </c>
      <c r="E39">
        <v>96</v>
      </c>
      <c r="F39">
        <v>192</v>
      </c>
      <c r="G39" s="19">
        <f t="shared" si="10"/>
        <v>1</v>
      </c>
      <c r="H39" s="19">
        <f t="shared" si="11"/>
        <v>2</v>
      </c>
      <c r="I39" s="8">
        <f t="shared" si="12"/>
        <v>3071.232</v>
      </c>
      <c r="J39" s="13">
        <f t="shared" si="13"/>
        <v>5</v>
      </c>
      <c r="K39" s="8">
        <f t="shared" si="14"/>
        <v>6142.4639999999999</v>
      </c>
      <c r="L39" s="13">
        <f t="shared" si="15"/>
        <v>38</v>
      </c>
      <c r="M39" s="13"/>
      <c r="O39" t="s">
        <v>5600</v>
      </c>
      <c r="P39" s="20">
        <v>5937.12</v>
      </c>
      <c r="Q39" s="13">
        <f t="shared" si="7"/>
        <v>38</v>
      </c>
      <c r="S39" t="s">
        <v>5568</v>
      </c>
      <c r="T39" s="20">
        <v>6142.4639999999999</v>
      </c>
      <c r="U39" s="13">
        <f t="shared" si="8"/>
        <v>38</v>
      </c>
    </row>
    <row r="40" spans="1:21" x14ac:dyDescent="0.25">
      <c r="A40" t="s">
        <v>5477</v>
      </c>
      <c r="B40" t="s">
        <v>3670</v>
      </c>
      <c r="C40" t="str">
        <f t="shared" si="9"/>
        <v>c6gn.16xlarge_64_vCPUs_128_GiB_$2.7648</v>
      </c>
      <c r="D40">
        <v>2.7648000000000001</v>
      </c>
      <c r="E40">
        <v>64</v>
      </c>
      <c r="F40">
        <v>128</v>
      </c>
      <c r="G40" s="19">
        <f t="shared" si="10"/>
        <v>2</v>
      </c>
      <c r="H40" s="19">
        <f t="shared" si="11"/>
        <v>3</v>
      </c>
      <c r="I40" s="8">
        <f t="shared" si="12"/>
        <v>4114.0223999999998</v>
      </c>
      <c r="J40" s="13">
        <f t="shared" si="13"/>
        <v>16</v>
      </c>
      <c r="K40" s="8">
        <f t="shared" si="14"/>
        <v>6171.0335999999998</v>
      </c>
      <c r="L40" s="13">
        <f t="shared" si="15"/>
        <v>39</v>
      </c>
      <c r="M40" s="13"/>
      <c r="O40" t="s">
        <v>5601</v>
      </c>
      <c r="P40" s="20">
        <v>5963.9040000000005</v>
      </c>
      <c r="Q40" s="13">
        <f t="shared" si="7"/>
        <v>39</v>
      </c>
      <c r="S40" t="s">
        <v>5569</v>
      </c>
      <c r="T40" s="20">
        <v>6171.0335999999998</v>
      </c>
      <c r="U40" s="13">
        <f t="shared" si="8"/>
        <v>39</v>
      </c>
    </row>
    <row r="41" spans="1:21" x14ac:dyDescent="0.25">
      <c r="A41" t="s">
        <v>5488</v>
      </c>
      <c r="B41" t="s">
        <v>1787</v>
      </c>
      <c r="C41" t="str">
        <f t="shared" si="9"/>
        <v>m1.xlarge_4_vCPUs_15_GiB_$0.35</v>
      </c>
      <c r="D41">
        <v>0.35</v>
      </c>
      <c r="E41">
        <v>4</v>
      </c>
      <c r="F41">
        <v>15</v>
      </c>
      <c r="G41" s="19">
        <f t="shared" si="10"/>
        <v>24</v>
      </c>
      <c r="H41" s="19">
        <f t="shared" si="11"/>
        <v>26</v>
      </c>
      <c r="I41" s="8">
        <f t="shared" si="12"/>
        <v>6249.5999999999985</v>
      </c>
      <c r="J41" s="13">
        <f t="shared" si="13"/>
        <v>40</v>
      </c>
      <c r="K41" s="8">
        <f t="shared" si="14"/>
        <v>6770.4</v>
      </c>
      <c r="L41" s="13">
        <f t="shared" si="15"/>
        <v>40</v>
      </c>
      <c r="M41" s="13"/>
      <c r="O41" t="s">
        <v>5602</v>
      </c>
      <c r="P41" s="20">
        <v>6249.5999999999985</v>
      </c>
      <c r="Q41" s="13">
        <f t="shared" si="7"/>
        <v>40</v>
      </c>
      <c r="S41" t="s">
        <v>5602</v>
      </c>
      <c r="T41" s="20">
        <v>6770.4</v>
      </c>
      <c r="U41" s="13">
        <f t="shared" si="8"/>
        <v>40</v>
      </c>
    </row>
    <row r="42" spans="1:21" x14ac:dyDescent="0.25">
      <c r="A42" t="s">
        <v>5523</v>
      </c>
      <c r="B42" t="s">
        <v>3748</v>
      </c>
      <c r="C42" t="str">
        <f t="shared" si="9"/>
        <v>g3s.xlarge_4_vCPUs_30.5_GiB_$0.75</v>
      </c>
      <c r="D42">
        <v>0.75</v>
      </c>
      <c r="E42">
        <v>4</v>
      </c>
      <c r="F42">
        <v>30.5</v>
      </c>
      <c r="G42" s="19">
        <f t="shared" si="10"/>
        <v>24</v>
      </c>
      <c r="H42" s="19">
        <f t="shared" si="11"/>
        <v>13</v>
      </c>
      <c r="I42" s="8">
        <f t="shared" si="12"/>
        <v>13392</v>
      </c>
      <c r="J42" s="13">
        <f t="shared" si="13"/>
        <v>52</v>
      </c>
      <c r="K42" s="8">
        <f t="shared" si="14"/>
        <v>7254</v>
      </c>
      <c r="L42" s="13">
        <f t="shared" si="15"/>
        <v>41</v>
      </c>
      <c r="M42" s="13"/>
      <c r="O42" t="s">
        <v>5588</v>
      </c>
      <c r="P42" s="20">
        <v>6332.9279999999999</v>
      </c>
      <c r="Q42" s="13">
        <f t="shared" si="7"/>
        <v>41</v>
      </c>
      <c r="S42" t="s">
        <v>5611</v>
      </c>
      <c r="T42" s="20">
        <v>7254</v>
      </c>
      <c r="U42" s="13">
        <f t="shared" si="8"/>
        <v>41</v>
      </c>
    </row>
    <row r="43" spans="1:21" x14ac:dyDescent="0.25">
      <c r="A43" t="s">
        <v>5486</v>
      </c>
      <c r="B43" t="s">
        <v>4349</v>
      </c>
      <c r="C43" t="str">
        <f t="shared" si="9"/>
        <v>i3en.24xlarge_96_vCPUs_768_GiB_$10.848</v>
      </c>
      <c r="D43">
        <v>10.848000000000001</v>
      </c>
      <c r="E43">
        <v>96</v>
      </c>
      <c r="F43">
        <v>768</v>
      </c>
      <c r="G43" s="19">
        <f t="shared" si="10"/>
        <v>1</v>
      </c>
      <c r="H43" s="19">
        <f t="shared" si="11"/>
        <v>1</v>
      </c>
      <c r="I43" s="8">
        <f t="shared" si="12"/>
        <v>8070.9120000000012</v>
      </c>
      <c r="J43" s="13">
        <f t="shared" si="13"/>
        <v>46</v>
      </c>
      <c r="K43" s="8">
        <f t="shared" si="14"/>
        <v>8070.9120000000012</v>
      </c>
      <c r="L43" s="13">
        <f t="shared" si="15"/>
        <v>42</v>
      </c>
      <c r="M43" s="13"/>
      <c r="O43" t="s">
        <v>5603</v>
      </c>
      <c r="P43" s="20">
        <v>6642.4320000000007</v>
      </c>
      <c r="Q43" s="13">
        <f t="shared" si="7"/>
        <v>42</v>
      </c>
      <c r="S43" t="s">
        <v>5606</v>
      </c>
      <c r="T43" s="20">
        <v>8070.9120000000012</v>
      </c>
      <c r="U43" s="13">
        <f t="shared" si="8"/>
        <v>42</v>
      </c>
    </row>
    <row r="44" spans="1:21" x14ac:dyDescent="0.25">
      <c r="A44" t="s">
        <v>5479</v>
      </c>
      <c r="B44" t="s">
        <v>314</v>
      </c>
      <c r="C44" t="str">
        <f t="shared" si="9"/>
        <v>d2.8xlarge_36_vCPUs_244_GiB_$5.52</v>
      </c>
      <c r="D44">
        <v>5.52</v>
      </c>
      <c r="E44">
        <v>36</v>
      </c>
      <c r="F44">
        <v>244</v>
      </c>
      <c r="G44" s="19">
        <f t="shared" si="10"/>
        <v>3</v>
      </c>
      <c r="H44" s="19">
        <f t="shared" si="11"/>
        <v>2</v>
      </c>
      <c r="I44" s="8">
        <f t="shared" si="12"/>
        <v>12320.639999999998</v>
      </c>
      <c r="J44" s="13">
        <f t="shared" si="13"/>
        <v>51</v>
      </c>
      <c r="K44" s="8">
        <f t="shared" si="14"/>
        <v>8213.76</v>
      </c>
      <c r="L44" s="13">
        <f t="shared" si="15"/>
        <v>43</v>
      </c>
      <c r="M44" s="13"/>
      <c r="O44" t="s">
        <v>5591</v>
      </c>
      <c r="P44" s="20">
        <v>6785.28</v>
      </c>
      <c r="Q44" s="13">
        <f t="shared" si="7"/>
        <v>43</v>
      </c>
      <c r="S44" t="s">
        <v>5610</v>
      </c>
      <c r="T44" s="20">
        <v>8213.76</v>
      </c>
      <c r="U44" s="13">
        <f t="shared" si="8"/>
        <v>43</v>
      </c>
    </row>
    <row r="45" spans="1:21" x14ac:dyDescent="0.25">
      <c r="A45" t="s">
        <v>5470</v>
      </c>
      <c r="B45" t="s">
        <v>2047</v>
      </c>
      <c r="C45" t="str">
        <f t="shared" si="9"/>
        <v>c4.8xlarge_36_vCPUs_60_GiB_$1.591</v>
      </c>
      <c r="D45">
        <v>1.591</v>
      </c>
      <c r="E45">
        <v>36</v>
      </c>
      <c r="F45">
        <v>60</v>
      </c>
      <c r="G45" s="19">
        <f t="shared" si="10"/>
        <v>3</v>
      </c>
      <c r="H45" s="19">
        <f t="shared" si="11"/>
        <v>7</v>
      </c>
      <c r="I45" s="8">
        <f t="shared" si="12"/>
        <v>3551.1119999999996</v>
      </c>
      <c r="J45" s="13">
        <f t="shared" si="13"/>
        <v>9</v>
      </c>
      <c r="K45" s="8">
        <f t="shared" si="14"/>
        <v>8285.9279999999999</v>
      </c>
      <c r="L45" s="13">
        <f t="shared" si="15"/>
        <v>44</v>
      </c>
      <c r="M45" s="13"/>
      <c r="O45" t="s">
        <v>5595</v>
      </c>
      <c r="P45" s="20">
        <v>7428.0959999999995</v>
      </c>
      <c r="Q45" s="13">
        <f t="shared" si="7"/>
        <v>44</v>
      </c>
      <c r="S45" t="s">
        <v>5570</v>
      </c>
      <c r="T45" s="20">
        <v>8285.9279999999999</v>
      </c>
      <c r="U45" s="13">
        <f t="shared" si="8"/>
        <v>44</v>
      </c>
    </row>
    <row r="46" spans="1:21" x14ac:dyDescent="0.25">
      <c r="A46" t="s">
        <v>5469</v>
      </c>
      <c r="B46" t="s">
        <v>1580</v>
      </c>
      <c r="C46" t="str">
        <f t="shared" si="9"/>
        <v>c3.8xlarge_32_vCPUs_60_GiB_$1.68</v>
      </c>
      <c r="D46">
        <v>1.68</v>
      </c>
      <c r="E46">
        <v>32</v>
      </c>
      <c r="F46">
        <v>60</v>
      </c>
      <c r="G46" s="19">
        <f t="shared" si="10"/>
        <v>3</v>
      </c>
      <c r="H46" s="19">
        <f t="shared" si="11"/>
        <v>7</v>
      </c>
      <c r="I46" s="8">
        <f t="shared" si="12"/>
        <v>3749.76</v>
      </c>
      <c r="J46" s="13">
        <f t="shared" si="13"/>
        <v>13</v>
      </c>
      <c r="K46" s="8">
        <f t="shared" si="14"/>
        <v>8749.44</v>
      </c>
      <c r="L46" s="13">
        <f t="shared" si="15"/>
        <v>45</v>
      </c>
      <c r="M46" s="13"/>
      <c r="O46" t="s">
        <v>5605</v>
      </c>
      <c r="P46" s="20">
        <v>7812</v>
      </c>
      <c r="Q46" s="13">
        <f t="shared" si="7"/>
        <v>45</v>
      </c>
      <c r="S46" t="s">
        <v>5576</v>
      </c>
      <c r="T46" s="20">
        <v>8749.44</v>
      </c>
      <c r="U46" s="13">
        <f t="shared" si="8"/>
        <v>45</v>
      </c>
    </row>
    <row r="47" spans="1:21" x14ac:dyDescent="0.25">
      <c r="A47" t="s">
        <v>5512</v>
      </c>
      <c r="B47" t="s">
        <v>3860</v>
      </c>
      <c r="C47" t="str">
        <f t="shared" si="9"/>
        <v>t1.micro_1_vCPUs_0.613_GiB_$0.02</v>
      </c>
      <c r="D47">
        <v>0.02</v>
      </c>
      <c r="E47">
        <v>1</v>
      </c>
      <c r="F47">
        <v>0.61299999999999999</v>
      </c>
      <c r="G47" s="19">
        <f t="shared" si="10"/>
        <v>96</v>
      </c>
      <c r="H47" s="19">
        <f t="shared" si="11"/>
        <v>627</v>
      </c>
      <c r="I47" s="8">
        <f t="shared" si="12"/>
        <v>1428.48</v>
      </c>
      <c r="J47" s="13">
        <f t="shared" si="13"/>
        <v>1</v>
      </c>
      <c r="K47" s="8">
        <f t="shared" si="14"/>
        <v>9329.760000000002</v>
      </c>
      <c r="L47" s="13">
        <f t="shared" si="15"/>
        <v>46</v>
      </c>
      <c r="M47" s="13"/>
      <c r="O47" t="s">
        <v>5606</v>
      </c>
      <c r="P47" s="20">
        <v>8070.9120000000012</v>
      </c>
      <c r="Q47" s="13">
        <f t="shared" si="7"/>
        <v>46</v>
      </c>
      <c r="S47" t="s">
        <v>5560</v>
      </c>
      <c r="T47" s="20">
        <v>9329.760000000002</v>
      </c>
      <c r="U47" s="13">
        <f t="shared" si="8"/>
        <v>46</v>
      </c>
    </row>
    <row r="48" spans="1:21" x14ac:dyDescent="0.25">
      <c r="A48" t="s">
        <v>5481</v>
      </c>
      <c r="B48" t="s">
        <v>4717</v>
      </c>
      <c r="C48" t="str">
        <f t="shared" si="9"/>
        <v>d3en.12xlarge_48_vCPUs_192_GiB_$6.30864</v>
      </c>
      <c r="D48">
        <v>6.3086399999999996</v>
      </c>
      <c r="E48">
        <v>48</v>
      </c>
      <c r="F48">
        <v>192</v>
      </c>
      <c r="G48" s="19">
        <f t="shared" si="10"/>
        <v>2</v>
      </c>
      <c r="H48" s="19">
        <f t="shared" si="11"/>
        <v>2</v>
      </c>
      <c r="I48" s="8">
        <f t="shared" si="12"/>
        <v>9387.2563199999986</v>
      </c>
      <c r="J48" s="13">
        <f t="shared" si="13"/>
        <v>49</v>
      </c>
      <c r="K48" s="8">
        <f t="shared" si="14"/>
        <v>9387.2563199999986</v>
      </c>
      <c r="L48" s="13">
        <f t="shared" si="15"/>
        <v>47</v>
      </c>
      <c r="M48" s="13"/>
      <c r="O48" t="s">
        <v>5607</v>
      </c>
      <c r="P48" s="20">
        <v>8749.44</v>
      </c>
      <c r="Q48" s="13">
        <f t="shared" si="7"/>
        <v>47</v>
      </c>
      <c r="S48" t="s">
        <v>5609</v>
      </c>
      <c r="T48" s="20">
        <v>9387.2563199999986</v>
      </c>
      <c r="U48" s="13">
        <f t="shared" si="8"/>
        <v>47</v>
      </c>
    </row>
    <row r="49" spans="1:23" x14ac:dyDescent="0.25">
      <c r="A49" t="s">
        <v>5482</v>
      </c>
      <c r="B49" t="s">
        <v>3710</v>
      </c>
      <c r="C49" t="str">
        <f t="shared" si="9"/>
        <v>f1.16xlarge_64_vCPUs_976_GiB_$13.2</v>
      </c>
      <c r="D49">
        <v>13.2</v>
      </c>
      <c r="E49">
        <v>64</v>
      </c>
      <c r="F49">
        <v>976</v>
      </c>
      <c r="G49" s="19">
        <f t="shared" si="10"/>
        <v>2</v>
      </c>
      <c r="H49" s="19">
        <f t="shared" si="11"/>
        <v>1</v>
      </c>
      <c r="I49" s="8">
        <f t="shared" si="12"/>
        <v>19641.599999999999</v>
      </c>
      <c r="J49" s="13">
        <f t="shared" si="13"/>
        <v>54</v>
      </c>
      <c r="K49" s="8">
        <f t="shared" si="14"/>
        <v>9820.7999999999993</v>
      </c>
      <c r="L49" s="13">
        <f t="shared" si="15"/>
        <v>48</v>
      </c>
      <c r="M49" s="13"/>
      <c r="O49" t="s">
        <v>5608</v>
      </c>
      <c r="P49" s="20">
        <v>8918.000640000002</v>
      </c>
      <c r="Q49" s="13">
        <f t="shared" si="7"/>
        <v>48</v>
      </c>
      <c r="S49" t="s">
        <v>5612</v>
      </c>
      <c r="T49" s="20">
        <v>9820.7999999999993</v>
      </c>
      <c r="U49" s="13">
        <f t="shared" si="8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 t="shared" si="9"/>
        <v>x1.32xlarge_128_vCPUs_1952_GiB_$13.338</v>
      </c>
      <c r="D50">
        <v>13.337999999999999</v>
      </c>
      <c r="E50">
        <v>128</v>
      </c>
      <c r="F50">
        <v>1952</v>
      </c>
      <c r="G50" s="19">
        <f t="shared" si="10"/>
        <v>1</v>
      </c>
      <c r="H50" s="19">
        <f t="shared" si="11"/>
        <v>1</v>
      </c>
      <c r="I50" s="8">
        <f t="shared" si="12"/>
        <v>9923.4719999999998</v>
      </c>
      <c r="J50" s="13">
        <f t="shared" si="13"/>
        <v>50</v>
      </c>
      <c r="K50" s="8">
        <f t="shared" si="14"/>
        <v>9923.4719999999998</v>
      </c>
      <c r="L50" s="13">
        <f t="shared" si="15"/>
        <v>49</v>
      </c>
      <c r="M50" s="13"/>
      <c r="O50" t="s">
        <v>5609</v>
      </c>
      <c r="P50" s="20">
        <v>9387.2563199999986</v>
      </c>
      <c r="Q50" s="13">
        <f t="shared" si="7"/>
        <v>49</v>
      </c>
      <c r="S50" t="s">
        <v>5604</v>
      </c>
      <c r="T50" s="20">
        <v>9923.4719999999998</v>
      </c>
      <c r="U50" s="13">
        <f t="shared" si="8"/>
        <v>49</v>
      </c>
    </row>
    <row r="51" spans="1:23" x14ac:dyDescent="0.25">
      <c r="A51" t="s">
        <v>5484</v>
      </c>
      <c r="B51" t="s">
        <v>422</v>
      </c>
      <c r="C51" t="str">
        <f t="shared" si="9"/>
        <v>i2.8xlarge_32_vCPUs_244_GiB_$6.82</v>
      </c>
      <c r="D51">
        <v>6.82</v>
      </c>
      <c r="E51">
        <v>32</v>
      </c>
      <c r="F51">
        <v>244</v>
      </c>
      <c r="G51" s="19">
        <f t="shared" si="10"/>
        <v>3</v>
      </c>
      <c r="H51" s="19">
        <f t="shared" si="11"/>
        <v>2</v>
      </c>
      <c r="I51" s="8">
        <f t="shared" si="12"/>
        <v>15222.24</v>
      </c>
      <c r="J51" s="13">
        <f t="shared" si="13"/>
        <v>53</v>
      </c>
      <c r="K51" s="8">
        <f t="shared" si="14"/>
        <v>10148.16</v>
      </c>
      <c r="L51" s="13">
        <f t="shared" si="15"/>
        <v>50</v>
      </c>
      <c r="M51" s="13"/>
      <c r="O51" t="s">
        <v>5604</v>
      </c>
      <c r="P51" s="20">
        <v>9923.4719999999998</v>
      </c>
      <c r="Q51" s="13">
        <f t="shared" si="7"/>
        <v>50</v>
      </c>
      <c r="S51" t="s">
        <v>5614</v>
      </c>
      <c r="T51" s="20">
        <v>10148.16</v>
      </c>
      <c r="U51" s="13">
        <f t="shared" si="8"/>
        <v>50</v>
      </c>
    </row>
    <row r="52" spans="1:23" x14ac:dyDescent="0.25">
      <c r="A52" t="s">
        <v>5478</v>
      </c>
      <c r="B52" t="s">
        <v>3475</v>
      </c>
      <c r="C52" t="str">
        <f t="shared" si="9"/>
        <v>cc2.8xlarge_32_vCPUs_60.5_GiB_$2</v>
      </c>
      <c r="D52">
        <v>2</v>
      </c>
      <c r="E52">
        <v>32</v>
      </c>
      <c r="F52">
        <v>60.5</v>
      </c>
      <c r="G52" s="19">
        <f t="shared" si="10"/>
        <v>3</v>
      </c>
      <c r="H52" s="19">
        <f t="shared" si="11"/>
        <v>7</v>
      </c>
      <c r="I52" s="8">
        <f t="shared" si="12"/>
        <v>4464</v>
      </c>
      <c r="J52" s="13">
        <f t="shared" si="13"/>
        <v>19</v>
      </c>
      <c r="K52" s="8">
        <f t="shared" si="14"/>
        <v>10416</v>
      </c>
      <c r="L52" s="13">
        <f t="shared" si="15"/>
        <v>51</v>
      </c>
      <c r="M52" s="13"/>
      <c r="O52" t="s">
        <v>5610</v>
      </c>
      <c r="P52" s="20">
        <v>12320.639999999998</v>
      </c>
      <c r="Q52" s="13">
        <f t="shared" si="7"/>
        <v>51</v>
      </c>
      <c r="S52" t="s">
        <v>5584</v>
      </c>
      <c r="T52" s="20">
        <v>10416</v>
      </c>
      <c r="U52" s="13">
        <f t="shared" si="8"/>
        <v>51</v>
      </c>
    </row>
    <row r="53" spans="1:23" x14ac:dyDescent="0.25">
      <c r="A53" t="s">
        <v>5489</v>
      </c>
      <c r="B53" t="s">
        <v>1546</v>
      </c>
      <c r="C53" t="str">
        <f t="shared" si="9"/>
        <v>p2.16xlarge_64_vCPUs_732_GiB_$14.4</v>
      </c>
      <c r="D53">
        <v>14.4</v>
      </c>
      <c r="E53">
        <v>64</v>
      </c>
      <c r="F53">
        <v>732</v>
      </c>
      <c r="G53" s="19">
        <f t="shared" si="10"/>
        <v>2</v>
      </c>
      <c r="H53" s="19">
        <f t="shared" si="11"/>
        <v>1</v>
      </c>
      <c r="I53" s="8">
        <f t="shared" si="12"/>
        <v>21427.200000000001</v>
      </c>
      <c r="J53" s="13">
        <f t="shared" si="13"/>
        <v>56</v>
      </c>
      <c r="K53" s="8">
        <f t="shared" si="14"/>
        <v>10713.6</v>
      </c>
      <c r="L53" s="13">
        <f t="shared" si="15"/>
        <v>52</v>
      </c>
      <c r="M53" s="13"/>
      <c r="O53" t="s">
        <v>5611</v>
      </c>
      <c r="P53" s="20">
        <v>13392</v>
      </c>
      <c r="Q53" s="13">
        <f t="shared" si="7"/>
        <v>52</v>
      </c>
      <c r="S53" t="s">
        <v>5615</v>
      </c>
      <c r="T53" s="20">
        <v>10713.6</v>
      </c>
      <c r="U53" s="13">
        <f t="shared" si="8"/>
        <v>52</v>
      </c>
    </row>
    <row r="54" spans="1:23" x14ac:dyDescent="0.25">
      <c r="A54" t="s">
        <v>5487</v>
      </c>
      <c r="B54" t="s">
        <v>792</v>
      </c>
      <c r="C54" t="str">
        <f t="shared" si="9"/>
        <v>inf1.24xlarge_96_vCPUs_192_GiB_$7.615</v>
      </c>
      <c r="D54">
        <v>7.6150000000000002</v>
      </c>
      <c r="E54">
        <v>96</v>
      </c>
      <c r="F54">
        <v>192</v>
      </c>
      <c r="G54" s="19">
        <f t="shared" si="10"/>
        <v>1</v>
      </c>
      <c r="H54" s="19">
        <f t="shared" si="11"/>
        <v>2</v>
      </c>
      <c r="I54" s="8">
        <f t="shared" si="12"/>
        <v>5665.5599999999995</v>
      </c>
      <c r="J54" s="13">
        <f t="shared" si="13"/>
        <v>33</v>
      </c>
      <c r="K54" s="8">
        <f t="shared" si="14"/>
        <v>11331.119999999999</v>
      </c>
      <c r="L54" s="13">
        <f t="shared" si="15"/>
        <v>53</v>
      </c>
      <c r="M54" s="13"/>
      <c r="O54" t="s">
        <v>5614</v>
      </c>
      <c r="P54" s="20">
        <v>15222.24</v>
      </c>
      <c r="Q54" s="13">
        <f t="shared" si="7"/>
        <v>53</v>
      </c>
      <c r="S54" t="s">
        <v>5596</v>
      </c>
      <c r="T54" s="20">
        <v>11331.119999999999</v>
      </c>
      <c r="U54" s="13">
        <f t="shared" si="8"/>
        <v>53</v>
      </c>
    </row>
    <row r="55" spans="1:23" x14ac:dyDescent="0.25">
      <c r="A55" t="s">
        <v>5522</v>
      </c>
      <c r="B55" t="s">
        <v>3322</v>
      </c>
      <c r="C55" t="str">
        <f t="shared" si="9"/>
        <v>g2.8xlarge_32_vCPUs_60_GiB_$2.6</v>
      </c>
      <c r="D55">
        <v>2.6</v>
      </c>
      <c r="E55">
        <v>32</v>
      </c>
      <c r="F55">
        <v>60</v>
      </c>
      <c r="G55" s="19">
        <f t="shared" si="10"/>
        <v>3</v>
      </c>
      <c r="H55" s="19">
        <f t="shared" si="11"/>
        <v>7</v>
      </c>
      <c r="I55" s="8">
        <f t="shared" si="12"/>
        <v>5803.2000000000007</v>
      </c>
      <c r="J55" s="13">
        <f t="shared" si="13"/>
        <v>35</v>
      </c>
      <c r="K55" s="8">
        <f t="shared" si="14"/>
        <v>13540.8</v>
      </c>
      <c r="L55" s="13">
        <f t="shared" si="15"/>
        <v>54</v>
      </c>
      <c r="M55" s="13"/>
      <c r="O55" t="s">
        <v>5612</v>
      </c>
      <c r="P55" s="20">
        <v>19641.599999999999</v>
      </c>
      <c r="Q55" s="13">
        <f t="shared" si="7"/>
        <v>54</v>
      </c>
      <c r="S55" t="s">
        <v>5597</v>
      </c>
      <c r="T55" s="20">
        <v>13540.8</v>
      </c>
      <c r="U55" s="13">
        <f t="shared" si="8"/>
        <v>54</v>
      </c>
    </row>
    <row r="56" spans="1:23" x14ac:dyDescent="0.25">
      <c r="A56" t="s">
        <v>5521</v>
      </c>
      <c r="B56" t="s">
        <v>1284</v>
      </c>
      <c r="C56" t="str">
        <f t="shared" si="9"/>
        <v>p3.16xlarge_64_vCPUs_488_GiB_$24.48</v>
      </c>
      <c r="D56">
        <v>24.48</v>
      </c>
      <c r="E56">
        <v>64</v>
      </c>
      <c r="F56">
        <v>488</v>
      </c>
      <c r="G56" s="19">
        <f t="shared" si="10"/>
        <v>2</v>
      </c>
      <c r="H56" s="19">
        <f t="shared" si="11"/>
        <v>1</v>
      </c>
      <c r="I56" s="8">
        <f t="shared" si="12"/>
        <v>36426.239999999998</v>
      </c>
      <c r="J56" s="13">
        <f t="shared" si="13"/>
        <v>59</v>
      </c>
      <c r="K56" s="8">
        <f t="shared" si="14"/>
        <v>18213.12</v>
      </c>
      <c r="L56" s="13">
        <f t="shared" si="15"/>
        <v>55</v>
      </c>
      <c r="M56" s="13"/>
      <c r="O56" t="s">
        <v>5613</v>
      </c>
      <c r="P56" s="20">
        <v>19855.871999999999</v>
      </c>
      <c r="Q56" s="13">
        <f t="shared" si="7"/>
        <v>55</v>
      </c>
      <c r="S56" t="s">
        <v>5618</v>
      </c>
      <c r="T56" s="20">
        <v>18213.12</v>
      </c>
      <c r="U56" s="13">
        <f t="shared" si="8"/>
        <v>55</v>
      </c>
    </row>
    <row r="57" spans="1:23" x14ac:dyDescent="0.25">
      <c r="A57" t="s">
        <v>5514</v>
      </c>
      <c r="B57" t="s">
        <v>1445</v>
      </c>
      <c r="C57" t="str">
        <f t="shared" si="9"/>
        <v>x1e.32xlarge_128_vCPUs_3904_GiB_$26.688</v>
      </c>
      <c r="D57">
        <v>26.687999999999999</v>
      </c>
      <c r="E57">
        <v>128</v>
      </c>
      <c r="F57">
        <v>3904</v>
      </c>
      <c r="G57" s="19">
        <f t="shared" si="10"/>
        <v>1</v>
      </c>
      <c r="H57" s="19">
        <f t="shared" si="11"/>
        <v>1</v>
      </c>
      <c r="I57" s="8">
        <f t="shared" si="12"/>
        <v>19855.871999999999</v>
      </c>
      <c r="J57" s="13">
        <f t="shared" si="13"/>
        <v>55</v>
      </c>
      <c r="K57" s="8">
        <f t="shared" si="14"/>
        <v>19855.871999999999</v>
      </c>
      <c r="L57" s="13">
        <f t="shared" si="15"/>
        <v>56</v>
      </c>
      <c r="M57" s="13"/>
      <c r="O57" t="s">
        <v>5615</v>
      </c>
      <c r="P57" s="20">
        <v>21427.200000000001</v>
      </c>
      <c r="Q57" s="13">
        <f t="shared" si="7"/>
        <v>56</v>
      </c>
      <c r="S57" t="s">
        <v>5613</v>
      </c>
      <c r="T57" s="20">
        <v>19855.871999999999</v>
      </c>
      <c r="U57" s="13">
        <f t="shared" si="8"/>
        <v>56</v>
      </c>
    </row>
    <row r="58" spans="1:23" x14ac:dyDescent="0.25">
      <c r="A58" t="s">
        <v>5468</v>
      </c>
      <c r="B58" t="s">
        <v>3508</v>
      </c>
      <c r="C58" t="str">
        <f t="shared" si="9"/>
        <v>c1.xlarge_8_vCPUs_7_GiB_$0.52</v>
      </c>
      <c r="D58">
        <v>0.52</v>
      </c>
      <c r="E58">
        <v>8</v>
      </c>
      <c r="F58">
        <v>7</v>
      </c>
      <c r="G58" s="19">
        <f t="shared" si="10"/>
        <v>12</v>
      </c>
      <c r="H58" s="19">
        <f t="shared" si="11"/>
        <v>55</v>
      </c>
      <c r="I58" s="8">
        <f t="shared" si="12"/>
        <v>4642.5599999999995</v>
      </c>
      <c r="J58" s="13">
        <f t="shared" si="13"/>
        <v>21</v>
      </c>
      <c r="K58" s="8">
        <f t="shared" si="14"/>
        <v>21278.400000000001</v>
      </c>
      <c r="L58" s="13">
        <f t="shared" si="15"/>
        <v>57</v>
      </c>
      <c r="M58" s="13"/>
      <c r="O58" t="s">
        <v>5616</v>
      </c>
      <c r="P58" s="20">
        <v>23221.727999999999</v>
      </c>
      <c r="Q58" s="13">
        <f t="shared" si="7"/>
        <v>57</v>
      </c>
      <c r="S58" t="s">
        <v>5586</v>
      </c>
      <c r="T58" s="20">
        <v>21278.400000000001</v>
      </c>
      <c r="U58" s="13">
        <f t="shared" si="8"/>
        <v>57</v>
      </c>
    </row>
    <row r="59" spans="1:23" x14ac:dyDescent="0.25">
      <c r="A59" t="s">
        <v>5517</v>
      </c>
      <c r="B59" t="s">
        <v>4550</v>
      </c>
      <c r="C59" t="str">
        <f t="shared" si="9"/>
        <v>p3dn.24xlarge_96_vCPUs_768_GiB_$31.212</v>
      </c>
      <c r="D59">
        <v>31.212</v>
      </c>
      <c r="E59">
        <v>96</v>
      </c>
      <c r="F59">
        <v>768</v>
      </c>
      <c r="G59" s="19">
        <f t="shared" si="10"/>
        <v>1</v>
      </c>
      <c r="H59" s="19">
        <f t="shared" si="11"/>
        <v>1</v>
      </c>
      <c r="I59" s="8">
        <f t="shared" si="12"/>
        <v>23221.727999999999</v>
      </c>
      <c r="J59" s="13">
        <f t="shared" si="13"/>
        <v>57</v>
      </c>
      <c r="K59" s="8">
        <f t="shared" si="14"/>
        <v>23221.727999999999</v>
      </c>
      <c r="L59" s="13">
        <f t="shared" si="15"/>
        <v>58</v>
      </c>
      <c r="M59" s="13"/>
      <c r="O59" t="s">
        <v>5617</v>
      </c>
      <c r="P59" s="20">
        <v>24382.814399999999</v>
      </c>
      <c r="Q59" s="13">
        <f t="shared" si="7"/>
        <v>58</v>
      </c>
      <c r="S59" t="s">
        <v>5616</v>
      </c>
      <c r="T59" s="20">
        <v>23221.727999999999</v>
      </c>
      <c r="U59" s="13">
        <f t="shared" si="8"/>
        <v>58</v>
      </c>
    </row>
    <row r="60" spans="1:23" x14ac:dyDescent="0.25">
      <c r="A60" t="s">
        <v>5516</v>
      </c>
      <c r="B60" t="s">
        <v>5345</v>
      </c>
      <c r="C60" t="str">
        <f t="shared" si="9"/>
        <v>p4d.24xlarge_96_vCPUs_1152_GiB_$32.7726</v>
      </c>
      <c r="D60">
        <v>32.772599999999997</v>
      </c>
      <c r="E60">
        <v>96</v>
      </c>
      <c r="F60">
        <v>1152</v>
      </c>
      <c r="G60" s="19">
        <f t="shared" si="10"/>
        <v>1</v>
      </c>
      <c r="H60" s="19">
        <f t="shared" si="11"/>
        <v>1</v>
      </c>
      <c r="I60" s="8">
        <f t="shared" si="12"/>
        <v>24382.814399999999</v>
      </c>
      <c r="J60" s="13">
        <f t="shared" si="13"/>
        <v>58</v>
      </c>
      <c r="K60" s="8">
        <f t="shared" si="14"/>
        <v>24382.814399999999</v>
      </c>
      <c r="L60" s="13">
        <f t="shared" si="15"/>
        <v>59</v>
      </c>
      <c r="M60" s="13"/>
      <c r="O60" t="s">
        <v>5618</v>
      </c>
      <c r="P60" s="20">
        <v>36426.239999999998</v>
      </c>
      <c r="Q60" s="13">
        <f t="shared" si="7"/>
        <v>59</v>
      </c>
      <c r="S60" t="s">
        <v>5617</v>
      </c>
      <c r="T60" s="20">
        <v>24382.814399999999</v>
      </c>
      <c r="U60" s="13">
        <f t="shared" si="8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Seung-Soo</cp:lastModifiedBy>
  <dcterms:created xsi:type="dcterms:W3CDTF">2021-04-04T20:03:51Z</dcterms:created>
  <dcterms:modified xsi:type="dcterms:W3CDTF">2021-04-05T03:49:15Z</dcterms:modified>
</cp:coreProperties>
</file>