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Zadanie 16" sheetId="1" r:id="rId1"/>
    <sheet name="Zadanie 10" sheetId="2" r:id="rId2"/>
    <sheet name="Sheet3" sheetId="3" r:id="rId3"/>
  </sheets>
  <definedNames>
    <definedName name="lab9zad10" localSheetId="1">'Zadanie 10'!$A$1:$B$27</definedName>
  </definedNames>
  <calcPr calcId="144525"/>
</workbook>
</file>

<file path=xl/calcChain.xml><?xml version="1.0" encoding="utf-8"?>
<calcChain xmlns="http://schemas.openxmlformats.org/spreadsheetml/2006/main">
  <c r="B31" i="2" l="1"/>
  <c r="C3" i="2"/>
  <c r="C28" i="2" s="1"/>
  <c r="B30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  <c r="B29" i="2"/>
  <c r="B28" i="2"/>
  <c r="D11" i="1"/>
  <c r="D12" i="1"/>
  <c r="G9" i="1"/>
  <c r="H9" i="1"/>
  <c r="H4" i="1"/>
  <c r="H5" i="1"/>
  <c r="H6" i="1"/>
  <c r="H7" i="1"/>
  <c r="H8" i="1"/>
  <c r="H3" i="1"/>
  <c r="G4" i="1"/>
  <c r="G5" i="1"/>
  <c r="G6" i="1"/>
  <c r="G7" i="1"/>
  <c r="G8" i="1"/>
  <c r="G3" i="1"/>
  <c r="D10" i="1"/>
  <c r="F9" i="1"/>
  <c r="E9" i="1"/>
  <c r="F4" i="1"/>
  <c r="F5" i="1"/>
  <c r="F6" i="1"/>
  <c r="F7" i="1"/>
  <c r="F8" i="1"/>
  <c r="F3" i="1"/>
  <c r="C8" i="1"/>
  <c r="C4" i="1"/>
  <c r="C5" i="1"/>
  <c r="C6" i="1"/>
  <c r="C7" i="1"/>
  <c r="C3" i="1"/>
  <c r="B8" i="1"/>
  <c r="B7" i="1"/>
  <c r="B4" i="1"/>
  <c r="B5" i="1"/>
  <c r="B6" i="1"/>
  <c r="B3" i="1"/>
  <c r="A4" i="1"/>
  <c r="A5" i="1"/>
  <c r="A6" i="1"/>
  <c r="A7" i="1"/>
  <c r="A8" i="1"/>
  <c r="A3" i="1"/>
</calcChain>
</file>

<file path=xl/connections.xml><?xml version="1.0" encoding="utf-8"?>
<connections xmlns="http://schemas.openxmlformats.org/spreadsheetml/2006/main">
  <connection id="1" name="lab9zad10" type="6" refreshedVersion="4" background="1" saveData="1">
    <textPr codePage="852" sourceFile="C:\Users\kiszk\Documents\School\SDI\lab9zad10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<sst xmlns="http://schemas.openxmlformats.org/spreadsheetml/2006/main" count="25" uniqueCount="21">
  <si>
    <t>Czas nauki</t>
  </si>
  <si>
    <t>[0, 2)</t>
  </si>
  <si>
    <t>[2, 4)</t>
  </si>
  <si>
    <t>[4, 6)</t>
  </si>
  <si>
    <t>[6, 8)</t>
  </si>
  <si>
    <t>[8, 10)</t>
  </si>
  <si>
    <t>[10, 12)</t>
  </si>
  <si>
    <t>Liczba studentów</t>
  </si>
  <si>
    <t>a</t>
  </si>
  <si>
    <t>b</t>
  </si>
  <si>
    <t>x_i</t>
  </si>
  <si>
    <t>x_i * n_i</t>
  </si>
  <si>
    <t>SUM</t>
  </si>
  <si>
    <t>MEAN</t>
  </si>
  <si>
    <t>VAR</t>
  </si>
  <si>
    <t>(x_i - mean)^2</t>
  </si>
  <si>
    <t>(x_i - mean)^2*n_i</t>
  </si>
  <si>
    <t>S</t>
  </si>
  <si>
    <t>Lp</t>
  </si>
  <si>
    <t>Vart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</si>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</sst>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9zad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D12" sqref="D12"/>
    </sheetView>
  </sheetViews>
  <sheetFormatPr defaultRowHeight="14.4" x14ac:dyDescent="0.3"/>
  <cols>
    <col min="4" max="4" width="11.6640625" customWidth="1"/>
    <col min="5" max="5" width="17.109375" customWidth="1"/>
    <col min="7" max="7" width="13.88671875" customWidth="1"/>
    <col min="8" max="8" width="18.109375" customWidth="1"/>
  </cols>
  <sheetData>
    <row r="2" spans="1:8" x14ac:dyDescent="0.3">
      <c r="A2" t="s">
        <v>8</v>
      </c>
      <c r="B2" t="s">
        <v>9</v>
      </c>
      <c r="C2" t="s">
        <v>10</v>
      </c>
      <c r="D2" t="s">
        <v>0</v>
      </c>
      <c r="E2" t="s">
        <v>7</v>
      </c>
      <c r="F2" t="s">
        <v>11</v>
      </c>
      <c r="G2" t="s">
        <v>15</v>
      </c>
      <c r="H2" t="s">
        <v>16</v>
      </c>
    </row>
    <row r="3" spans="1:8" x14ac:dyDescent="0.3">
      <c r="A3" t="str">
        <f>MID(D3,2,FIND(",",D3)-2)</f>
        <v>0</v>
      </c>
      <c r="B3" t="str">
        <f>MID(D3,FIND(",",D3)+2, 1)</f>
        <v>2</v>
      </c>
      <c r="C3">
        <f>(B3+A3)/2</f>
        <v>1</v>
      </c>
      <c r="D3" t="s">
        <v>1</v>
      </c>
      <c r="E3">
        <v>10</v>
      </c>
      <c r="F3">
        <f>C3*E3</f>
        <v>10</v>
      </c>
      <c r="G3">
        <f>(C3-$D$10)^2</f>
        <v>20.25</v>
      </c>
      <c r="H3">
        <f>G3*E3</f>
        <v>202.5</v>
      </c>
    </row>
    <row r="4" spans="1:8" x14ac:dyDescent="0.3">
      <c r="A4" t="str">
        <f t="shared" ref="A4:A8" si="0">MID(D4,2,FIND(",",D4)-2)</f>
        <v>2</v>
      </c>
      <c r="B4" t="str">
        <f>MID(D4,FIND(",",D4)+2, 1)</f>
        <v>4</v>
      </c>
      <c r="C4">
        <f t="shared" ref="C4:C8" si="1">(B4+A4)/2</f>
        <v>3</v>
      </c>
      <c r="D4" t="s">
        <v>2</v>
      </c>
      <c r="E4">
        <v>28</v>
      </c>
      <c r="F4">
        <f t="shared" ref="F4:F8" si="2">C4*E4</f>
        <v>84</v>
      </c>
      <c r="G4">
        <f t="shared" ref="G4:G8" si="3">(C4-$D$10)^2</f>
        <v>6.25</v>
      </c>
      <c r="H4">
        <f t="shared" ref="H4:H8" si="4">G4*E4</f>
        <v>175</v>
      </c>
    </row>
    <row r="5" spans="1:8" x14ac:dyDescent="0.3">
      <c r="A5" t="str">
        <f t="shared" si="0"/>
        <v>4</v>
      </c>
      <c r="B5" t="str">
        <f>MID(D5,FIND(",",D5)+2, 1)</f>
        <v>6</v>
      </c>
      <c r="C5">
        <f t="shared" si="1"/>
        <v>5</v>
      </c>
      <c r="D5" t="s">
        <v>3</v>
      </c>
      <c r="E5">
        <v>42</v>
      </c>
      <c r="F5">
        <f t="shared" si="2"/>
        <v>210</v>
      </c>
      <c r="G5">
        <f t="shared" si="3"/>
        <v>0.25</v>
      </c>
      <c r="H5">
        <f t="shared" si="4"/>
        <v>10.5</v>
      </c>
    </row>
    <row r="6" spans="1:8" x14ac:dyDescent="0.3">
      <c r="A6" t="str">
        <f t="shared" si="0"/>
        <v>6</v>
      </c>
      <c r="B6" t="str">
        <f>MID(D6,FIND(",",D6)+2, 1)</f>
        <v>8</v>
      </c>
      <c r="C6">
        <f t="shared" si="1"/>
        <v>7</v>
      </c>
      <c r="D6" t="s">
        <v>4</v>
      </c>
      <c r="E6">
        <v>30</v>
      </c>
      <c r="F6">
        <f t="shared" si="2"/>
        <v>210</v>
      </c>
      <c r="G6">
        <f t="shared" si="3"/>
        <v>2.25</v>
      </c>
      <c r="H6">
        <f t="shared" si="4"/>
        <v>67.5</v>
      </c>
    </row>
    <row r="7" spans="1:8" x14ac:dyDescent="0.3">
      <c r="A7" t="str">
        <f t="shared" si="0"/>
        <v>8</v>
      </c>
      <c r="B7" t="str">
        <f>MID(D7,FIND(",",D7)+2, 2)</f>
        <v>10</v>
      </c>
      <c r="C7">
        <f t="shared" si="1"/>
        <v>9</v>
      </c>
      <c r="D7" t="s">
        <v>5</v>
      </c>
      <c r="E7">
        <v>15</v>
      </c>
      <c r="F7">
        <f t="shared" si="2"/>
        <v>135</v>
      </c>
      <c r="G7">
        <f t="shared" si="3"/>
        <v>12.25</v>
      </c>
      <c r="H7">
        <f t="shared" si="4"/>
        <v>183.75</v>
      </c>
    </row>
    <row r="8" spans="1:8" x14ac:dyDescent="0.3">
      <c r="A8" t="str">
        <f t="shared" si="0"/>
        <v>10</v>
      </c>
      <c r="B8" t="str">
        <f>MID(D8,FIND(",",D8)+2, 2)</f>
        <v>12</v>
      </c>
      <c r="C8">
        <f t="shared" si="1"/>
        <v>11</v>
      </c>
      <c r="D8" t="s">
        <v>6</v>
      </c>
      <c r="E8">
        <v>7</v>
      </c>
      <c r="F8">
        <f t="shared" si="2"/>
        <v>77</v>
      </c>
      <c r="G8">
        <f t="shared" si="3"/>
        <v>30.25</v>
      </c>
      <c r="H8">
        <f t="shared" si="4"/>
        <v>211.75</v>
      </c>
    </row>
    <row r="9" spans="1:8" x14ac:dyDescent="0.3">
      <c r="C9" t="s">
        <v>12</v>
      </c>
      <c r="E9">
        <f>SUM(E3:E8)</f>
        <v>132</v>
      </c>
      <c r="F9">
        <f>SUM(F3:F8)</f>
        <v>726</v>
      </c>
      <c r="G9">
        <f t="shared" ref="G9:H9" si="5">SUM(G3:G8)</f>
        <v>71.5</v>
      </c>
      <c r="H9">
        <f t="shared" si="5"/>
        <v>851</v>
      </c>
    </row>
    <row r="10" spans="1:8" x14ac:dyDescent="0.3">
      <c r="C10" t="s">
        <v>13</v>
      </c>
      <c r="D10">
        <f>F9/E9</f>
        <v>5.5</v>
      </c>
    </row>
    <row r="11" spans="1:8" x14ac:dyDescent="0.3">
      <c r="C11" t="s">
        <v>14</v>
      </c>
      <c r="D11">
        <f>H9/(E9-1)</f>
        <v>6.4961832061068705</v>
      </c>
    </row>
    <row r="12" spans="1:8" x14ac:dyDescent="0.3">
      <c r="C12" t="s">
        <v>17</v>
      </c>
      <c r="D12">
        <f>SQRT(D11)</f>
        <v>2.548761112012436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B31" sqref="B31"/>
    </sheetView>
  </sheetViews>
  <sheetFormatPr defaultRowHeight="14.4" x14ac:dyDescent="0.3"/>
  <cols>
    <col min="1" max="1" width="9.77734375" customWidth="1"/>
    <col min="2" max="2" width="15.21875" customWidth="1"/>
    <col min="3" max="3" width="12.6640625" customWidth="1"/>
  </cols>
  <sheetData>
    <row r="1" spans="1:3" x14ac:dyDescent="0.3">
      <c r="A1" t="s">
        <v>18</v>
      </c>
      <c r="B1" t="s">
        <v>19</v>
      </c>
      <c r="C1" t="s">
        <v>15</v>
      </c>
    </row>
    <row r="2" spans="1:3" x14ac:dyDescent="0.3">
      <c r="A2">
        <v>1</v>
      </c>
      <c r="B2">
        <v>206.75631000000001</v>
      </c>
      <c r="C2">
        <f>(B2-$B$29)^2</f>
        <v>1148.3585115518174</v>
      </c>
    </row>
    <row r="3" spans="1:3" x14ac:dyDescent="0.3">
      <c r="A3">
        <v>2</v>
      </c>
      <c r="B3">
        <v>150.65441000000001</v>
      </c>
      <c r="C3">
        <f t="shared" ref="C3:C27" si="0">(B3-$B$29)^2</f>
        <v>493.48228435573941</v>
      </c>
    </row>
    <row r="4" spans="1:3" x14ac:dyDescent="0.3">
      <c r="A4">
        <v>3</v>
      </c>
      <c r="B4">
        <v>209.90324000000001</v>
      </c>
      <c r="C4">
        <f t="shared" si="0"/>
        <v>1371.5444758329711</v>
      </c>
    </row>
    <row r="5" spans="1:3" x14ac:dyDescent="0.3">
      <c r="A5">
        <v>4</v>
      </c>
      <c r="B5">
        <v>135.2722</v>
      </c>
      <c r="C5">
        <f t="shared" si="0"/>
        <v>1413.5096818504478</v>
      </c>
    </row>
    <row r="6" spans="1:3" x14ac:dyDescent="0.3">
      <c r="A6">
        <v>5</v>
      </c>
      <c r="B6">
        <v>164.51461</v>
      </c>
      <c r="C6">
        <f t="shared" si="0"/>
        <v>69.793679426662848</v>
      </c>
    </row>
    <row r="7" spans="1:3" x14ac:dyDescent="0.3">
      <c r="A7">
        <v>6</v>
      </c>
      <c r="B7">
        <v>208.97945999999999</v>
      </c>
      <c r="C7">
        <f t="shared" si="0"/>
        <v>1303.9746268159695</v>
      </c>
    </row>
    <row r="8" spans="1:3" x14ac:dyDescent="0.3">
      <c r="A8">
        <v>7</v>
      </c>
      <c r="B8">
        <v>205.83026000000001</v>
      </c>
      <c r="C8">
        <f t="shared" si="0"/>
        <v>1086.4531546673556</v>
      </c>
    </row>
    <row r="9" spans="1:3" x14ac:dyDescent="0.3">
      <c r="A9">
        <v>8</v>
      </c>
      <c r="B9">
        <v>133.27125000000001</v>
      </c>
      <c r="C9">
        <f t="shared" si="0"/>
        <v>1567.9716010435241</v>
      </c>
    </row>
    <row r="10" spans="1:3" x14ac:dyDescent="0.3">
      <c r="A10">
        <v>9</v>
      </c>
      <c r="B10">
        <v>160.10168999999999</v>
      </c>
      <c r="C10">
        <f t="shared" si="0"/>
        <v>163.00091461512474</v>
      </c>
    </row>
    <row r="11" spans="1:3" x14ac:dyDescent="0.3">
      <c r="A11">
        <v>10</v>
      </c>
      <c r="B11">
        <v>151.44174000000001</v>
      </c>
      <c r="C11">
        <f t="shared" si="0"/>
        <v>459.12194948412412</v>
      </c>
    </row>
    <row r="12" spans="1:3" x14ac:dyDescent="0.3">
      <c r="A12">
        <v>11</v>
      </c>
      <c r="B12">
        <v>141.06375</v>
      </c>
      <c r="C12">
        <f t="shared" si="0"/>
        <v>1011.5657316108324</v>
      </c>
    </row>
    <row r="13" spans="1:3" x14ac:dyDescent="0.3">
      <c r="A13">
        <v>12</v>
      </c>
      <c r="B13">
        <v>159.56375</v>
      </c>
      <c r="C13">
        <f t="shared" si="0"/>
        <v>177.02624891852454</v>
      </c>
    </row>
    <row r="14" spans="1:3" x14ac:dyDescent="0.3">
      <c r="A14">
        <v>13</v>
      </c>
      <c r="B14">
        <v>185.89216999999999</v>
      </c>
      <c r="C14">
        <f t="shared" si="0"/>
        <v>169.60631283623184</v>
      </c>
    </row>
    <row r="15" spans="1:3" x14ac:dyDescent="0.3">
      <c r="A15">
        <v>14</v>
      </c>
      <c r="B15">
        <v>173.94329999999999</v>
      </c>
      <c r="C15">
        <f t="shared" si="0"/>
        <v>1.1543973454474634</v>
      </c>
    </row>
    <row r="16" spans="1:3" x14ac:dyDescent="0.3">
      <c r="A16">
        <v>15</v>
      </c>
      <c r="B16">
        <v>169.70846</v>
      </c>
      <c r="C16">
        <f t="shared" si="0"/>
        <v>9.9881986613551863</v>
      </c>
    </row>
    <row r="17" spans="1:3" x14ac:dyDescent="0.3">
      <c r="A17">
        <v>16</v>
      </c>
      <c r="B17">
        <v>168.77696</v>
      </c>
      <c r="C17">
        <f t="shared" si="0"/>
        <v>16.74373689097057</v>
      </c>
    </row>
    <row r="18" spans="1:3" x14ac:dyDescent="0.3">
      <c r="A18">
        <v>17</v>
      </c>
      <c r="B18">
        <v>180.32006999999999</v>
      </c>
      <c r="C18">
        <f t="shared" si="0"/>
        <v>55.52036424492416</v>
      </c>
    </row>
    <row r="19" spans="1:3" x14ac:dyDescent="0.3">
      <c r="A19">
        <v>18</v>
      </c>
      <c r="B19">
        <v>145.65124</v>
      </c>
      <c r="C19">
        <f t="shared" si="0"/>
        <v>740.79944562681681</v>
      </c>
    </row>
    <row r="20" spans="1:3" x14ac:dyDescent="0.3">
      <c r="A20">
        <v>19</v>
      </c>
      <c r="B20">
        <v>232.2268</v>
      </c>
      <c r="C20">
        <f t="shared" si="0"/>
        <v>3523.3637169050621</v>
      </c>
    </row>
    <row r="21" spans="1:3" x14ac:dyDescent="0.3">
      <c r="A21">
        <v>20</v>
      </c>
      <c r="B21">
        <v>163.71308999999999</v>
      </c>
      <c r="C21">
        <f t="shared" si="0"/>
        <v>83.828328537124591</v>
      </c>
    </row>
    <row r="22" spans="1:3" x14ac:dyDescent="0.3">
      <c r="A22">
        <v>21</v>
      </c>
      <c r="B22">
        <v>167.86651000000001</v>
      </c>
      <c r="C22">
        <f t="shared" si="0"/>
        <v>25.023617113509008</v>
      </c>
    </row>
    <row r="23" spans="1:3" x14ac:dyDescent="0.3">
      <c r="A23">
        <v>22</v>
      </c>
      <c r="B23">
        <v>191.62654000000001</v>
      </c>
      <c r="C23">
        <f t="shared" si="0"/>
        <v>351.85014054197063</v>
      </c>
    </row>
    <row r="24" spans="1:3" x14ac:dyDescent="0.3">
      <c r="A24">
        <v>23</v>
      </c>
      <c r="B24">
        <v>180.19727</v>
      </c>
      <c r="C24">
        <f t="shared" si="0"/>
        <v>53.705429648309014</v>
      </c>
    </row>
    <row r="25" spans="1:3" x14ac:dyDescent="0.3">
      <c r="A25">
        <v>24</v>
      </c>
      <c r="B25">
        <v>162.64295999999999</v>
      </c>
      <c r="C25">
        <f t="shared" si="0"/>
        <v>104.5692589263555</v>
      </c>
    </row>
    <row r="26" spans="1:3" x14ac:dyDescent="0.3">
      <c r="A26">
        <v>25</v>
      </c>
      <c r="B26">
        <v>158.25597999999999</v>
      </c>
      <c r="C26">
        <f t="shared" si="0"/>
        <v>213.53658787415546</v>
      </c>
    </row>
    <row r="27" spans="1:3" x14ac:dyDescent="0.3">
      <c r="A27">
        <v>26</v>
      </c>
      <c r="B27">
        <v>186.41663</v>
      </c>
      <c r="C27">
        <f t="shared" si="0"/>
        <v>183.54176975353963</v>
      </c>
    </row>
    <row r="28" spans="1:3" x14ac:dyDescent="0.3">
      <c r="A28" t="s">
        <v>12</v>
      </c>
      <c r="B28">
        <f>SUM(B2:B27)</f>
        <v>4494.5906500000001</v>
      </c>
      <c r="C28">
        <f>SUM(C2:C27)</f>
        <v>15799.034165078865</v>
      </c>
    </row>
    <row r="29" spans="1:3" x14ac:dyDescent="0.3">
      <c r="A29" t="s">
        <v>13</v>
      </c>
      <c r="B29">
        <f>B28/A27</f>
        <v>172.86887115384616</v>
      </c>
    </row>
    <row r="30" spans="1:3" x14ac:dyDescent="0.3">
      <c r="A30" t="s">
        <v>20</v>
      </c>
      <c r="B30">
        <f>C28/A26</f>
        <v>631.9613666031546</v>
      </c>
    </row>
    <row r="31" spans="1:3" x14ac:dyDescent="0.3">
      <c r="A31" t="s">
        <v>17</v>
      </c>
      <c r="B31">
        <f>SQRT(B30)</f>
        <v>25.138841791203401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Zadanie 16</vt:lpstr>
      <vt:lpstr>Zadanie 10</vt:lpstr>
      <vt:lpstr>Sheet3</vt:lpstr>
      <vt:lpstr>'Zadanie 10'!lab9zad10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baran</dc:creator>
  <cp:lastModifiedBy>krystian baran</cp:lastModifiedBy>
  <dcterms:created xsi:type="dcterms:W3CDTF">2021-04-27T11:50:24Z</dcterms:created>
  <dcterms:modified xsi:type="dcterms:W3CDTF">2021-04-27T20:59:26Z</dcterms:modified>
</cp:coreProperties>
</file>