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minoleschools-my.sharepoint.com/personal/5926000727_student_myscps_us/Documents/Desktop/GitHub/object-oriented-reverse-parliamentary/"/>
    </mc:Choice>
  </mc:AlternateContent>
  <xr:revisionPtr revIDLastSave="333" documentId="8_{9381E971-6AD8-4542-BB06-FDF939F46D23}" xr6:coauthVersionLast="47" xr6:coauthVersionMax="47" xr10:uidLastSave="{B2B67691-B94A-430A-8313-8BA3938D8B20}"/>
  <bookViews>
    <workbookView xWindow="-110" yWindow="-110" windowWidth="19420" windowHeight="10300" activeTab="1" xr2:uid="{6B819DEC-1CA1-4575-ACB2-25EE183299D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D13" i="1"/>
  <c r="E13" i="1" s="1"/>
  <c r="D12" i="1"/>
  <c r="E12" i="1" s="1"/>
  <c r="G3" i="1"/>
  <c r="G3" i="2"/>
  <c r="D3" i="3"/>
  <c r="A3" i="2"/>
  <c r="D3" i="2"/>
  <c r="E3" i="2"/>
  <c r="A4" i="2"/>
  <c r="D4" i="2"/>
  <c r="E4" i="2" s="1"/>
  <c r="A5" i="2"/>
  <c r="D5" i="2"/>
  <c r="E5" i="2" s="1"/>
  <c r="A6" i="2"/>
  <c r="D6" i="2"/>
  <c r="E6" i="2" s="1"/>
  <c r="A7" i="2"/>
  <c r="D7" i="2"/>
  <c r="E7" i="2" s="1"/>
  <c r="A8" i="2"/>
  <c r="D8" i="2"/>
  <c r="E8" i="2" s="1"/>
  <c r="A9" i="2"/>
  <c r="D9" i="2"/>
  <c r="E9" i="2" s="1"/>
  <c r="A10" i="2"/>
  <c r="D10" i="2"/>
  <c r="E10" i="2" s="1"/>
  <c r="A11" i="2"/>
  <c r="D11" i="2"/>
  <c r="E11" i="2" s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H3" i="2" l="1"/>
  <c r="E12" i="2"/>
  <c r="I3" i="2" s="1"/>
  <c r="H3" i="1"/>
  <c r="E14" i="1"/>
  <c r="I3" i="1"/>
  <c r="E7" i="1"/>
  <c r="E11" i="1"/>
  <c r="E10" i="1"/>
  <c r="E6" i="1"/>
  <c r="E9" i="1"/>
  <c r="E5" i="1"/>
  <c r="E4" i="1"/>
  <c r="E8" i="1"/>
  <c r="E3" i="1"/>
</calcChain>
</file>

<file path=xl/sharedStrings.xml><?xml version="1.0" encoding="utf-8"?>
<sst xmlns="http://schemas.openxmlformats.org/spreadsheetml/2006/main" count="50" uniqueCount="37">
  <si>
    <t>total</t>
  </si>
  <si>
    <t>yes</t>
  </si>
  <si>
    <t>no</t>
  </si>
  <si>
    <t>% that followed majority</t>
  </si>
  <si>
    <t>majority of the party</t>
  </si>
  <si>
    <t>avg total</t>
  </si>
  <si>
    <t>avg % that follow majority</t>
  </si>
  <si>
    <t>democrats (session 117 data)</t>
  </si>
  <si>
    <t>republicans (session 117 data)</t>
  </si>
  <si>
    <t>avg majority votes</t>
  </si>
  <si>
    <t>bill name</t>
  </si>
  <si>
    <t>suspension of rules?</t>
  </si>
  <si>
    <t>S. 3451</t>
  </si>
  <si>
    <t>H.R. 7283</t>
  </si>
  <si>
    <t>H.R. 263</t>
  </si>
  <si>
    <t>H.R. 5118</t>
  </si>
  <si>
    <t>H.R. 1808</t>
  </si>
  <si>
    <t>% TRUE</t>
  </si>
  <si>
    <t>which bills use suspension of rules</t>
  </si>
  <si>
    <t>H.R. 5376</t>
  </si>
  <si>
    <t>H.Res. 1316</t>
  </si>
  <si>
    <t>H.Res. 1302</t>
  </si>
  <si>
    <t>H.Res. 1300</t>
  </si>
  <si>
    <t>H.R. 4346</t>
  </si>
  <si>
    <t>H.Res. 1289</t>
  </si>
  <si>
    <t>House Vote #401</t>
  </si>
  <si>
    <t>H.R. 4040</t>
  </si>
  <si>
    <t>H.R. 3771</t>
  </si>
  <si>
    <t>H.R. 6929</t>
  </si>
  <si>
    <t>H.Res. 1256</t>
  </si>
  <si>
    <t>H.R. 7734</t>
  </si>
  <si>
    <t>H.R. 8454</t>
  </si>
  <si>
    <t>H.R. 7180</t>
  </si>
  <si>
    <t>H.R. 3588</t>
  </si>
  <si>
    <t>H.R. 7289</t>
  </si>
  <si>
    <t>H.R. 6552</t>
  </si>
  <si>
    <t>H.Res. 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</si>
</sst>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numFmt numFmtId="13" formatCode="0%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EB78A5-2C41-4A4C-B04B-44CF3DDB6467}" name="Table5" displayName="Table5" ref="A2:E30" totalsRowShown="0">
  <autoFilter ref="A2:E30" xr:uid="{89EB78A5-2C41-4A4C-B04B-44CF3DDB6467}"/>
  <tableColumns count="5">
    <tableColumn id="1" xr3:uid="{CFC1DD74-01C3-4602-8C98-38ED6C50E8DE}" name="total">
      <calculatedColumnFormula>B3+C3</calculatedColumnFormula>
    </tableColumn>
    <tableColumn id="2" xr3:uid="{FF6C2793-2E7B-4466-A294-AA1DB30ABFFA}" name="yes"/>
    <tableColumn id="3" xr3:uid="{65018472-1C2C-4911-B05A-26076A824C2F}" name="no"/>
    <tableColumn id="4" xr3:uid="{B3228B7E-DD3A-4A58-B122-B4EDE180CFC3}" name="majority of the party">
      <calculatedColumnFormula>MAX(B3,C3)</calculatedColumnFormula>
    </tableColumn>
    <tableColumn id="5" xr3:uid="{EBB4C002-DD64-4F53-B9E1-32732541B08E}" name="% that followed majority" dataDxfId="3" dataCellStyle="Percent">
      <calculatedColumnFormula>D3/A3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C9CC1D-BD7F-40A6-AC7D-EB6EA6AB33C7}" name="Table6" displayName="Table6" ref="G2:I3" totalsRowShown="0">
  <autoFilter ref="G2:I3" xr:uid="{8FC9CC1D-BD7F-40A6-AC7D-EB6EA6AB33C7}"/>
  <tableColumns count="3">
    <tableColumn id="1" xr3:uid="{C0B76F25-4DDB-493C-8DC5-57F5C3B3F854}" name="avg total" dataDxfId="2">
      <calculatedColumnFormula>AVERAGE(Table5[total])</calculatedColumnFormula>
    </tableColumn>
    <tableColumn id="2" xr3:uid="{6455F5EB-0FD6-4F85-B1AA-3CC2E7CFF288}" name="avg majority votes" dataDxfId="1">
      <calculatedColumnFormula>AVERAGE(Table5[majority of the party])</calculatedColumnFormula>
    </tableColumn>
    <tableColumn id="3" xr3:uid="{D67C2C42-E682-4A43-B583-2AC430886764}" name="avg % that follow majority" dataDxfId="0">
      <calculatedColumnFormula>AVERAGE(Table5[% that followed majority])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FC79C-48B2-454C-A9B1-8C87855F1516}" name="Table3" displayName="Table3" ref="A2:E32" totalsRowShown="0">
  <autoFilter ref="A2:E32" xr:uid="{17AFC79C-48B2-454C-A9B1-8C87855F1516}"/>
  <tableColumns count="5">
    <tableColumn id="1" xr3:uid="{87A7FBB4-EE4B-436B-A5EF-4CDAA5AB3097}" name="total">
      <calculatedColumnFormula>B3+C3</calculatedColumnFormula>
    </tableColumn>
    <tableColumn id="2" xr3:uid="{114CC118-2F9E-4426-89DA-D443514051AF}" name="yes"/>
    <tableColumn id="3" xr3:uid="{CDDE6313-9ED4-47AB-AB59-31715416FE3C}" name="no"/>
    <tableColumn id="4" xr3:uid="{D73F4659-4C7A-4CCB-86C5-19986155C4C7}" name="majority of the party">
      <calculatedColumnFormula>MAX(B3,C3)</calculatedColumnFormula>
    </tableColumn>
    <tableColumn id="5" xr3:uid="{6E6A114E-A6AF-47ED-917B-E2DE8755DF41}" name="% that followed majority" dataDxfId="7" dataCellStyle="Percent">
      <calculatedColumnFormula>D3/A3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08549-1571-4145-97EE-3F216D5C09EF}" name="Table4" displayName="Table4" ref="G2:I3" totalsRowShown="0">
  <autoFilter ref="G2:I3" xr:uid="{C0008549-1571-4145-97EE-3F216D5C09EF}"/>
  <tableColumns count="3">
    <tableColumn id="1" xr3:uid="{C4AA2FB3-7AEC-4E79-873F-31B4DEB904C8}" name="avg total" dataDxfId="6">
      <calculatedColumnFormula>AVERAGE(Table3[total])</calculatedColumnFormula>
    </tableColumn>
    <tableColumn id="2" xr3:uid="{8728CED6-6D9A-43BF-B085-C76F05598C4A}" name="avg majority votes" dataDxfId="5">
      <calculatedColumnFormula>AVERAGE(Table3[majority of the party])</calculatedColumnFormula>
    </tableColumn>
    <tableColumn id="3" xr3:uid="{D8BF86E2-E164-495C-81CA-3A38D51ED60F}" name="avg % that follow majority" dataDxfId="4">
      <calculatedColumnFormula>AVERAGE(Table3[% that followed majority])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E8AABA-8340-4329-AB9C-6F00EE0E6FF1}" name="Table2" displayName="Table2" ref="A2:B30" totalsRowShown="0">
  <autoFilter ref="A2:B30" xr:uid="{4EE8AABA-8340-4329-AB9C-6F00EE0E6FF1}"/>
  <tableColumns count="2">
    <tableColumn id="1" xr3:uid="{0B08EDDB-E314-4753-8B87-9A73337E4E3A}" name="bill name"/>
    <tableColumn id="2" xr3:uid="{D2CB7370-9E86-4EC7-92BA-D0EBFBF40731}" name="suspension of rules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01A7-B116-4A90-B311-D71C618AA7DF}">
  <dimension ref="A1:K30"/>
  <sheetViews>
    <sheetView workbookViewId="0">
      <selection activeCell="A31" sqref="A31"/>
    </sheetView>
  </sheetViews>
  <sheetFormatPr defaultRowHeight="14.5" x14ac:dyDescent="0.35"/>
  <cols>
    <col min="1" max="1" width="7.08984375" bestFit="1" customWidth="1"/>
    <col min="2" max="2" width="5.81640625" bestFit="1" customWidth="1"/>
    <col min="3" max="3" width="5.26953125" bestFit="1" customWidth="1"/>
    <col min="4" max="4" width="20.7265625" bestFit="1" customWidth="1"/>
    <col min="5" max="5" width="24.08984375" bestFit="1" customWidth="1"/>
    <col min="7" max="7" width="10.36328125" bestFit="1" customWidth="1"/>
    <col min="8" max="8" width="18.54296875" bestFit="1" customWidth="1"/>
    <col min="9" max="9" width="25.26953125" bestFit="1" customWidth="1"/>
    <col min="10" max="10" width="18.08984375" bestFit="1" customWidth="1"/>
    <col min="11" max="11" width="22.6328125" bestFit="1" customWidth="1"/>
    <col min="13" max="13" width="13.6328125" bestFit="1" customWidth="1"/>
    <col min="14" max="14" width="16" bestFit="1" customWidth="1"/>
    <col min="15" max="15" width="22.1796875" bestFit="1" customWidth="1"/>
  </cols>
  <sheetData>
    <row r="1" spans="1:11" x14ac:dyDescent="0.35">
      <c r="A1" s="6" t="s">
        <v>8</v>
      </c>
      <c r="B1" s="6"/>
      <c r="C1" s="6"/>
      <c r="D1" s="6"/>
      <c r="E1" s="6"/>
    </row>
    <row r="2" spans="1:11" x14ac:dyDescent="0.35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5</v>
      </c>
      <c r="H2" t="s">
        <v>9</v>
      </c>
      <c r="I2" t="s">
        <v>6</v>
      </c>
    </row>
    <row r="3" spans="1:11" x14ac:dyDescent="0.35">
      <c r="A3" s="4">
        <f>B3+C3</f>
        <v>182</v>
      </c>
      <c r="B3" s="4">
        <v>182</v>
      </c>
      <c r="C3" s="4">
        <v>0</v>
      </c>
      <c r="D3" s="4">
        <f>MAX(B3,C3)</f>
        <v>182</v>
      </c>
      <c r="E3" s="1">
        <f>D3/A3</f>
        <v>1</v>
      </c>
      <c r="G3" s="3">
        <f>AVERAGE(Table5[total])</f>
        <v>162.85714285714286</v>
      </c>
      <c r="H3" s="3">
        <f>AVERAGE(Table5[majority of the party])</f>
        <v>150</v>
      </c>
      <c r="I3" s="2">
        <f>AVERAGE(Table5[% that followed majority])</f>
        <v>0.9250412284722066</v>
      </c>
    </row>
    <row r="4" spans="1:11" x14ac:dyDescent="0.35">
      <c r="A4" s="4">
        <f t="shared" ref="A4:A11" si="0">B4+C4</f>
        <v>189</v>
      </c>
      <c r="B4" s="4">
        <v>180</v>
      </c>
      <c r="C4" s="4">
        <v>9</v>
      </c>
      <c r="D4" s="4">
        <f t="shared" ref="D4:D11" si="1">MAX(B4,C4)</f>
        <v>180</v>
      </c>
      <c r="E4" s="1">
        <f>D4/A4</f>
        <v>0.95238095238095233</v>
      </c>
    </row>
    <row r="5" spans="1:11" x14ac:dyDescent="0.35">
      <c r="A5" s="4">
        <f t="shared" si="0"/>
        <v>197</v>
      </c>
      <c r="B5" s="4">
        <v>63</v>
      </c>
      <c r="C5" s="4">
        <v>134</v>
      </c>
      <c r="D5" s="4">
        <f t="shared" si="1"/>
        <v>134</v>
      </c>
      <c r="E5" s="1">
        <f t="shared" ref="E5:E11" si="2">D5/A5</f>
        <v>0.68020304568527923</v>
      </c>
      <c r="G5" s="4"/>
      <c r="H5" s="4"/>
      <c r="I5" s="4"/>
      <c r="J5" s="4"/>
      <c r="K5" s="4"/>
    </row>
    <row r="6" spans="1:11" x14ac:dyDescent="0.35">
      <c r="A6" s="4">
        <f t="shared" si="0"/>
        <v>199</v>
      </c>
      <c r="B6" s="4">
        <v>1</v>
      </c>
      <c r="C6" s="4">
        <v>198</v>
      </c>
      <c r="D6" s="4">
        <f t="shared" si="1"/>
        <v>198</v>
      </c>
      <c r="E6" s="1">
        <f t="shared" si="2"/>
        <v>0.99497487437185927</v>
      </c>
    </row>
    <row r="7" spans="1:11" x14ac:dyDescent="0.35">
      <c r="A7" s="4">
        <f t="shared" si="0"/>
        <v>200</v>
      </c>
      <c r="B7" s="4">
        <v>200</v>
      </c>
      <c r="C7" s="4">
        <v>0</v>
      </c>
      <c r="D7" s="4">
        <f t="shared" si="1"/>
        <v>200</v>
      </c>
      <c r="E7" s="1">
        <f t="shared" si="2"/>
        <v>1</v>
      </c>
    </row>
    <row r="8" spans="1:11" x14ac:dyDescent="0.35">
      <c r="A8" s="4">
        <f t="shared" si="0"/>
        <v>202</v>
      </c>
      <c r="B8" s="4">
        <v>74</v>
      </c>
      <c r="C8" s="4">
        <v>128</v>
      </c>
      <c r="D8" s="4">
        <f t="shared" si="1"/>
        <v>128</v>
      </c>
      <c r="E8" s="1">
        <f t="shared" si="2"/>
        <v>0.63366336633663367</v>
      </c>
    </row>
    <row r="9" spans="1:11" x14ac:dyDescent="0.35">
      <c r="A9" s="4">
        <f t="shared" si="0"/>
        <v>204</v>
      </c>
      <c r="B9" s="4">
        <v>1</v>
      </c>
      <c r="C9" s="4">
        <v>203</v>
      </c>
      <c r="D9" s="4">
        <f t="shared" si="1"/>
        <v>203</v>
      </c>
      <c r="E9" s="1">
        <f t="shared" si="2"/>
        <v>0.99509803921568629</v>
      </c>
    </row>
    <row r="10" spans="1:11" x14ac:dyDescent="0.35">
      <c r="A10" s="4">
        <f t="shared" si="0"/>
        <v>210</v>
      </c>
      <c r="B10" s="4">
        <v>2</v>
      </c>
      <c r="C10" s="4">
        <v>208</v>
      </c>
      <c r="D10" s="4">
        <f t="shared" si="1"/>
        <v>208</v>
      </c>
      <c r="E10" s="1">
        <f t="shared" si="2"/>
        <v>0.99047619047619051</v>
      </c>
    </row>
    <row r="11" spans="1:11" x14ac:dyDescent="0.35">
      <c r="A11" s="4">
        <f t="shared" si="0"/>
        <v>208</v>
      </c>
      <c r="B11" s="4">
        <v>207</v>
      </c>
      <c r="C11" s="4">
        <v>1</v>
      </c>
      <c r="D11" s="4">
        <f t="shared" si="1"/>
        <v>207</v>
      </c>
      <c r="E11" s="1">
        <f t="shared" si="2"/>
        <v>0.99519230769230771</v>
      </c>
    </row>
    <row r="12" spans="1:11" x14ac:dyDescent="0.35">
      <c r="A12">
        <v>207</v>
      </c>
      <c r="B12">
        <v>0</v>
      </c>
      <c r="C12">
        <v>207</v>
      </c>
      <c r="D12">
        <f>MAX(B12,C12)</f>
        <v>207</v>
      </c>
      <c r="E12" s="1">
        <f>D12/A12</f>
        <v>1</v>
      </c>
    </row>
    <row r="13" spans="1:11" x14ac:dyDescent="0.35">
      <c r="A13">
        <v>208</v>
      </c>
      <c r="B13">
        <v>0</v>
      </c>
      <c r="C13">
        <v>208</v>
      </c>
      <c r="D13">
        <f>MAX(B13,C13)</f>
        <v>208</v>
      </c>
      <c r="E13" s="1">
        <f>D13/A13</f>
        <v>1</v>
      </c>
    </row>
    <row r="14" spans="1:11" x14ac:dyDescent="0.35">
      <c r="A14">
        <v>50</v>
      </c>
      <c r="B14">
        <v>0</v>
      </c>
      <c r="C14">
        <v>50</v>
      </c>
      <c r="D14">
        <f>MAX(B14,C14)</f>
        <v>50</v>
      </c>
      <c r="E14" s="1">
        <f>D14/A14</f>
        <v>1</v>
      </c>
    </row>
    <row r="15" spans="1:11" x14ac:dyDescent="0.35">
      <c r="A15">
        <v>49</v>
      </c>
      <c r="B15">
        <v>0</v>
      </c>
      <c r="C15">
        <v>49</v>
      </c>
      <c r="D15">
        <f>MAX(B15,C15)</f>
        <v>49</v>
      </c>
      <c r="E15" s="1">
        <f>D15/A15</f>
        <v>1</v>
      </c>
    </row>
    <row r="16" spans="1:11" x14ac:dyDescent="0.35">
      <c r="A16">
        <v>49</v>
      </c>
      <c r="B16">
        <v>38</v>
      </c>
      <c r="C16">
        <v>11</v>
      </c>
      <c r="D16">
        <f>MAX(B16,C16)</f>
        <v>38</v>
      </c>
      <c r="E16" s="1">
        <f>D16/A16</f>
        <v>0.77551020408163263</v>
      </c>
    </row>
    <row r="17" spans="1:5" x14ac:dyDescent="0.35">
      <c r="A17">
        <v>48</v>
      </c>
      <c r="B17">
        <v>48</v>
      </c>
      <c r="C17">
        <v>0</v>
      </c>
      <c r="D17">
        <f>MAX(B17,C17)</f>
        <v>48</v>
      </c>
      <c r="E17" s="1">
        <f>D17/A17</f>
        <v>1</v>
      </c>
    </row>
    <row r="18" spans="1:5" x14ac:dyDescent="0.35">
      <c r="A18">
        <v>48</v>
      </c>
      <c r="B18">
        <v>47</v>
      </c>
      <c r="C18">
        <v>1</v>
      </c>
      <c r="D18">
        <f>MAX(B18,C18)</f>
        <v>47</v>
      </c>
      <c r="E18" s="1">
        <f>D18/A18</f>
        <v>0.97916666666666663</v>
      </c>
    </row>
    <row r="19" spans="1:5" x14ac:dyDescent="0.35">
      <c r="A19">
        <v>48</v>
      </c>
      <c r="B19">
        <v>7</v>
      </c>
      <c r="C19">
        <v>41</v>
      </c>
      <c r="D19">
        <f>MAX(B19,C19)</f>
        <v>41</v>
      </c>
      <c r="E19" s="1">
        <f>D19/A19</f>
        <v>0.85416666666666663</v>
      </c>
    </row>
    <row r="20" spans="1:5" x14ac:dyDescent="0.35">
      <c r="A20">
        <v>182</v>
      </c>
      <c r="B20">
        <v>182</v>
      </c>
      <c r="C20">
        <v>0</v>
      </c>
      <c r="D20">
        <f>MAX(B20,C20)</f>
        <v>182</v>
      </c>
      <c r="E20" s="1">
        <f>D20/A20</f>
        <v>1</v>
      </c>
    </row>
    <row r="21" spans="1:5" x14ac:dyDescent="0.35">
      <c r="A21">
        <v>189</v>
      </c>
      <c r="B21">
        <v>180</v>
      </c>
      <c r="C21">
        <v>9</v>
      </c>
      <c r="D21">
        <f>MAX(B21,C21)</f>
        <v>180</v>
      </c>
      <c r="E21" s="1">
        <f>D21/A21</f>
        <v>0.95238095238095233</v>
      </c>
    </row>
    <row r="22" spans="1:5" x14ac:dyDescent="0.35">
      <c r="A22">
        <v>197</v>
      </c>
      <c r="B22">
        <v>63</v>
      </c>
      <c r="C22">
        <v>134</v>
      </c>
      <c r="D22">
        <f>MAX(B22,C22)</f>
        <v>134</v>
      </c>
      <c r="E22" s="1">
        <f>D22/A22</f>
        <v>0.68020304568527923</v>
      </c>
    </row>
    <row r="23" spans="1:5" x14ac:dyDescent="0.35">
      <c r="A23">
        <v>199</v>
      </c>
      <c r="B23">
        <v>1</v>
      </c>
      <c r="C23">
        <v>198</v>
      </c>
      <c r="D23">
        <f>MAX(B23,C23)</f>
        <v>198</v>
      </c>
      <c r="E23" s="1">
        <f>D23/A23</f>
        <v>0.99497487437185927</v>
      </c>
    </row>
    <row r="24" spans="1:5" x14ac:dyDescent="0.35">
      <c r="A24">
        <v>210</v>
      </c>
      <c r="B24">
        <v>2</v>
      </c>
      <c r="C24">
        <v>208</v>
      </c>
      <c r="D24">
        <f>MAX(B24,C24)</f>
        <v>208</v>
      </c>
      <c r="E24" s="1">
        <f>D24/A24</f>
        <v>0.99047619047619051</v>
      </c>
    </row>
    <row r="25" spans="1:5" x14ac:dyDescent="0.35">
      <c r="A25">
        <v>208</v>
      </c>
      <c r="B25">
        <v>0</v>
      </c>
      <c r="C25">
        <v>208</v>
      </c>
      <c r="D25">
        <f>MAX(B25,C25)</f>
        <v>208</v>
      </c>
      <c r="E25" s="1">
        <f>D25/A25</f>
        <v>1</v>
      </c>
    </row>
    <row r="26" spans="1:5" x14ac:dyDescent="0.35">
      <c r="A26">
        <v>204</v>
      </c>
      <c r="B26">
        <v>0</v>
      </c>
      <c r="C26">
        <v>204</v>
      </c>
      <c r="D26">
        <f>MAX(B26,C26)</f>
        <v>204</v>
      </c>
      <c r="E26" s="1">
        <f>D26/A26</f>
        <v>1</v>
      </c>
    </row>
    <row r="27" spans="1:5" x14ac:dyDescent="0.35">
      <c r="A27">
        <v>211</v>
      </c>
      <c r="B27">
        <v>24</v>
      </c>
      <c r="C27">
        <v>187</v>
      </c>
      <c r="D27">
        <f>MAX(B27,C27)</f>
        <v>187</v>
      </c>
      <c r="E27" s="1">
        <f>D27/A27</f>
        <v>0.88625592417061616</v>
      </c>
    </row>
    <row r="28" spans="1:5" x14ac:dyDescent="0.35">
      <c r="A28">
        <v>207</v>
      </c>
      <c r="B28">
        <v>0</v>
      </c>
      <c r="C28">
        <v>207</v>
      </c>
      <c r="D28">
        <f>MAX(B28,C28)</f>
        <v>207</v>
      </c>
      <c r="E28" s="1">
        <f>D28/A28</f>
        <v>1</v>
      </c>
    </row>
    <row r="29" spans="1:5" x14ac:dyDescent="0.35">
      <c r="A29">
        <v>47</v>
      </c>
      <c r="B29">
        <v>46</v>
      </c>
      <c r="C29">
        <v>1</v>
      </c>
      <c r="D29">
        <f>MAX(B29,C29)</f>
        <v>46</v>
      </c>
      <c r="E29" s="1">
        <f>D29/A29</f>
        <v>0.97872340425531912</v>
      </c>
    </row>
    <row r="30" spans="1:5" x14ac:dyDescent="0.35">
      <c r="A30">
        <v>208</v>
      </c>
      <c r="B30">
        <v>118</v>
      </c>
      <c r="C30">
        <v>90</v>
      </c>
      <c r="D30">
        <f>MAX(B30,C30)</f>
        <v>118</v>
      </c>
      <c r="E30" s="1">
        <f>D30/A30</f>
        <v>0.56730769230769229</v>
      </c>
    </row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7D8A-BC80-4994-8B3F-6D848C0FB39A}">
  <dimension ref="A1:I32"/>
  <sheetViews>
    <sheetView tabSelected="1" workbookViewId="0">
      <selection activeCell="A33" sqref="A33"/>
    </sheetView>
  </sheetViews>
  <sheetFormatPr defaultRowHeight="14.5" x14ac:dyDescent="0.35"/>
  <cols>
    <col min="1" max="1" width="7.08984375" bestFit="1" customWidth="1"/>
    <col min="2" max="2" width="5.81640625" bestFit="1" customWidth="1"/>
    <col min="3" max="3" width="5.26953125" bestFit="1" customWidth="1"/>
    <col min="4" max="4" width="20.7265625" bestFit="1" customWidth="1"/>
    <col min="5" max="5" width="24.08984375" bestFit="1" customWidth="1"/>
    <col min="7" max="7" width="10.36328125" bestFit="1" customWidth="1"/>
    <col min="8" max="8" width="18.54296875" bestFit="1" customWidth="1"/>
    <col min="9" max="9" width="25.26953125" bestFit="1" customWidth="1"/>
    <col min="10" max="10" width="22.6328125" bestFit="1" customWidth="1"/>
  </cols>
  <sheetData>
    <row r="1" spans="1:9" x14ac:dyDescent="0.35">
      <c r="A1" s="6" t="s">
        <v>7</v>
      </c>
      <c r="B1" s="6"/>
      <c r="C1" s="6"/>
      <c r="D1" s="6"/>
      <c r="E1" s="6"/>
    </row>
    <row r="2" spans="1:9" x14ac:dyDescent="0.35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5</v>
      </c>
      <c r="H2" t="s">
        <v>9</v>
      </c>
      <c r="I2" t="s">
        <v>6</v>
      </c>
    </row>
    <row r="3" spans="1:9" x14ac:dyDescent="0.35">
      <c r="A3">
        <f>B3+C3</f>
        <v>210</v>
      </c>
      <c r="B3">
        <v>121</v>
      </c>
      <c r="C3">
        <v>89</v>
      </c>
      <c r="D3">
        <f>MAX(B3,C3)</f>
        <v>121</v>
      </c>
      <c r="E3" s="1">
        <f>D3/A3</f>
        <v>0.57619047619047614</v>
      </c>
      <c r="G3" s="3">
        <f>AVERAGE(Table3[total])</f>
        <v>165.86666666666667</v>
      </c>
      <c r="H3" s="3">
        <f>AVERAGE(Table3[majority of the party])</f>
        <v>159.26666666666668</v>
      </c>
      <c r="I3" s="2">
        <f>AVERAGE(Table3[% that followed majority])</f>
        <v>0.96756460888240292</v>
      </c>
    </row>
    <row r="4" spans="1:9" x14ac:dyDescent="0.35">
      <c r="A4">
        <f>B4+C4</f>
        <v>211</v>
      </c>
      <c r="B4">
        <v>211</v>
      </c>
      <c r="C4">
        <v>0</v>
      </c>
      <c r="D4">
        <f>MAX(B4,C4)</f>
        <v>211</v>
      </c>
      <c r="E4" s="1">
        <f>D4/A4</f>
        <v>1</v>
      </c>
    </row>
    <row r="5" spans="1:9" x14ac:dyDescent="0.35">
      <c r="A5">
        <f>B5+C5</f>
        <v>215</v>
      </c>
      <c r="B5">
        <v>215</v>
      </c>
      <c r="C5">
        <v>0</v>
      </c>
      <c r="D5">
        <f>MAX(B5,C5)</f>
        <v>215</v>
      </c>
      <c r="E5" s="1">
        <f>D5/A5</f>
        <v>1</v>
      </c>
    </row>
    <row r="6" spans="1:9" x14ac:dyDescent="0.35">
      <c r="A6">
        <f>B6+C6</f>
        <v>218</v>
      </c>
      <c r="B6">
        <v>217</v>
      </c>
      <c r="C6">
        <v>1</v>
      </c>
      <c r="D6">
        <f>MAX(B6,C6)</f>
        <v>217</v>
      </c>
      <c r="E6" s="1">
        <f>D6/A6</f>
        <v>0.99541284403669728</v>
      </c>
    </row>
    <row r="7" spans="1:9" x14ac:dyDescent="0.35">
      <c r="A7">
        <f>B7+C7</f>
        <v>218</v>
      </c>
      <c r="B7">
        <v>0</v>
      </c>
      <c r="C7">
        <v>218</v>
      </c>
      <c r="D7">
        <f>MAX(B7,C7)</f>
        <v>218</v>
      </c>
      <c r="E7" s="1">
        <f>D7/A7</f>
        <v>1</v>
      </c>
    </row>
    <row r="8" spans="1:9" x14ac:dyDescent="0.35">
      <c r="A8">
        <f>B8+C8</f>
        <v>222</v>
      </c>
      <c r="B8">
        <v>222</v>
      </c>
      <c r="C8">
        <v>0</v>
      </c>
      <c r="D8">
        <f>MAX(B8,C8)</f>
        <v>222</v>
      </c>
      <c r="E8" s="1">
        <f>D8/A8</f>
        <v>1</v>
      </c>
    </row>
    <row r="9" spans="1:9" x14ac:dyDescent="0.35">
      <c r="A9">
        <f>B9+C9</f>
        <v>222</v>
      </c>
      <c r="B9">
        <v>222</v>
      </c>
      <c r="C9">
        <v>0</v>
      </c>
      <c r="D9">
        <f>MAX(B9,C9)</f>
        <v>222</v>
      </c>
      <c r="E9" s="1">
        <f>D9/A9</f>
        <v>1</v>
      </c>
    </row>
    <row r="10" spans="1:9" x14ac:dyDescent="0.35">
      <c r="A10">
        <f>B10+C10</f>
        <v>220</v>
      </c>
      <c r="B10">
        <v>215</v>
      </c>
      <c r="C10">
        <v>5</v>
      </c>
      <c r="D10">
        <f>MAX(B10,C10)</f>
        <v>215</v>
      </c>
      <c r="E10" s="1">
        <f>D10/A10</f>
        <v>0.97727272727272729</v>
      </c>
    </row>
    <row r="11" spans="1:9" x14ac:dyDescent="0.35">
      <c r="A11">
        <f>B11+C11</f>
        <v>219</v>
      </c>
      <c r="B11">
        <v>0</v>
      </c>
      <c r="C11">
        <v>219</v>
      </c>
      <c r="D11">
        <f>MAX(B11,C11)</f>
        <v>219</v>
      </c>
      <c r="E11" s="1">
        <f>D11/A11</f>
        <v>1</v>
      </c>
    </row>
    <row r="12" spans="1:9" x14ac:dyDescent="0.35">
      <c r="A12">
        <v>220</v>
      </c>
      <c r="B12">
        <v>220</v>
      </c>
      <c r="C12">
        <v>0</v>
      </c>
      <c r="D12">
        <f>MAX(B12,C12)</f>
        <v>220</v>
      </c>
      <c r="E12" s="1">
        <f>D12/A12</f>
        <v>1</v>
      </c>
    </row>
    <row r="13" spans="1:9" x14ac:dyDescent="0.35">
      <c r="A13">
        <v>219</v>
      </c>
      <c r="B13">
        <v>219</v>
      </c>
      <c r="C13">
        <v>0</v>
      </c>
      <c r="D13">
        <f>MAX(B13,C13)</f>
        <v>219</v>
      </c>
      <c r="E13" s="1">
        <f>D13/A13</f>
        <v>1</v>
      </c>
    </row>
    <row r="14" spans="1:9" x14ac:dyDescent="0.35">
      <c r="A14">
        <v>48</v>
      </c>
      <c r="B14">
        <v>48</v>
      </c>
      <c r="C14">
        <v>0</v>
      </c>
      <c r="D14">
        <f>MAX(B14,C14)</f>
        <v>48</v>
      </c>
      <c r="E14" s="1">
        <f>D14/A14</f>
        <v>1</v>
      </c>
    </row>
    <row r="15" spans="1:9" x14ac:dyDescent="0.35">
      <c r="A15">
        <v>46</v>
      </c>
      <c r="B15">
        <v>1</v>
      </c>
      <c r="C15">
        <v>45</v>
      </c>
      <c r="D15">
        <f>MAX(B15,C15)</f>
        <v>45</v>
      </c>
      <c r="E15" s="1">
        <f>D15/A15</f>
        <v>0.97826086956521741</v>
      </c>
    </row>
    <row r="16" spans="1:9" x14ac:dyDescent="0.35">
      <c r="A16">
        <v>46</v>
      </c>
      <c r="B16">
        <v>46</v>
      </c>
      <c r="C16">
        <v>0</v>
      </c>
      <c r="D16">
        <f>MAX(B16,C16)</f>
        <v>46</v>
      </c>
      <c r="E16" s="1">
        <f>D16/A16</f>
        <v>1</v>
      </c>
    </row>
    <row r="17" spans="1:5" x14ac:dyDescent="0.35">
      <c r="A17">
        <v>46</v>
      </c>
      <c r="B17">
        <v>1</v>
      </c>
      <c r="C17">
        <v>45</v>
      </c>
      <c r="D17">
        <f>MAX(B17,C17)</f>
        <v>45</v>
      </c>
      <c r="E17" s="1">
        <f>D17/A17</f>
        <v>0.97826086956521741</v>
      </c>
    </row>
    <row r="18" spans="1:5" x14ac:dyDescent="0.35">
      <c r="A18">
        <v>46</v>
      </c>
      <c r="B18">
        <v>46</v>
      </c>
      <c r="C18">
        <v>0</v>
      </c>
      <c r="D18">
        <f>MAX(B18,C18)</f>
        <v>46</v>
      </c>
      <c r="E18" s="1">
        <f>D18/A18</f>
        <v>1</v>
      </c>
    </row>
    <row r="19" spans="1:5" x14ac:dyDescent="0.35">
      <c r="A19">
        <v>45</v>
      </c>
      <c r="B19">
        <v>0</v>
      </c>
      <c r="C19">
        <v>45</v>
      </c>
      <c r="D19">
        <f>MAX(B19,C19)</f>
        <v>45</v>
      </c>
      <c r="E19" s="1">
        <f>D19/A19</f>
        <v>1</v>
      </c>
    </row>
    <row r="20" spans="1:5" x14ac:dyDescent="0.35">
      <c r="A20">
        <v>45</v>
      </c>
      <c r="B20">
        <v>0</v>
      </c>
      <c r="C20">
        <v>45</v>
      </c>
      <c r="D20">
        <f>MAX(B20,C20)</f>
        <v>45</v>
      </c>
      <c r="E20" s="1">
        <f>D20/A20</f>
        <v>1</v>
      </c>
    </row>
    <row r="21" spans="1:5" x14ac:dyDescent="0.35">
      <c r="A21">
        <v>47</v>
      </c>
      <c r="B21">
        <v>0</v>
      </c>
      <c r="C21">
        <v>47</v>
      </c>
      <c r="D21">
        <f>MAX(B21,C21)</f>
        <v>47</v>
      </c>
      <c r="E21" s="1">
        <f>D21/A21</f>
        <v>1</v>
      </c>
    </row>
    <row r="22" spans="1:5" x14ac:dyDescent="0.35">
      <c r="A22">
        <v>210</v>
      </c>
      <c r="B22">
        <v>121</v>
      </c>
      <c r="C22">
        <v>89</v>
      </c>
      <c r="D22">
        <f>MAX(B22,C22)</f>
        <v>121</v>
      </c>
      <c r="E22" s="1">
        <f>D22/A22</f>
        <v>0.57619047619047614</v>
      </c>
    </row>
    <row r="23" spans="1:5" x14ac:dyDescent="0.35">
      <c r="A23">
        <v>211</v>
      </c>
      <c r="B23">
        <v>211</v>
      </c>
      <c r="C23">
        <v>0</v>
      </c>
      <c r="D23">
        <f>MAX(B23,C23)</f>
        <v>211</v>
      </c>
      <c r="E23" s="1">
        <f>D23/A23</f>
        <v>1</v>
      </c>
    </row>
    <row r="24" spans="1:5" x14ac:dyDescent="0.35">
      <c r="A24">
        <v>215</v>
      </c>
      <c r="B24">
        <v>215</v>
      </c>
      <c r="C24">
        <v>0</v>
      </c>
      <c r="D24">
        <f>MAX(B24,C24)</f>
        <v>215</v>
      </c>
      <c r="E24" s="1">
        <f>D24/A24</f>
        <v>1</v>
      </c>
    </row>
    <row r="25" spans="1:5" x14ac:dyDescent="0.35">
      <c r="A25">
        <v>218</v>
      </c>
      <c r="B25">
        <v>217</v>
      </c>
      <c r="C25">
        <v>1</v>
      </c>
      <c r="D25">
        <f>MAX(B25,C25)</f>
        <v>217</v>
      </c>
      <c r="E25" s="1">
        <f>D25/A25</f>
        <v>0.99541284403669728</v>
      </c>
    </row>
    <row r="26" spans="1:5" x14ac:dyDescent="0.35">
      <c r="A26">
        <v>220</v>
      </c>
      <c r="B26">
        <v>215</v>
      </c>
      <c r="C26">
        <v>5</v>
      </c>
      <c r="D26">
        <f>MAX(B26,C26)</f>
        <v>215</v>
      </c>
      <c r="E26" s="1">
        <f>D26/A26</f>
        <v>0.97727272727272729</v>
      </c>
    </row>
    <row r="27" spans="1:5" x14ac:dyDescent="0.35">
      <c r="A27">
        <v>220</v>
      </c>
      <c r="B27">
        <v>217</v>
      </c>
      <c r="C27">
        <v>3</v>
      </c>
      <c r="D27">
        <f>MAX(B27,C27)</f>
        <v>217</v>
      </c>
      <c r="E27" s="1">
        <f>D27/A27</f>
        <v>0.98636363636363633</v>
      </c>
    </row>
    <row r="28" spans="1:5" x14ac:dyDescent="0.35">
      <c r="A28">
        <v>220</v>
      </c>
      <c r="B28">
        <v>218</v>
      </c>
      <c r="C28">
        <v>2</v>
      </c>
      <c r="D28">
        <f>MAX(B28,C28)</f>
        <v>218</v>
      </c>
      <c r="E28" s="1">
        <f>D28/A28</f>
        <v>0.99090909090909096</v>
      </c>
    </row>
    <row r="29" spans="1:5" x14ac:dyDescent="0.35">
      <c r="A29">
        <v>219</v>
      </c>
      <c r="B29">
        <v>219</v>
      </c>
      <c r="C29">
        <v>0</v>
      </c>
      <c r="D29">
        <f>MAX(B29,C29)</f>
        <v>219</v>
      </c>
      <c r="E29" s="1">
        <f>D29/A29</f>
        <v>1</v>
      </c>
    </row>
    <row r="30" spans="1:5" x14ac:dyDescent="0.35">
      <c r="A30">
        <v>217</v>
      </c>
      <c r="B30">
        <v>216</v>
      </c>
      <c r="C30">
        <v>1</v>
      </c>
      <c r="D30">
        <f>MAX(B30,C30)</f>
        <v>216</v>
      </c>
      <c r="E30" s="1">
        <f>D30/A30</f>
        <v>0.99539170506912444</v>
      </c>
    </row>
    <row r="31" spans="1:5" x14ac:dyDescent="0.35">
      <c r="A31">
        <v>45</v>
      </c>
      <c r="B31">
        <v>45</v>
      </c>
      <c r="C31">
        <v>0</v>
      </c>
      <c r="D31">
        <f>MAX(B31,C31)</f>
        <v>45</v>
      </c>
      <c r="E31" s="1">
        <f>D31/A31</f>
        <v>1</v>
      </c>
    </row>
    <row r="32" spans="1:5" x14ac:dyDescent="0.35">
      <c r="A32">
        <v>218</v>
      </c>
      <c r="B32">
        <v>218</v>
      </c>
      <c r="C32">
        <v>0</v>
      </c>
      <c r="D32">
        <f>MAX(B32,C32)</f>
        <v>218</v>
      </c>
      <c r="E32" s="1">
        <f>D32/A32</f>
        <v>1</v>
      </c>
    </row>
  </sheetData>
  <mergeCells count="1">
    <mergeCell ref="A1:E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5BB7-FCB7-4FA5-96DF-89CD03D5AC39}">
  <dimension ref="A1:D30"/>
  <sheetViews>
    <sheetView workbookViewId="0">
      <selection activeCell="D3" sqref="D3"/>
    </sheetView>
  </sheetViews>
  <sheetFormatPr defaultRowHeight="14.5" x14ac:dyDescent="0.35"/>
  <cols>
    <col min="1" max="1" width="22" bestFit="1" customWidth="1"/>
    <col min="2" max="2" width="19.81640625" customWidth="1"/>
  </cols>
  <sheetData>
    <row r="1" spans="1:4" x14ac:dyDescent="0.35">
      <c r="A1" s="6" t="s">
        <v>18</v>
      </c>
      <c r="B1" s="6"/>
      <c r="C1" s="4"/>
    </row>
    <row r="2" spans="1:4" x14ac:dyDescent="0.35">
      <c r="A2" s="4" t="s">
        <v>10</v>
      </c>
      <c r="B2" s="4" t="s">
        <v>11</v>
      </c>
      <c r="D2" t="s">
        <v>17</v>
      </c>
    </row>
    <row r="3" spans="1:4" x14ac:dyDescent="0.35">
      <c r="A3" s="4" t="s">
        <v>12</v>
      </c>
      <c r="B3" s="4" t="b">
        <v>1</v>
      </c>
      <c r="D3" s="1">
        <f>COUNTIFS(Table2[suspension of rules?],TRUE)/(COUNTIFS(Table2[suspension of rules?],TRUE)+COUNTIFS(Table2[suspension of rules?],FALSE))</f>
        <v>0.39285714285714285</v>
      </c>
    </row>
    <row r="4" spans="1:4" x14ac:dyDescent="0.35">
      <c r="A4" s="4" t="s">
        <v>13</v>
      </c>
      <c r="B4" s="4" t="b">
        <v>1</v>
      </c>
    </row>
    <row r="5" spans="1:4" x14ac:dyDescent="0.35">
      <c r="A5" s="4" t="s">
        <v>14</v>
      </c>
      <c r="B5" s="4" t="b">
        <v>0</v>
      </c>
    </row>
    <row r="6" spans="1:4" x14ac:dyDescent="0.35">
      <c r="A6" s="4" t="s">
        <v>15</v>
      </c>
      <c r="B6" s="4" t="b">
        <v>0</v>
      </c>
    </row>
    <row r="7" spans="1:4" x14ac:dyDescent="0.35">
      <c r="A7" s="4" t="s">
        <v>16</v>
      </c>
      <c r="B7" s="4" t="b">
        <v>0</v>
      </c>
    </row>
    <row r="8" spans="1:4" x14ac:dyDescent="0.35">
      <c r="A8" t="s">
        <v>19</v>
      </c>
      <c r="B8" s="5" t="b">
        <v>0</v>
      </c>
    </row>
    <row r="9" spans="1:4" x14ac:dyDescent="0.35">
      <c r="A9" t="s">
        <v>20</v>
      </c>
      <c r="B9" s="5" t="b">
        <v>0</v>
      </c>
    </row>
    <row r="10" spans="1:4" x14ac:dyDescent="0.35">
      <c r="A10" t="s">
        <v>12</v>
      </c>
      <c r="B10" t="b">
        <v>1</v>
      </c>
    </row>
    <row r="11" spans="1:4" x14ac:dyDescent="0.35">
      <c r="A11" t="s">
        <v>13</v>
      </c>
      <c r="B11" s="5" t="b">
        <v>1</v>
      </c>
    </row>
    <row r="12" spans="1:4" x14ac:dyDescent="0.35">
      <c r="A12" t="s">
        <v>14</v>
      </c>
      <c r="B12" t="b">
        <v>0</v>
      </c>
    </row>
    <row r="13" spans="1:4" x14ac:dyDescent="0.35">
      <c r="A13" t="s">
        <v>15</v>
      </c>
      <c r="B13" t="b">
        <v>0</v>
      </c>
    </row>
    <row r="14" spans="1:4" x14ac:dyDescent="0.35">
      <c r="A14" t="s">
        <v>16</v>
      </c>
      <c r="B14" t="b">
        <v>0</v>
      </c>
    </row>
    <row r="15" spans="1:4" x14ac:dyDescent="0.35">
      <c r="A15" t="s">
        <v>21</v>
      </c>
      <c r="B15" t="b">
        <v>0</v>
      </c>
    </row>
    <row r="16" spans="1:4" x14ac:dyDescent="0.35">
      <c r="A16" t="s">
        <v>22</v>
      </c>
      <c r="B16" t="b">
        <v>0</v>
      </c>
    </row>
    <row r="17" spans="1:2" x14ac:dyDescent="0.35">
      <c r="A17" t="s">
        <v>23</v>
      </c>
      <c r="B17" t="b">
        <v>0</v>
      </c>
    </row>
    <row r="18" spans="1:2" x14ac:dyDescent="0.35">
      <c r="A18" t="s">
        <v>24</v>
      </c>
      <c r="B18" t="b">
        <v>0</v>
      </c>
    </row>
    <row r="19" spans="1:2" x14ac:dyDescent="0.35">
      <c r="A19" t="s">
        <v>25</v>
      </c>
      <c r="B19" t="b">
        <v>1</v>
      </c>
    </row>
    <row r="20" spans="1:2" x14ac:dyDescent="0.35">
      <c r="A20" t="s">
        <v>26</v>
      </c>
      <c r="B20" t="b">
        <v>0</v>
      </c>
    </row>
    <row r="21" spans="1:2" x14ac:dyDescent="0.35">
      <c r="A21" t="s">
        <v>27</v>
      </c>
      <c r="B21" t="b">
        <v>0</v>
      </c>
    </row>
    <row r="22" spans="1:2" x14ac:dyDescent="0.35">
      <c r="A22" t="s">
        <v>28</v>
      </c>
      <c r="B22" t="b">
        <v>0</v>
      </c>
    </row>
    <row r="23" spans="1:2" x14ac:dyDescent="0.35">
      <c r="A23" t="s">
        <v>29</v>
      </c>
      <c r="B23" t="b">
        <v>0</v>
      </c>
    </row>
    <row r="24" spans="1:2" x14ac:dyDescent="0.35">
      <c r="A24" t="s">
        <v>30</v>
      </c>
      <c r="B24" t="b">
        <v>1</v>
      </c>
    </row>
    <row r="25" spans="1:2" x14ac:dyDescent="0.35">
      <c r="A25" t="s">
        <v>31</v>
      </c>
      <c r="B25" t="b">
        <v>1</v>
      </c>
    </row>
    <row r="26" spans="1:2" x14ac:dyDescent="0.35">
      <c r="A26" t="s">
        <v>32</v>
      </c>
      <c r="B26" t="b">
        <v>1</v>
      </c>
    </row>
    <row r="27" spans="1:2" x14ac:dyDescent="0.35">
      <c r="A27" t="s">
        <v>33</v>
      </c>
      <c r="B27" t="b">
        <v>1</v>
      </c>
    </row>
    <row r="28" spans="1:2" x14ac:dyDescent="0.35">
      <c r="A28" t="s">
        <v>34</v>
      </c>
      <c r="B28" t="b">
        <v>1</v>
      </c>
    </row>
    <row r="29" spans="1:2" x14ac:dyDescent="0.35">
      <c r="A29" t="s">
        <v>35</v>
      </c>
      <c r="B29" t="b">
        <v>1</v>
      </c>
    </row>
    <row r="30" spans="1:2" x14ac:dyDescent="0.35">
      <c r="A30" t="s">
        <v>36</v>
      </c>
      <c r="B30" t="b">
        <v>0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Seminole County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SEIGLER, VICTORIA (CAIT)</dc:creator>
  <cp:lastModifiedBy>SEIGLER, VICTORIA (CAIT)</cp:lastModifiedBy>
  <dcterms:created xsi:type="dcterms:W3CDTF">2022-08-01T08:44:03Z</dcterms:created>
  <dcterms:modified xsi:type="dcterms:W3CDTF">2022-08-18T12:18:41Z</dcterms:modified>
</cp:coreProperties>
</file>