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I3"/>
  <c r="I4"/>
  <c r="I5"/>
  <c r="I6"/>
  <c r="I7"/>
  <c r="I8"/>
  <c r="I9"/>
  <c r="I10"/>
  <c r="I11"/>
  <c r="I12"/>
  <c r="I13"/>
  <c r="I14"/>
  <c r="I15"/>
  <c r="I16"/>
  <c r="I2"/>
  <c r="F2"/>
  <c r="G3"/>
  <c r="G4"/>
  <c r="G5"/>
  <c r="G6"/>
  <c r="G7"/>
  <c r="G8"/>
  <c r="G9"/>
  <c r="G10"/>
  <c r="G11"/>
  <c r="G12"/>
  <c r="G13"/>
  <c r="G14"/>
  <c r="G15"/>
  <c r="G16"/>
  <c r="G2"/>
  <c r="P2"/>
  <c r="F3"/>
  <c r="F4"/>
  <c r="F5"/>
  <c r="F6"/>
  <c r="F7"/>
  <c r="F8"/>
  <c r="F9"/>
  <c r="F10"/>
  <c r="F11"/>
  <c r="F12"/>
  <c r="F13"/>
  <c r="F14"/>
  <c r="F15"/>
  <c r="F16"/>
  <c r="D3"/>
  <c r="D4"/>
  <c r="D5"/>
  <c r="D6"/>
  <c r="D7"/>
  <c r="D8"/>
  <c r="D9"/>
  <c r="D10"/>
  <c r="D11"/>
  <c r="D12"/>
  <c r="D13"/>
  <c r="D14"/>
  <c r="D15"/>
  <c r="D16"/>
  <c r="D2"/>
  <c r="N2"/>
  <c r="C3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<sst xmlns="http://schemas.openxmlformats.org/spreadsheetml/2006/main" count="13" uniqueCount="13">
  <si>
    <t>Lp.</t>
  </si>
  <si>
    <t>T_0(K)</t>
  </si>
  <si>
    <t>T_0('C)</t>
  </si>
  <si>
    <t>V_0(cm^3)</t>
  </si>
  <si>
    <t>Delta_V</t>
  </si>
  <si>
    <t>T_i (K)</t>
  </si>
  <si>
    <t>T_i (`C)</t>
  </si>
  <si>
    <t>Delta_T_i</t>
  </si>
  <si>
    <t>V_i(cm^3)</t>
  </si>
  <si>
    <t>Y</t>
  </si>
  <si>
    <t>X</t>
  </si>
  <si>
    <t>V_0(m^3)</t>
  </si>
  <si>
    <t>V_i m^3</t>
  </si>
</sst>
</file>

<file path=xl/styles.xml><?xml version="1.0" encoding="utf-8"?>
<styleSheet xmlns="http://schemas.openxmlformats.org/spreadsheetml/2006/main">
  <numFmts count="3">
    <numFmt numFmtId="170" formatCode="0.00000000000"/>
    <numFmt numFmtId="171" formatCode="0.000000000000"/>
    <numFmt numFmtId="172" formatCode="0.0000000000000"/>
  </numFmts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170" fontId="0" fillId="3" borderId="0" xfId="0" applyNumberFormat="1" applyFill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topLeftCell="B1" workbookViewId="0">
      <selection activeCell="G2" sqref="G2:G16"/>
    </sheetView>
  </sheetViews>
  <sheetFormatPr defaultRowHeight="14.25"/>
  <cols>
    <col min="1" max="1" width="6.5" customWidth="1"/>
    <col min="6" max="6" width="18.625" customWidth="1"/>
    <col min="7" max="7" width="15.75" customWidth="1"/>
    <col min="8" max="8" width="16" customWidth="1"/>
    <col min="9" max="9" width="21.5" customWidth="1"/>
  </cols>
  <sheetData>
    <row r="1" spans="1:16">
      <c r="A1" s="3" t="s">
        <v>0</v>
      </c>
      <c r="B1" s="1" t="s">
        <v>6</v>
      </c>
      <c r="C1" s="1" t="s">
        <v>5</v>
      </c>
      <c r="D1" s="1" t="s">
        <v>7</v>
      </c>
      <c r="E1" s="2" t="s">
        <v>8</v>
      </c>
      <c r="F1" s="2" t="s">
        <v>4</v>
      </c>
      <c r="G1" s="1" t="s">
        <v>9</v>
      </c>
      <c r="H1" s="1" t="s">
        <v>10</v>
      </c>
      <c r="I1" s="1" t="s">
        <v>12</v>
      </c>
      <c r="M1" s="1" t="s">
        <v>2</v>
      </c>
      <c r="N1" s="1" t="s">
        <v>1</v>
      </c>
      <c r="O1" s="2" t="s">
        <v>3</v>
      </c>
      <c r="P1" s="2" t="s">
        <v>11</v>
      </c>
    </row>
    <row r="2" spans="1:16">
      <c r="A2" s="3">
        <v>1</v>
      </c>
      <c r="B2" s="1">
        <v>28</v>
      </c>
      <c r="C2" s="1">
        <f>B2+273.15</f>
        <v>301.14999999999998</v>
      </c>
      <c r="D2" s="1">
        <f t="shared" ref="D2:D16" si="0">C2-$N$2</f>
        <v>6</v>
      </c>
      <c r="E2" s="2">
        <v>160</v>
      </c>
      <c r="F2" s="4">
        <f>(E2-$O$2)/1000000</f>
        <v>6.0000000000000002E-6</v>
      </c>
      <c r="G2" s="6">
        <f>$N$2/C2</f>
        <v>0.98007637390004976</v>
      </c>
      <c r="H2" s="7">
        <f>F2/I2</f>
        <v>3.7499999999999999E-2</v>
      </c>
      <c r="I2" s="5">
        <f>E2/1000000</f>
        <v>1.6000000000000001E-4</v>
      </c>
      <c r="M2" s="1">
        <v>22</v>
      </c>
      <c r="N2" s="1">
        <f>22+273.15</f>
        <v>295.14999999999998</v>
      </c>
      <c r="O2" s="2">
        <v>154</v>
      </c>
      <c r="P2">
        <f>O2/1000000</f>
        <v>1.54E-4</v>
      </c>
    </row>
    <row r="3" spans="1:16">
      <c r="A3" s="3">
        <v>2</v>
      </c>
      <c r="B3" s="1">
        <v>33</v>
      </c>
      <c r="C3" s="1">
        <f t="shared" ref="C3:C16" si="1">B3+273.15</f>
        <v>306.14999999999998</v>
      </c>
      <c r="D3" s="1">
        <f t="shared" si="0"/>
        <v>11</v>
      </c>
      <c r="E3" s="2">
        <v>166</v>
      </c>
      <c r="F3" s="4">
        <f t="shared" ref="F3:F16" si="2">(E3-$O$2)/1000000</f>
        <v>1.2E-5</v>
      </c>
      <c r="G3" s="6">
        <f t="shared" ref="G3:G16" si="3">$N$2/C3</f>
        <v>0.96406990037563289</v>
      </c>
      <c r="H3" s="7">
        <f t="shared" ref="H3:H16" si="4">F3/I3</f>
        <v>7.2289156626506021E-2</v>
      </c>
      <c r="I3" s="5">
        <f t="shared" ref="I3:I16" si="5">E3/1000000</f>
        <v>1.66E-4</v>
      </c>
    </row>
    <row r="4" spans="1:16">
      <c r="A4" s="3">
        <v>3</v>
      </c>
      <c r="B4" s="1">
        <v>38</v>
      </c>
      <c r="C4" s="1">
        <f t="shared" si="1"/>
        <v>311.14999999999998</v>
      </c>
      <c r="D4" s="1">
        <f t="shared" si="0"/>
        <v>16</v>
      </c>
      <c r="E4" s="2">
        <v>170</v>
      </c>
      <c r="F4" s="4">
        <f t="shared" si="2"/>
        <v>1.5999999999999999E-5</v>
      </c>
      <c r="G4" s="6">
        <f t="shared" si="3"/>
        <v>0.94857785633938618</v>
      </c>
      <c r="H4" s="7">
        <f t="shared" si="4"/>
        <v>9.4117647058823514E-2</v>
      </c>
      <c r="I4" s="5">
        <f t="shared" si="5"/>
        <v>1.7000000000000001E-4</v>
      </c>
    </row>
    <row r="5" spans="1:16">
      <c r="A5" s="3">
        <v>4</v>
      </c>
      <c r="B5" s="1">
        <v>43</v>
      </c>
      <c r="C5" s="1">
        <f t="shared" si="1"/>
        <v>316.14999999999998</v>
      </c>
      <c r="D5" s="1">
        <f t="shared" si="0"/>
        <v>21</v>
      </c>
      <c r="E5" s="2">
        <v>176</v>
      </c>
      <c r="F5" s="4">
        <f t="shared" si="2"/>
        <v>2.1999999999999999E-5</v>
      </c>
      <c r="G5" s="6">
        <f t="shared" si="3"/>
        <v>0.93357583425589119</v>
      </c>
      <c r="H5" s="7">
        <f t="shared" si="4"/>
        <v>0.125</v>
      </c>
      <c r="I5" s="5">
        <f t="shared" si="5"/>
        <v>1.76E-4</v>
      </c>
    </row>
    <row r="6" spans="1:16">
      <c r="A6" s="3">
        <v>5</v>
      </c>
      <c r="B6" s="1">
        <v>48</v>
      </c>
      <c r="C6" s="1">
        <f t="shared" si="1"/>
        <v>321.14999999999998</v>
      </c>
      <c r="D6" s="1">
        <f t="shared" si="0"/>
        <v>26</v>
      </c>
      <c r="E6" s="2">
        <v>180</v>
      </c>
      <c r="F6" s="4">
        <f t="shared" si="2"/>
        <v>2.5999999999999998E-5</v>
      </c>
      <c r="G6" s="6">
        <f t="shared" si="3"/>
        <v>0.91904094659816282</v>
      </c>
      <c r="H6" s="7">
        <f t="shared" si="4"/>
        <v>0.14444444444444443</v>
      </c>
      <c r="I6" s="5">
        <f t="shared" si="5"/>
        <v>1.8000000000000001E-4</v>
      </c>
    </row>
    <row r="7" spans="1:16">
      <c r="A7" s="3">
        <v>6</v>
      </c>
      <c r="B7" s="1">
        <v>53</v>
      </c>
      <c r="C7" s="1">
        <f t="shared" si="1"/>
        <v>326.14999999999998</v>
      </c>
      <c r="D7" s="1">
        <f t="shared" si="0"/>
        <v>31</v>
      </c>
      <c r="E7" s="2">
        <v>184</v>
      </c>
      <c r="F7" s="4">
        <f t="shared" si="2"/>
        <v>3.0000000000000001E-5</v>
      </c>
      <c r="G7" s="6">
        <f t="shared" si="3"/>
        <v>0.90495170933619495</v>
      </c>
      <c r="H7" s="7">
        <f t="shared" si="4"/>
        <v>0.16304347826086957</v>
      </c>
      <c r="I7" s="5">
        <f t="shared" si="5"/>
        <v>1.84E-4</v>
      </c>
    </row>
    <row r="8" spans="1:16">
      <c r="A8" s="3">
        <v>7</v>
      </c>
      <c r="B8" s="1">
        <v>58</v>
      </c>
      <c r="C8" s="1">
        <f t="shared" si="1"/>
        <v>331.15</v>
      </c>
      <c r="D8" s="1">
        <f t="shared" si="0"/>
        <v>36</v>
      </c>
      <c r="E8" s="2">
        <v>188</v>
      </c>
      <c r="F8" s="4">
        <f t="shared" si="2"/>
        <v>3.4E-5</v>
      </c>
      <c r="G8" s="6">
        <f t="shared" si="3"/>
        <v>0.89128793598067335</v>
      </c>
      <c r="H8" s="7">
        <f t="shared" si="4"/>
        <v>0.18085106382978725</v>
      </c>
      <c r="I8" s="5">
        <f t="shared" si="5"/>
        <v>1.8799999999999999E-4</v>
      </c>
    </row>
    <row r="9" spans="1:16">
      <c r="A9" s="3">
        <v>8</v>
      </c>
      <c r="B9" s="1">
        <v>63</v>
      </c>
      <c r="C9" s="1">
        <f t="shared" si="1"/>
        <v>336.15</v>
      </c>
      <c r="D9" s="1">
        <f t="shared" si="0"/>
        <v>41</v>
      </c>
      <c r="E9" s="2">
        <v>193</v>
      </c>
      <c r="F9" s="4">
        <f t="shared" si="2"/>
        <v>3.8999999999999999E-5</v>
      </c>
      <c r="G9" s="6">
        <f t="shared" si="3"/>
        <v>0.87803064108284989</v>
      </c>
      <c r="H9" s="7">
        <f t="shared" si="4"/>
        <v>0.20207253886010362</v>
      </c>
      <c r="I9" s="5">
        <f t="shared" si="5"/>
        <v>1.93E-4</v>
      </c>
    </row>
    <row r="10" spans="1:16">
      <c r="A10" s="3">
        <v>9</v>
      </c>
      <c r="B10" s="1">
        <v>68</v>
      </c>
      <c r="C10" s="1">
        <f t="shared" si="1"/>
        <v>341.15</v>
      </c>
      <c r="D10" s="1">
        <f t="shared" si="0"/>
        <v>46</v>
      </c>
      <c r="E10" s="2">
        <v>197</v>
      </c>
      <c r="F10" s="4">
        <f t="shared" si="2"/>
        <v>4.3000000000000002E-5</v>
      </c>
      <c r="G10" s="6">
        <f t="shared" si="3"/>
        <v>0.86516195222043091</v>
      </c>
      <c r="H10" s="7">
        <f t="shared" si="4"/>
        <v>0.21827411167512692</v>
      </c>
      <c r="I10" s="5">
        <f t="shared" si="5"/>
        <v>1.9699999999999999E-4</v>
      </c>
    </row>
    <row r="11" spans="1:16">
      <c r="A11" s="3">
        <v>10</v>
      </c>
      <c r="B11" s="1">
        <v>73</v>
      </c>
      <c r="C11" s="1">
        <f t="shared" si="1"/>
        <v>346.15</v>
      </c>
      <c r="D11" s="1">
        <f t="shared" si="0"/>
        <v>51</v>
      </c>
      <c r="E11" s="2">
        <v>201</v>
      </c>
      <c r="F11" s="4">
        <f t="shared" si="2"/>
        <v>4.6999999999999997E-5</v>
      </c>
      <c r="G11" s="6">
        <f t="shared" si="3"/>
        <v>0.85266502961144008</v>
      </c>
      <c r="H11" s="7">
        <f t="shared" si="4"/>
        <v>0.23383084577114427</v>
      </c>
      <c r="I11" s="5">
        <f t="shared" si="5"/>
        <v>2.0100000000000001E-4</v>
      </c>
    </row>
    <row r="12" spans="1:16">
      <c r="A12" s="3">
        <v>11</v>
      </c>
      <c r="B12" s="1">
        <v>78</v>
      </c>
      <c r="C12" s="1">
        <f t="shared" si="1"/>
        <v>351.15</v>
      </c>
      <c r="D12" s="1">
        <f t="shared" si="0"/>
        <v>56</v>
      </c>
      <c r="E12" s="2">
        <v>205</v>
      </c>
      <c r="F12" s="4">
        <f t="shared" si="2"/>
        <v>5.1E-5</v>
      </c>
      <c r="G12" s="6">
        <f t="shared" si="3"/>
        <v>0.84052399259575683</v>
      </c>
      <c r="H12" s="7">
        <f t="shared" si="4"/>
        <v>0.24878048780487805</v>
      </c>
      <c r="I12" s="5">
        <f t="shared" si="5"/>
        <v>2.05E-4</v>
      </c>
    </row>
    <row r="13" spans="1:16">
      <c r="A13" s="3">
        <v>12</v>
      </c>
      <c r="B13" s="1">
        <v>83</v>
      </c>
      <c r="C13" s="1">
        <f t="shared" si="1"/>
        <v>356.15</v>
      </c>
      <c r="D13" s="1">
        <f t="shared" si="0"/>
        <v>61</v>
      </c>
      <c r="E13" s="2">
        <v>208</v>
      </c>
      <c r="F13" s="4">
        <f t="shared" si="2"/>
        <v>5.3999999999999998E-5</v>
      </c>
      <c r="G13" s="6">
        <f t="shared" si="3"/>
        <v>0.82872385230942014</v>
      </c>
      <c r="H13" s="7">
        <f t="shared" si="4"/>
        <v>0.25961538461538464</v>
      </c>
      <c r="I13" s="5">
        <f t="shared" si="5"/>
        <v>2.0799999999999999E-4</v>
      </c>
    </row>
    <row r="14" spans="1:16">
      <c r="A14" s="3">
        <v>13</v>
      </c>
      <c r="B14" s="1">
        <v>88</v>
      </c>
      <c r="C14" s="1">
        <f t="shared" si="1"/>
        <v>361.15</v>
      </c>
      <c r="D14" s="1">
        <f t="shared" si="0"/>
        <v>66</v>
      </c>
      <c r="E14" s="2">
        <v>212</v>
      </c>
      <c r="F14" s="4">
        <f t="shared" si="2"/>
        <v>5.8E-5</v>
      </c>
      <c r="G14" s="6">
        <f t="shared" si="3"/>
        <v>0.81725044995154372</v>
      </c>
      <c r="H14" s="7">
        <f t="shared" si="4"/>
        <v>0.27358490566037735</v>
      </c>
      <c r="I14" s="5">
        <f t="shared" si="5"/>
        <v>2.12E-4</v>
      </c>
    </row>
    <row r="15" spans="1:16">
      <c r="A15" s="3">
        <v>14</v>
      </c>
      <c r="B15" s="1">
        <v>93</v>
      </c>
      <c r="C15" s="1">
        <f t="shared" si="1"/>
        <v>366.15</v>
      </c>
      <c r="D15" s="1">
        <f t="shared" si="0"/>
        <v>71</v>
      </c>
      <c r="E15" s="2">
        <v>216</v>
      </c>
      <c r="F15" s="4">
        <f t="shared" si="2"/>
        <v>6.2000000000000003E-5</v>
      </c>
      <c r="G15" s="6">
        <f t="shared" si="3"/>
        <v>0.80609040010924482</v>
      </c>
      <c r="H15" s="7">
        <f t="shared" si="4"/>
        <v>0.28703703703703703</v>
      </c>
      <c r="I15" s="5">
        <f t="shared" si="5"/>
        <v>2.1599999999999999E-4</v>
      </c>
    </row>
    <row r="16" spans="1:16">
      <c r="A16" s="3">
        <v>15</v>
      </c>
      <c r="B16" s="1">
        <v>98</v>
      </c>
      <c r="C16" s="1">
        <f t="shared" si="1"/>
        <v>371.15</v>
      </c>
      <c r="D16" s="1">
        <f t="shared" si="0"/>
        <v>76</v>
      </c>
      <c r="E16" s="2">
        <v>220</v>
      </c>
      <c r="F16" s="4">
        <f t="shared" si="2"/>
        <v>6.6000000000000005E-5</v>
      </c>
      <c r="G16" s="6">
        <f t="shared" si="3"/>
        <v>0.79523103866361311</v>
      </c>
      <c r="H16" s="7">
        <f t="shared" si="4"/>
        <v>0.3</v>
      </c>
      <c r="I16" s="5">
        <f t="shared" si="5"/>
        <v>2.2000000000000001E-4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Dzieci</dc:creator>
  <cp:lastModifiedBy>Dzieci</cp:lastModifiedBy>
  <dcterms:created xsi:type="dcterms:W3CDTF">2024-10-17T17:15:57Z</dcterms:created>
  <dcterms:modified xsi:type="dcterms:W3CDTF">2024-10-22T19:08:46Z</dcterms:modified>
</cp:coreProperties>
</file>