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KiCAD\TEST137\TEST137\"/>
    </mc:Choice>
  </mc:AlternateContent>
  <xr:revisionPtr revIDLastSave="0" documentId="8_{62D34D2A-DEB9-42F0-ABB7-6C901046054A}" xr6:coauthVersionLast="47" xr6:coauthVersionMax="47" xr10:uidLastSave="{00000000-0000-0000-0000-000000000000}"/>
  <bookViews>
    <workbookView xWindow="-120" yWindow="-120" windowWidth="29040" windowHeight="15840" xr2:uid="{864F09BF-969E-460C-8B54-5844680529BE}"/>
  </bookViews>
  <sheets>
    <sheet name="TEST137BOM" sheetId="2" r:id="rId1"/>
    <sheet name="Sheet1" sheetId="1" r:id="rId2"/>
  </sheets>
  <definedNames>
    <definedName name="ExternalData_1" localSheetId="0" hidden="1">TEST137BOM!$A$1:$F$9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2" l="1"/>
  <c r="C3" i="2"/>
  <c r="E3" i="2" s="1"/>
  <c r="C4" i="2"/>
  <c r="E4" i="2" s="1"/>
  <c r="C5" i="2"/>
  <c r="E5" i="2" s="1"/>
  <c r="C6" i="2"/>
  <c r="E6" i="2" s="1"/>
  <c r="C7" i="2"/>
  <c r="E7" i="2" s="1"/>
  <c r="C8" i="2"/>
  <c r="E8" i="2" s="1"/>
  <c r="C9" i="2"/>
  <c r="C2" i="2"/>
  <c r="E2" i="2" s="1"/>
  <c r="E10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A30DFF-023C-4688-AC85-4F56E84FD717}" keepAlive="1" name="Query - TEST137BOM" description="Connection to the 'TEST137BOM' query in the workbook." type="5" refreshedVersion="8" background="1" saveData="1">
    <dbPr connection="Provider=Microsoft.Mashup.OleDb.1;Data Source=$Workbook$;Location=TEST137BOM;Extended Properties=&quot;&quot;" command="SELECT * FROM [TEST137BOM]"/>
  </connection>
</connections>
</file>

<file path=xl/sharedStrings.xml><?xml version="1.0" encoding="utf-8"?>
<sst xmlns="http://schemas.openxmlformats.org/spreadsheetml/2006/main" count="23" uniqueCount="23">
  <si>
    <t>Link (Ext)</t>
  </si>
  <si>
    <t>TBA2-1213</t>
  </si>
  <si>
    <t>TBA2-1212</t>
  </si>
  <si>
    <t>MAX485CSA+T</t>
  </si>
  <si>
    <t>MPN</t>
  </si>
  <si>
    <t>Quantity for 3 boards + extra 20%</t>
  </si>
  <si>
    <t xml:space="preserve">G5V-2-DC12 </t>
  </si>
  <si>
    <t>Price E/A</t>
  </si>
  <si>
    <t>Price</t>
  </si>
  <si>
    <t>https://www.digikey.co.uk/en/products/detail/traco-power/TBA-2-1212/9698338?msockid=147e908e6c8a6f081a1d843f6dee6eb1</t>
  </si>
  <si>
    <t>https://www.digikey.co.uk/en/products/detail/traco-power/TBA-2-1213/9698339?s=N4IgTCBcDaIDoBcAEAVAQgQSWAtARjDwGYQBdAXyA</t>
  </si>
  <si>
    <t>https://www.digikey.co.uk/en/products/detail/omron-electronics-inc-emc-div/G5V-2-DC12/87821?s=N4IgTCBcDaIOIFYBqBaMKAiBhAjGABCALoC%2BQA</t>
  </si>
  <si>
    <t>https://www.digikey.co.uk/en/products/detail/cui-devices/TB001-500-10BE/10064066?s=N4IgTCBcDaIAQBUBCAGFBGAtAVjZ9KSAonCALoC%2BQA</t>
  </si>
  <si>
    <t>TB001-500-10BE</t>
  </si>
  <si>
    <t>https://www.digikey.co.uk/en/products/detail/cui-devices/TB001-500-02BE/10064058?s=N4IgTCBcDaIAQBUBCAGFBGAtAVjZlYSAonCALoC%2BQA</t>
  </si>
  <si>
    <t>TB001-500-02BE</t>
  </si>
  <si>
    <t>https://www.digikey.co.uk/en/products/detail/cui-devices/TB001-500-06BE/10064062?s=N4IgTCBcDaIAQBUBCAGFBGAtAVjZlAbEgKJwgC6AvkA</t>
  </si>
  <si>
    <t>TB001-500-06BE</t>
  </si>
  <si>
    <t>LT3092MPST#PBF</t>
  </si>
  <si>
    <t>https://www.digikey.co.uk/en/products/detail/analog-devices-inc/LT3092MPST-PBF/2621410?s=N4IgTCBcDaIAQBkAqBmADATjAWQAoGUkBiXAIQDEQBdAXyA</t>
  </si>
  <si>
    <t>Total</t>
  </si>
  <si>
    <t>https://www.digikey.co.uk/en/products/detail/analog-devices-inc-maxim-integrated/MAX485CSA-T/1499369?s=N4IgTCBcDaILIEEAaAWAHAVgMIGUEGoAVEAXQF8g</t>
  </si>
  <si>
    <t>Qty per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</si>
</sst>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;[Red]\-&quot;£&quot;#,##0.00"/>
    <numFmt numFmtId="168" formatCode="&quot;£&quot;#,##0.00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NumberFormat="1"/>
    <xf numFmtId="1" fontId="0" fillId="0" borderId="0" xfId="0" applyNumberFormat="1"/>
    <xf numFmtId="0" fontId="1" fillId="0" borderId="0" xfId="1" applyNumberFormat="1"/>
    <xf numFmtId="168" fontId="0" fillId="0" borderId="0" xfId="0" applyNumberFormat="1"/>
    <xf numFmtId="8" fontId="0" fillId="0" borderId="0" xfId="0" applyNumberFormat="1"/>
    <xf numFmtId="0" fontId="0" fillId="0" borderId="0" xfId="0" applyNumberFormat="1" applyAlignment="1">
      <alignment wrapText="1"/>
    </xf>
    <xf numFmtId="8" fontId="0" fillId="0" borderId="0" xfId="0" applyNumberFormat="1" applyAlignment="1">
      <alignment vertical="center" wrapText="1"/>
    </xf>
  </cellXfs>
  <cellStyles count="2">
    <cellStyle name="Hyperlink" xfId="1" builtinId="8"/>
    <cellStyle name="Normal" xfId="0" builtinId="0"/>
  </cellStyles>
  <dxfs count="5">
    <dxf>
      <numFmt numFmtId="0" formatCode="General"/>
    </dxf>
    <dxf>
      <numFmt numFmtId="168" formatCode="&quot;£&quot;#,##0.00"/>
    </dxf>
    <dxf>
      <numFmt numFmtId="168" formatCode="&quot;£&quot;#,##0.0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6C41CBE-479B-4587-B512-F5D0AD38A7CF}" autoFormatId="16" applyNumberFormats="0" applyBorderFormats="0" applyFontFormats="0" applyPatternFormats="0" applyAlignmentFormats="0" applyWidthHeightFormats="0">
  <queryTableRefresh nextId="9">
    <queryTableFields count="6">
      <queryTableField id="2" name="Value" tableColumnId="2"/>
      <queryTableField id="3" name="Qty" tableColumnId="3"/>
      <queryTableField id="5" dataBound="0" tableColumnId="7"/>
      <queryTableField id="6" dataBound="0" tableColumnId="8"/>
      <queryTableField id="7" dataBound="0" tableColumnId="9"/>
      <queryTableField id="4" name="Link (Ext)" tableColumnId="4"/>
    </queryTableFields>
    <queryTableDeletedFields count="1">
      <deletedField name="Reference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64087D-DA1B-4FBB-8675-0BAA7060A188}" name="TEST137BOM" displayName="TEST137BOM" ref="A1:F9" tableType="queryTable" totalsRowShown="0">
  <autoFilter ref="A1:F9" xr:uid="{E364087D-DA1B-4FBB-8675-0BAA7060A188}"/>
  <tableColumns count="6">
    <tableColumn id="2" xr3:uid="{DE35A206-219A-404A-BACE-6FE28BABDAFD}" uniqueName="2" name="MPN" queryTableFieldId="2" dataDxfId="4"/>
    <tableColumn id="3" xr3:uid="{3458E3C9-8FBD-4CDB-994E-EA5CEFE58B32}" uniqueName="3" name="Qty per Board" queryTableFieldId="3"/>
    <tableColumn id="7" xr3:uid="{A05E08EB-348A-434B-9005-D0ED920D8DE2}" uniqueName="7" name="Quantity for 3 boards + extra 20%" queryTableFieldId="5" dataDxfId="3">
      <calculatedColumnFormula>(TEST137BOM[[#This Row],[Qty per Board]]*3)*1.2</calculatedColumnFormula>
    </tableColumn>
    <tableColumn id="8" xr3:uid="{DD8CC24F-45CC-4C09-A8ED-094E0D205646}" uniqueName="8" name="Price E/A" queryTableFieldId="6" dataDxfId="2"/>
    <tableColumn id="9" xr3:uid="{A68443A4-2C10-4B6D-823A-5F9ADC8C0EDC}" uniqueName="9" name="Price" queryTableFieldId="7" dataDxfId="1">
      <calculatedColumnFormula>TEST137BOM[[#This Row],[Quantity for 3 boards + extra 20%]]*TEST137BOM[[#This Row],[Price E/A]]</calculatedColumnFormula>
    </tableColumn>
    <tableColumn id="4" xr3:uid="{2875A8E1-01D1-4291-A3D1-F04BC1C8573F}" uniqueName="4" name="Link (Ext)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www.digikey.co.uk/en/products/detail/traco-power/TBA-2-1213/9698339?s=N4IgTCBcDaIDoBcAEAVAQgQSWAtARjDwGYQBdAXyA" TargetMode="External"/><Relationship Id="rId7" Type="http://schemas.openxmlformats.org/officeDocument/2006/relationships/hyperlink" Target="https://www.digikey.co.uk/en/products/detail/analog-devices-inc/LT3092MPST-PBF/2621410?s=N4IgTCBcDaIAQBkAqBmADATjAWQAoGUkBiXAIQDEQBdAXyA" TargetMode="External"/><Relationship Id="rId2" Type="http://schemas.openxmlformats.org/officeDocument/2006/relationships/hyperlink" Target="https://www.digikey.co.uk/en/products/detail/omron-electronics-inc-emc-div/G5V-2-DC12/87821?s=N4IgTCBcDaIOIFYBqBaMKAiBhAjGABCALoC%2BQA" TargetMode="External"/><Relationship Id="rId1" Type="http://schemas.openxmlformats.org/officeDocument/2006/relationships/hyperlink" Target="https://www.digikey.co.uk/en/products/detail/traco-power/TBA-2-1212/9698338?msockid=147e908e6c8a6f081a1d843f6dee6eb1" TargetMode="External"/><Relationship Id="rId6" Type="http://schemas.openxmlformats.org/officeDocument/2006/relationships/hyperlink" Target="https://www.digikey.co.uk/en/products/detail/cui-devices/TB001-500-06BE/10064062?s=N4IgTCBcDaIAQBUBCAGFBGAtAVjZlAbEgKJwgC6AvkA" TargetMode="External"/><Relationship Id="rId5" Type="http://schemas.openxmlformats.org/officeDocument/2006/relationships/hyperlink" Target="https://www.digikey.co.uk/en/products/detail/cui-devices/TB001-500-02BE/10064058?s=N4IgTCBcDaIAQBUBCAGFBGAtAVjZlYSAonCALoC%2BQA" TargetMode="External"/><Relationship Id="rId4" Type="http://schemas.openxmlformats.org/officeDocument/2006/relationships/hyperlink" Target="https://www.digikey.co.uk/en/products/detail/cui-devices/TB001-500-10BE/10064066?s=N4IgTCBcDaIAQBUBCAGFBGAtAVjZ9KSAonCALoC%2BQ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6E918-3542-4965-91E4-839F91F15825}">
  <dimension ref="A1:F10"/>
  <sheetViews>
    <sheetView tabSelected="1" zoomScaleNormal="100" workbookViewId="0">
      <selection activeCell="F34" sqref="F34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3.140625" customWidth="1"/>
    <col min="4" max="5" width="16" customWidth="1"/>
    <col min="6" max="6" width="146.5703125" bestFit="1" customWidth="1"/>
  </cols>
  <sheetData>
    <row r="1" spans="1:6" x14ac:dyDescent="0.25">
      <c r="A1" t="s">
        <v>4</v>
      </c>
      <c r="B1" t="s">
        <v>22</v>
      </c>
      <c r="C1" t="s">
        <v>5</v>
      </c>
      <c r="D1" t="s">
        <v>7</v>
      </c>
      <c r="E1" t="s">
        <v>8</v>
      </c>
      <c r="F1" t="s">
        <v>0</v>
      </c>
    </row>
    <row r="2" spans="1:6" x14ac:dyDescent="0.25">
      <c r="A2" s="1" t="s">
        <v>1</v>
      </c>
      <c r="B2">
        <v>7</v>
      </c>
      <c r="C2" s="2">
        <f>(TEST137BOM[[#This Row],[Qty per Board]]*3)*1.2</f>
        <v>25.2</v>
      </c>
      <c r="D2" s="5">
        <v>3.5215999999999998</v>
      </c>
      <c r="E2" s="4">
        <f>TEST137BOM[[#This Row],[Quantity for 3 boards + extra 20%]]*TEST137BOM[[#This Row],[Price E/A]]</f>
        <v>88.744319999999988</v>
      </c>
      <c r="F2" s="3" t="s">
        <v>10</v>
      </c>
    </row>
    <row r="3" spans="1:6" x14ac:dyDescent="0.25">
      <c r="A3" s="1" t="s">
        <v>2</v>
      </c>
      <c r="B3">
        <v>5</v>
      </c>
      <c r="C3" s="2">
        <f>(TEST137BOM[[#This Row],[Qty per Board]]*3)*1.2</f>
        <v>18</v>
      </c>
      <c r="D3" s="5">
        <v>3.625</v>
      </c>
      <c r="E3" s="4">
        <f>TEST137BOM[[#This Row],[Quantity for 3 boards + extra 20%]]*TEST137BOM[[#This Row],[Price E/A]]</f>
        <v>65.25</v>
      </c>
      <c r="F3" s="3" t="s">
        <v>9</v>
      </c>
    </row>
    <row r="4" spans="1:6" x14ac:dyDescent="0.25">
      <c r="A4" s="1" t="s">
        <v>6</v>
      </c>
      <c r="B4">
        <v>4</v>
      </c>
      <c r="C4" s="2">
        <f>(TEST137BOM[[#This Row],[Qty per Board]]*3)*1.2</f>
        <v>14.399999999999999</v>
      </c>
      <c r="D4" s="5">
        <v>1.67</v>
      </c>
      <c r="E4" s="4">
        <f>TEST137BOM[[#This Row],[Quantity for 3 boards + extra 20%]]*TEST137BOM[[#This Row],[Price E/A]]</f>
        <v>24.047999999999998</v>
      </c>
      <c r="F4" s="3" t="s">
        <v>11</v>
      </c>
    </row>
    <row r="5" spans="1:6" x14ac:dyDescent="0.25">
      <c r="A5" s="1" t="s">
        <v>13</v>
      </c>
      <c r="B5">
        <v>1</v>
      </c>
      <c r="C5" s="2">
        <f>(TEST137BOM[[#This Row],[Qty per Board]]*3)*1.2</f>
        <v>3.5999999999999996</v>
      </c>
      <c r="D5" s="5">
        <v>1.27</v>
      </c>
      <c r="E5" s="4">
        <f>TEST137BOM[[#This Row],[Quantity for 3 boards + extra 20%]]*TEST137BOM[[#This Row],[Price E/A]]</f>
        <v>4.5719999999999992</v>
      </c>
      <c r="F5" s="3" t="s">
        <v>12</v>
      </c>
    </row>
    <row r="6" spans="1:6" x14ac:dyDescent="0.25">
      <c r="A6" s="1" t="s">
        <v>15</v>
      </c>
      <c r="B6">
        <v>5</v>
      </c>
      <c r="C6" s="2">
        <f>(TEST137BOM[[#This Row],[Qty per Board]]*3)*1.2</f>
        <v>18</v>
      </c>
      <c r="D6" s="5">
        <v>0.28399999999999997</v>
      </c>
      <c r="E6" s="4">
        <f>TEST137BOM[[#This Row],[Quantity for 3 boards + extra 20%]]*TEST137BOM[[#This Row],[Price E/A]]</f>
        <v>5.1119999999999992</v>
      </c>
      <c r="F6" s="3" t="s">
        <v>14</v>
      </c>
    </row>
    <row r="7" spans="1:6" x14ac:dyDescent="0.25">
      <c r="A7" s="1" t="s">
        <v>17</v>
      </c>
      <c r="B7">
        <v>3</v>
      </c>
      <c r="C7" s="2">
        <f>(TEST137BOM[[#This Row],[Qty per Board]]*3)*1.2</f>
        <v>10.799999999999999</v>
      </c>
      <c r="D7" s="5">
        <v>0.89400000000000002</v>
      </c>
      <c r="E7" s="4">
        <f>TEST137BOM[[#This Row],[Quantity for 3 boards + extra 20%]]*TEST137BOM[[#This Row],[Price E/A]]</f>
        <v>9.6551999999999989</v>
      </c>
      <c r="F7" s="3" t="s">
        <v>16</v>
      </c>
    </row>
    <row r="8" spans="1:6" x14ac:dyDescent="0.25">
      <c r="A8" s="6" t="s">
        <v>18</v>
      </c>
      <c r="B8">
        <v>5</v>
      </c>
      <c r="C8" s="2">
        <f>(TEST137BOM[[#This Row],[Qty per Board]]*3)*1.2</f>
        <v>18</v>
      </c>
      <c r="D8" s="5">
        <v>8.6739999999999995</v>
      </c>
      <c r="E8" s="4">
        <f>TEST137BOM[[#This Row],[Quantity for 3 boards + extra 20%]]*TEST137BOM[[#This Row],[Price E/A]]</f>
        <v>156.13200000000001</v>
      </c>
      <c r="F8" s="3" t="s">
        <v>19</v>
      </c>
    </row>
    <row r="9" spans="1:6" x14ac:dyDescent="0.25">
      <c r="A9" s="1" t="s">
        <v>3</v>
      </c>
      <c r="B9">
        <v>1</v>
      </c>
      <c r="C9" s="2">
        <f>(TEST137BOM[[#This Row],[Qty per Board]]*3)*1.2</f>
        <v>3.5999999999999996</v>
      </c>
      <c r="D9" s="7">
        <v>3.34</v>
      </c>
      <c r="E9" s="4">
        <f>TEST137BOM[[#This Row],[Quantity for 3 boards + extra 20%]]*TEST137BOM[[#This Row],[Price E/A]]</f>
        <v>12.023999999999999</v>
      </c>
      <c r="F9" s="3" t="s">
        <v>21</v>
      </c>
    </row>
    <row r="10" spans="1:6" x14ac:dyDescent="0.25">
      <c r="D10" t="s">
        <v>20</v>
      </c>
      <c r="E10" s="4">
        <f>SUM(TEST137BOM[Price])</f>
        <v>365.53751999999997</v>
      </c>
    </row>
  </sheetData>
  <hyperlinks>
    <hyperlink ref="F3" r:id="rId1" xr:uid="{3435F7F8-B71C-4245-9633-1860FFA985B1}"/>
    <hyperlink ref="F4" r:id="rId2" xr:uid="{944860A3-E6C4-4F77-83FF-809C324A327A}"/>
    <hyperlink ref="F2" r:id="rId3" xr:uid="{A8C9A1B3-8EBF-4ED5-BAD8-3B78A6E494B8}"/>
    <hyperlink ref="F5" r:id="rId4" xr:uid="{FAF48426-4353-4A2D-972C-7E35AE120140}"/>
    <hyperlink ref="F6" r:id="rId5" xr:uid="{32594604-722A-470F-A250-3D69F2D1052E}"/>
    <hyperlink ref="F7" r:id="rId6" xr:uid="{1303375A-9EF5-4ADF-B0CA-F70BEFCB76E1}"/>
    <hyperlink ref="F8" r:id="rId7" xr:uid="{72AFF8AE-B201-42FE-8DF4-D03CA21C675F}"/>
  </hyperlinks>
  <pageMargins left="0.7" right="0.7" top="0.75" bottom="0.75" header="0.3" footer="0.3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0EA84-EA15-4C3E-9727-7792B31CC7E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s E A A B Q S w M E F A A C A A g A d o T x W I 3 Y R b u l A A A A 9 g A A A B I A H A B D b 2 5 m a W c v U G F j a 2 F n Z S 5 4 b W w g o h g A K K A U A A A A A A A A A A A A A A A A A A A A A A A A A A A A h Y 9 B C s I w F E S v U r J v k k a E U n 5 T 0 I U b C 4 I g b k O M b b D 9 l T Y 1 v Z s L j + Q V r G j V n c t 5 8 x Y z 9 + s N s q G u g o t p O 9 t g S i L K S W B Q N w e L R U p 6 d w x j k k n Y K H 1 S h Q l G G b t k 6 A 4 p K Z 0 7 J 4 x 5 7 6 m f 0 a Y t m O A 8 Y v t 8 v d W l q R X 5 y P a / H F r s n E J t i I T d a 4 w U N B I x F X N B O b A J Q m 7 x K 4 h x 7 7 P 9 g b D s K 9 e 3 R h o M V w t g U w T 2 / i A f U E s D B B Q A A g A I A H a E 8 V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h P F Y + d r 7 0 i Q B A A D d A Q A A E w A c A E Z v c m 1 1 b G F z L 1 N l Y 3 R p b 2 4 x L m 0 g o h g A K K A U A A A A A A A A A A A A A A A A A A A A A A A A A A A A b Z D L a s M w E E X 3 B v + D U D c 2 C E P S t I U G L 1 I n p a X P 1 K a b p A t V n i S i s l S k c U g I + f f K t S F 9 R J u R z h 3 u 3 J E D g d J o k r e 1 N w y D M H A r b q E k x S Q v e q c X V 0 8 P J C U K M A y I P 7 m p r Q B P M r d O x k b U F W i M r q W C J D M a / c N F N L u c 3 8 l s N J 5 3 H n + r 9 0 y E W 9 O Y z c a g Z C U R b E o Z Z S Q z q q 6 0 S w e M T L Q w p d T L t N c / 6 z M y r Q 1 C j l s F 6 e G a P B o N b z F r s 5 3 Q Z 2 s q r 5 X k B n g J 1 l E f t O D v v r F T O h 6 1 a z A y 6 / h I q V x w x a 1 L 0 d Y / L b M V 1 8 v m O 7 a f c L A r L N d u Y W z V B m 5 E F x 2 Z z 3 Y 7 + g I L s K A F + P 3 Q N x K E D e 4 Z 2 d F X r u r / d I p b z 2 4 1 n g + S x v g b 3 k v 9 Q a L J B u N f / f s 4 D K Q + m n X 4 B V B L A Q I t A B Q A A g A I A H a E 8 V i N 2 E W 7 p Q A A A P Y A A A A S A A A A A A A A A A A A A A A A A A A A A A B D b 2 5 m a W c v U G F j a 2 F n Z S 5 4 b W x Q S w E C L Q A U A A I A C A B 2 h P F Y D 8 r p q 6 Q A A A D p A A A A E w A A A A A A A A A A A A A A A A D x A A A A W 0 N v b n R l b n R f V H l w Z X N d L n h t b F B L A Q I t A B Q A A g A I A H a E 8 V j 5 2 v v S J A E A A N 0 B A A A T A A A A A A A A A A A A A A A A A O I B A A B G b 3 J t d W x h c y 9 T Z W N 0 a W 9 u M S 5 t U E s F B g A A A A A D A A M A w g A A A F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w K A A A A A A A A O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V N U M T M 3 Q k 9 N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z Q 2 Y W J l M z E t M D B i Z C 0 0 N G E 4 L T h i N z Q t N z U z Y j Q 2 Z D M z O D E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F U 1 Q x M z d C T 0 0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c t M T d U M T U 6 M z U 6 N D Q u N D g 4 M j c 4 N 1 o i I C 8 + P E V u d H J 5 I F R 5 c G U 9 I k Z p b G x D b 2 x 1 b W 5 U e X B l c y I g V m F s d W U 9 I n N C Z 1 l E Q m c 9 P S I g L z 4 8 R W 5 0 c n k g V H l w Z T 0 i R m l s b E N v b H V t b k 5 h b W V z I i B W Y W x 1 Z T 0 i c 1 s m c X V v d D t S Z W Z l c m V u Y 2 U m c X V v d D s s J n F 1 b 3 Q 7 V m F s d W U m c X V v d D s s J n F 1 b 3 Q 7 U X R 5 J n F 1 b 3 Q 7 L C Z x d W 9 0 O 0 x p b m s g K E V 4 d C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R V N U M T M 3 Q k 9 N L 0 F 1 d G 9 S Z W 1 v d m V k Q 2 9 s d W 1 u c z E u e 1 J l Z m V y Z W 5 j Z S w w f S Z x d W 9 0 O y w m c X V v d D t T Z W N 0 a W 9 u M S 9 U R V N U M T M 3 Q k 9 N L 0 F 1 d G 9 S Z W 1 v d m V k Q 2 9 s d W 1 u c z E u e 1 Z h b H V l L D F 9 J n F 1 b 3 Q 7 L C Z x d W 9 0 O 1 N l Y 3 R p b 2 4 x L 1 R F U 1 Q x M z d C T 0 0 v Q X V 0 b 1 J l b W 9 2 Z W R D b 2 x 1 b W 5 z M S 5 7 U X R 5 L D J 9 J n F 1 b 3 Q 7 L C Z x d W 9 0 O 1 N l Y 3 R p b 2 4 x L 1 R F U 1 Q x M z d C T 0 0 v Q X V 0 b 1 J l b W 9 2 Z W R D b 2 x 1 b W 5 z M S 5 7 T G l u a y A o R X h 0 K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R V N U M T M 3 Q k 9 N L 0 F 1 d G 9 S Z W 1 v d m V k Q 2 9 s d W 1 u c z E u e 1 J l Z m V y Z W 5 j Z S w w f S Z x d W 9 0 O y w m c X V v d D t T Z W N 0 a W 9 u M S 9 U R V N U M T M 3 Q k 9 N L 0 F 1 d G 9 S Z W 1 v d m V k Q 2 9 s d W 1 u c z E u e 1 Z h b H V l L D F 9 J n F 1 b 3 Q 7 L C Z x d W 9 0 O 1 N l Y 3 R p b 2 4 x L 1 R F U 1 Q x M z d C T 0 0 v Q X V 0 b 1 J l b W 9 2 Z W R D b 2 x 1 b W 5 z M S 5 7 U X R 5 L D J 9 J n F 1 b 3 Q 7 L C Z x d W 9 0 O 1 N l Y 3 R p b 2 4 x L 1 R F U 1 Q x M z d C T 0 0 v Q X V 0 b 1 J l b W 9 2 Z W R D b 2 x 1 b W 5 z M S 5 7 T G l u a y A o R X h 0 K S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V T V D E z N 0 J P T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R V N U M T M 3 Q k 9 N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F U 1 Q x M z d C T 0 0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T j n m S a C p E y s w v 4 W F X d w M A A A A A A C A A A A A A A D Z g A A w A A A A B A A A A D f o a s K N O N i g K Y U V v l x X y D d A A A A A A S A A A C g A A A A E A A A A N 7 d o V f + o y r s e 7 d C 7 U r R k u Z Q A A A A C C 4 e 5 + + I 6 T e d r I B X Y j Z R Y 2 1 P s B f x I W W f m H y n u E J + 3 P 6 w S 1 m I 0 + H 0 Y A W P q D I j s v k B i D f X A K 7 l 5 1 b J m A f J o J d b 8 r c + u V A w 2 L 2 e T o 0 E 1 D G F F L 0 U A A A A w 5 U G k I c g 6 1 R K e g W q 3 Q u f k q 3 U Y D 0 = < / D a t a M a s h u p > 
</file>

<file path=customXml/itemProps1.xml><?xml version="1.0" encoding="utf-8"?>
<ds:datastoreItem xmlns:ds="http://schemas.openxmlformats.org/officeDocument/2006/customXml" ds:itemID="{5225F2FD-E35E-44E1-B64B-73D0ED5E32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TEST137BOM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Farren, Kitty [MOEN/CT/GRO]</dc:creator>
  <cp:lastModifiedBy>Farren, Kitty [MOEN/CT/GRO]</cp:lastModifiedBy>
  <dcterms:created xsi:type="dcterms:W3CDTF">2024-07-17T15:35:08Z</dcterms:created>
  <dcterms:modified xsi:type="dcterms:W3CDTF">2024-07-17T16:02:50Z</dcterms:modified>
</cp:coreProperties>
</file>