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work\python\tools\data\"/>
    </mc:Choice>
  </mc:AlternateContent>
  <bookViews>
    <workbookView xWindow="0" yWindow="0" windowWidth="21570" windowHeight="8025"/>
  </bookViews>
  <sheets>
    <sheet name="app" sheetId="16" r:id="rId1"/>
    <sheet name="Sheet2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" i="2" l="1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19" i="16"/>
  <c r="I120" i="16"/>
  <c r="I121" i="16"/>
  <c r="I122" i="16"/>
  <c r="I123" i="16"/>
  <c r="I124" i="16"/>
  <c r="I125" i="16"/>
  <c r="I126" i="16"/>
  <c r="I127" i="16"/>
  <c r="I128" i="16"/>
  <c r="I129" i="16"/>
  <c r="I130" i="16"/>
  <c r="I131" i="16"/>
  <c r="I132" i="16"/>
  <c r="I133" i="16"/>
  <c r="I134" i="16"/>
  <c r="I135" i="16"/>
  <c r="I136" i="16"/>
  <c r="I137" i="16"/>
  <c r="I138" i="16"/>
  <c r="I139" i="16"/>
  <c r="I140" i="16"/>
  <c r="I141" i="16"/>
  <c r="I142" i="16"/>
  <c r="I143" i="16"/>
  <c r="I144" i="16"/>
  <c r="I145" i="16"/>
  <c r="I146" i="16"/>
  <c r="I147" i="16"/>
  <c r="I148" i="16"/>
  <c r="I149" i="16"/>
  <c r="I150" i="16"/>
  <c r="I151" i="16"/>
  <c r="I152" i="16"/>
  <c r="I153" i="16"/>
  <c r="I154" i="16"/>
  <c r="I155" i="16"/>
  <c r="I156" i="16"/>
  <c r="I157" i="16"/>
  <c r="I158" i="16"/>
  <c r="I159" i="16"/>
  <c r="I160" i="16"/>
  <c r="I161" i="16"/>
  <c r="I162" i="16"/>
  <c r="I163" i="16"/>
  <c r="I164" i="16"/>
  <c r="I165" i="16"/>
  <c r="I166" i="16"/>
  <c r="I167" i="16"/>
  <c r="I168" i="16"/>
  <c r="I169" i="16"/>
  <c r="I170" i="16"/>
  <c r="I171" i="16"/>
  <c r="I172" i="16"/>
  <c r="I173" i="16"/>
  <c r="I174" i="16"/>
  <c r="I175" i="16"/>
  <c r="I176" i="16"/>
  <c r="I177" i="16"/>
  <c r="I178" i="16"/>
  <c r="I179" i="16"/>
  <c r="I180" i="16"/>
  <c r="I181" i="16"/>
  <c r="I182" i="16"/>
  <c r="I183" i="16"/>
  <c r="I184" i="16"/>
  <c r="I185" i="16"/>
  <c r="I186" i="16"/>
  <c r="I187" i="16"/>
  <c r="I188" i="16"/>
  <c r="I189" i="16"/>
  <c r="I190" i="16"/>
  <c r="I191" i="16"/>
  <c r="I192" i="16"/>
  <c r="I193" i="16"/>
  <c r="I194" i="16"/>
  <c r="I195" i="16"/>
  <c r="I196" i="16"/>
  <c r="I197" i="16"/>
  <c r="I198" i="16"/>
  <c r="I199" i="16"/>
  <c r="I200" i="16"/>
  <c r="I201" i="16"/>
  <c r="I202" i="16"/>
  <c r="I203" i="16"/>
  <c r="I204" i="16"/>
  <c r="I205" i="16"/>
  <c r="I206" i="16"/>
  <c r="I207" i="16"/>
  <c r="I208" i="16"/>
  <c r="I209" i="16"/>
  <c r="I210" i="16"/>
  <c r="I211" i="16"/>
  <c r="I212" i="16"/>
  <c r="I213" i="16"/>
  <c r="I214" i="16"/>
  <c r="I215" i="16"/>
  <c r="I216" i="16"/>
  <c r="I217" i="16"/>
  <c r="I218" i="16"/>
  <c r="I219" i="16"/>
  <c r="I220" i="16"/>
  <c r="I221" i="16"/>
  <c r="I222" i="16"/>
  <c r="I223" i="16"/>
  <c r="I224" i="16"/>
  <c r="I225" i="16"/>
  <c r="I226" i="16"/>
  <c r="I227" i="16"/>
  <c r="I228" i="16"/>
  <c r="I229" i="16"/>
  <c r="I230" i="16"/>
  <c r="I231" i="16"/>
  <c r="I232" i="16"/>
  <c r="I233" i="16"/>
  <c r="I234" i="16"/>
  <c r="I235" i="16"/>
  <c r="I236" i="16"/>
  <c r="I237" i="16"/>
  <c r="I238" i="16"/>
  <c r="I239" i="16"/>
  <c r="I240" i="16"/>
  <c r="I241" i="16"/>
  <c r="I242" i="16"/>
  <c r="I243" i="16"/>
  <c r="I244" i="16"/>
  <c r="I245" i="16"/>
  <c r="I246" i="16"/>
  <c r="I247" i="16"/>
  <c r="I248" i="16"/>
  <c r="I249" i="16"/>
  <c r="I250" i="16"/>
  <c r="I251" i="16"/>
  <c r="I252" i="16"/>
  <c r="I253" i="16"/>
  <c r="I254" i="16"/>
  <c r="I255" i="16"/>
  <c r="I256" i="16"/>
  <c r="I257" i="16"/>
  <c r="I258" i="16"/>
  <c r="I259" i="16"/>
  <c r="I260" i="16"/>
  <c r="I261" i="16"/>
  <c r="I262" i="16"/>
  <c r="I263" i="16"/>
  <c r="I264" i="16"/>
  <c r="I265" i="16"/>
  <c r="I266" i="16"/>
  <c r="I267" i="16"/>
  <c r="I268" i="16"/>
  <c r="I269" i="16"/>
  <c r="I270" i="16"/>
  <c r="I271" i="16"/>
  <c r="I272" i="16"/>
  <c r="I273" i="16"/>
  <c r="I274" i="16"/>
  <c r="I275" i="16"/>
  <c r="I276" i="16"/>
  <c r="I277" i="16"/>
  <c r="I278" i="16"/>
  <c r="I279" i="16"/>
  <c r="I280" i="16"/>
  <c r="I281" i="16"/>
  <c r="I282" i="16"/>
  <c r="I283" i="16"/>
  <c r="I284" i="16"/>
  <c r="I285" i="16"/>
  <c r="I286" i="16"/>
  <c r="I287" i="16"/>
  <c r="I288" i="16"/>
  <c r="I289" i="16"/>
  <c r="I290" i="16"/>
  <c r="I291" i="16"/>
  <c r="I292" i="16"/>
  <c r="I293" i="16"/>
  <c r="I294" i="16"/>
  <c r="I295" i="16"/>
  <c r="I296" i="16"/>
  <c r="I297" i="16"/>
  <c r="I298" i="16"/>
  <c r="I299" i="16"/>
  <c r="I300" i="16"/>
  <c r="I301" i="16"/>
  <c r="I302" i="16"/>
  <c r="I303" i="16"/>
  <c r="I304" i="16"/>
  <c r="I305" i="16"/>
  <c r="I306" i="16"/>
  <c r="I307" i="16"/>
  <c r="I308" i="16"/>
  <c r="I309" i="16"/>
  <c r="I310" i="16"/>
  <c r="I311" i="16"/>
  <c r="I312" i="16"/>
  <c r="I313" i="16"/>
  <c r="I314" i="16"/>
  <c r="I315" i="16"/>
  <c r="I316" i="16"/>
  <c r="I317" i="16"/>
  <c r="I318" i="16"/>
  <c r="I319" i="16"/>
  <c r="I320" i="16"/>
  <c r="I321" i="16"/>
  <c r="I322" i="16"/>
  <c r="I323" i="16"/>
  <c r="I324" i="16"/>
  <c r="I325" i="16"/>
  <c r="I326" i="16"/>
  <c r="I327" i="16"/>
  <c r="I328" i="16"/>
  <c r="I329" i="16"/>
  <c r="I330" i="16"/>
  <c r="I331" i="16"/>
  <c r="I332" i="16"/>
  <c r="I333" i="16"/>
  <c r="I334" i="16"/>
  <c r="I335" i="16"/>
  <c r="I336" i="16"/>
  <c r="I337" i="16"/>
  <c r="I338" i="16"/>
  <c r="I339" i="16"/>
  <c r="I340" i="16"/>
  <c r="I341" i="16"/>
  <c r="I342" i="16"/>
  <c r="I343" i="16"/>
  <c r="I344" i="16"/>
  <c r="I345" i="16"/>
  <c r="I346" i="16"/>
  <c r="I347" i="16"/>
  <c r="I348" i="16"/>
  <c r="I349" i="16"/>
  <c r="I350" i="16"/>
  <c r="I351" i="16"/>
  <c r="I352" i="16"/>
  <c r="I353" i="16"/>
  <c r="I354" i="16"/>
  <c r="I355" i="16"/>
  <c r="I356" i="16"/>
  <c r="I357" i="16"/>
  <c r="I358" i="16"/>
  <c r="I359" i="16"/>
  <c r="I360" i="16"/>
  <c r="I361" i="16"/>
  <c r="I362" i="16"/>
  <c r="I363" i="16"/>
  <c r="I364" i="16"/>
  <c r="I365" i="16"/>
  <c r="I366" i="16"/>
  <c r="I367" i="16"/>
  <c r="I368" i="16"/>
  <c r="I369" i="16"/>
  <c r="I370" i="16"/>
  <c r="I371" i="16"/>
  <c r="I372" i="16"/>
  <c r="I373" i="16"/>
  <c r="I374" i="16"/>
  <c r="I375" i="16"/>
  <c r="I376" i="16"/>
  <c r="I377" i="16"/>
  <c r="I378" i="16"/>
  <c r="I379" i="16"/>
  <c r="I380" i="16"/>
  <c r="I381" i="16"/>
  <c r="I382" i="16"/>
  <c r="I383" i="16"/>
  <c r="I384" i="16"/>
  <c r="I385" i="16"/>
  <c r="I386" i="16"/>
  <c r="I387" i="16"/>
  <c r="I388" i="16"/>
  <c r="I389" i="16"/>
  <c r="I390" i="16"/>
  <c r="I391" i="16"/>
  <c r="I392" i="16"/>
  <c r="I393" i="16"/>
  <c r="I394" i="16"/>
  <c r="I395" i="16"/>
  <c r="I396" i="16"/>
  <c r="I397" i="16"/>
  <c r="I398" i="16"/>
  <c r="I399" i="16"/>
  <c r="I400" i="16"/>
  <c r="I401" i="16"/>
  <c r="I402" i="16"/>
  <c r="I403" i="16"/>
  <c r="I404" i="16"/>
  <c r="I405" i="16"/>
  <c r="I406" i="16"/>
  <c r="I2" i="16"/>
  <c r="Y1" i="16"/>
  <c r="X1" i="16"/>
  <c r="W1" i="16"/>
  <c r="E10" i="16"/>
  <c r="E17" i="16"/>
  <c r="E43" i="16"/>
  <c r="E35" i="16"/>
  <c r="E79" i="16"/>
  <c r="E63" i="16"/>
  <c r="E253" i="16"/>
  <c r="E47" i="16"/>
  <c r="E45" i="16"/>
  <c r="E73" i="16"/>
  <c r="E77" i="16"/>
  <c r="E257" i="16"/>
  <c r="E39" i="16"/>
  <c r="E23" i="16"/>
  <c r="E21" i="16"/>
  <c r="E41" i="16"/>
  <c r="E85" i="16"/>
  <c r="E259" i="16"/>
  <c r="E16" i="16"/>
  <c r="E25" i="16"/>
  <c r="E69" i="16"/>
  <c r="E51" i="16"/>
  <c r="E49" i="16"/>
  <c r="E255" i="16"/>
  <c r="E261" i="16"/>
  <c r="E29" i="16"/>
  <c r="E27" i="16"/>
  <c r="E87" i="16"/>
  <c r="E13" i="16"/>
  <c r="E61" i="16"/>
  <c r="E89" i="16"/>
  <c r="E265" i="16"/>
  <c r="E18" i="16"/>
  <c r="E31" i="16"/>
  <c r="E59" i="16"/>
  <c r="E71" i="16"/>
  <c r="E83" i="16"/>
  <c r="E9" i="16"/>
  <c r="E19" i="16"/>
  <c r="E33" i="16"/>
  <c r="E14" i="16"/>
  <c r="E75" i="16"/>
  <c r="E81" i="16"/>
  <c r="E65" i="16"/>
  <c r="E5" i="16"/>
  <c r="E3" i="16"/>
  <c r="E37" i="16"/>
  <c r="E57" i="16"/>
  <c r="E263" i="16"/>
  <c r="E12" i="16"/>
  <c r="E15" i="16"/>
  <c r="E55" i="16"/>
  <c r="E53" i="16"/>
  <c r="E67" i="16"/>
  <c r="E8" i="16"/>
  <c r="E11" i="16"/>
  <c r="Q406" i="16"/>
  <c r="Q405" i="16"/>
  <c r="Q404" i="16"/>
  <c r="Q403" i="16"/>
  <c r="Q402" i="16"/>
  <c r="Q401" i="16"/>
  <c r="Q400" i="16"/>
  <c r="Q399" i="16"/>
  <c r="Q398" i="16"/>
  <c r="Q397" i="16"/>
  <c r="Q396" i="16"/>
  <c r="Q395" i="16"/>
  <c r="Q394" i="16"/>
  <c r="Q393" i="16"/>
  <c r="Q392" i="16"/>
  <c r="Q391" i="16"/>
  <c r="Q390" i="16"/>
  <c r="Q389" i="16"/>
  <c r="Q388" i="16"/>
  <c r="Q387" i="16"/>
  <c r="Q386" i="16"/>
  <c r="Q385" i="16"/>
  <c r="Q384" i="16"/>
  <c r="Q383" i="16"/>
  <c r="Q382" i="16"/>
  <c r="Q381" i="16"/>
  <c r="Q380" i="16"/>
  <c r="Q379" i="16"/>
  <c r="Q378" i="16"/>
  <c r="Q377" i="16"/>
  <c r="Q376" i="16"/>
  <c r="Q375" i="16"/>
  <c r="Q374" i="16"/>
  <c r="Q373" i="16"/>
  <c r="Q372" i="16"/>
  <c r="Q371" i="16"/>
  <c r="Q370" i="16"/>
  <c r="Q369" i="16"/>
  <c r="Q368" i="16"/>
  <c r="Q367" i="16"/>
  <c r="Q366" i="16"/>
  <c r="Q365" i="16"/>
  <c r="Q364" i="16"/>
  <c r="Q363" i="16"/>
  <c r="Q362" i="16"/>
  <c r="Q361" i="16"/>
  <c r="Q360" i="16"/>
  <c r="Q359" i="16"/>
  <c r="Q358" i="16"/>
  <c r="Q357" i="16"/>
  <c r="Q356" i="16"/>
  <c r="Q355" i="16"/>
  <c r="Q354" i="16"/>
  <c r="Q353" i="16"/>
  <c r="Q352" i="16"/>
  <c r="Q351" i="16"/>
  <c r="Q350" i="16"/>
  <c r="Q349" i="16"/>
  <c r="Q348" i="16"/>
  <c r="Q347" i="16"/>
  <c r="Q346" i="16"/>
  <c r="Q345" i="16"/>
  <c r="Q344" i="16"/>
  <c r="Q343" i="16"/>
  <c r="Q342" i="16"/>
  <c r="Q341" i="16"/>
  <c r="Q340" i="16"/>
  <c r="Q339" i="16"/>
  <c r="Q338" i="16"/>
  <c r="Q337" i="16"/>
  <c r="Q336" i="16"/>
  <c r="Q335" i="16"/>
  <c r="Q334" i="16"/>
  <c r="Q333" i="16"/>
  <c r="Q332" i="16"/>
  <c r="Q331" i="16"/>
  <c r="Q330" i="16"/>
  <c r="Q329" i="16"/>
  <c r="Q328" i="16"/>
  <c r="Q327" i="16"/>
  <c r="Q326" i="16"/>
  <c r="Q325" i="16"/>
  <c r="Q324" i="16"/>
  <c r="Q323" i="16"/>
  <c r="Q322" i="16"/>
  <c r="Q321" i="16"/>
  <c r="Q320" i="16"/>
  <c r="Q319" i="16"/>
  <c r="Q318" i="16"/>
  <c r="Q317" i="16"/>
  <c r="Q316" i="16"/>
  <c r="Q315" i="16"/>
  <c r="Q314" i="16"/>
  <c r="Q313" i="16"/>
  <c r="Q312" i="16"/>
  <c r="Q311" i="16"/>
  <c r="Q310" i="16"/>
  <c r="Q309" i="16"/>
  <c r="Q308" i="16"/>
  <c r="Q307" i="16"/>
  <c r="Q306" i="16"/>
  <c r="Q305" i="16"/>
  <c r="Q304" i="16"/>
  <c r="Q303" i="16"/>
  <c r="Q302" i="16"/>
  <c r="Q301" i="16"/>
  <c r="Q300" i="16"/>
  <c r="Q299" i="16"/>
  <c r="Q298" i="16"/>
  <c r="Q297" i="16"/>
  <c r="Q296" i="16"/>
  <c r="Q295" i="16"/>
  <c r="Q294" i="16"/>
  <c r="Q293" i="16"/>
  <c r="Q292" i="16"/>
  <c r="Q291" i="16"/>
  <c r="Q290" i="16"/>
  <c r="Q289" i="16"/>
  <c r="Q288" i="16"/>
  <c r="Q287" i="16"/>
  <c r="Q286" i="16"/>
  <c r="Q285" i="16"/>
  <c r="Q284" i="16"/>
  <c r="Q283" i="16"/>
  <c r="Q282" i="16"/>
  <c r="Q281" i="16"/>
  <c r="Q280" i="16"/>
  <c r="Q279" i="16"/>
  <c r="Q278" i="16"/>
  <c r="Q277" i="16"/>
  <c r="Q276" i="16"/>
  <c r="Q275" i="16"/>
  <c r="Q274" i="16"/>
  <c r="Q273" i="16"/>
  <c r="Q272" i="16"/>
  <c r="Q271" i="16"/>
  <c r="Q270" i="16"/>
  <c r="Q269" i="16"/>
  <c r="Q268" i="16"/>
  <c r="Q267" i="16"/>
  <c r="Q266" i="16"/>
  <c r="Q265" i="16"/>
  <c r="Q264" i="16"/>
  <c r="Q263" i="16"/>
  <c r="Q262" i="16"/>
  <c r="Q261" i="16"/>
  <c r="Q260" i="16"/>
  <c r="Q259" i="16"/>
  <c r="Q258" i="16"/>
  <c r="Q257" i="16"/>
  <c r="Q256" i="16"/>
  <c r="Q255" i="16"/>
  <c r="Q254" i="16"/>
  <c r="Q253" i="16"/>
  <c r="Q252" i="16"/>
  <c r="Q251" i="16"/>
  <c r="Q250" i="16"/>
  <c r="Q249" i="16"/>
  <c r="Q248" i="16"/>
  <c r="Q247" i="16"/>
  <c r="Q246" i="16"/>
  <c r="Q245" i="16"/>
  <c r="Q244" i="16"/>
  <c r="Q243" i="16"/>
  <c r="Q242" i="16"/>
  <c r="Q241" i="16"/>
  <c r="Q240" i="16"/>
  <c r="Q239" i="16"/>
  <c r="Q238" i="16"/>
  <c r="Q237" i="16"/>
  <c r="Q236" i="16"/>
  <c r="Q235" i="16"/>
  <c r="Q234" i="16"/>
  <c r="Q233" i="16"/>
  <c r="Q232" i="16"/>
  <c r="Q231" i="16"/>
  <c r="Q230" i="16"/>
  <c r="Q229" i="16"/>
  <c r="Q228" i="16"/>
  <c r="Q227" i="16"/>
  <c r="Q226" i="16"/>
  <c r="Q225" i="16"/>
  <c r="Q224" i="16"/>
  <c r="Q223" i="16"/>
  <c r="Q222" i="16"/>
  <c r="Q221" i="16"/>
  <c r="Q220" i="16"/>
  <c r="Q219" i="16"/>
  <c r="Q218" i="16"/>
  <c r="Q217" i="16"/>
  <c r="Q216" i="16"/>
  <c r="Q215" i="16"/>
  <c r="Q214" i="16"/>
  <c r="Q213" i="16"/>
  <c r="Q212" i="16"/>
  <c r="Q211" i="16"/>
  <c r="Q210" i="16"/>
  <c r="Q209" i="16"/>
  <c r="Q208" i="16"/>
  <c r="Q207" i="16"/>
  <c r="Q206" i="16"/>
  <c r="Q205" i="16"/>
  <c r="Q204" i="16"/>
  <c r="Q203" i="16"/>
  <c r="Q202" i="16"/>
  <c r="Q201" i="16"/>
  <c r="Q200" i="16"/>
  <c r="Q199" i="16"/>
  <c r="Q198" i="16"/>
  <c r="Q197" i="16"/>
  <c r="Q196" i="16"/>
  <c r="Q195" i="16"/>
  <c r="Q194" i="16"/>
  <c r="Q193" i="16"/>
  <c r="Q192" i="16"/>
  <c r="Q190" i="16"/>
  <c r="Q188" i="16"/>
  <c r="Q186" i="16"/>
  <c r="Q184" i="16"/>
  <c r="Q182" i="16"/>
  <c r="Q180" i="16"/>
  <c r="Q178" i="16"/>
  <c r="Q176" i="16"/>
  <c r="Q174" i="16"/>
  <c r="Q172" i="16"/>
  <c r="Q170" i="16"/>
  <c r="Q168" i="16"/>
  <c r="Q166" i="16"/>
  <c r="Q164" i="16"/>
  <c r="Q162" i="16"/>
  <c r="Q160" i="16"/>
  <c r="Q158" i="16"/>
  <c r="Q156" i="16"/>
  <c r="Q154" i="16"/>
  <c r="Q152" i="16"/>
  <c r="Q150" i="16"/>
  <c r="Q148" i="16"/>
  <c r="Q146" i="16"/>
  <c r="Q144" i="16"/>
  <c r="Q142" i="16"/>
  <c r="Q140" i="16"/>
  <c r="Q138" i="16"/>
  <c r="Q136" i="16"/>
  <c r="Q134" i="16"/>
  <c r="Q132" i="16"/>
  <c r="Q130" i="16"/>
  <c r="Q128" i="16"/>
  <c r="Q126" i="16"/>
  <c r="Q124" i="16"/>
  <c r="Q122" i="16"/>
  <c r="Q120" i="16"/>
  <c r="Q118" i="16"/>
  <c r="Q116" i="16"/>
  <c r="Q114" i="16"/>
  <c r="Q112" i="16"/>
  <c r="Q110" i="16"/>
  <c r="Q108" i="16"/>
  <c r="Q106" i="16"/>
  <c r="Q104" i="16"/>
  <c r="Q102" i="16"/>
  <c r="Q100" i="16"/>
  <c r="Q98" i="16"/>
  <c r="Q96" i="16"/>
  <c r="Q94" i="16"/>
  <c r="Q92" i="16"/>
  <c r="Q90" i="16"/>
  <c r="Q2" i="16"/>
  <c r="Q4" i="16"/>
  <c r="Q5" i="16"/>
  <c r="Q6" i="16"/>
  <c r="Q8" i="16"/>
  <c r="Q9" i="16"/>
  <c r="Q10" i="16"/>
  <c r="Q11" i="16"/>
  <c r="Q12" i="16"/>
  <c r="Q13" i="16"/>
  <c r="Q14" i="16"/>
  <c r="Q15" i="16"/>
  <c r="Q16" i="16"/>
  <c r="Q17" i="16"/>
  <c r="Q18" i="16"/>
  <c r="Q20" i="16"/>
  <c r="Q22" i="16"/>
  <c r="Q24" i="16"/>
  <c r="Q26" i="16"/>
  <c r="Q28" i="16"/>
  <c r="Q30" i="16"/>
  <c r="Q32" i="16"/>
  <c r="Q34" i="16"/>
  <c r="Q36" i="16"/>
  <c r="Q38" i="16"/>
  <c r="Q40" i="16"/>
  <c r="Q42" i="16"/>
  <c r="Q44" i="16"/>
  <c r="Q46" i="16"/>
  <c r="Q48" i="16"/>
  <c r="Q50" i="16"/>
  <c r="Q52" i="16"/>
  <c r="Q54" i="16"/>
  <c r="Q56" i="16"/>
  <c r="Q58" i="16"/>
  <c r="Q60" i="16"/>
  <c r="Q62" i="16"/>
  <c r="Q64" i="16"/>
  <c r="Q66" i="16"/>
  <c r="Q68" i="16"/>
  <c r="Q70" i="16"/>
  <c r="Q72" i="16"/>
  <c r="Q74" i="16"/>
  <c r="Q76" i="16"/>
  <c r="Q78" i="16"/>
  <c r="Q80" i="16"/>
  <c r="Q82" i="16"/>
  <c r="Q84" i="16"/>
  <c r="Q86" i="16"/>
  <c r="Q88" i="16"/>
  <c r="Q91" i="16"/>
  <c r="Q93" i="16"/>
  <c r="Q95" i="16"/>
  <c r="Q97" i="16"/>
  <c r="Q99" i="16"/>
  <c r="Q101" i="16"/>
  <c r="Q103" i="16"/>
  <c r="Q105" i="16"/>
  <c r="Q107" i="16"/>
  <c r="Q109" i="16"/>
  <c r="Q111" i="16"/>
  <c r="Q113" i="16"/>
  <c r="Q115" i="16"/>
  <c r="Q117" i="16"/>
  <c r="Q119" i="16"/>
  <c r="Q121" i="16"/>
  <c r="Q123" i="16"/>
  <c r="Q125" i="16"/>
  <c r="Q127" i="16"/>
  <c r="Q129" i="16"/>
  <c r="Q131" i="16"/>
  <c r="Q133" i="16"/>
  <c r="Q135" i="16"/>
  <c r="Q137" i="16"/>
  <c r="Q139" i="16"/>
  <c r="Q141" i="16"/>
  <c r="Q143" i="16"/>
  <c r="Q145" i="16"/>
  <c r="Q147" i="16"/>
  <c r="Q149" i="16"/>
  <c r="Q151" i="16"/>
  <c r="Q153" i="16"/>
  <c r="Q155" i="16"/>
  <c r="Q157" i="16"/>
  <c r="Q159" i="16"/>
  <c r="Q161" i="16"/>
  <c r="Q163" i="16"/>
  <c r="Q165" i="16"/>
  <c r="Q167" i="16"/>
  <c r="Q169" i="16"/>
  <c r="Q171" i="16"/>
  <c r="Q173" i="16"/>
  <c r="Q175" i="16"/>
  <c r="Q177" i="16"/>
  <c r="Q179" i="16"/>
  <c r="Q181" i="16"/>
  <c r="Q183" i="16"/>
  <c r="Q185" i="16"/>
  <c r="Q187" i="16"/>
  <c r="Q189" i="16"/>
  <c r="Q191" i="16"/>
  <c r="Q3" i="16"/>
  <c r="Q7" i="16"/>
  <c r="Q19" i="16"/>
  <c r="Q21" i="16"/>
  <c r="Q23" i="16"/>
  <c r="Q25" i="16"/>
  <c r="Q27" i="16"/>
  <c r="Q29" i="16"/>
  <c r="Q31" i="16"/>
  <c r="Q33" i="16"/>
  <c r="Q35" i="16"/>
  <c r="Q37" i="16"/>
  <c r="Q39" i="16"/>
  <c r="Q41" i="16"/>
  <c r="Q43" i="16"/>
  <c r="Q45" i="16"/>
  <c r="Q47" i="16"/>
  <c r="Q49" i="16"/>
  <c r="Q51" i="16"/>
  <c r="Q53" i="16"/>
  <c r="Q55" i="16"/>
  <c r="Q57" i="16"/>
  <c r="Q59" i="16"/>
  <c r="Q61" i="16"/>
  <c r="Q63" i="16"/>
  <c r="Q65" i="16"/>
  <c r="Q67" i="16"/>
  <c r="Q69" i="16"/>
  <c r="Q71" i="16"/>
  <c r="Q73" i="16"/>
  <c r="Q75" i="16"/>
  <c r="Q77" i="16"/>
  <c r="Q79" i="16"/>
  <c r="Q81" i="16"/>
  <c r="Q83" i="16"/>
  <c r="Q85" i="16"/>
  <c r="Q87" i="16"/>
  <c r="Q89" i="16"/>
  <c r="C340" i="16"/>
  <c r="E276" i="16"/>
  <c r="C33" i="16"/>
  <c r="E131" i="16"/>
  <c r="C55" i="16"/>
  <c r="E376" i="16"/>
  <c r="E242" i="16"/>
  <c r="C129" i="16"/>
  <c r="E310" i="16"/>
  <c r="C168" i="16"/>
  <c r="C297" i="16"/>
  <c r="E334" i="16"/>
  <c r="C386" i="16"/>
  <c r="C256" i="16"/>
  <c r="C190" i="16"/>
  <c r="C58" i="16"/>
  <c r="C105" i="16"/>
  <c r="E182" i="16"/>
  <c r="E338" i="16"/>
  <c r="C204" i="16"/>
  <c r="E34" i="16"/>
  <c r="C100" i="16"/>
  <c r="E266" i="16"/>
  <c r="C143" i="16"/>
  <c r="E209" i="16"/>
  <c r="E160" i="16"/>
  <c r="E384" i="16"/>
  <c r="E179" i="16"/>
  <c r="C146" i="16"/>
  <c r="C89" i="16"/>
  <c r="C367" i="16"/>
  <c r="E155" i="16"/>
  <c r="C252" i="16"/>
  <c r="E279" i="16"/>
  <c r="C308" i="16"/>
  <c r="E243" i="16"/>
  <c r="C49" i="16"/>
  <c r="C349" i="16"/>
  <c r="C71" i="16"/>
  <c r="E361" i="16"/>
  <c r="C333" i="16"/>
  <c r="E284" i="16"/>
  <c r="C392" i="16"/>
  <c r="E323" i="16"/>
  <c r="E280" i="16"/>
  <c r="C122" i="16"/>
  <c r="C95" i="16"/>
  <c r="E306" i="16"/>
  <c r="E298" i="16"/>
  <c r="E244" i="16"/>
  <c r="E271" i="16"/>
  <c r="C36" i="16"/>
  <c r="E260" i="16"/>
  <c r="E186" i="16"/>
  <c r="C145" i="16"/>
  <c r="E233" i="16"/>
  <c r="E370" i="16"/>
  <c r="E107" i="16"/>
  <c r="C244" i="16"/>
  <c r="E210" i="16"/>
  <c r="E396" i="16"/>
  <c r="E187" i="16"/>
  <c r="C104" i="16"/>
  <c r="C344" i="16"/>
  <c r="C108" i="16"/>
  <c r="E120" i="16"/>
  <c r="C193" i="16"/>
  <c r="E387" i="16"/>
  <c r="C119" i="16"/>
  <c r="C233" i="16"/>
  <c r="E168" i="16"/>
  <c r="E211" i="16"/>
  <c r="E50" i="16"/>
  <c r="C301" i="16"/>
  <c r="E152" i="16"/>
  <c r="C328" i="16"/>
  <c r="C222" i="16"/>
  <c r="E247" i="16"/>
  <c r="E307" i="16"/>
  <c r="C373" i="16"/>
  <c r="C90" i="16"/>
  <c r="E108" i="16"/>
  <c r="C335" i="16"/>
  <c r="C265" i="16"/>
  <c r="E214" i="16"/>
  <c r="C354" i="16"/>
  <c r="C159" i="16"/>
  <c r="C126" i="16"/>
  <c r="C276" i="16"/>
  <c r="E165" i="16"/>
  <c r="C65" i="16"/>
  <c r="C285" i="16"/>
  <c r="C87" i="16"/>
  <c r="E229" i="16"/>
  <c r="E163" i="16"/>
  <c r="E315" i="16"/>
  <c r="C377" i="16"/>
  <c r="C141" i="16"/>
  <c r="C50" i="16"/>
  <c r="E399" i="16"/>
  <c r="E329" i="16"/>
  <c r="E201" i="16"/>
  <c r="E212" i="16"/>
  <c r="C393" i="16"/>
  <c r="C42" i="16"/>
  <c r="E171" i="16"/>
  <c r="C350" i="16"/>
  <c r="C404" i="16"/>
  <c r="C209" i="16"/>
  <c r="E145" i="16"/>
  <c r="E355" i="16"/>
  <c r="C23" i="16"/>
  <c r="C56" i="16"/>
  <c r="E275" i="16"/>
  <c r="C309" i="16"/>
  <c r="E386" i="16"/>
  <c r="C303" i="16"/>
  <c r="C312" i="16"/>
  <c r="C352" i="16"/>
  <c r="C6" i="16"/>
  <c r="E195" i="16"/>
  <c r="E340" i="16"/>
  <c r="E326" i="16"/>
  <c r="C203" i="16"/>
  <c r="C235" i="16"/>
  <c r="C332" i="16"/>
  <c r="C269" i="16"/>
  <c r="C84" i="16"/>
  <c r="C264" i="16"/>
  <c r="C211" i="16"/>
  <c r="E173" i="16"/>
  <c r="C111" i="16"/>
  <c r="E283" i="16"/>
  <c r="C356" i="16"/>
  <c r="C25" i="16"/>
  <c r="E167" i="16"/>
  <c r="C156" i="16"/>
  <c r="C401" i="16"/>
  <c r="C185" i="16"/>
  <c r="E339" i="16"/>
  <c r="C46" i="16"/>
  <c r="C183" i="16"/>
  <c r="E341" i="16"/>
  <c r="C242" i="16"/>
  <c r="E104" i="16"/>
  <c r="E66" i="16"/>
  <c r="C397" i="16"/>
  <c r="E93" i="16"/>
  <c r="C313" i="16"/>
  <c r="C402" i="16"/>
  <c r="C205" i="16"/>
  <c r="C280" i="16"/>
  <c r="C288" i="16"/>
  <c r="C76" i="16"/>
  <c r="C201" i="16"/>
  <c r="E277" i="16"/>
  <c r="C361" i="16"/>
  <c r="C167" i="16"/>
  <c r="C305" i="16"/>
  <c r="C314" i="16"/>
  <c r="C178" i="16"/>
  <c r="C5" i="16"/>
  <c r="C81" i="16"/>
  <c r="C132" i="16"/>
  <c r="E142" i="16"/>
  <c r="E137" i="16"/>
  <c r="E330" i="16"/>
  <c r="C180" i="16"/>
  <c r="E287" i="16"/>
  <c r="C271" i="16"/>
  <c r="C92" i="16"/>
  <c r="C337" i="16"/>
  <c r="E300" i="16"/>
  <c r="C405" i="16"/>
  <c r="C107" i="16"/>
  <c r="E238" i="16"/>
  <c r="C380" i="16"/>
  <c r="C284" i="16"/>
  <c r="C372" i="16"/>
  <c r="E385" i="16"/>
  <c r="C15" i="16"/>
  <c r="E226" i="16"/>
  <c r="C39" i="16"/>
  <c r="C223" i="16"/>
  <c r="C175" i="16"/>
  <c r="E250" i="16"/>
  <c r="C292" i="16"/>
  <c r="C57" i="16"/>
  <c r="C399" i="16"/>
  <c r="C329" i="16"/>
  <c r="E344" i="16"/>
  <c r="C384" i="16"/>
  <c r="C282" i="16"/>
  <c r="E377" i="16"/>
  <c r="E117" i="16"/>
  <c r="C169" i="16"/>
  <c r="E82" i="16"/>
  <c r="C164" i="16"/>
  <c r="E368" i="16"/>
  <c r="C2" i="16"/>
  <c r="E274" i="16"/>
  <c r="E4" i="16"/>
  <c r="C186" i="16"/>
  <c r="C138" i="16"/>
  <c r="C243" i="16"/>
  <c r="C20" i="16"/>
  <c r="E332" i="16"/>
  <c r="E206" i="16"/>
  <c r="C316" i="16"/>
  <c r="C103" i="16"/>
  <c r="C114" i="16"/>
  <c r="E172" i="16"/>
  <c r="E118" i="16"/>
  <c r="C177" i="16"/>
  <c r="E92" i="16"/>
  <c r="C17" i="16"/>
  <c r="C365" i="16"/>
  <c r="C230" i="16"/>
  <c r="C188" i="16"/>
  <c r="C121" i="16"/>
  <c r="C376" i="16"/>
  <c r="E203" i="16"/>
  <c r="C171" i="16"/>
  <c r="C206" i="16"/>
  <c r="E219" i="16"/>
  <c r="E122" i="16"/>
  <c r="E294" i="16"/>
  <c r="E299" i="16"/>
  <c r="E273" i="16"/>
  <c r="E239" i="16"/>
  <c r="E128" i="16"/>
  <c r="C317" i="16"/>
  <c r="C320" i="16"/>
  <c r="E130" i="16"/>
  <c r="E360" i="16"/>
  <c r="C266" i="16"/>
  <c r="C287" i="16"/>
  <c r="C79" i="16"/>
  <c r="E317" i="16"/>
  <c r="E202" i="16"/>
  <c r="E328" i="16"/>
  <c r="E157" i="16"/>
  <c r="C40" i="16"/>
  <c r="E109" i="16"/>
  <c r="C116" i="16"/>
  <c r="E254" i="16"/>
  <c r="C281" i="16"/>
  <c r="E398" i="16"/>
  <c r="C237" i="16"/>
  <c r="C370" i="16"/>
  <c r="C60" i="16"/>
  <c r="E356" i="16"/>
  <c r="E58" i="16"/>
  <c r="C3" i="16"/>
  <c r="C363" i="16"/>
  <c r="C231" i="16"/>
  <c r="E78" i="16"/>
  <c r="C342" i="16"/>
  <c r="C214" i="16"/>
  <c r="E292" i="16"/>
  <c r="C98" i="16"/>
  <c r="C124" i="16"/>
  <c r="E374" i="16"/>
  <c r="E346" i="16"/>
  <c r="C249" i="16"/>
  <c r="E366" i="16"/>
  <c r="E343" i="16"/>
  <c r="E74" i="16"/>
  <c r="E397" i="16"/>
  <c r="C331" i="16"/>
  <c r="E358" i="16"/>
  <c r="E170" i="16"/>
  <c r="C310" i="16"/>
  <c r="C241" i="16"/>
  <c r="E218" i="16"/>
  <c r="E123" i="16"/>
  <c r="C78" i="16"/>
  <c r="C109" i="16"/>
  <c r="E156" i="16"/>
  <c r="E371" i="16"/>
  <c r="C30" i="16"/>
  <c r="E26" i="16"/>
  <c r="E357" i="16"/>
  <c r="E159" i="16"/>
  <c r="E252" i="16"/>
  <c r="C9" i="16"/>
  <c r="E331" i="16"/>
  <c r="C341" i="16"/>
  <c r="C345" i="16"/>
  <c r="C139" i="16"/>
  <c r="C173" i="16"/>
  <c r="C236" i="16"/>
  <c r="C10" i="16"/>
  <c r="C155" i="16"/>
  <c r="E42" i="16"/>
  <c r="C196" i="16"/>
  <c r="C395" i="16"/>
  <c r="C64" i="16"/>
  <c r="E46" i="16"/>
  <c r="C406" i="16"/>
  <c r="C68" i="16"/>
  <c r="C251" i="16"/>
  <c r="C353" i="16"/>
  <c r="C154" i="16"/>
  <c r="E316" i="16"/>
  <c r="E113" i="16"/>
  <c r="E383" i="16"/>
  <c r="C51" i="16"/>
  <c r="C343" i="16"/>
  <c r="C396" i="16"/>
  <c r="C45" i="16"/>
  <c r="C160" i="16"/>
  <c r="E121" i="16"/>
  <c r="C118" i="16"/>
  <c r="C348" i="16"/>
  <c r="E321" i="16"/>
  <c r="C140" i="16"/>
  <c r="C82" i="16"/>
  <c r="E228" i="16"/>
  <c r="E96" i="16"/>
  <c r="E241" i="16"/>
  <c r="C83" i="16"/>
  <c r="C279" i="16"/>
  <c r="C268" i="16"/>
  <c r="C77" i="16"/>
  <c r="C96" i="16"/>
  <c r="E20" i="16"/>
  <c r="C54" i="16"/>
  <c r="E245" i="16"/>
  <c r="E393" i="16"/>
  <c r="C273" i="16"/>
  <c r="C277" i="16"/>
  <c r="E303" i="16"/>
  <c r="E378" i="16"/>
  <c r="C360" i="16"/>
  <c r="C263" i="16"/>
  <c r="E101" i="16"/>
  <c r="E354" i="16"/>
  <c r="E136" i="16"/>
  <c r="E90" i="16"/>
  <c r="E249" i="16"/>
  <c r="E293" i="16"/>
  <c r="E335" i="16"/>
  <c r="E176" i="16"/>
  <c r="C278" i="16"/>
  <c r="E225" i="16"/>
  <c r="E220" i="16"/>
  <c r="E230" i="16"/>
  <c r="C296" i="16"/>
  <c r="C299" i="16"/>
  <c r="E345" i="16"/>
  <c r="C44" i="16"/>
  <c r="C18" i="16"/>
  <c r="E181" i="16"/>
  <c r="E154" i="16"/>
  <c r="E7" i="16"/>
  <c r="E359" i="16"/>
  <c r="E215" i="16"/>
  <c r="C246" i="16"/>
  <c r="C182" i="16"/>
  <c r="C19" i="16"/>
  <c r="E119" i="16"/>
  <c r="C260" i="16"/>
  <c r="E314" i="16"/>
  <c r="C267" i="16"/>
  <c r="E221" i="16"/>
  <c r="C31" i="16"/>
  <c r="C382" i="16"/>
  <c r="E246" i="16"/>
  <c r="C73" i="16"/>
  <c r="C304" i="16"/>
  <c r="C383" i="16"/>
  <c r="C88" i="16"/>
  <c r="E381" i="16"/>
  <c r="E296" i="16"/>
  <c r="C26" i="16"/>
  <c r="E194" i="16"/>
  <c r="E379" i="16"/>
  <c r="E68" i="16"/>
  <c r="C47" i="16"/>
  <c r="C330" i="16"/>
  <c r="C369" i="16"/>
  <c r="E150" i="16"/>
  <c r="C66" i="16"/>
  <c r="C351" i="16"/>
  <c r="E400" i="16"/>
  <c r="E305" i="16"/>
  <c r="E199" i="16"/>
  <c r="C388" i="16"/>
  <c r="E394" i="16"/>
  <c r="E272" i="16"/>
  <c r="E84" i="16"/>
  <c r="E161" i="16"/>
  <c r="C130" i="16"/>
  <c r="E99" i="16"/>
  <c r="E363" i="16"/>
  <c r="E166" i="16"/>
  <c r="E196" i="16"/>
  <c r="C210" i="16"/>
  <c r="C115" i="16"/>
  <c r="E190" i="16"/>
  <c r="C120" i="16"/>
  <c r="C324" i="16"/>
  <c r="E291" i="16"/>
  <c r="C149" i="16"/>
  <c r="E36" i="16"/>
  <c r="C11" i="16"/>
  <c r="E391" i="16"/>
  <c r="C41" i="16"/>
  <c r="C289" i="16"/>
  <c r="C228" i="16"/>
  <c r="E135" i="16"/>
  <c r="C24" i="16"/>
  <c r="C179" i="16"/>
  <c r="C250" i="16"/>
  <c r="C189" i="16"/>
  <c r="E347" i="16"/>
  <c r="C253" i="16"/>
  <c r="C213" i="16"/>
  <c r="E52" i="16"/>
  <c r="E110" i="16"/>
  <c r="C158" i="16"/>
  <c r="C34" i="16"/>
  <c r="C325" i="16"/>
  <c r="C255" i="16"/>
  <c r="E197" i="16"/>
  <c r="E240" i="16"/>
  <c r="C322" i="16"/>
  <c r="E389" i="16"/>
  <c r="E222" i="16"/>
  <c r="C113" i="16"/>
  <c r="C8" i="16"/>
  <c r="C194" i="16"/>
  <c r="E174" i="16"/>
  <c r="C94" i="16"/>
  <c r="E352" i="16"/>
  <c r="C381" i="16"/>
  <c r="C172" i="16"/>
  <c r="C136" i="16"/>
  <c r="C151" i="16"/>
  <c r="C298" i="16"/>
  <c r="C319" i="16"/>
  <c r="C212" i="16"/>
  <c r="C63" i="16"/>
  <c r="E342" i="16"/>
  <c r="E6" i="16"/>
  <c r="C295" i="16"/>
  <c r="E140" i="16"/>
  <c r="E153" i="16"/>
  <c r="E348" i="16"/>
  <c r="E324" i="16"/>
  <c r="E184" i="16"/>
  <c r="C43" i="16"/>
  <c r="E337" i="16"/>
  <c r="C286" i="16"/>
  <c r="E205" i="16"/>
  <c r="E97" i="16"/>
  <c r="C197" i="16"/>
  <c r="C232" i="16"/>
  <c r="E164" i="16"/>
  <c r="C311" i="16"/>
  <c r="C257" i="16"/>
  <c r="E162" i="16"/>
  <c r="E200" i="16"/>
  <c r="C220" i="16"/>
  <c r="C69" i="16"/>
  <c r="C170" i="16"/>
  <c r="E395" i="16"/>
  <c r="E144" i="16"/>
  <c r="E350" i="16"/>
  <c r="E402" i="16"/>
  <c r="E369" i="16"/>
  <c r="C133" i="16"/>
  <c r="E148" i="16"/>
  <c r="C16" i="16"/>
  <c r="C321" i="16"/>
  <c r="C240" i="16"/>
  <c r="E112" i="16"/>
  <c r="E351" i="16"/>
  <c r="E262" i="16"/>
  <c r="C187" i="16"/>
  <c r="E133" i="16"/>
  <c r="C12" i="16"/>
  <c r="C135" i="16"/>
  <c r="E336" i="16"/>
  <c r="E204" i="16"/>
  <c r="C224" i="16"/>
  <c r="E207" i="16"/>
  <c r="E115" i="16"/>
  <c r="C174" i="16"/>
  <c r="C261" i="16"/>
  <c r="C371" i="16"/>
  <c r="E288" i="16"/>
  <c r="C97" i="16"/>
  <c r="C184" i="16"/>
  <c r="C336" i="16"/>
  <c r="E132" i="16"/>
  <c r="C387" i="16"/>
  <c r="E22" i="16"/>
  <c r="E269" i="16"/>
  <c r="E80" i="16"/>
  <c r="E278" i="16"/>
  <c r="E217" i="16"/>
  <c r="E224" i="16"/>
  <c r="C378" i="16"/>
  <c r="E234" i="16"/>
  <c r="E388" i="16"/>
  <c r="C101" i="16"/>
  <c r="C7" i="16"/>
  <c r="C400" i="16"/>
  <c r="E62" i="16"/>
  <c r="C218" i="16"/>
  <c r="E312" i="16"/>
  <c r="C390" i="16"/>
  <c r="E382" i="16"/>
  <c r="C4" i="16"/>
  <c r="C394" i="16"/>
  <c r="E322" i="16"/>
  <c r="C283" i="16"/>
  <c r="C326" i="16"/>
  <c r="C221" i="16"/>
  <c r="C37" i="16"/>
  <c r="E86" i="16"/>
  <c r="C62" i="16"/>
  <c r="C225" i="16"/>
  <c r="C307" i="16"/>
  <c r="E189" i="16"/>
  <c r="E362" i="16"/>
  <c r="C125" i="16"/>
  <c r="C106" i="16"/>
  <c r="C27" i="16"/>
  <c r="C323" i="16"/>
  <c r="E54" i="16"/>
  <c r="C270" i="16"/>
  <c r="E169" i="16"/>
  <c r="C366" i="16"/>
  <c r="E289" i="16"/>
  <c r="C327" i="16"/>
  <c r="E231" i="16"/>
  <c r="C229" i="16"/>
  <c r="C247" i="16"/>
  <c r="C208" i="16"/>
  <c r="C262" i="16"/>
  <c r="E106" i="16"/>
  <c r="C32" i="16"/>
  <c r="C74" i="16"/>
  <c r="E24" i="16"/>
  <c r="C302" i="16"/>
  <c r="E367" i="16"/>
  <c r="C239" i="16"/>
  <c r="C153" i="16"/>
  <c r="C389" i="16"/>
  <c r="C192" i="16"/>
  <c r="C294" i="16"/>
  <c r="E124" i="16"/>
  <c r="C53" i="16"/>
  <c r="E149" i="16"/>
  <c r="E177" i="16"/>
  <c r="E2" i="16"/>
  <c r="E223" i="16"/>
  <c r="C374" i="16"/>
  <c r="C93" i="16"/>
  <c r="C59" i="16"/>
  <c r="C259" i="16"/>
  <c r="C198" i="16"/>
  <c r="E318" i="16"/>
  <c r="E72" i="16"/>
  <c r="C102" i="16"/>
  <c r="E30" i="16"/>
  <c r="C290" i="16"/>
  <c r="E134" i="16"/>
  <c r="C191" i="16"/>
  <c r="E401" i="16"/>
  <c r="C48" i="16"/>
  <c r="E403" i="16"/>
  <c r="E258" i="16"/>
  <c r="E295" i="16"/>
  <c r="E56" i="16"/>
  <c r="C166" i="16"/>
  <c r="C14" i="16"/>
  <c r="E333" i="16"/>
  <c r="E235" i="16"/>
  <c r="C67" i="16"/>
  <c r="E147" i="16"/>
  <c r="C379" i="16"/>
  <c r="E236" i="16"/>
  <c r="C28" i="16"/>
  <c r="C29" i="16"/>
  <c r="C234" i="16"/>
  <c r="C254" i="16"/>
  <c r="E103" i="16"/>
  <c r="E267" i="16"/>
  <c r="C22" i="16"/>
  <c r="E208" i="16"/>
  <c r="E95" i="16"/>
  <c r="C362" i="16"/>
  <c r="C85" i="16"/>
  <c r="E94" i="16"/>
  <c r="E256" i="16"/>
  <c r="E198" i="16"/>
  <c r="C21" i="16"/>
  <c r="C385" i="16"/>
  <c r="E146" i="16"/>
  <c r="C131" i="16"/>
  <c r="E311" i="16"/>
  <c r="C142" i="16"/>
  <c r="C300" i="16"/>
  <c r="C272" i="16"/>
  <c r="C148" i="16"/>
  <c r="E349" i="16"/>
  <c r="E129" i="16"/>
  <c r="C52" i="16"/>
  <c r="E375" i="16"/>
  <c r="E191" i="16"/>
  <c r="C217" i="16"/>
  <c r="C357" i="16"/>
  <c r="E365" i="16"/>
  <c r="E111" i="16"/>
  <c r="C338" i="16"/>
  <c r="C80" i="16"/>
  <c r="E404" i="16"/>
  <c r="E126" i="16"/>
  <c r="C293" i="16"/>
  <c r="E64" i="16"/>
  <c r="E309" i="16"/>
  <c r="C347" i="16"/>
  <c r="E151" i="16"/>
  <c r="E392" i="16"/>
  <c r="E297" i="16"/>
  <c r="C215" i="16"/>
  <c r="C38" i="16"/>
  <c r="E40" i="16"/>
  <c r="C245" i="16"/>
  <c r="C86" i="16"/>
  <c r="E286" i="16"/>
  <c r="E281" i="16"/>
  <c r="E100" i="16"/>
  <c r="C355" i="16"/>
  <c r="C91" i="16"/>
  <c r="E325" i="16"/>
  <c r="C127" i="16"/>
  <c r="E372" i="16"/>
  <c r="C199" i="16"/>
  <c r="E125" i="16"/>
  <c r="C35" i="16"/>
  <c r="E282" i="16"/>
  <c r="E232" i="16"/>
  <c r="E237" i="16"/>
  <c r="E127" i="16"/>
  <c r="C128" i="16"/>
  <c r="C70" i="16"/>
  <c r="E141" i="16"/>
  <c r="E216" i="16"/>
  <c r="C150" i="16"/>
  <c r="E116" i="16"/>
  <c r="E114" i="16"/>
  <c r="E185" i="16"/>
  <c r="C315" i="16"/>
  <c r="C359" i="16"/>
  <c r="E320" i="16"/>
  <c r="E270" i="16"/>
  <c r="C123" i="16"/>
  <c r="C13" i="16"/>
  <c r="C275" i="16"/>
  <c r="E304" i="16"/>
  <c r="C147" i="16"/>
  <c r="C398" i="16"/>
  <c r="E248" i="16"/>
  <c r="C291" i="16"/>
  <c r="E70" i="16"/>
  <c r="C375" i="16"/>
  <c r="E353" i="16"/>
  <c r="E98" i="16"/>
  <c r="C195" i="16"/>
  <c r="E227" i="16"/>
  <c r="E405" i="16"/>
  <c r="C202" i="16"/>
  <c r="E88" i="16"/>
  <c r="E143" i="16"/>
  <c r="E32" i="16"/>
  <c r="C318" i="16"/>
  <c r="C248" i="16"/>
  <c r="E60" i="16"/>
  <c r="C117" i="16"/>
  <c r="E406" i="16"/>
  <c r="E192" i="16"/>
  <c r="C274" i="16"/>
  <c r="C403" i="16"/>
  <c r="C61" i="16"/>
  <c r="C216" i="16"/>
  <c r="E285" i="16"/>
  <c r="E264" i="16"/>
  <c r="C346" i="16"/>
  <c r="E313" i="16"/>
  <c r="E251" i="16"/>
  <c r="E213" i="16"/>
  <c r="C200" i="16"/>
  <c r="E373" i="16"/>
  <c r="E48" i="16"/>
  <c r="C112" i="16"/>
  <c r="E327" i="16"/>
  <c r="E390" i="16"/>
  <c r="C306" i="16"/>
  <c r="E175" i="16"/>
  <c r="C157" i="16"/>
  <c r="C75" i="16"/>
  <c r="C144" i="16"/>
  <c r="E138" i="16"/>
  <c r="C134" i="16"/>
  <c r="C226" i="16"/>
  <c r="E290" i="16"/>
  <c r="C137" i="16"/>
  <c r="C364" i="16"/>
  <c r="E28" i="16"/>
  <c r="C152" i="16"/>
  <c r="E38" i="16"/>
  <c r="E183" i="16"/>
  <c r="C227" i="16"/>
  <c r="E76" i="16"/>
  <c r="C181" i="16"/>
  <c r="C161" i="16"/>
  <c r="C72" i="16"/>
  <c r="C110" i="16"/>
  <c r="C339" i="16"/>
  <c r="E102" i="16"/>
  <c r="E308" i="16"/>
  <c r="C163" i="16"/>
  <c r="E301" i="16"/>
  <c r="E268" i="16"/>
  <c r="E91" i="16"/>
  <c r="C219" i="16"/>
  <c r="C358" i="16"/>
  <c r="E302" i="16"/>
  <c r="E319" i="16"/>
  <c r="E188" i="16"/>
  <c r="C258" i="16"/>
  <c r="E364" i="16"/>
  <c r="E180" i="16"/>
  <c r="C391" i="16"/>
  <c r="E380" i="16"/>
  <c r="E158" i="16"/>
  <c r="C165" i="16"/>
  <c r="C368" i="16"/>
  <c r="C99" i="16"/>
  <c r="C207" i="16"/>
  <c r="E193" i="16"/>
  <c r="C238" i="16"/>
  <c r="C162" i="16"/>
  <c r="E44" i="16"/>
  <c r="C334" i="16"/>
  <c r="C176" i="16"/>
  <c r="E139" i="16"/>
  <c r="E178" i="16"/>
  <c r="E105" i="16"/>
  <c r="G103" i="16"/>
  <c r="G390" i="16"/>
  <c r="G85" i="16"/>
  <c r="G153" i="16"/>
  <c r="G98" i="16"/>
  <c r="G351" i="16"/>
  <c r="G114" i="16"/>
  <c r="G96" i="16"/>
  <c r="G90" i="16"/>
  <c r="G94" i="16"/>
  <c r="G217" i="16"/>
  <c r="G218" i="16"/>
  <c r="G358" i="16"/>
  <c r="G112" i="16"/>
  <c r="G280" i="16"/>
  <c r="G97" i="16"/>
  <c r="G312" i="16"/>
  <c r="G120" i="16"/>
  <c r="G8" i="16"/>
  <c r="G62" i="16"/>
  <c r="G104" i="16"/>
  <c r="G339" i="16"/>
  <c r="G92" i="16"/>
  <c r="G82" i="16"/>
  <c r="G170" i="16"/>
  <c r="G95" i="16"/>
  <c r="G397" i="16"/>
  <c r="G300" i="16"/>
  <c r="G10" i="16"/>
  <c r="G167" i="16"/>
  <c r="G26" i="16"/>
  <c r="G50" i="16"/>
  <c r="G224" i="16"/>
  <c r="G274" i="16"/>
  <c r="G136" i="16"/>
  <c r="G147" i="16"/>
  <c r="G5" i="16"/>
  <c r="G102" i="16"/>
  <c r="G45" i="16"/>
  <c r="G148" i="16"/>
  <c r="G122" i="16"/>
  <c r="G86" i="16"/>
  <c r="G14" i="16"/>
  <c r="G78" i="16"/>
  <c r="G60" i="16"/>
  <c r="G83" i="16"/>
  <c r="G356" i="16"/>
  <c r="G289" i="16"/>
  <c r="G110" i="16"/>
  <c r="G309" i="16"/>
  <c r="G4" i="16"/>
  <c r="G42" i="16"/>
  <c r="G245" i="16"/>
  <c r="G81" i="16"/>
  <c r="G381" i="16"/>
  <c r="G359" i="16"/>
  <c r="G70" i="16"/>
  <c r="G172" i="16"/>
  <c r="G368" i="16"/>
  <c r="G269" i="16"/>
  <c r="G128" i="16"/>
  <c r="G352" i="16"/>
  <c r="G173" i="16"/>
  <c r="G22" i="16"/>
  <c r="G288" i="16"/>
  <c r="G79" i="16"/>
  <c r="G158" i="16"/>
  <c r="G75" i="16"/>
  <c r="G386" i="16"/>
  <c r="G395" i="16"/>
  <c r="G254" i="16"/>
  <c r="G281" i="16"/>
  <c r="G12" i="16"/>
  <c r="G299" i="16"/>
  <c r="G199" i="16"/>
  <c r="G109" i="16"/>
  <c r="G367" i="16"/>
  <c r="G301" i="16"/>
  <c r="G307" i="16"/>
  <c r="G234" i="16"/>
  <c r="G145" i="16"/>
  <c r="G232" i="16"/>
  <c r="G403" i="16"/>
  <c r="G253" i="16"/>
  <c r="G244" i="16"/>
  <c r="G236" i="16"/>
  <c r="G66" i="16"/>
  <c r="G388" i="16"/>
  <c r="G32" i="16"/>
  <c r="G176" i="16"/>
  <c r="G326" i="16"/>
  <c r="G233" i="16"/>
  <c r="G72" i="16"/>
  <c r="G76" i="16"/>
  <c r="G345" i="16"/>
  <c r="G105" i="16"/>
  <c r="G333" i="16"/>
  <c r="G162" i="16"/>
  <c r="G331" i="16"/>
  <c r="G387" i="16"/>
  <c r="G329" i="16"/>
  <c r="G200" i="16"/>
  <c r="G357" i="16"/>
  <c r="G166" i="16"/>
  <c r="G48" i="16"/>
  <c r="G302" i="16"/>
  <c r="G175" i="16"/>
  <c r="G239" i="16"/>
  <c r="G235" i="16"/>
  <c r="G159" i="16"/>
  <c r="G16" i="16"/>
  <c r="G220" i="16"/>
  <c r="G342" i="16"/>
  <c r="G241" i="16"/>
  <c r="G149" i="16"/>
  <c r="G41" i="16"/>
  <c r="G135" i="16"/>
  <c r="G117" i="16"/>
  <c r="G267" i="16"/>
  <c r="G106" i="16"/>
  <c r="G371" i="16"/>
  <c r="G283" i="16"/>
  <c r="G383" i="16"/>
  <c r="G203" i="16"/>
  <c r="G249" i="16"/>
  <c r="G261" i="16"/>
  <c r="G334" i="16"/>
  <c r="G227" i="16"/>
  <c r="G202" i="16"/>
  <c r="G146" i="16"/>
  <c r="G226" i="16"/>
  <c r="G215" i="16"/>
  <c r="G164" i="16"/>
  <c r="G246" i="16"/>
  <c r="G205" i="16"/>
  <c r="G303" i="16"/>
  <c r="G139" i="16"/>
  <c r="G350" i="16"/>
  <c r="G394" i="16"/>
  <c r="G207" i="16"/>
  <c r="G29" i="16"/>
  <c r="G229" i="16"/>
  <c r="G396" i="16"/>
  <c r="G263" i="16"/>
  <c r="G304" i="16"/>
  <c r="G132" i="16"/>
  <c r="G336" i="16"/>
  <c r="G190" i="16"/>
  <c r="G317" i="16"/>
  <c r="G310" i="16"/>
  <c r="G209" i="16"/>
  <c r="G282" i="16"/>
  <c r="G306" i="16"/>
  <c r="G292" i="16"/>
  <c r="G177" i="16"/>
  <c r="G251" i="16"/>
  <c r="G204" i="16"/>
  <c r="G64" i="16"/>
  <c r="G169" i="16"/>
  <c r="G13" i="16"/>
  <c r="G197" i="16"/>
  <c r="G376" i="16"/>
  <c r="G59" i="16"/>
  <c r="G21" i="16"/>
  <c r="G107" i="16"/>
  <c r="G255" i="16"/>
  <c r="G401" i="16"/>
  <c r="G320" i="16"/>
  <c r="G315" i="16"/>
  <c r="G287" i="16"/>
  <c r="G40" i="16"/>
  <c r="G313" i="16"/>
  <c r="G65" i="16"/>
  <c r="G272" i="16"/>
  <c r="G196" i="16"/>
  <c r="G101" i="16"/>
  <c r="G293" i="16"/>
  <c r="G36" i="16"/>
  <c r="G187" i="16"/>
  <c r="G179" i="16"/>
  <c r="G28" i="16"/>
  <c r="G341" i="16"/>
  <c r="G250" i="16"/>
  <c r="G206" i="16"/>
  <c r="G174" i="16"/>
  <c r="G47" i="16"/>
  <c r="G372" i="16"/>
  <c r="G63" i="16"/>
  <c r="G17" i="16"/>
  <c r="G340" i="16"/>
  <c r="G327" i="16"/>
  <c r="G88" i="16"/>
  <c r="G168" i="16"/>
  <c r="G389" i="16"/>
  <c r="G405" i="16"/>
  <c r="G337" i="16"/>
  <c r="G231" i="16"/>
  <c r="G201" i="16"/>
  <c r="G213" i="16"/>
  <c r="G364" i="16"/>
  <c r="G46" i="16"/>
  <c r="G252" i="16"/>
  <c r="G398" i="16"/>
  <c r="G384" i="16"/>
  <c r="G181" i="16"/>
  <c r="G248" i="16"/>
  <c r="G133" i="16"/>
  <c r="G242" i="16"/>
  <c r="G140" i="16"/>
  <c r="G258" i="16"/>
  <c r="G298" i="16"/>
  <c r="G305" i="16"/>
  <c r="G284" i="16"/>
  <c r="G126" i="16"/>
  <c r="G24" i="16"/>
  <c r="G108" i="16"/>
  <c r="G228" i="16"/>
  <c r="G279" i="16"/>
  <c r="G230" i="16"/>
  <c r="G385" i="16"/>
  <c r="G142" i="16"/>
  <c r="G247" i="16"/>
  <c r="G44" i="16"/>
  <c r="G343" i="16"/>
  <c r="G6" i="16"/>
  <c r="G271" i="16"/>
  <c r="G256" i="16"/>
  <c r="G154" i="16"/>
  <c r="G73" i="16"/>
  <c r="G3" i="16"/>
  <c r="G35" i="16"/>
  <c r="G138" i="16"/>
  <c r="G338" i="16"/>
  <c r="G365" i="16"/>
  <c r="G143" i="16"/>
  <c r="G379" i="16"/>
  <c r="G33" i="16"/>
  <c r="G80" i="16"/>
  <c r="G277" i="16"/>
  <c r="G156" i="16"/>
  <c r="G225" i="16"/>
  <c r="G366" i="16"/>
  <c r="G11" i="16"/>
  <c r="G118" i="16"/>
  <c r="G43" i="16"/>
  <c r="G198" i="16"/>
  <c r="G52" i="16"/>
  <c r="G163" i="16"/>
  <c r="G353" i="16"/>
  <c r="G270" i="16"/>
  <c r="G375" i="16"/>
  <c r="G294" i="16"/>
  <c r="G296" i="16"/>
  <c r="G363" i="16"/>
  <c r="G276" i="16"/>
  <c r="G194" i="16"/>
  <c r="G25" i="16"/>
  <c r="G243" i="16"/>
  <c r="G74" i="16"/>
  <c r="G260" i="16"/>
  <c r="G51" i="16"/>
  <c r="G391" i="16"/>
  <c r="G125" i="16"/>
  <c r="G393" i="16"/>
  <c r="G311" i="16"/>
  <c r="G141" i="16"/>
  <c r="G30" i="16"/>
  <c r="G15" i="16"/>
  <c r="G344" i="16"/>
  <c r="G91" i="16"/>
  <c r="G129" i="16"/>
  <c r="G370" i="16"/>
  <c r="G171" i="16"/>
  <c r="G54" i="16"/>
  <c r="G402" i="16"/>
  <c r="G378" i="16"/>
  <c r="G278" i="16"/>
  <c r="G297" i="16"/>
  <c r="G2" i="16"/>
  <c r="G61" i="16"/>
  <c r="G221" i="16"/>
  <c r="G192" i="16"/>
  <c r="G77" i="16"/>
  <c r="G67" i="16"/>
  <c r="G93" i="16"/>
  <c r="G291" i="16"/>
  <c r="G193" i="16"/>
  <c r="G286" i="16"/>
  <c r="G264" i="16"/>
  <c r="G180" i="16"/>
  <c r="G290" i="16"/>
  <c r="G137" i="16"/>
  <c r="G124" i="16"/>
  <c r="G319" i="16"/>
  <c r="G374" i="16"/>
  <c r="G275" i="16"/>
  <c r="G18" i="16"/>
  <c r="G71" i="16"/>
  <c r="G189" i="16"/>
  <c r="G99" i="16"/>
  <c r="G161" i="16"/>
  <c r="G23" i="16"/>
  <c r="G266" i="16"/>
  <c r="G69" i="16"/>
  <c r="G323" i="16"/>
  <c r="G400" i="16"/>
  <c r="G34" i="16"/>
  <c r="G373" i="16"/>
  <c r="G53" i="16"/>
  <c r="G349" i="16"/>
  <c r="G39" i="16"/>
  <c r="G355" i="16"/>
  <c r="G119" i="16"/>
  <c r="G37" i="16"/>
  <c r="G322" i="16"/>
  <c r="G195" i="16"/>
  <c r="G134" i="16"/>
  <c r="G318" i="16"/>
  <c r="G346" i="16"/>
  <c r="G308" i="16"/>
  <c r="G20" i="16"/>
  <c r="G27" i="16"/>
  <c r="G212" i="16"/>
  <c r="G116" i="16"/>
  <c r="G330" i="16"/>
  <c r="G131" i="16"/>
  <c r="G58" i="16"/>
  <c r="G377" i="16"/>
  <c r="G285" i="16"/>
  <c r="G314" i="16"/>
  <c r="G348" i="16"/>
  <c r="G84" i="16"/>
  <c r="G165" i="16"/>
  <c r="G219" i="16"/>
  <c r="G361" i="16"/>
  <c r="G113" i="16"/>
  <c r="G115" i="16"/>
  <c r="G155" i="16"/>
  <c r="G182" i="16"/>
  <c r="G324" i="16"/>
  <c r="G87" i="16"/>
  <c r="G183" i="16"/>
  <c r="G406" i="16"/>
  <c r="G325" i="16"/>
  <c r="G130" i="16"/>
  <c r="G216" i="16"/>
  <c r="G268" i="16"/>
  <c r="G335" i="16"/>
  <c r="G257" i="16"/>
  <c r="G160" i="16"/>
  <c r="G380" i="16"/>
  <c r="G188" i="16"/>
  <c r="G259" i="16"/>
  <c r="G191" i="16"/>
  <c r="G186" i="16"/>
  <c r="G144" i="16"/>
  <c r="G56" i="16"/>
  <c r="G127" i="16"/>
  <c r="G100" i="16"/>
  <c r="G57" i="16"/>
  <c r="G273" i="16"/>
  <c r="G360" i="16"/>
  <c r="G362" i="16"/>
  <c r="G404" i="16"/>
  <c r="G295" i="16"/>
  <c r="G178" i="16"/>
  <c r="G157" i="16"/>
  <c r="G7" i="16"/>
  <c r="G55" i="16"/>
  <c r="G185" i="16"/>
  <c r="G150" i="16"/>
  <c r="G399" i="16"/>
  <c r="G208" i="16"/>
  <c r="G328" i="16"/>
  <c r="G354" i="16"/>
  <c r="G262" i="16"/>
  <c r="G237" i="16"/>
  <c r="G321" i="16"/>
  <c r="G184" i="16"/>
  <c r="G210" i="16"/>
  <c r="G214" i="16"/>
  <c r="G222" i="16"/>
  <c r="G265" i="16"/>
  <c r="G9" i="16"/>
  <c r="G382" i="16"/>
  <c r="G152" i="16"/>
  <c r="G392" i="16"/>
  <c r="G347" i="16"/>
  <c r="G49" i="16"/>
  <c r="G369" i="16"/>
  <c r="G223" i="16"/>
  <c r="G238" i="16"/>
  <c r="G38" i="16"/>
  <c r="G240" i="16"/>
  <c r="G211" i="16"/>
  <c r="G31" i="16"/>
  <c r="G89" i="16"/>
  <c r="G123" i="16"/>
  <c r="G68" i="16"/>
  <c r="G19" i="16"/>
  <c r="G121" i="16"/>
  <c r="G111" i="16"/>
  <c r="G151" i="16"/>
  <c r="G332" i="16"/>
  <c r="G316" i="16"/>
  <c r="H316" i="16"/>
  <c r="H332" i="16"/>
  <c r="H151" i="16"/>
  <c r="H111" i="16"/>
  <c r="H121" i="16"/>
  <c r="H19" i="16"/>
  <c r="H68" i="16"/>
  <c r="H123" i="16"/>
  <c r="H89" i="16"/>
  <c r="H31" i="16"/>
  <c r="H211" i="16"/>
  <c r="H240" i="16"/>
  <c r="H38" i="16"/>
  <c r="H238" i="16"/>
  <c r="H223" i="16"/>
  <c r="H369" i="16"/>
  <c r="H49" i="16"/>
  <c r="H347" i="16"/>
  <c r="H392" i="16"/>
  <c r="H152" i="16"/>
  <c r="H382" i="16"/>
  <c r="H9" i="16"/>
  <c r="H265" i="16"/>
  <c r="H222" i="16"/>
  <c r="H214" i="16"/>
  <c r="H210" i="16"/>
  <c r="H184" i="16"/>
  <c r="H321" i="16"/>
  <c r="H237" i="16"/>
  <c r="H262" i="16"/>
  <c r="H354" i="16"/>
  <c r="H328" i="16"/>
  <c r="H208" i="16"/>
  <c r="H399" i="16"/>
  <c r="H150" i="16"/>
  <c r="H185" i="16"/>
  <c r="H55" i="16"/>
  <c r="H7" i="16"/>
  <c r="H157" i="16"/>
  <c r="H178" i="16"/>
  <c r="H295" i="16"/>
  <c r="H404" i="16"/>
  <c r="H362" i="16"/>
  <c r="H360" i="16"/>
  <c r="H273" i="16"/>
  <c r="H57" i="16"/>
  <c r="H100" i="16"/>
  <c r="H127" i="16"/>
  <c r="H56" i="16"/>
  <c r="H144" i="16"/>
  <c r="H186" i="16"/>
  <c r="H191" i="16"/>
  <c r="H259" i="16"/>
  <c r="H188" i="16"/>
  <c r="H380" i="16"/>
  <c r="H160" i="16"/>
  <c r="H257" i="16"/>
  <c r="H335" i="16"/>
  <c r="H268" i="16"/>
  <c r="H216" i="16"/>
  <c r="H130" i="16"/>
  <c r="H325" i="16"/>
  <c r="H406" i="16"/>
  <c r="H183" i="16"/>
  <c r="H87" i="16"/>
  <c r="H324" i="16"/>
  <c r="H182" i="16"/>
  <c r="H155" i="16"/>
  <c r="H115" i="16"/>
  <c r="H113" i="16"/>
  <c r="H361" i="16"/>
  <c r="H219" i="16"/>
  <c r="H165" i="16"/>
  <c r="H84" i="16"/>
  <c r="H348" i="16"/>
  <c r="H314" i="16"/>
  <c r="H285" i="16"/>
  <c r="H377" i="16"/>
  <c r="H58" i="16"/>
  <c r="H131" i="16"/>
  <c r="H330" i="16"/>
  <c r="H116" i="16"/>
  <c r="H212" i="16"/>
  <c r="H27" i="16"/>
  <c r="H20" i="16"/>
  <c r="H308" i="16"/>
  <c r="H346" i="16"/>
  <c r="H318" i="16"/>
  <c r="H134" i="16"/>
  <c r="H195" i="16"/>
  <c r="H322" i="16"/>
  <c r="H37" i="16"/>
  <c r="H119" i="16"/>
  <c r="H355" i="16"/>
  <c r="H39" i="16"/>
  <c r="H349" i="16"/>
  <c r="H53" i="16"/>
  <c r="H373" i="16"/>
  <c r="H34" i="16"/>
  <c r="H400" i="16"/>
  <c r="H323" i="16"/>
  <c r="H69" i="16"/>
  <c r="H266" i="16"/>
  <c r="H23" i="16"/>
  <c r="H161" i="16"/>
  <c r="H99" i="16"/>
  <c r="H189" i="16"/>
  <c r="H71" i="16"/>
  <c r="H18" i="16"/>
  <c r="H275" i="16"/>
  <c r="H374" i="16"/>
  <c r="H319" i="16"/>
  <c r="H124" i="16"/>
  <c r="H137" i="16"/>
  <c r="H290" i="16"/>
  <c r="H180" i="16"/>
  <c r="H264" i="16"/>
  <c r="H286" i="16"/>
  <c r="H193" i="16"/>
  <c r="H291" i="16"/>
  <c r="H93" i="16"/>
  <c r="H67" i="16"/>
  <c r="H77" i="16"/>
  <c r="H192" i="16"/>
  <c r="H221" i="16"/>
  <c r="H61" i="16"/>
  <c r="H2" i="16"/>
  <c r="H297" i="16"/>
  <c r="H278" i="16"/>
  <c r="H378" i="16"/>
  <c r="H402" i="16"/>
  <c r="H54" i="16"/>
  <c r="H171" i="16"/>
  <c r="H370" i="16"/>
  <c r="H129" i="16"/>
  <c r="H91" i="16"/>
  <c r="H344" i="16"/>
  <c r="H15" i="16"/>
  <c r="H30" i="16"/>
  <c r="H141" i="16"/>
  <c r="H311" i="16"/>
  <c r="H393" i="16"/>
  <c r="H125" i="16"/>
  <c r="H391" i="16"/>
  <c r="H51" i="16"/>
  <c r="H260" i="16"/>
  <c r="H74" i="16"/>
  <c r="H243" i="16"/>
  <c r="H25" i="16"/>
  <c r="H194" i="16"/>
  <c r="H276" i="16"/>
  <c r="H363" i="16"/>
  <c r="H296" i="16"/>
  <c r="H294" i="16"/>
  <c r="H375" i="16"/>
  <c r="H270" i="16"/>
  <c r="H353" i="16"/>
  <c r="H163" i="16"/>
  <c r="H52" i="16"/>
  <c r="H198" i="16"/>
  <c r="H43" i="16"/>
  <c r="H118" i="16"/>
  <c r="H11" i="16"/>
  <c r="H366" i="16"/>
  <c r="H225" i="16"/>
  <c r="H156" i="16"/>
  <c r="H277" i="16"/>
  <c r="H80" i="16"/>
  <c r="H33" i="16"/>
  <c r="H379" i="16"/>
  <c r="H143" i="16"/>
  <c r="H365" i="16"/>
  <c r="H338" i="16"/>
  <c r="H138" i="16"/>
  <c r="H35" i="16"/>
  <c r="H3" i="16"/>
  <c r="H73" i="16"/>
  <c r="H154" i="16"/>
  <c r="H256" i="16"/>
  <c r="H271" i="16"/>
  <c r="H6" i="16"/>
  <c r="H343" i="16"/>
  <c r="H44" i="16"/>
  <c r="H247" i="16"/>
  <c r="H142" i="16"/>
  <c r="H385" i="16"/>
  <c r="H230" i="16"/>
  <c r="H279" i="16"/>
  <c r="H228" i="16"/>
  <c r="H108" i="16"/>
  <c r="H24" i="16"/>
  <c r="H126" i="16"/>
  <c r="H284" i="16"/>
  <c r="H305" i="16"/>
  <c r="H298" i="16"/>
  <c r="H258" i="16"/>
  <c r="H140" i="16"/>
  <c r="H242" i="16"/>
  <c r="H133" i="16"/>
  <c r="H248" i="16"/>
  <c r="H181" i="16"/>
  <c r="H384" i="16"/>
  <c r="H398" i="16"/>
  <c r="H252" i="16"/>
  <c r="H46" i="16"/>
  <c r="H364" i="16"/>
  <c r="H213" i="16"/>
  <c r="H201" i="16"/>
  <c r="H231" i="16"/>
  <c r="H337" i="16"/>
  <c r="H405" i="16"/>
  <c r="H389" i="16"/>
  <c r="H168" i="16"/>
  <c r="H88" i="16"/>
  <c r="H327" i="16"/>
  <c r="H340" i="16"/>
  <c r="H17" i="16"/>
  <c r="H63" i="16"/>
  <c r="H372" i="16"/>
  <c r="H47" i="16"/>
  <c r="H174" i="16"/>
  <c r="H206" i="16"/>
  <c r="H250" i="16"/>
  <c r="H341" i="16"/>
  <c r="H28" i="16"/>
  <c r="H179" i="16"/>
  <c r="H187" i="16"/>
  <c r="H36" i="16"/>
  <c r="H293" i="16"/>
  <c r="H101" i="16"/>
  <c r="H196" i="16"/>
  <c r="H272" i="16"/>
  <c r="H65" i="16"/>
  <c r="H313" i="16"/>
  <c r="H40" i="16"/>
  <c r="H287" i="16"/>
  <c r="H315" i="16"/>
  <c r="H320" i="16"/>
  <c r="H401" i="16"/>
  <c r="H255" i="16"/>
  <c r="H107" i="16"/>
  <c r="H21" i="16"/>
  <c r="H59" i="16"/>
  <c r="H376" i="16"/>
  <c r="H197" i="16"/>
  <c r="H13" i="16"/>
  <c r="H169" i="16"/>
  <c r="H64" i="16"/>
  <c r="H204" i="16"/>
  <c r="H251" i="16"/>
  <c r="H177" i="16"/>
  <c r="H292" i="16"/>
  <c r="H306" i="16"/>
  <c r="H282" i="16"/>
  <c r="H209" i="16"/>
  <c r="H310" i="16"/>
  <c r="H317" i="16"/>
  <c r="H190" i="16"/>
  <c r="H336" i="16"/>
  <c r="H132" i="16"/>
  <c r="H304" i="16"/>
  <c r="H263" i="16"/>
  <c r="H396" i="16"/>
  <c r="H229" i="16"/>
  <c r="H29" i="16"/>
  <c r="H207" i="16"/>
  <c r="H394" i="16"/>
  <c r="H350" i="16"/>
  <c r="H139" i="16"/>
  <c r="H303" i="16"/>
  <c r="H205" i="16"/>
  <c r="H246" i="16"/>
  <c r="H164" i="16"/>
  <c r="H215" i="16"/>
  <c r="H226" i="16"/>
  <c r="H146" i="16"/>
  <c r="H202" i="16"/>
  <c r="H227" i="16"/>
  <c r="H334" i="16"/>
  <c r="H261" i="16"/>
  <c r="H249" i="16"/>
  <c r="H203" i="16"/>
  <c r="H383" i="16"/>
  <c r="H283" i="16"/>
  <c r="H371" i="16"/>
  <c r="H106" i="16"/>
  <c r="H267" i="16"/>
  <c r="H117" i="16"/>
  <c r="H135" i="16"/>
  <c r="H41" i="16"/>
  <c r="H149" i="16"/>
  <c r="H241" i="16"/>
  <c r="H342" i="16"/>
  <c r="H220" i="16"/>
  <c r="H16" i="16"/>
  <c r="H159" i="16"/>
  <c r="H235" i="16"/>
  <c r="H239" i="16"/>
  <c r="H175" i="16"/>
  <c r="H302" i="16"/>
  <c r="H48" i="16"/>
  <c r="H166" i="16"/>
  <c r="H357" i="16"/>
  <c r="H200" i="16"/>
  <c r="H329" i="16"/>
  <c r="H387" i="16"/>
  <c r="H331" i="16"/>
  <c r="H162" i="16"/>
  <c r="H333" i="16"/>
  <c r="H105" i="16"/>
  <c r="H345" i="16"/>
  <c r="H76" i="16"/>
  <c r="H72" i="16"/>
  <c r="H233" i="16"/>
  <c r="H326" i="16"/>
  <c r="H176" i="16"/>
  <c r="H32" i="16"/>
  <c r="H388" i="16"/>
  <c r="H66" i="16"/>
  <c r="H236" i="16"/>
  <c r="H244" i="16"/>
  <c r="H253" i="16"/>
  <c r="H403" i="16"/>
  <c r="H232" i="16"/>
  <c r="H145" i="16"/>
  <c r="H234" i="16"/>
  <c r="H307" i="16"/>
  <c r="H301" i="16"/>
  <c r="H367" i="16"/>
  <c r="H109" i="16"/>
  <c r="H199" i="16"/>
  <c r="H299" i="16"/>
  <c r="H12" i="16"/>
  <c r="H281" i="16"/>
  <c r="H254" i="16"/>
  <c r="H395" i="16"/>
  <c r="H386" i="16"/>
  <c r="H75" i="16"/>
  <c r="H158" i="16"/>
  <c r="H79" i="16"/>
  <c r="H288" i="16"/>
  <c r="H22" i="16"/>
  <c r="H173" i="16"/>
  <c r="H352" i="16"/>
  <c r="H128" i="16"/>
  <c r="H269" i="16"/>
  <c r="H368" i="16"/>
  <c r="H172" i="16"/>
  <c r="H70" i="16"/>
  <c r="H359" i="16"/>
  <c r="H381" i="16"/>
  <c r="H81" i="16"/>
  <c r="H245" i="16"/>
  <c r="H42" i="16"/>
  <c r="H4" i="16"/>
  <c r="H309" i="16"/>
  <c r="H110" i="16"/>
  <c r="H289" i="16"/>
  <c r="H356" i="16"/>
  <c r="H83" i="16"/>
  <c r="H60" i="16"/>
  <c r="H78" i="16"/>
  <c r="H14" i="16"/>
  <c r="H86" i="16"/>
  <c r="H122" i="16"/>
  <c r="H148" i="16"/>
  <c r="H45" i="16"/>
  <c r="H102" i="16"/>
  <c r="H5" i="16"/>
  <c r="H147" i="16"/>
  <c r="H136" i="16"/>
  <c r="H274" i="16"/>
  <c r="H224" i="16"/>
  <c r="H50" i="16"/>
  <c r="H26" i="16"/>
  <c r="H167" i="16"/>
  <c r="H10" i="16"/>
  <c r="H300" i="16"/>
  <c r="H397" i="16"/>
  <c r="H95" i="16"/>
  <c r="H170" i="16"/>
  <c r="H82" i="16"/>
  <c r="H92" i="16"/>
  <c r="H339" i="16"/>
  <c r="H104" i="16"/>
  <c r="H62" i="16"/>
  <c r="H8" i="16"/>
  <c r="H120" i="16"/>
  <c r="H312" i="16"/>
  <c r="H97" i="16"/>
  <c r="H280" i="16"/>
  <c r="H112" i="16"/>
  <c r="H358" i="16"/>
  <c r="H218" i="16"/>
  <c r="H217" i="16"/>
  <c r="H94" i="16"/>
  <c r="H90" i="16"/>
  <c r="H96" i="16"/>
  <c r="H114" i="16"/>
  <c r="H351" i="16"/>
  <c r="H98" i="16"/>
  <c r="H153" i="16"/>
  <c r="H85" i="16"/>
  <c r="H390" i="16"/>
  <c r="H103" i="16"/>
  <c r="V5" i="16"/>
  <c r="V6" i="16"/>
  <c r="V7" i="16"/>
  <c r="K390" i="16"/>
  <c r="K153" i="16"/>
  <c r="K351" i="16"/>
  <c r="K96" i="16"/>
  <c r="K94" i="16"/>
  <c r="K218" i="16"/>
  <c r="K112" i="16"/>
  <c r="K97" i="16"/>
  <c r="K312" i="16"/>
  <c r="K8" i="16"/>
  <c r="K104" i="16"/>
  <c r="K92" i="16"/>
  <c r="K170" i="16"/>
  <c r="K397" i="16"/>
  <c r="K10" i="16"/>
  <c r="K26" i="16"/>
  <c r="K224" i="16"/>
  <c r="K136" i="16"/>
  <c r="K5" i="16"/>
  <c r="K45" i="16"/>
  <c r="K122" i="16"/>
  <c r="K14" i="16"/>
  <c r="K60" i="16"/>
  <c r="K356" i="16"/>
  <c r="K110" i="16"/>
  <c r="K4" i="16"/>
  <c r="K245" i="16"/>
  <c r="K381" i="16"/>
  <c r="K70" i="16"/>
  <c r="K368" i="16"/>
  <c r="K128" i="16"/>
  <c r="K173" i="16"/>
  <c r="K288" i="16"/>
  <c r="K158" i="16"/>
  <c r="K386" i="16"/>
  <c r="K254" i="16"/>
  <c r="K12" i="16"/>
  <c r="K199" i="16"/>
  <c r="K367" i="16"/>
  <c r="K307" i="16"/>
  <c r="K145" i="16"/>
  <c r="K403" i="16"/>
  <c r="K236" i="16"/>
  <c r="K388" i="16"/>
  <c r="K176" i="16"/>
  <c r="K233" i="16"/>
  <c r="K76" i="16"/>
  <c r="K105" i="16"/>
  <c r="K162" i="16"/>
  <c r="K387" i="16"/>
  <c r="K200" i="16"/>
  <c r="K166" i="16"/>
  <c r="K302" i="16"/>
  <c r="K239" i="16"/>
  <c r="K159" i="16"/>
  <c r="K220" i="16"/>
  <c r="K241" i="16"/>
  <c r="K41" i="16"/>
  <c r="K117" i="16"/>
  <c r="K106" i="16"/>
  <c r="K283" i="16"/>
  <c r="K203" i="16"/>
  <c r="K261" i="16"/>
  <c r="K227" i="16"/>
  <c r="K146" i="16"/>
  <c r="K215" i="16"/>
  <c r="K246" i="16"/>
  <c r="K303" i="16"/>
  <c r="K350" i="16"/>
  <c r="K207" i="16"/>
  <c r="K396" i="16"/>
  <c r="K304" i="16"/>
  <c r="K336" i="16"/>
  <c r="K317" i="16"/>
  <c r="K209" i="16"/>
  <c r="K306" i="16"/>
  <c r="K177" i="16"/>
  <c r="K204" i="16"/>
  <c r="K169" i="16"/>
  <c r="K197" i="16"/>
  <c r="K59" i="16"/>
  <c r="K107" i="16"/>
  <c r="K401" i="16"/>
  <c r="K315" i="16"/>
  <c r="K40" i="16"/>
  <c r="K65" i="16"/>
  <c r="K196" i="16"/>
  <c r="K293" i="16"/>
  <c r="K187" i="16"/>
  <c r="K28" i="16"/>
  <c r="K250" i="16"/>
  <c r="K174" i="16"/>
  <c r="K372" i="16"/>
  <c r="K17" i="16"/>
  <c r="K327" i="16"/>
  <c r="K168" i="16"/>
  <c r="K405" i="16"/>
  <c r="K231" i="16"/>
  <c r="K213" i="16"/>
  <c r="K46" i="16"/>
  <c r="K398" i="16"/>
  <c r="K181" i="16"/>
  <c r="K133" i="16"/>
  <c r="K140" i="16"/>
  <c r="K298" i="16"/>
  <c r="K305" i="16"/>
  <c r="K126" i="16"/>
  <c r="K108" i="16"/>
  <c r="K279" i="16"/>
  <c r="K385" i="16"/>
  <c r="K247" i="16"/>
  <c r="K343" i="16"/>
  <c r="K271" i="16"/>
  <c r="K154" i="16"/>
  <c r="K73" i="16"/>
  <c r="K35" i="16"/>
  <c r="K338" i="16"/>
  <c r="K143" i="16"/>
  <c r="K33" i="16"/>
  <c r="K277" i="16"/>
  <c r="K11" i="16"/>
  <c r="K43" i="16"/>
  <c r="K52" i="16"/>
  <c r="K353" i="16"/>
  <c r="K375" i="16"/>
  <c r="K296" i="16"/>
  <c r="K276" i="16"/>
  <c r="K25" i="16"/>
  <c r="K74" i="16"/>
  <c r="K51" i="16"/>
  <c r="K125" i="16"/>
  <c r="K311" i="16"/>
  <c r="K30" i="16"/>
  <c r="K344" i="16"/>
  <c r="K129" i="16"/>
  <c r="K171" i="16"/>
  <c r="K402" i="16"/>
  <c r="K278" i="16"/>
  <c r="J322" i="16"/>
  <c r="J263" i="16"/>
  <c r="J379" i="16"/>
  <c r="J402" i="16"/>
  <c r="P386" i="16"/>
  <c r="J171" i="16"/>
  <c r="J366" i="16"/>
  <c r="J92" i="16"/>
  <c r="J140" i="16"/>
  <c r="P401" i="16"/>
  <c r="P333" i="16"/>
  <c r="J122" i="16"/>
  <c r="P316" i="16"/>
  <c r="J315" i="16"/>
  <c r="P206" i="16"/>
  <c r="P350" i="16"/>
  <c r="P374" i="16"/>
  <c r="P198" i="16"/>
  <c r="P187" i="16"/>
  <c r="P354" i="16"/>
  <c r="P235" i="16"/>
  <c r="P177" i="16"/>
  <c r="P144" i="16"/>
  <c r="J64" i="16"/>
  <c r="P79" i="16"/>
  <c r="J83" i="16"/>
  <c r="J331" i="16"/>
  <c r="P252" i="16"/>
  <c r="P327" i="16"/>
  <c r="P245" i="16"/>
  <c r="J85" i="16"/>
  <c r="P268" i="16"/>
  <c r="J73" i="16"/>
  <c r="J15" i="16"/>
  <c r="P359" i="16"/>
  <c r="J111" i="16"/>
  <c r="P175" i="16"/>
  <c r="P389" i="16"/>
  <c r="J248" i="16"/>
  <c r="J239" i="16"/>
  <c r="J27" i="16"/>
  <c r="P35" i="16"/>
  <c r="J305" i="16"/>
  <c r="J284" i="16"/>
  <c r="J224" i="16"/>
  <c r="J57" i="16"/>
  <c r="P300" i="16"/>
  <c r="P254" i="16"/>
  <c r="J237" i="16"/>
  <c r="J183" i="16"/>
  <c r="J352" i="16"/>
  <c r="P360" i="16"/>
  <c r="J51" i="16"/>
  <c r="P42" i="16"/>
  <c r="J230" i="16"/>
  <c r="J335" i="16"/>
  <c r="P172" i="16"/>
  <c r="P312" i="16"/>
  <c r="P118" i="16"/>
  <c r="J218" i="16"/>
  <c r="P104" i="16"/>
  <c r="J8" i="16"/>
  <c r="P199" i="16"/>
  <c r="J375" i="16"/>
  <c r="P45" i="16"/>
  <c r="J99" i="16"/>
  <c r="J74" i="16"/>
  <c r="J13" i="16"/>
  <c r="P309" i="16"/>
  <c r="J157" i="16"/>
  <c r="P96" i="16"/>
  <c r="J242" i="16"/>
  <c r="P218" i="16"/>
  <c r="J269" i="16"/>
  <c r="J404" i="16"/>
  <c r="J221" i="16"/>
  <c r="J16" i="16"/>
  <c r="P28" i="16"/>
  <c r="P259" i="16"/>
  <c r="P166" i="16"/>
  <c r="J401" i="16"/>
  <c r="P399" i="16"/>
  <c r="P129" i="16"/>
  <c r="J329" i="16"/>
  <c r="P76" i="16"/>
  <c r="P99" i="16"/>
  <c r="J150" i="16"/>
  <c r="P311" i="16"/>
  <c r="J383" i="16"/>
  <c r="J188" i="16"/>
  <c r="P74" i="16"/>
  <c r="J223" i="16"/>
  <c r="J388" i="16"/>
  <c r="J156" i="16"/>
  <c r="P202" i="16"/>
  <c r="P16" i="16"/>
  <c r="P240" i="16"/>
  <c r="P91" i="16"/>
  <c r="J186" i="16"/>
  <c r="P262" i="16"/>
  <c r="J365" i="16"/>
  <c r="J340" i="16"/>
  <c r="P301" i="16"/>
  <c r="J90" i="16"/>
  <c r="P137" i="16"/>
  <c r="J334" i="16"/>
  <c r="P9" i="16"/>
  <c r="J37" i="16"/>
  <c r="J312" i="16"/>
  <c r="P308" i="16"/>
  <c r="J347" i="16"/>
  <c r="J164" i="16"/>
  <c r="P11" i="16"/>
  <c r="P391" i="16"/>
  <c r="P87" i="16"/>
  <c r="P77" i="16"/>
  <c r="P295" i="16"/>
  <c r="J3" i="16"/>
  <c r="P140" i="16"/>
  <c r="P244" i="16"/>
  <c r="J376" i="16"/>
  <c r="J403" i="16"/>
  <c r="P25" i="16"/>
  <c r="J296" i="16"/>
  <c r="J273" i="16"/>
  <c r="P67" i="16"/>
  <c r="P170" i="16"/>
  <c r="J53" i="16"/>
  <c r="P332" i="16"/>
  <c r="J41" i="16"/>
  <c r="J20" i="16"/>
  <c r="P366" i="16"/>
  <c r="J88" i="16"/>
  <c r="J306" i="16"/>
  <c r="P357" i="16"/>
  <c r="J344" i="16"/>
  <c r="P247" i="16"/>
  <c r="P188" i="16"/>
  <c r="P108" i="16"/>
  <c r="J103" i="16"/>
  <c r="J61" i="16"/>
  <c r="P272" i="16"/>
  <c r="J47" i="16"/>
  <c r="J23" i="16"/>
  <c r="J254" i="16"/>
  <c r="P236" i="16"/>
  <c r="J272" i="16"/>
  <c r="P68" i="16"/>
  <c r="J301" i="16"/>
  <c r="P256" i="16"/>
  <c r="J246" i="16"/>
  <c r="P120" i="16"/>
  <c r="J234" i="16"/>
  <c r="J70" i="16"/>
  <c r="J126" i="16"/>
  <c r="J359" i="16"/>
  <c r="P305" i="16"/>
  <c r="J68" i="16"/>
  <c r="J141" i="16"/>
  <c r="J385" i="16"/>
  <c r="P39" i="16"/>
  <c r="J159" i="16"/>
  <c r="J341" i="16"/>
  <c r="J203" i="16"/>
  <c r="P276" i="16"/>
  <c r="J153" i="16"/>
  <c r="P260" i="16"/>
  <c r="J324" i="16"/>
  <c r="J142" i="16"/>
  <c r="P279" i="16"/>
  <c r="J118" i="16"/>
  <c r="J270" i="16"/>
  <c r="P49" i="16"/>
  <c r="P234" i="16"/>
  <c r="P152" i="16"/>
  <c r="J215" i="16"/>
  <c r="J332" i="16"/>
  <c r="J101" i="16"/>
  <c r="P189" i="16"/>
  <c r="P324" i="16"/>
  <c r="J121" i="16"/>
  <c r="P278" i="16"/>
  <c r="J253" i="16"/>
  <c r="P297" i="16"/>
  <c r="P183" i="16"/>
  <c r="P362" i="16"/>
  <c r="J271" i="16"/>
  <c r="J360" i="16"/>
  <c r="J364" i="16"/>
  <c r="J384" i="16"/>
  <c r="P345" i="16"/>
  <c r="J279" i="16"/>
  <c r="P315" i="16"/>
  <c r="J151" i="16"/>
  <c r="P59" i="16"/>
  <c r="J233" i="16"/>
  <c r="P194" i="16"/>
  <c r="J227" i="16"/>
  <c r="J33" i="16"/>
  <c r="P382" i="16"/>
  <c r="P403" i="16"/>
  <c r="P251" i="16"/>
  <c r="P173" i="16"/>
  <c r="P246" i="16"/>
  <c r="J31" i="16"/>
  <c r="P330" i="16"/>
  <c r="J307" i="16"/>
  <c r="P57" i="16"/>
  <c r="J380" i="16"/>
  <c r="P150" i="16"/>
  <c r="P100" i="16"/>
  <c r="P147" i="16"/>
  <c r="J189" i="16"/>
  <c r="P342" i="16"/>
  <c r="P243" i="16"/>
  <c r="P127" i="16"/>
  <c r="J44" i="16"/>
  <c r="P298" i="16"/>
  <c r="P212" i="16"/>
  <c r="J216" i="16"/>
  <c r="J274" i="16"/>
  <c r="P379" i="16"/>
  <c r="P171" i="16"/>
  <c r="J181" i="16"/>
  <c r="J358" i="16"/>
  <c r="P232" i="16"/>
  <c r="P314" i="16"/>
  <c r="J283" i="16"/>
  <c r="P115" i="16"/>
  <c r="P92" i="16"/>
  <c r="P265" i="16"/>
  <c r="P241" i="16"/>
  <c r="J55" i="16"/>
  <c r="P18" i="16"/>
  <c r="P306" i="16"/>
  <c r="J21" i="16"/>
  <c r="P396" i="16"/>
  <c r="J84" i="16"/>
  <c r="J166" i="16"/>
  <c r="P380" i="16"/>
  <c r="J175" i="16"/>
  <c r="P71" i="16"/>
  <c r="J56" i="16"/>
  <c r="J169" i="16"/>
  <c r="J195" i="16"/>
  <c r="J52" i="16"/>
  <c r="P229" i="16"/>
  <c r="J110" i="16"/>
  <c r="P270" i="16"/>
  <c r="P368" i="16"/>
  <c r="J176" i="16"/>
  <c r="J353" i="16"/>
  <c r="J286" i="16"/>
  <c r="P101" i="16"/>
  <c r="P36" i="16"/>
  <c r="J316" i="16"/>
  <c r="J162" i="16"/>
  <c r="P320" i="16"/>
  <c r="P404" i="16"/>
  <c r="P230" i="16"/>
  <c r="P388" i="16"/>
  <c r="J158" i="16"/>
  <c r="J26" i="16"/>
  <c r="P43" i="16"/>
  <c r="P289" i="16"/>
  <c r="P40" i="16"/>
  <c r="J104" i="16"/>
  <c r="J204" i="16"/>
  <c r="P338" i="16"/>
  <c r="P363" i="16"/>
  <c r="J368" i="16"/>
  <c r="J89" i="16"/>
  <c r="P136" i="16"/>
  <c r="J281" i="16"/>
  <c r="P48" i="16"/>
  <c r="P347" i="16"/>
  <c r="J95" i="16"/>
  <c r="P151" i="16"/>
  <c r="J107" i="16"/>
  <c r="J371" i="16"/>
  <c r="P341" i="16"/>
  <c r="P124" i="16"/>
  <c r="P69" i="16"/>
  <c r="J199" i="16"/>
  <c r="P395" i="16"/>
  <c r="J63" i="16"/>
  <c r="P203" i="16"/>
  <c r="J58" i="16"/>
  <c r="P133" i="16"/>
  <c r="P310" i="16"/>
  <c r="P163" i="16"/>
  <c r="J123" i="16"/>
  <c r="P119" i="16"/>
  <c r="J77" i="16"/>
  <c r="P186" i="16"/>
  <c r="J308" i="16"/>
  <c r="P117" i="16"/>
  <c r="J208" i="16"/>
  <c r="J6" i="16"/>
  <c r="P375" i="16"/>
  <c r="P185" i="16"/>
  <c r="J338" i="16"/>
  <c r="P82" i="16"/>
  <c r="J217" i="16"/>
  <c r="P250" i="16"/>
  <c r="P224" i="16"/>
  <c r="P138" i="16"/>
  <c r="P55" i="16"/>
  <c r="P280" i="16"/>
  <c r="P376" i="16"/>
  <c r="J28" i="16"/>
  <c r="P149" i="16"/>
  <c r="J285" i="16"/>
  <c r="P93" i="16"/>
  <c r="J339" i="16"/>
  <c r="J219" i="16"/>
  <c r="J114" i="16"/>
  <c r="P98" i="16"/>
  <c r="P90" i="16"/>
  <c r="P148" i="16"/>
  <c r="J277" i="16"/>
  <c r="J50" i="16"/>
  <c r="P220" i="16"/>
  <c r="J349" i="16"/>
  <c r="P323" i="16"/>
  <c r="J278" i="16"/>
  <c r="P290" i="16"/>
  <c r="J154" i="16"/>
  <c r="P3" i="16"/>
  <c r="P17" i="16"/>
  <c r="J43" i="16"/>
  <c r="P239" i="16"/>
  <c r="J397" i="16"/>
  <c r="P344" i="16"/>
  <c r="P70" i="16"/>
  <c r="K2" i="16"/>
  <c r="P263" i="16"/>
  <c r="J214" i="16"/>
  <c r="P88" i="16"/>
  <c r="J202" i="16"/>
  <c r="J267" i="16"/>
  <c r="P102" i="16"/>
  <c r="J143" i="16"/>
  <c r="J406" i="16"/>
  <c r="J370" i="16"/>
  <c r="P326" i="16"/>
  <c r="J146" i="16"/>
  <c r="P296" i="16"/>
  <c r="P201" i="16"/>
  <c r="P125" i="16"/>
  <c r="P86" i="16"/>
  <c r="J128" i="16"/>
  <c r="J25" i="16"/>
  <c r="P364" i="16"/>
  <c r="P318" i="16"/>
  <c r="J5" i="16"/>
  <c r="J145" i="16"/>
  <c r="J240" i="16"/>
  <c r="P281" i="16"/>
  <c r="P378" i="16"/>
  <c r="P179" i="16"/>
  <c r="J125" i="16"/>
  <c r="P225" i="16"/>
  <c r="J300" i="16"/>
  <c r="J165" i="16"/>
  <c r="P197" i="16"/>
  <c r="J180" i="16"/>
  <c r="P72" i="16"/>
  <c r="J39" i="16"/>
  <c r="P274" i="16"/>
  <c r="J40" i="16"/>
  <c r="J115" i="16"/>
  <c r="J356" i="16"/>
  <c r="J241" i="16"/>
  <c r="P62" i="16"/>
  <c r="P261" i="16"/>
  <c r="J97" i="16"/>
  <c r="P160" i="16"/>
  <c r="J210" i="16"/>
  <c r="P8" i="16"/>
  <c r="P31" i="16"/>
  <c r="P20" i="16"/>
  <c r="J257" i="16"/>
  <c r="J342" i="16"/>
  <c r="J345" i="16"/>
  <c r="J350" i="16"/>
  <c r="P331" i="16"/>
  <c r="J192" i="16"/>
  <c r="P213" i="16"/>
  <c r="P112" i="16"/>
  <c r="J297" i="16"/>
  <c r="P346" i="16"/>
  <c r="P131" i="16"/>
  <c r="J91" i="16"/>
  <c r="J60" i="16"/>
  <c r="P273" i="16"/>
  <c r="P10" i="16"/>
  <c r="P257" i="16"/>
  <c r="J207" i="16"/>
  <c r="P64" i="16"/>
  <c r="J82" i="16"/>
  <c r="P208" i="16"/>
  <c r="P78" i="16"/>
  <c r="P116" i="16"/>
  <c r="P302" i="16"/>
  <c r="J134" i="16"/>
  <c r="J62" i="16"/>
  <c r="J113" i="16"/>
  <c r="J160" i="16"/>
  <c r="P191" i="16"/>
  <c r="P107" i="16"/>
  <c r="J117" i="16"/>
  <c r="P162" i="16"/>
  <c r="P231" i="16"/>
  <c r="J373" i="16"/>
  <c r="P394" i="16"/>
  <c r="P52" i="16"/>
  <c r="J336" i="16"/>
  <c r="P65" i="16"/>
  <c r="J264" i="16"/>
  <c r="J93" i="16"/>
  <c r="P5" i="16"/>
  <c r="J161" i="16"/>
  <c r="P377" i="16"/>
  <c r="J144" i="16"/>
  <c r="P402" i="16"/>
  <c r="J174" i="16"/>
  <c r="J200" i="16"/>
  <c r="P215" i="16"/>
  <c r="J69" i="16"/>
  <c r="J319" i="16"/>
  <c r="J295" i="16"/>
  <c r="J225" i="16"/>
  <c r="J374" i="16"/>
  <c r="P176" i="16"/>
  <c r="J311" i="16"/>
  <c r="P249" i="16"/>
  <c r="J394" i="16"/>
  <c r="J363" i="16"/>
  <c r="J4" i="16"/>
  <c r="J354" i="16"/>
  <c r="J390" i="16"/>
  <c r="J32" i="16"/>
  <c r="P6" i="16"/>
  <c r="P94" i="16"/>
  <c r="J314" i="16"/>
  <c r="J194" i="16"/>
  <c r="P299" i="16"/>
  <c r="J395" i="16"/>
  <c r="P223" i="16"/>
  <c r="P242" i="16"/>
  <c r="P12" i="16"/>
  <c r="P13" i="16"/>
  <c r="J168" i="16"/>
  <c r="P398" i="16"/>
  <c r="P30" i="16"/>
  <c r="J184" i="16"/>
  <c r="J17" i="16"/>
  <c r="J348" i="16"/>
  <c r="J112" i="16"/>
  <c r="P153" i="16"/>
  <c r="J196" i="16"/>
  <c r="P355" i="16"/>
  <c r="J310" i="16"/>
  <c r="J129" i="16"/>
  <c r="P361" i="16"/>
  <c r="P373" i="16"/>
  <c r="J325" i="16"/>
  <c r="P216" i="16"/>
  <c r="P61" i="16"/>
  <c r="P384" i="16"/>
  <c r="J172" i="16"/>
  <c r="J299" i="16"/>
  <c r="J131" i="16"/>
  <c r="P275" i="16"/>
  <c r="P146" i="16"/>
  <c r="P15" i="16"/>
  <c r="P63" i="16"/>
  <c r="J14" i="16"/>
  <c r="P132" i="16"/>
  <c r="P44" i="16"/>
  <c r="J333" i="16"/>
  <c r="P29" i="16"/>
  <c r="P60" i="16"/>
  <c r="P271" i="16"/>
  <c r="J81" i="16"/>
  <c r="J288" i="16"/>
  <c r="J378" i="16"/>
  <c r="P114" i="16"/>
  <c r="P126" i="16"/>
  <c r="J247" i="16"/>
  <c r="J138" i="16"/>
  <c r="P174" i="16"/>
  <c r="P134" i="16"/>
  <c r="J231" i="16"/>
  <c r="P32" i="16"/>
  <c r="J382" i="16"/>
  <c r="P227" i="16"/>
  <c r="J398" i="16"/>
  <c r="P66" i="16"/>
  <c r="J399" i="16"/>
  <c r="P154" i="16"/>
  <c r="P286" i="16"/>
  <c r="P53" i="16"/>
  <c r="P205" i="16"/>
  <c r="J191" i="16"/>
  <c r="J206" i="16"/>
  <c r="P349" i="16"/>
  <c r="P328" i="16"/>
  <c r="P367" i="16"/>
  <c r="P294" i="16"/>
  <c r="P103" i="16"/>
  <c r="J35" i="16"/>
  <c r="J79" i="16"/>
  <c r="P155" i="16"/>
  <c r="P387" i="16"/>
  <c r="P122" i="16"/>
  <c r="J372" i="16"/>
  <c r="P291" i="16"/>
  <c r="J187" i="16"/>
  <c r="J252" i="16"/>
  <c r="P24" i="16"/>
  <c r="P371" i="16"/>
  <c r="J236" i="16"/>
  <c r="P51" i="16"/>
  <c r="P307" i="16"/>
  <c r="J170" i="16"/>
  <c r="P348" i="16"/>
  <c r="P23" i="16"/>
  <c r="P222" i="16"/>
  <c r="P285" i="16"/>
  <c r="J328" i="16"/>
  <c r="P277" i="16"/>
  <c r="P303" i="16"/>
  <c r="P164" i="16"/>
  <c r="J49" i="16"/>
  <c r="P156" i="16"/>
  <c r="J369" i="16"/>
  <c r="J190" i="16"/>
  <c r="P83" i="16"/>
  <c r="P193" i="16"/>
  <c r="J362" i="16"/>
  <c r="J167" i="16"/>
  <c r="J266" i="16"/>
  <c r="P161" i="16"/>
  <c r="P46" i="16"/>
  <c r="P54" i="16"/>
  <c r="J109" i="16"/>
  <c r="P33" i="16"/>
  <c r="P38" i="16"/>
  <c r="P123" i="16"/>
  <c r="J7" i="16"/>
  <c r="J303" i="16"/>
  <c r="J282" i="16"/>
  <c r="J226" i="16"/>
  <c r="J405" i="16"/>
  <c r="J198" i="16"/>
  <c r="P283" i="16"/>
  <c r="J42" i="16"/>
  <c r="P405" i="16"/>
  <c r="P266" i="16"/>
  <c r="P81" i="16"/>
  <c r="J318" i="16"/>
  <c r="J213" i="16"/>
  <c r="J163" i="16"/>
  <c r="P390" i="16"/>
  <c r="J149" i="16"/>
  <c r="P58" i="16"/>
  <c r="J205" i="16"/>
  <c r="J45" i="16"/>
  <c r="J67" i="16"/>
  <c r="P167" i="16"/>
  <c r="J327" i="16"/>
  <c r="J351" i="16"/>
  <c r="P248" i="16"/>
  <c r="J317" i="16"/>
  <c r="J135" i="16"/>
  <c r="J179" i="16"/>
  <c r="J209" i="16"/>
  <c r="P400" i="16"/>
  <c r="J22" i="16"/>
  <c r="P121" i="16"/>
  <c r="J250" i="16"/>
  <c r="P181" i="16"/>
  <c r="J96" i="16"/>
  <c r="J400" i="16"/>
  <c r="P372" i="16"/>
  <c r="J201" i="16"/>
  <c r="P340" i="16"/>
  <c r="P200" i="16"/>
  <c r="P207" i="16"/>
  <c r="J259" i="16"/>
  <c r="P130" i="16"/>
  <c r="J243" i="16"/>
  <c r="P209" i="16"/>
  <c r="P135" i="16"/>
  <c r="J361" i="16"/>
  <c r="P89" i="16"/>
  <c r="J244" i="16"/>
  <c r="P158" i="16"/>
  <c r="J346" i="16"/>
  <c r="J173" i="16"/>
  <c r="J59" i="16"/>
  <c r="P319" i="16"/>
  <c r="J337" i="16"/>
  <c r="P95" i="16"/>
  <c r="J94" i="16"/>
  <c r="J235" i="16"/>
  <c r="P288" i="16"/>
  <c r="P365" i="16"/>
  <c r="P84" i="16"/>
  <c r="J182" i="16"/>
  <c r="J34" i="16"/>
  <c r="P336" i="16"/>
  <c r="P21" i="16"/>
  <c r="P139" i="16"/>
  <c r="P211" i="16"/>
  <c r="J377" i="16"/>
  <c r="J137" i="16"/>
  <c r="J136" i="16"/>
  <c r="P111" i="16"/>
  <c r="J120" i="16"/>
  <c r="J256" i="16"/>
  <c r="J87" i="16"/>
  <c r="P304" i="16"/>
  <c r="P27" i="16"/>
  <c r="P217" i="16"/>
  <c r="P157" i="16"/>
  <c r="P339" i="16"/>
  <c r="P85" i="16"/>
  <c r="J302" i="16"/>
  <c r="J258" i="16"/>
  <c r="P337" i="16"/>
  <c r="P269" i="16"/>
  <c r="J152" i="16"/>
  <c r="P2" i="16"/>
  <c r="J80" i="16"/>
  <c r="P282" i="16"/>
  <c r="P37" i="16"/>
  <c r="J105" i="16"/>
  <c r="P168" i="16"/>
  <c r="J313" i="16"/>
  <c r="P329" i="16"/>
  <c r="P41" i="16"/>
  <c r="J323" i="16"/>
  <c r="P145" i="16"/>
  <c r="J211" i="16"/>
  <c r="J72" i="16"/>
  <c r="J46" i="16"/>
  <c r="J19" i="16"/>
  <c r="P113" i="16"/>
  <c r="J298" i="16"/>
  <c r="J76" i="16"/>
  <c r="P195" i="16"/>
  <c r="P356" i="16"/>
  <c r="P110" i="16"/>
  <c r="J287" i="16"/>
  <c r="J396" i="16"/>
  <c r="P264" i="16"/>
  <c r="J212" i="16"/>
  <c r="P238" i="16"/>
  <c r="J326" i="16"/>
  <c r="J304" i="16"/>
  <c r="P381" i="16"/>
  <c r="P287" i="16"/>
  <c r="J11" i="16"/>
  <c r="P369" i="16"/>
  <c r="J276" i="16"/>
  <c r="P34" i="16"/>
  <c r="P26" i="16"/>
  <c r="P292" i="16"/>
  <c r="J387" i="16"/>
  <c r="J100" i="16"/>
  <c r="P255" i="16"/>
  <c r="J381" i="16"/>
  <c r="J357" i="16"/>
  <c r="P141" i="16"/>
  <c r="J320" i="16"/>
  <c r="J155" i="16"/>
  <c r="J98" i="16"/>
  <c r="P56" i="16"/>
  <c r="J148" i="16"/>
  <c r="P383" i="16"/>
  <c r="J48" i="16"/>
  <c r="J292" i="16"/>
  <c r="P358" i="16"/>
  <c r="J106" i="16"/>
  <c r="J66" i="16"/>
  <c r="J2" i="16"/>
  <c r="P178" i="16"/>
  <c r="J386" i="16"/>
  <c r="J268" i="16"/>
  <c r="P47" i="16"/>
  <c r="J116" i="16"/>
  <c r="J30" i="16"/>
  <c r="P392" i="16"/>
  <c r="J24" i="16"/>
  <c r="J147" i="16"/>
  <c r="J330" i="16"/>
  <c r="P109" i="16"/>
  <c r="J245" i="16"/>
  <c r="P325" i="16"/>
  <c r="J280" i="16"/>
  <c r="P221" i="16"/>
  <c r="P182" i="16"/>
  <c r="P335" i="16"/>
  <c r="P4" i="16"/>
  <c r="J265" i="16"/>
  <c r="J29" i="16"/>
  <c r="J124" i="16"/>
  <c r="J86" i="16"/>
  <c r="J262" i="16"/>
  <c r="P128" i="16"/>
  <c r="J54" i="16"/>
  <c r="P80" i="16"/>
  <c r="P142" i="16"/>
  <c r="P22" i="16"/>
  <c r="J229" i="16"/>
  <c r="P322" i="16"/>
  <c r="P233" i="16"/>
  <c r="P97" i="16"/>
  <c r="J75" i="16"/>
  <c r="P385" i="16"/>
  <c r="P317" i="16"/>
  <c r="P184" i="16"/>
  <c r="J132" i="16"/>
  <c r="P143" i="16"/>
  <c r="P159" i="16"/>
  <c r="P334" i="16"/>
  <c r="J228" i="16"/>
  <c r="P214" i="16"/>
  <c r="J102" i="16"/>
  <c r="J71" i="16"/>
  <c r="J261" i="16"/>
  <c r="J12" i="16"/>
  <c r="J133" i="16"/>
  <c r="P393" i="16"/>
  <c r="J108" i="16"/>
  <c r="P7" i="16"/>
  <c r="P169" i="16"/>
  <c r="J309" i="16"/>
  <c r="J18" i="16"/>
  <c r="P284" i="16"/>
  <c r="J10" i="16"/>
  <c r="J193" i="16"/>
  <c r="P353" i="16"/>
  <c r="P50" i="16"/>
  <c r="J367" i="16"/>
  <c r="J177" i="16"/>
  <c r="P370" i="16"/>
  <c r="J321" i="16"/>
  <c r="P73" i="16"/>
  <c r="J291" i="16"/>
  <c r="P190" i="16"/>
  <c r="P397" i="16"/>
  <c r="J232" i="16"/>
  <c r="P165" i="16"/>
  <c r="J222" i="16"/>
  <c r="P237" i="16"/>
  <c r="P293" i="16"/>
  <c r="P180" i="16"/>
  <c r="J238" i="16"/>
  <c r="J392" i="16"/>
  <c r="P258" i="16"/>
  <c r="J294" i="16"/>
  <c r="P192" i="16"/>
  <c r="J38" i="16"/>
  <c r="P406" i="16"/>
  <c r="J251" i="16"/>
  <c r="J78" i="16"/>
  <c r="P106" i="16"/>
  <c r="J255" i="16"/>
  <c r="P352" i="16"/>
  <c r="J36" i="16"/>
  <c r="J119" i="16"/>
  <c r="P267" i="16"/>
  <c r="J389" i="16"/>
  <c r="P105" i="16"/>
  <c r="P351" i="16"/>
  <c r="J393" i="16"/>
  <c r="P196" i="16"/>
  <c r="J220" i="16"/>
  <c r="J391" i="16"/>
  <c r="P321" i="16"/>
  <c r="P253" i="16"/>
  <c r="J293" i="16"/>
  <c r="P14" i="16"/>
  <c r="J127" i="16"/>
  <c r="J139" i="16"/>
  <c r="P75" i="16"/>
  <c r="P226" i="16"/>
  <c r="J197" i="16"/>
  <c r="P343" i="16"/>
  <c r="J178" i="16"/>
  <c r="J289" i="16"/>
  <c r="P210" i="16"/>
  <c r="J130" i="16"/>
  <c r="J185" i="16"/>
  <c r="P313" i="16"/>
  <c r="J343" i="16"/>
  <c r="J355" i="16"/>
  <c r="J9" i="16"/>
  <c r="P19" i="16"/>
  <c r="J249" i="16"/>
  <c r="J65" i="16"/>
  <c r="P219" i="16"/>
  <c r="J290" i="16"/>
  <c r="P204" i="16"/>
  <c r="P228" i="16"/>
  <c r="J275" i="16"/>
  <c r="J260" i="16"/>
  <c r="K221" i="16"/>
  <c r="K77" i="16"/>
  <c r="K93" i="16"/>
  <c r="K193" i="16"/>
  <c r="K264" i="16"/>
  <c r="K290" i="16"/>
  <c r="K124" i="16"/>
  <c r="K374" i="16"/>
  <c r="K18" i="16"/>
  <c r="K189" i="16"/>
  <c r="K161" i="16"/>
  <c r="K266" i="16"/>
  <c r="K323" i="16"/>
  <c r="K34" i="16"/>
  <c r="K53" i="16"/>
  <c r="K39" i="16"/>
  <c r="K119" i="16"/>
  <c r="K322" i="16"/>
  <c r="K134" i="16"/>
  <c r="K346" i="16"/>
  <c r="K20" i="16"/>
  <c r="K212" i="16"/>
  <c r="K330" i="16"/>
  <c r="K58" i="16"/>
  <c r="K285" i="16"/>
  <c r="K348" i="16"/>
  <c r="K165" i="16"/>
  <c r="K361" i="16"/>
  <c r="K115" i="16"/>
  <c r="K182" i="16"/>
  <c r="K87" i="16"/>
  <c r="K406" i="16"/>
  <c r="K130" i="16"/>
  <c r="K268" i="16"/>
  <c r="K257" i="16"/>
  <c r="K380" i="16"/>
  <c r="K259" i="16"/>
  <c r="K186" i="16"/>
  <c r="K56" i="16"/>
  <c r="K100" i="16"/>
  <c r="K273" i="16"/>
  <c r="K362" i="16"/>
  <c r="K295" i="16"/>
  <c r="K157" i="16"/>
  <c r="K55" i="16"/>
  <c r="K150" i="16"/>
  <c r="K208" i="16"/>
  <c r="K354" i="16"/>
  <c r="K237" i="16"/>
  <c r="K184" i="16"/>
  <c r="K214" i="16"/>
  <c r="K265" i="16"/>
  <c r="K382" i="16"/>
  <c r="K392" i="16"/>
  <c r="K49" i="16"/>
  <c r="K223" i="16"/>
  <c r="K238" i="16"/>
  <c r="K211" i="16"/>
  <c r="K89" i="16"/>
  <c r="K68" i="16"/>
  <c r="K121" i="16"/>
  <c r="K151" i="16"/>
  <c r="K316" i="16"/>
  <c r="K103" i="16"/>
  <c r="K85" i="16"/>
  <c r="K98" i="16"/>
  <c r="K114" i="16"/>
  <c r="K90" i="16"/>
  <c r="K217" i="16"/>
  <c r="K358" i="16"/>
  <c r="K280" i="16"/>
  <c r="K120" i="16"/>
  <c r="K62" i="16"/>
  <c r="K339" i="16"/>
  <c r="K82" i="16"/>
  <c r="K95" i="16"/>
  <c r="K300" i="16"/>
  <c r="K167" i="16"/>
  <c r="K50" i="16"/>
  <c r="K274" i="16"/>
  <c r="K147" i="16"/>
  <c r="K102" i="16"/>
  <c r="K148" i="16"/>
  <c r="K86" i="16"/>
  <c r="K78" i="16"/>
  <c r="K83" i="16"/>
  <c r="K289" i="16"/>
  <c r="K309" i="16"/>
  <c r="K42" i="16"/>
  <c r="K81" i="16"/>
  <c r="K359" i="16"/>
  <c r="K172" i="16"/>
  <c r="K269" i="16"/>
  <c r="K352" i="16"/>
  <c r="K22" i="16"/>
  <c r="K79" i="16"/>
  <c r="K75" i="16"/>
  <c r="K395" i="16"/>
  <c r="K281" i="16"/>
  <c r="K299" i="16"/>
  <c r="K109" i="16"/>
  <c r="K301" i="16"/>
  <c r="K234" i="16"/>
  <c r="K232" i="16"/>
  <c r="K253" i="16"/>
  <c r="K244" i="16"/>
  <c r="K66" i="16"/>
  <c r="K32" i="16"/>
  <c r="K326" i="16"/>
  <c r="K72" i="16"/>
  <c r="K345" i="16"/>
  <c r="K333" i="16"/>
  <c r="K331" i="16"/>
  <c r="K329" i="16"/>
  <c r="K357" i="16"/>
  <c r="K48" i="16"/>
  <c r="K175" i="16"/>
  <c r="K235" i="16"/>
  <c r="K16" i="16"/>
  <c r="K342" i="16"/>
  <c r="K149" i="16"/>
  <c r="K135" i="16"/>
  <c r="K267" i="16"/>
  <c r="K371" i="16"/>
  <c r="K383" i="16"/>
  <c r="K249" i="16"/>
  <c r="K334" i="16"/>
  <c r="K202" i="16"/>
  <c r="K226" i="16"/>
  <c r="K164" i="16"/>
  <c r="K205" i="16"/>
  <c r="K139" i="16"/>
  <c r="K394" i="16"/>
  <c r="K29" i="16"/>
  <c r="K229" i="16"/>
  <c r="K263" i="16"/>
  <c r="K132" i="16"/>
  <c r="K190" i="16"/>
  <c r="K310" i="16"/>
  <c r="K282" i="16"/>
  <c r="K292" i="16"/>
  <c r="K251" i="16"/>
  <c r="K64" i="16"/>
  <c r="K13" i="16"/>
  <c r="K376" i="16"/>
  <c r="K21" i="16"/>
  <c r="K255" i="16"/>
  <c r="K320" i="16"/>
  <c r="K287" i="16"/>
  <c r="K313" i="16"/>
  <c r="K272" i="16"/>
  <c r="K101" i="16"/>
  <c r="K36" i="16"/>
  <c r="K179" i="16"/>
  <c r="K341" i="16"/>
  <c r="K206" i="16"/>
  <c r="K47" i="16"/>
  <c r="K63" i="16"/>
  <c r="K340" i="16"/>
  <c r="K88" i="16"/>
  <c r="K389" i="16"/>
  <c r="K337" i="16"/>
  <c r="K201" i="16"/>
  <c r="K364" i="16"/>
  <c r="K252" i="16"/>
  <c r="K384" i="16"/>
  <c r="K248" i="16"/>
  <c r="K242" i="16"/>
  <c r="K258" i="16"/>
  <c r="K284" i="16"/>
  <c r="K24" i="16"/>
  <c r="K228" i="16"/>
  <c r="K230" i="16"/>
  <c r="K142" i="16"/>
  <c r="K44" i="16"/>
  <c r="K6" i="16"/>
  <c r="K256" i="16"/>
  <c r="K3" i="16"/>
  <c r="K138" i="16"/>
  <c r="K365" i="16"/>
  <c r="K379" i="16"/>
  <c r="K80" i="16"/>
  <c r="K156" i="16"/>
  <c r="K225" i="16"/>
  <c r="K366" i="16"/>
  <c r="K118" i="16"/>
  <c r="K198" i="16"/>
  <c r="K163" i="16"/>
  <c r="K270" i="16"/>
  <c r="K294" i="16"/>
  <c r="K363" i="16"/>
  <c r="K194" i="16"/>
  <c r="K243" i="16"/>
  <c r="K260" i="16"/>
  <c r="K391" i="16"/>
  <c r="K393" i="16"/>
  <c r="K141" i="16"/>
  <c r="K15" i="16"/>
  <c r="K91" i="16"/>
  <c r="K370" i="16"/>
  <c r="K54" i="16"/>
  <c r="K378" i="16"/>
  <c r="K297" i="16"/>
  <c r="K61" i="16"/>
  <c r="K192" i="16"/>
  <c r="K67" i="16"/>
  <c r="K291" i="16"/>
  <c r="K286" i="16"/>
  <c r="K180" i="16"/>
  <c r="K137" i="16"/>
  <c r="K319" i="16"/>
  <c r="K275" i="16"/>
  <c r="K71" i="16"/>
  <c r="K99" i="16"/>
  <c r="K23" i="16"/>
  <c r="K69" i="16"/>
  <c r="K400" i="16"/>
  <c r="K373" i="16"/>
  <c r="K349" i="16"/>
  <c r="K355" i="16"/>
  <c r="K37" i="16"/>
  <c r="K195" i="16"/>
  <c r="K318" i="16"/>
  <c r="K308" i="16"/>
  <c r="K27" i="16"/>
  <c r="K116" i="16"/>
  <c r="K131" i="16"/>
  <c r="K377" i="16"/>
  <c r="K314" i="16"/>
  <c r="K84" i="16"/>
  <c r="K219" i="16"/>
  <c r="K113" i="16"/>
  <c r="K155" i="16"/>
  <c r="K324" i="16"/>
  <c r="K183" i="16"/>
  <c r="K325" i="16"/>
  <c r="K216" i="16"/>
  <c r="K335" i="16"/>
  <c r="K160" i="16"/>
  <c r="K188" i="16"/>
  <c r="K191" i="16"/>
  <c r="K144" i="16"/>
  <c r="K127" i="16"/>
  <c r="K57" i="16"/>
  <c r="K360" i="16"/>
  <c r="K404" i="16"/>
  <c r="K178" i="16"/>
  <c r="K7" i="16"/>
  <c r="K185" i="16"/>
  <c r="K399" i="16"/>
  <c r="K328" i="16"/>
  <c r="K262" i="16"/>
  <c r="K321" i="16"/>
  <c r="K210" i="16"/>
  <c r="K222" i="16"/>
  <c r="K9" i="16"/>
  <c r="K152" i="16"/>
  <c r="K347" i="16"/>
  <c r="K369" i="16"/>
  <c r="K38" i="16"/>
  <c r="K240" i="16"/>
  <c r="K31" i="16"/>
  <c r="K123" i="16"/>
  <c r="K19" i="16"/>
  <c r="K111" i="16"/>
  <c r="K332" i="16"/>
</calcChain>
</file>

<file path=xl/sharedStrings.xml><?xml version="1.0" encoding="utf-8"?>
<sst xmlns="http://schemas.openxmlformats.org/spreadsheetml/2006/main" count="34" uniqueCount="33">
  <si>
    <t>日期</t>
  </si>
  <si>
    <t>天数</t>
  </si>
  <si>
    <t>留存率</t>
  </si>
  <si>
    <t>预估日活跃</t>
  </si>
  <si>
    <t>预估流水</t>
  </si>
  <si>
    <t>预估导量成本</t>
  </si>
  <si>
    <t>预估毛利润</t>
  </si>
  <si>
    <t>预估利润</t>
  </si>
  <si>
    <t>预估CPA</t>
  </si>
  <si>
    <t>活跃ARPU</t>
  </si>
  <si>
    <t>毛利率</t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</si>
  <si>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</si>
  <si>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</si>
  <si>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</si>
  <si>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</si>
  <si>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留存率</t>
    <phoneticPr fontId="1" type="noConversion"/>
  </si>
  <si>
    <t>预估毛利润=预估流水-预估导量成本</t>
    <phoneticPr fontId="1" type="noConversion"/>
  </si>
  <si>
    <t>实际/计划新增</t>
    <phoneticPr fontId="1" type="noConversion"/>
  </si>
  <si>
    <t>实际流水</t>
    <phoneticPr fontId="1" type="noConversion"/>
  </si>
  <si>
    <t>实际累计流水</t>
    <phoneticPr fontId="1" type="noConversion"/>
  </si>
  <si>
    <t>预估累积流水</t>
    <phoneticPr fontId="1" type="noConversion"/>
  </si>
  <si>
    <t>预估累积成本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</si>
  <si>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</si>
  <si>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</si>
  <si>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</si>
  <si>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</si>
  <si>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天数</t>
    <phoneticPr fontId="1" type="noConversion"/>
  </si>
  <si>
    <t>LTV</t>
  </si>
  <si>
    <t>首日LTV</t>
  </si>
  <si>
    <t>7日LTV</t>
  </si>
  <si>
    <t>30日LTV</t>
  </si>
  <si>
    <t>累计·总投入/总产出</t>
    <phoneticPr fontId="1" type="noConversion"/>
  </si>
  <si>
    <t>留存系数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</si>
</sst>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 * #,##0.00_ ;_ * \-#,##0.00_ ;_ * &quot;-&quot;??_ ;_ @_ "/>
    <numFmt numFmtId="164" formatCode="0_);[Red]\(0\)"/>
    <numFmt numFmtId="165" formatCode="&quot;¥&quot;#,##0.00_);[Red]\(&quot;¥&quot;#,##0.00\)"/>
    <numFmt numFmtId="166" formatCode="0.00_);[Red]\(0.00\)"/>
    <numFmt numFmtId="167" formatCode="_ * #,##0_ ;_ * \-#,##0_ ;_ * &quot;-&quot;??_ ;_ @_ "/>
  </numFmts>
  <fonts count="6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Calibri"/>
      <family val="2"/>
      <scheme val="minor"/>
    </font>
    <font>
      <sz val="11"/>
      <color theme="2"/>
      <name val="微软雅黑"/>
      <family val="2"/>
      <charset val="134"/>
    </font>
    <font>
      <sz val="1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>
      <alignment vertical="center"/>
    </xf>
  </cellStyleXfs>
  <cellXfs count="33">
    <xf numFmtId="0" fontId="0" fillId="0" borderId="0" xfId="0"/>
    <xf numFmtId="10" fontId="0" fillId="0" borderId="0" xfId="0" applyNumberFormat="1"/>
    <xf numFmtId="0" fontId="0" fillId="0" borderId="0" xfId="0" applyAlignment="1">
      <alignment vertical="center"/>
    </xf>
    <xf numFmtId="14" fontId="2" fillId="0" borderId="0" xfId="0" applyNumberFormat="1" applyFont="1"/>
    <xf numFmtId="0" fontId="2" fillId="0" borderId="0" xfId="0" applyFont="1"/>
    <xf numFmtId="10" fontId="2" fillId="0" borderId="0" xfId="0" applyNumberFormat="1" applyFont="1"/>
    <xf numFmtId="0" fontId="2" fillId="0" borderId="0" xfId="0" applyNumberFormat="1" applyFont="1"/>
    <xf numFmtId="164" fontId="2" fillId="0" borderId="0" xfId="0" applyNumberFormat="1" applyFont="1"/>
    <xf numFmtId="14" fontId="2" fillId="2" borderId="0" xfId="0" applyNumberFormat="1" applyFont="1" applyFill="1"/>
    <xf numFmtId="0" fontId="2" fillId="2" borderId="0" xfId="0" applyNumberFormat="1" applyFont="1" applyFill="1"/>
    <xf numFmtId="10" fontId="2" fillId="2" borderId="0" xfId="0" applyNumberFormat="1" applyFont="1" applyFill="1"/>
    <xf numFmtId="0" fontId="2" fillId="2" borderId="0" xfId="0" applyFont="1" applyFill="1"/>
    <xf numFmtId="164" fontId="2" fillId="2" borderId="0" xfId="0" applyNumberFormat="1" applyFont="1" applyFill="1"/>
    <xf numFmtId="1" fontId="2" fillId="2" borderId="0" xfId="0" applyNumberFormat="1" applyFont="1" applyFill="1"/>
    <xf numFmtId="0" fontId="2" fillId="0" borderId="0" xfId="0" applyNumberFormat="1" applyFont="1" applyFill="1"/>
    <xf numFmtId="10" fontId="2" fillId="0" borderId="0" xfId="0" applyNumberFormat="1" applyFont="1" applyFill="1"/>
    <xf numFmtId="0" fontId="2" fillId="0" borderId="0" xfId="0" applyFont="1" applyFill="1"/>
    <xf numFmtId="164" fontId="2" fillId="0" borderId="0" xfId="0" applyNumberFormat="1" applyFont="1" applyFill="1"/>
    <xf numFmtId="1" fontId="2" fillId="0" borderId="0" xfId="0" applyNumberFormat="1" applyFont="1" applyFill="1"/>
    <xf numFmtId="166" fontId="2" fillId="2" borderId="0" xfId="0" applyNumberFormat="1" applyFont="1" applyFill="1"/>
    <xf numFmtId="0" fontId="4" fillId="0" borderId="0" xfId="0" applyFont="1"/>
    <xf numFmtId="0" fontId="5" fillId="0" borderId="0" xfId="0" applyFont="1"/>
    <xf numFmtId="165" fontId="2" fillId="0" borderId="0" xfId="0" applyNumberFormat="1" applyFont="1"/>
    <xf numFmtId="2" fontId="2" fillId="3" borderId="0" xfId="0" applyNumberFormat="1" applyFont="1" applyFill="1"/>
    <xf numFmtId="165" fontId="2" fillId="3" borderId="0" xfId="0" applyNumberFormat="1" applyFont="1" applyFill="1"/>
    <xf numFmtId="0" fontId="2" fillId="3" borderId="0" xfId="0" applyFont="1" applyFill="1"/>
    <xf numFmtId="0" fontId="5" fillId="2" borderId="0" xfId="0" applyFont="1" applyFill="1"/>
    <xf numFmtId="1" fontId="5" fillId="2" borderId="0" xfId="0" applyNumberFormat="1" applyFont="1" applyFill="1"/>
    <xf numFmtId="0" fontId="4" fillId="3" borderId="0" xfId="0" applyFont="1" applyFill="1"/>
    <xf numFmtId="0" fontId="2" fillId="4" borderId="0" xfId="0" applyFont="1" applyFill="1"/>
    <xf numFmtId="0" fontId="5" fillId="3" borderId="0" xfId="0" applyFont="1" applyFill="1"/>
    <xf numFmtId="167" fontId="5" fillId="3" borderId="0" xfId="1" applyNumberFormat="1" applyFont="1" applyFill="1" applyAlignment="1"/>
    <xf numFmtId="11" fontId="0" fillId="0" borderId="0" xfId="0" applyNumberFormat="1"/>
  </cellXfs>
  <cellStyles count="2">
    <cellStyle name="常规" xfId="0" builtinId="0"/>
    <cellStyle name="千位分隔" xfId="1" builtin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Z406"/>
  <sheetViews>
    <sheetView tabSelected="1" workbookViewId="0">
      <pane xSplit="1" ySplit="1" topLeftCell="D2" activePane="bottomRight" state="frozen"/>
      <selection sqref="A1:A405"/>
      <selection pane="topRight" sqref="A1:A405"/>
      <selection pane="bottomLeft" sqref="A1:A405"/>
      <selection pane="bottomRight" activeCell="I15" sqref="I15"/>
    </sheetView>
  </sheetViews>
  <sheetFormatPr defaultColWidth="9" defaultRowHeight="15" outlineLevelCol="2"/>
  <cols>
    <col min="1" max="1" width="12.46484375" style="3" hidden="1" customWidth="1" outlineLevel="1"/>
    <col min="2" max="2" width="9.86328125" style="4" hidden="1" customWidth="1" outlineLevel="2"/>
    <col min="3" max="3" width="13" style="5" hidden="1" customWidth="1" outlineLevel="1"/>
    <col min="4" max="4" width="13" style="6" customWidth="1" collapsed="1"/>
    <col min="5" max="5" width="13" style="5" customWidth="1"/>
    <col min="6" max="6" width="14" style="4" customWidth="1"/>
    <col min="7" max="7" width="14.265625" style="7" customWidth="1"/>
    <col min="8" max="8" width="9.1328125" style="4" bestFit="1" customWidth="1"/>
    <col min="9" max="9" width="13.1328125" style="7" bestFit="1" customWidth="1"/>
    <col min="10" max="10" width="14.59765625" style="7" customWidth="1"/>
    <col min="11" max="11" width="11.1328125" style="4" bestFit="1" customWidth="1"/>
    <col min="12" max="12" width="9" style="4"/>
    <col min="13" max="13" width="13.73046875" style="4" bestFit="1" customWidth="1"/>
    <col min="14" max="14" width="16.1328125" style="4" bestFit="1" customWidth="1"/>
    <col min="15" max="15" width="7.1328125" style="4" bestFit="1" customWidth="1"/>
    <col min="16" max="17" width="17.3984375" style="4" bestFit="1" customWidth="1"/>
    <col min="18" max="18" width="9.1328125" style="4" bestFit="1" customWidth="1"/>
    <col min="19" max="19" width="13.1328125" style="4" bestFit="1" customWidth="1"/>
    <col min="20" max="20" width="7.1328125" style="4" customWidth="1"/>
    <col min="21" max="21" width="10.86328125" style="4" customWidth="1"/>
    <col min="22" max="22" width="9" style="4" customWidth="1"/>
    <col min="23" max="25" width="9" style="4" hidden="1" customWidth="1" outlineLevel="1"/>
    <col min="26" max="26" width="9" style="4" collapsed="1"/>
    <col min="27" max="16384" width="9" style="4"/>
  </cols>
  <sheetData>
    <row r="1" spans="1:26">
      <c r="A1" s="3" t="s">
        <v>0</v>
      </c>
      <c r="B1" s="4" t="s">
        <v>1</v>
      </c>
      <c r="C1" s="5" t="s">
        <v>2</v>
      </c>
      <c r="D1" s="6" t="s">
        <v>26</v>
      </c>
      <c r="E1" s="5" t="s">
        <v>15</v>
      </c>
      <c r="F1" s="4" t="s">
        <v>17</v>
      </c>
      <c r="G1" s="4" t="s">
        <v>3</v>
      </c>
      <c r="H1" s="4" t="s">
        <v>4</v>
      </c>
      <c r="I1" s="7" t="s">
        <v>5</v>
      </c>
      <c r="J1" s="7" t="s">
        <v>31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10</v>
      </c>
      <c r="P1" s="4" t="s">
        <v>20</v>
      </c>
      <c r="Q1" s="4" t="s">
        <v>21</v>
      </c>
      <c r="R1" s="4" t="s">
        <v>18</v>
      </c>
      <c r="S1" s="4" t="s">
        <v>19</v>
      </c>
      <c r="U1" s="4" t="s">
        <v>32</v>
      </c>
      <c r="V1" s="4" t="s">
        <v>15</v>
      </c>
      <c r="W1" s="20">
        <f>$N$2</f>
        <v>50</v>
      </c>
      <c r="X1" s="21" t="str">
        <f>VLOOKUP(V2,W2:X5,2,)</f>
        <v>A</v>
      </c>
      <c r="Y1" s="21" t="str">
        <f>VLOOKUP(V2,W2:Y5,3,)</f>
        <v>F</v>
      </c>
      <c r="Z1" s="4" t="s">
        <v>16</v>
      </c>
    </row>
    <row r="2" spans="1:26">
      <c r="A2" s="8">
        <v>43061</v>
      </c>
      <c r="B2" s="9">
        <v>405</v>
      </c>
      <c r="C2" s="10">
        <f ca="1">INDIRECT("Sheet2!"&amp;$X$1&amp;(ROW()-1))</f>
        <v>2.3676773477298499E-15</v>
      </c>
      <c r="D2" s="9">
        <v>1</v>
      </c>
      <c r="E2" s="10">
        <f ca="1">INDIRECT("Sheet2!"&amp;$Y$1&amp;(ROW()-1))</f>
        <v>0.99834409192641904</v>
      </c>
      <c r="F2" s="11">
        <v>50000</v>
      </c>
      <c r="G2" s="12">
        <f ca="1">SUMPRODUCT(INDIRECT("$C"&amp;B2+1):INDIRECT("$C$"&amp;COUNTA(C:C)),$F$2:F2)</f>
        <v>49917.204596320953</v>
      </c>
      <c r="H2" s="13">
        <f ca="1">G2*$W$1</f>
        <v>2495860.2298160475</v>
      </c>
      <c r="I2" s="12">
        <f>F2*$M$2</f>
        <v>2500000</v>
      </c>
      <c r="J2" s="19">
        <f ca="1">SUM($I$2:I2)/SUM($H$2:H2)</f>
        <v>1.0016586546532125</v>
      </c>
      <c r="K2" s="13">
        <f ca="1">H2-I2</f>
        <v>-4139.7701839525253</v>
      </c>
      <c r="L2" s="11"/>
      <c r="M2" s="23">
        <v>50</v>
      </c>
      <c r="N2" s="24">
        <v>50</v>
      </c>
      <c r="O2" s="11"/>
      <c r="P2" s="13">
        <f ca="1">SUM($H$2:H2)</f>
        <v>2495860.2298160475</v>
      </c>
      <c r="Q2" s="13">
        <f>SUM($I$2:I2)</f>
        <v>2500000</v>
      </c>
      <c r="R2" s="11"/>
      <c r="S2" s="11"/>
      <c r="U2" s="4">
        <v>1</v>
      </c>
      <c r="V2" s="4">
        <v>1</v>
      </c>
      <c r="W2" s="4">
        <v>1</v>
      </c>
      <c r="X2" s="4" t="s">
        <v>11</v>
      </c>
      <c r="Y2" s="4" t="s">
        <v>22</v>
      </c>
    </row>
    <row r="3" spans="1:26">
      <c r="A3" s="8">
        <v>43062</v>
      </c>
      <c r="B3" s="9">
        <v>404</v>
      </c>
      <c r="C3" s="10">
        <f t="shared" ref="C3:C66" ca="1" si="0">INDIRECT("Sheet2!"&amp;$X$1&amp;(ROW()-1))</f>
        <v>2.5641049043551199E-15</v>
      </c>
      <c r="D3" s="9">
        <v>2</v>
      </c>
      <c r="E3" s="10">
        <f t="shared" ref="E3:E66" ca="1" si="1">INDIRECT("Sheet2!"&amp;$Y$1&amp;(ROW()-1))</f>
        <v>0.37117678062595699</v>
      </c>
      <c r="F3" s="11">
        <v>50000</v>
      </c>
      <c r="G3" s="12">
        <f ca="1">SUMPRODUCT(INDIRECT("$C"&amp;B3+1):INDIRECT("$C$"&amp;COUNTA(C:C)),$F$2:F3)</f>
        <v>68476.043627618797</v>
      </c>
      <c r="H3" s="13">
        <f t="shared" ref="H3:H66" ca="1" si="2">G3*$W$1</f>
        <v>3423802.1813809397</v>
      </c>
      <c r="I3" s="12">
        <f t="shared" ref="I3:I66" si="3">F3*$M$2</f>
        <v>2500000</v>
      </c>
      <c r="J3" s="19">
        <f ca="1">SUM($I$2:I3)/SUM($H$2:H3)</f>
        <v>0.8446427604625808</v>
      </c>
      <c r="K3" s="13">
        <f t="shared" ref="K3:K19" ca="1" si="4">H3-I3</f>
        <v>923802.18138093967</v>
      </c>
      <c r="L3" s="11"/>
      <c r="M3" s="25"/>
      <c r="N3" s="25"/>
      <c r="O3" s="11"/>
      <c r="P3" s="13">
        <f ca="1">SUM($H$2:H3)</f>
        <v>5919662.4111969871</v>
      </c>
      <c r="Q3" s="13">
        <f>SUM($I$2:I3)</f>
        <v>5000000</v>
      </c>
      <c r="R3" s="11"/>
      <c r="S3" s="11"/>
      <c r="W3" s="4">
        <v>2</v>
      </c>
      <c r="X3" s="4" t="s">
        <v>12</v>
      </c>
      <c r="Y3" s="4" t="s">
        <v>23</v>
      </c>
    </row>
    <row r="4" spans="1:26">
      <c r="A4" s="8">
        <v>43063</v>
      </c>
      <c r="B4" s="9">
        <v>403</v>
      </c>
      <c r="C4" s="10">
        <f t="shared" ca="1" si="0"/>
        <v>2.7768285095272101E-15</v>
      </c>
      <c r="D4" s="9">
        <v>3</v>
      </c>
      <c r="E4" s="10">
        <f t="shared" ca="1" si="1"/>
        <v>0.22794491696436101</v>
      </c>
      <c r="F4" s="11">
        <v>50000</v>
      </c>
      <c r="G4" s="12">
        <f ca="1">SUMPRODUCT(INDIRECT("$C"&amp;B4+1):INDIRECT("$C$"&amp;COUNTA(C:C)),$F$2:F4)</f>
        <v>79873.289475836849</v>
      </c>
      <c r="H4" s="13">
        <f t="shared" ca="1" si="2"/>
        <v>3993664.4737918423</v>
      </c>
      <c r="I4" s="12">
        <f t="shared" si="3"/>
        <v>2500000</v>
      </c>
      <c r="J4" s="19">
        <f ca="1">SUM($I$2:I4)/SUM($H$2:H4)</f>
        <v>0.75655731794306214</v>
      </c>
      <c r="K4" s="13">
        <f t="shared" ca="1" si="4"/>
        <v>1493664.4737918423</v>
      </c>
      <c r="L4" s="11"/>
      <c r="M4" s="28"/>
      <c r="N4" s="30"/>
      <c r="O4" s="11"/>
      <c r="P4" s="13">
        <f ca="1">SUM($H$2:H4)</f>
        <v>9913326.8849888295</v>
      </c>
      <c r="Q4" s="13">
        <f>SUM($I$2:I4)</f>
        <v>7500000</v>
      </c>
      <c r="R4" s="11"/>
      <c r="S4" s="11"/>
      <c r="V4" s="4" t="s">
        <v>27</v>
      </c>
      <c r="W4" s="4">
        <v>3</v>
      </c>
      <c r="X4" s="4" t="s">
        <v>13</v>
      </c>
      <c r="Y4" s="4" t="s">
        <v>24</v>
      </c>
    </row>
    <row r="5" spans="1:26">
      <c r="A5" s="8">
        <v>43064</v>
      </c>
      <c r="B5" s="9">
        <v>402</v>
      </c>
      <c r="C5" s="10">
        <f t="shared" ca="1" si="0"/>
        <v>3.00720011814896E-15</v>
      </c>
      <c r="D5" s="9">
        <v>4</v>
      </c>
      <c r="E5" s="10">
        <f t="shared" ca="1" si="1"/>
        <v>0.18655198694178801</v>
      </c>
      <c r="F5" s="11">
        <v>50000</v>
      </c>
      <c r="G5" s="12">
        <f ca="1">SUMPRODUCT(INDIRECT("$C"&amp;B5+1):INDIRECT("$C$"&amp;COUNTA(C:C)),$F$2:F5)</f>
        <v>89200.888822926252</v>
      </c>
      <c r="H5" s="13">
        <f t="shared" ca="1" si="2"/>
        <v>4460044.4411463123</v>
      </c>
      <c r="I5" s="12">
        <f t="shared" si="3"/>
        <v>2500000</v>
      </c>
      <c r="J5" s="19">
        <f ca="1">SUM($I$2:I5)/SUM($H$2:H5)</f>
        <v>0.69573099957537254</v>
      </c>
      <c r="K5" s="13">
        <f t="shared" ca="1" si="4"/>
        <v>1960044.4411463123</v>
      </c>
      <c r="L5" s="11"/>
      <c r="M5" s="28"/>
      <c r="N5" s="31"/>
      <c r="O5" s="11"/>
      <c r="P5" s="13">
        <f ca="1">SUM($H$2:H5)</f>
        <v>14373371.326135142</v>
      </c>
      <c r="Q5" s="13">
        <f>SUM($I$2:I5)</f>
        <v>10000000</v>
      </c>
      <c r="R5" s="11"/>
      <c r="S5" s="11"/>
      <c r="U5" s="4" t="s">
        <v>28</v>
      </c>
      <c r="V5" s="22">
        <f ca="1">SUM(E2:E2)*N2</f>
        <v>49.91720459632095</v>
      </c>
      <c r="W5" s="4">
        <v>4</v>
      </c>
      <c r="X5" s="4" t="s">
        <v>14</v>
      </c>
      <c r="Y5" s="4" t="s">
        <v>25</v>
      </c>
    </row>
    <row r="6" spans="1:26">
      <c r="A6" s="8">
        <v>43065</v>
      </c>
      <c r="B6" s="9">
        <v>401</v>
      </c>
      <c r="C6" s="10">
        <f t="shared" ca="1" si="0"/>
        <v>3.2566838461821002E-15</v>
      </c>
      <c r="D6" s="9">
        <v>5</v>
      </c>
      <c r="E6" s="10">
        <f t="shared" ca="1" si="1"/>
        <v>0.16727219841142901</v>
      </c>
      <c r="F6" s="11">
        <v>50000</v>
      </c>
      <c r="G6" s="12">
        <f ca="1">SUMPRODUCT(INDIRECT("$C"&amp;B6+1):INDIRECT("$C$"&amp;COUNTA(C:C)),$F$2:F6)</f>
        <v>97564.498743497708</v>
      </c>
      <c r="H6" s="13">
        <f t="shared" ca="1" si="2"/>
        <v>4878224.9371748855</v>
      </c>
      <c r="I6" s="12">
        <f t="shared" si="3"/>
        <v>2500000</v>
      </c>
      <c r="J6" s="19">
        <f ca="1">SUM($I$2:I6)/SUM($H$2:H6)</f>
        <v>0.64929680786121002</v>
      </c>
      <c r="K6" s="13">
        <f t="shared" ca="1" si="4"/>
        <v>2378224.9371748855</v>
      </c>
      <c r="L6" s="11"/>
      <c r="M6" s="11"/>
      <c r="N6" s="11"/>
      <c r="O6" s="11"/>
      <c r="P6" s="13">
        <f ca="1">SUM($H$2:H6)</f>
        <v>19251596.263310026</v>
      </c>
      <c r="Q6" s="13">
        <f>SUM($I$2:I6)</f>
        <v>12500000</v>
      </c>
      <c r="R6" s="11"/>
      <c r="S6" s="11"/>
      <c r="U6" s="4" t="s">
        <v>29</v>
      </c>
      <c r="V6" s="22">
        <f ca="1">SUM(E2:E8)*N2</f>
        <v>112.30782546913885</v>
      </c>
    </row>
    <row r="7" spans="1:26">
      <c r="A7" s="8">
        <v>43066</v>
      </c>
      <c r="B7" s="9">
        <v>400</v>
      </c>
      <c r="C7" s="10">
        <f t="shared" ca="1" si="0"/>
        <v>3.5268652757674801E-15</v>
      </c>
      <c r="D7" s="9">
        <v>6</v>
      </c>
      <c r="E7" s="10">
        <f t="shared" ca="1" si="1"/>
        <v>0.15341808647484301</v>
      </c>
      <c r="F7" s="11">
        <v>50000</v>
      </c>
      <c r="G7" s="12">
        <f ca="1">SUMPRODUCT(INDIRECT("$C"&amp;B7+1):INDIRECT("$C$"&amp;COUNTA(C:C)),$F$2:F7)</f>
        <v>105235.40306723985</v>
      </c>
      <c r="H7" s="13">
        <f t="shared" ca="1" si="2"/>
        <v>5261770.1533619929</v>
      </c>
      <c r="I7" s="12">
        <f t="shared" si="3"/>
        <v>2500000</v>
      </c>
      <c r="J7" s="19">
        <f ca="1">SUM($I$2:I7)/SUM($H$2:H7)</f>
        <v>0.61191105884984476</v>
      </c>
      <c r="K7" s="13">
        <f t="shared" ca="1" si="4"/>
        <v>2761770.1533619929</v>
      </c>
      <c r="L7" s="11"/>
      <c r="M7" s="11"/>
      <c r="N7" s="13"/>
      <c r="O7" s="11"/>
      <c r="P7" s="13">
        <f ca="1">SUM($H$2:H7)</f>
        <v>24513366.416672021</v>
      </c>
      <c r="Q7" s="13">
        <f>SUM($I$2:I7)</f>
        <v>15000000</v>
      </c>
      <c r="R7" s="11"/>
      <c r="S7" s="11"/>
      <c r="U7" s="4" t="s">
        <v>30</v>
      </c>
      <c r="V7" s="22">
        <f ca="1">SUM(E2:E31)*N2</f>
        <v>183.89271982338289</v>
      </c>
    </row>
    <row r="8" spans="1:26">
      <c r="A8" s="8">
        <v>43067</v>
      </c>
      <c r="B8" s="9">
        <v>399</v>
      </c>
      <c r="C8" s="10">
        <f t="shared" ca="1" si="0"/>
        <v>3.8194615323181298E-15</v>
      </c>
      <c r="D8" s="9">
        <v>7</v>
      </c>
      <c r="E8" s="10">
        <f t="shared" ca="1" si="1"/>
        <v>0.14144844803798001</v>
      </c>
      <c r="F8" s="11">
        <v>50000</v>
      </c>
      <c r="G8" s="12">
        <f ca="1">SUMPRODUCT(INDIRECT("$C"&amp;B8+1):INDIRECT("$C$"&amp;COUNTA(C:C)),$F$2:F8)</f>
        <v>112307.82546913886</v>
      </c>
      <c r="H8" s="13">
        <f t="shared" ca="1" si="2"/>
        <v>5615391.2734569432</v>
      </c>
      <c r="I8" s="12">
        <f t="shared" si="3"/>
        <v>2500000</v>
      </c>
      <c r="J8" s="19">
        <f ca="1">SUM($I$2:I8)/SUM($H$2:H8)</f>
        <v>0.58084041101148676</v>
      </c>
      <c r="K8" s="13">
        <f t="shared" ca="1" si="4"/>
        <v>3115391.2734569432</v>
      </c>
      <c r="L8" s="11"/>
      <c r="M8" s="11"/>
      <c r="N8" s="13"/>
      <c r="O8" s="11"/>
      <c r="P8" s="13">
        <f ca="1">SUM($H$2:H8)</f>
        <v>30128757.690128963</v>
      </c>
      <c r="Q8" s="13">
        <f>SUM($I$2:I8)</f>
        <v>17500000</v>
      </c>
      <c r="R8" s="11"/>
      <c r="S8" s="11"/>
    </row>
    <row r="9" spans="1:26">
      <c r="A9" s="8">
        <v>43068</v>
      </c>
      <c r="B9" s="9">
        <v>398</v>
      </c>
      <c r="C9" s="10">
        <f t="shared" ca="1" si="0"/>
        <v>4.1363321976293597E-15</v>
      </c>
      <c r="D9" s="9">
        <v>8</v>
      </c>
      <c r="E9" s="10">
        <f t="shared" ca="1" si="1"/>
        <v>0.13056736032277699</v>
      </c>
      <c r="F9" s="11">
        <v>50000</v>
      </c>
      <c r="G9" s="12">
        <f ca="1">SUMPRODUCT(INDIRECT("$C"&amp;B9+1):INDIRECT("$C$"&amp;COUNTA(C:C)),$F$2:F9)</f>
        <v>118836.1934852777</v>
      </c>
      <c r="H9" s="13">
        <f t="shared" ca="1" si="2"/>
        <v>5941809.6742638852</v>
      </c>
      <c r="I9" s="12">
        <f t="shared" si="3"/>
        <v>2500000</v>
      </c>
      <c r="J9" s="19">
        <f ca="1">SUM($I$2:I9)/SUM($H$2:H9)</f>
        <v>0.55446868351017542</v>
      </c>
      <c r="K9" s="13">
        <f t="shared" ca="1" si="4"/>
        <v>3441809.6742638852</v>
      </c>
      <c r="L9" s="11"/>
      <c r="M9" s="26"/>
      <c r="N9" s="27"/>
      <c r="O9" s="11"/>
      <c r="P9" s="13">
        <f ca="1">SUM($H$2:H9)</f>
        <v>36070567.364392847</v>
      </c>
      <c r="Q9" s="13">
        <f>SUM($I$2:I9)</f>
        <v>20000000</v>
      </c>
      <c r="R9" s="11"/>
      <c r="S9" s="11"/>
    </row>
    <row r="10" spans="1:26">
      <c r="A10" s="8">
        <v>43069</v>
      </c>
      <c r="B10" s="9">
        <v>397</v>
      </c>
      <c r="C10" s="10">
        <f t="shared" ca="1" si="0"/>
        <v>4.4794911283636504E-15</v>
      </c>
      <c r="D10" s="9">
        <v>9</v>
      </c>
      <c r="E10" s="10">
        <f t="shared" ca="1" si="1"/>
        <v>0.120555607876388</v>
      </c>
      <c r="F10" s="11">
        <v>50000</v>
      </c>
      <c r="G10" s="12">
        <f ca="1">SUMPRODUCT(INDIRECT("$C"&amp;B10+1):INDIRECT("$C$"&amp;COUNTA(C:C)),$F$2:F10)</f>
        <v>124863.9738790971</v>
      </c>
      <c r="H10" s="13">
        <f t="shared" ca="1" si="2"/>
        <v>6243198.6939548552</v>
      </c>
      <c r="I10" s="12">
        <f t="shared" si="3"/>
        <v>2500000</v>
      </c>
      <c r="J10" s="19">
        <f ca="1">SUM($I$2:I10)/SUM($H$2:H10)</f>
        <v>0.53174184422568493</v>
      </c>
      <c r="K10" s="13">
        <f t="shared" ca="1" si="4"/>
        <v>3743198.6939548552</v>
      </c>
      <c r="L10" s="11"/>
      <c r="M10" s="26"/>
      <c r="N10" s="27"/>
      <c r="O10" s="11"/>
      <c r="P10" s="13">
        <f ca="1">SUM($H$2:H10)</f>
        <v>42313766.058347702</v>
      </c>
      <c r="Q10" s="13">
        <f>SUM($I$2:I10)</f>
        <v>22500000</v>
      </c>
      <c r="R10" s="11"/>
      <c r="S10" s="11"/>
    </row>
    <row r="11" spans="1:26">
      <c r="A11" s="8">
        <v>43070</v>
      </c>
      <c r="B11" s="9">
        <v>396</v>
      </c>
      <c r="C11" s="10">
        <f t="shared" ca="1" si="0"/>
        <v>4.8511192550223602E-15</v>
      </c>
      <c r="D11" s="9">
        <v>10</v>
      </c>
      <c r="E11" s="10">
        <f t="shared" ca="1" si="1"/>
        <v>0.11131827946209499</v>
      </c>
      <c r="F11" s="11">
        <v>50000</v>
      </c>
      <c r="G11" s="12">
        <f ca="1">SUMPRODUCT(INDIRECT("$C"&amp;B11+1):INDIRECT("$C$"&amp;COUNTA(C:C)),$F$2:F11)</f>
        <v>130429.88785220185</v>
      </c>
      <c r="H11" s="13">
        <f t="shared" ca="1" si="2"/>
        <v>6521494.3926100926</v>
      </c>
      <c r="I11" s="12">
        <f t="shared" si="3"/>
        <v>2500000</v>
      </c>
      <c r="J11" s="19">
        <f ca="1">SUM($I$2:I11)/SUM($H$2:H11)</f>
        <v>0.51192519030600725</v>
      </c>
      <c r="K11" s="13">
        <f t="shared" ca="1" si="4"/>
        <v>4021494.3926100926</v>
      </c>
      <c r="L11" s="11"/>
      <c r="M11" s="26"/>
      <c r="N11" s="27"/>
      <c r="O11" s="11"/>
      <c r="P11" s="13">
        <f ca="1">SUM($H$2:H11)</f>
        <v>48835260.450957797</v>
      </c>
      <c r="Q11" s="13">
        <f>SUM($I$2:I11)</f>
        <v>25000000</v>
      </c>
      <c r="R11" s="11"/>
      <c r="S11" s="11"/>
    </row>
    <row r="12" spans="1:26">
      <c r="A12" s="8">
        <v>43071</v>
      </c>
      <c r="B12" s="9">
        <v>395</v>
      </c>
      <c r="C12" s="10">
        <f t="shared" ca="1" si="0"/>
        <v>5.2535784427472002E-15</v>
      </c>
      <c r="D12" s="9">
        <v>11</v>
      </c>
      <c r="E12" s="10">
        <f t="shared" ca="1" si="1"/>
        <v>0.102790146570766</v>
      </c>
      <c r="F12" s="11">
        <v>100000</v>
      </c>
      <c r="G12" s="12">
        <f ca="1">SUMPRODUCT(INDIRECT("$C"&amp;B12+1):INDIRECT("$C$"&amp;COUNTA(C:C)),$F$2:F12)</f>
        <v>185486.59977706108</v>
      </c>
      <c r="H12" s="13">
        <f t="shared" ca="1" si="2"/>
        <v>9274329.9888530541</v>
      </c>
      <c r="I12" s="12">
        <f t="shared" si="3"/>
        <v>5000000</v>
      </c>
      <c r="J12" s="19">
        <f ca="1">SUM($I$2:I12)/SUM($H$2:H12)</f>
        <v>0.51626589987884364</v>
      </c>
      <c r="K12" s="13">
        <f t="shared" ca="1" si="4"/>
        <v>4274329.9888530541</v>
      </c>
      <c r="L12" s="11"/>
      <c r="M12" s="26"/>
      <c r="N12" s="27"/>
      <c r="O12" s="11"/>
      <c r="P12" s="13">
        <f ca="1">SUM($H$2:H12)</f>
        <v>58109590.43981085</v>
      </c>
      <c r="Q12" s="13">
        <f>SUM($I$2:I12)</f>
        <v>30000000</v>
      </c>
      <c r="R12" s="11"/>
      <c r="S12" s="11"/>
    </row>
    <row r="13" spans="1:26">
      <c r="A13" s="8">
        <v>43072</v>
      </c>
      <c r="B13" s="9">
        <v>394</v>
      </c>
      <c r="C13" s="10">
        <f t="shared" ca="1" si="0"/>
        <v>5.6894265020435699E-15</v>
      </c>
      <c r="D13" s="9">
        <v>12</v>
      </c>
      <c r="E13" s="10">
        <f t="shared" ca="1" si="1"/>
        <v>9.49156496537049E-2</v>
      </c>
      <c r="F13" s="11">
        <v>100000</v>
      </c>
      <c r="G13" s="12">
        <f ca="1">SUMPRODUCT(INDIRECT("$C"&amp;B13+1):INDIRECT("$C$"&amp;COUNTA(C:C)),$F$2:F13)</f>
        <v>208791.2212910442</v>
      </c>
      <c r="H13" s="13">
        <f t="shared" ca="1" si="2"/>
        <v>10439561.06455221</v>
      </c>
      <c r="I13" s="12">
        <f t="shared" si="3"/>
        <v>5000000</v>
      </c>
      <c r="J13" s="19">
        <f ca="1">SUM($I$2:I13)/SUM($H$2:H13)</f>
        <v>0.51058254160552663</v>
      </c>
      <c r="K13" s="13">
        <f t="shared" ca="1" si="4"/>
        <v>5439561.0645522103</v>
      </c>
      <c r="L13" s="11"/>
      <c r="M13" s="26"/>
      <c r="N13" s="27"/>
      <c r="O13" s="11"/>
      <c r="P13" s="13">
        <f ca="1">SUM($H$2:H13)</f>
        <v>68549151.50436306</v>
      </c>
      <c r="Q13" s="13">
        <f>SUM($I$2:I13)</f>
        <v>35000000</v>
      </c>
      <c r="R13" s="11"/>
      <c r="S13" s="11"/>
    </row>
    <row r="14" spans="1:26">
      <c r="A14" s="8">
        <v>43073</v>
      </c>
      <c r="B14" s="9">
        <v>393</v>
      </c>
      <c r="C14" s="10">
        <f t="shared" ca="1" si="0"/>
        <v>6.16143344482529E-15</v>
      </c>
      <c r="D14" s="9">
        <v>13</v>
      </c>
      <c r="E14" s="10">
        <f t="shared" ca="1" si="1"/>
        <v>8.7644459332032895E-2</v>
      </c>
      <c r="F14" s="11">
        <v>100000</v>
      </c>
      <c r="G14" s="12">
        <f ca="1">SUMPRODUCT(INDIRECT("$C"&amp;B14+1):INDIRECT("$C$"&amp;COUNTA(C:C)),$F$2:F14)</f>
        <v>224570.69010586391</v>
      </c>
      <c r="H14" s="13">
        <f t="shared" ca="1" si="2"/>
        <v>11228534.505293196</v>
      </c>
      <c r="I14" s="12">
        <f t="shared" si="3"/>
        <v>5000000</v>
      </c>
      <c r="J14" s="19">
        <f ca="1">SUM($I$2:I14)/SUM($H$2:H14)</f>
        <v>0.50139333441130918</v>
      </c>
      <c r="K14" s="13">
        <f t="shared" ca="1" si="4"/>
        <v>6228534.5052931961</v>
      </c>
      <c r="L14" s="11"/>
      <c r="M14" s="26"/>
      <c r="N14" s="27"/>
      <c r="O14" s="11"/>
      <c r="P14" s="13">
        <f ca="1">SUM($H$2:H14)</f>
        <v>79777686.00965625</v>
      </c>
      <c r="Q14" s="13">
        <f>SUM($I$2:I14)</f>
        <v>40000000</v>
      </c>
      <c r="R14" s="11"/>
      <c r="S14" s="11"/>
    </row>
    <row r="15" spans="1:26">
      <c r="A15" s="8">
        <v>43074</v>
      </c>
      <c r="B15" s="9">
        <v>392</v>
      </c>
      <c r="C15" s="10">
        <f t="shared" ca="1" si="0"/>
        <v>6.67259908909551E-15</v>
      </c>
      <c r="D15" s="9">
        <v>14</v>
      </c>
      <c r="E15" s="10">
        <f t="shared" ca="1" si="1"/>
        <v>8.0930304821990304E-2</v>
      </c>
      <c r="F15" s="11">
        <v>100000</v>
      </c>
      <c r="G15" s="12">
        <f ca="1">SUMPRODUCT(INDIRECT("$C"&amp;B15+1):INDIRECT("$C$"&amp;COUNTA(C:C)),$F$2:F15)</f>
        <v>237944.80469405281</v>
      </c>
      <c r="H15" s="13">
        <f t="shared" ca="1" si="2"/>
        <v>11897240.234702641</v>
      </c>
      <c r="I15" s="12">
        <f t="shared" si="3"/>
        <v>5000000</v>
      </c>
      <c r="J15" s="19">
        <f ca="1">SUM($I$2:I15)/SUM($H$2:H15)</f>
        <v>0.49086486178404776</v>
      </c>
      <c r="K15" s="13">
        <f t="shared" ca="1" si="4"/>
        <v>6897240.2347026411</v>
      </c>
      <c r="L15" s="11"/>
      <c r="M15" s="26"/>
      <c r="N15" s="27"/>
      <c r="O15" s="11"/>
      <c r="P15" s="13">
        <f ca="1">SUM($H$2:H15)</f>
        <v>91674926.244358897</v>
      </c>
      <c r="Q15" s="13">
        <f>SUM($I$2:I15)</f>
        <v>45000000</v>
      </c>
      <c r="R15" s="11"/>
      <c r="S15" s="11"/>
    </row>
    <row r="16" spans="1:26">
      <c r="A16" s="8">
        <v>43075</v>
      </c>
      <c r="B16" s="9">
        <v>391</v>
      </c>
      <c r="C16" s="10">
        <f t="shared" ca="1" si="0"/>
        <v>7.2261721241493492E-15</v>
      </c>
      <c r="D16" s="9">
        <v>15</v>
      </c>
      <c r="E16" s="10">
        <f t="shared" ca="1" si="1"/>
        <v>7.4730502314503094E-2</v>
      </c>
      <c r="F16" s="11">
        <v>100000</v>
      </c>
      <c r="G16" s="12">
        <f ca="1">SUMPRODUCT(INDIRECT("$C"&amp;B16+1):INDIRECT("$C$"&amp;COUNTA(C:C)),$F$2:F16)</f>
        <v>250044.9397303494</v>
      </c>
      <c r="H16" s="13">
        <f t="shared" ca="1" si="2"/>
        <v>12502246.98651747</v>
      </c>
      <c r="I16" s="12">
        <f t="shared" si="3"/>
        <v>5000000</v>
      </c>
      <c r="J16" s="19">
        <f ca="1">SUM($I$2:I16)/SUM($H$2:H16)</f>
        <v>0.47995159063483628</v>
      </c>
      <c r="K16" s="13">
        <f t="shared" ca="1" si="4"/>
        <v>7502246.9865174703</v>
      </c>
      <c r="L16" s="11"/>
      <c r="M16" s="26"/>
      <c r="N16" s="27"/>
      <c r="O16" s="11"/>
      <c r="P16" s="13">
        <f ca="1">SUM($H$2:H16)</f>
        <v>104177173.23087637</v>
      </c>
      <c r="Q16" s="13">
        <f>SUM($I$2:I16)</f>
        <v>50000000</v>
      </c>
      <c r="R16" s="11"/>
      <c r="S16" s="11"/>
    </row>
    <row r="17" spans="1:19">
      <c r="A17" s="8">
        <v>43076</v>
      </c>
      <c r="B17" s="9">
        <v>390</v>
      </c>
      <c r="C17" s="10">
        <f t="shared" ca="1" si="0"/>
        <v>7.8256707574666299E-15</v>
      </c>
      <c r="D17" s="9">
        <v>16</v>
      </c>
      <c r="E17" s="10">
        <f t="shared" ca="1" si="1"/>
        <v>6.9005646688147501E-2</v>
      </c>
      <c r="F17" s="11">
        <v>100000</v>
      </c>
      <c r="G17" s="12">
        <f ca="1">SUMPRODUCT(INDIRECT("$C"&amp;B17+1):INDIRECT("$C$"&amp;COUNTA(C:C)),$F$2:F17)</f>
        <v>261166.12638849893</v>
      </c>
      <c r="H17" s="13">
        <f t="shared" ca="1" si="2"/>
        <v>13058306.319424946</v>
      </c>
      <c r="I17" s="12">
        <f t="shared" si="3"/>
        <v>5000000</v>
      </c>
      <c r="J17" s="19">
        <f ca="1">SUM($I$2:I17)/SUM($H$2:H17)</f>
        <v>0.46914125494237929</v>
      </c>
      <c r="K17" s="13">
        <f t="shared" ca="1" si="4"/>
        <v>8058306.3194249459</v>
      </c>
      <c r="L17" s="11"/>
      <c r="M17" s="26"/>
      <c r="N17" s="27"/>
      <c r="O17" s="11"/>
      <c r="P17" s="13">
        <f ca="1">SUM($H$2:H17)</f>
        <v>117235479.55030131</v>
      </c>
      <c r="Q17" s="13">
        <f>SUM($I$2:I17)</f>
        <v>55000000</v>
      </c>
      <c r="R17" s="11"/>
      <c r="S17" s="11"/>
    </row>
    <row r="18" spans="1:19">
      <c r="A18" s="8">
        <v>43077</v>
      </c>
      <c r="B18" s="9">
        <v>389</v>
      </c>
      <c r="C18" s="10">
        <f t="shared" ca="1" si="0"/>
        <v>8.4749050745144896E-15</v>
      </c>
      <c r="D18" s="9">
        <v>17</v>
      </c>
      <c r="E18" s="10">
        <f t="shared" ca="1" si="1"/>
        <v>6.3719353356145703E-2</v>
      </c>
      <c r="F18" s="11">
        <v>100000</v>
      </c>
      <c r="G18" s="12">
        <f ca="1">SUMPRODUCT(INDIRECT("$C"&amp;B18+1):INDIRECT("$C$"&amp;COUNTA(C:C)),$F$2:F18)</f>
        <v>271424.51645820518</v>
      </c>
      <c r="H18" s="13">
        <f t="shared" ca="1" si="2"/>
        <v>13571225.822910259</v>
      </c>
      <c r="I18" s="12">
        <f t="shared" si="3"/>
        <v>5000000</v>
      </c>
      <c r="J18" s="19">
        <f ca="1">SUM($I$2:I18)/SUM($H$2:H18)</f>
        <v>0.45869208179206722</v>
      </c>
      <c r="K18" s="13">
        <f t="shared" ca="1" si="4"/>
        <v>8571225.8229102585</v>
      </c>
      <c r="L18" s="11"/>
      <c r="M18" s="26"/>
      <c r="N18" s="27"/>
      <c r="O18" s="11"/>
      <c r="P18" s="13">
        <f ca="1">SUM($H$2:H18)</f>
        <v>130806705.37321158</v>
      </c>
      <c r="Q18" s="13">
        <f>SUM($I$2:I18)</f>
        <v>60000000</v>
      </c>
      <c r="R18" s="11"/>
      <c r="S18" s="11"/>
    </row>
    <row r="19" spans="1:19">
      <c r="A19" s="8">
        <v>43078</v>
      </c>
      <c r="B19" s="9">
        <v>388</v>
      </c>
      <c r="C19" s="10">
        <f t="shared" ca="1" si="0"/>
        <v>9.1780012535669894E-15</v>
      </c>
      <c r="D19" s="9">
        <v>18</v>
      </c>
      <c r="E19" s="10">
        <f t="shared" ca="1" si="1"/>
        <v>5.8838025417421502E-2</v>
      </c>
      <c r="F19" s="11">
        <v>100000</v>
      </c>
      <c r="G19" s="12">
        <f ca="1">SUMPRODUCT(INDIRECT("$C"&amp;B19+1):INDIRECT("$C$"&amp;COUNTA(C:C)),$F$2:F19)</f>
        <v>280894.78574521514</v>
      </c>
      <c r="H19" s="13">
        <f t="shared" ca="1" si="2"/>
        <v>14044739.287260756</v>
      </c>
      <c r="I19" s="12">
        <f t="shared" si="3"/>
        <v>5000000</v>
      </c>
      <c r="J19" s="19">
        <f ca="1">SUM($I$2:I19)/SUM($H$2:H19)</f>
        <v>0.44873560047922306</v>
      </c>
      <c r="K19" s="13">
        <f t="shared" ca="1" si="4"/>
        <v>9044739.2872607559</v>
      </c>
      <c r="L19" s="11"/>
      <c r="M19" s="11"/>
      <c r="N19" s="11"/>
      <c r="O19" s="11"/>
      <c r="P19" s="13">
        <f ca="1">SUM($H$2:H19)</f>
        <v>144851444.66047233</v>
      </c>
      <c r="Q19" s="13">
        <f>SUM($I$2:I19)</f>
        <v>65000000</v>
      </c>
      <c r="R19" s="11"/>
      <c r="S19" s="11"/>
    </row>
    <row r="20" spans="1:19">
      <c r="A20" s="8">
        <v>43079</v>
      </c>
      <c r="B20" s="9">
        <v>387</v>
      </c>
      <c r="C20" s="10">
        <f t="shared" ca="1" si="0"/>
        <v>9.9394277894378596E-15</v>
      </c>
      <c r="D20" s="9">
        <v>19</v>
      </c>
      <c r="E20" s="10">
        <f t="shared" ca="1" si="1"/>
        <v>5.4330639797779599E-2</v>
      </c>
      <c r="F20" s="11">
        <v>100000</v>
      </c>
      <c r="G20" s="12">
        <f ca="1">SUMPRODUCT(INDIRECT("$C"&amp;B20+1):INDIRECT("$C$"&amp;COUNTA(C:C)),$F$2:F20)</f>
        <v>289639.09812892351</v>
      </c>
      <c r="H20" s="13">
        <f t="shared" ca="1" si="2"/>
        <v>14481954.906446176</v>
      </c>
      <c r="I20" s="12">
        <f t="shared" si="3"/>
        <v>5000000</v>
      </c>
      <c r="J20" s="19">
        <f ca="1">SUM($I$2:I20)/SUM($H$2:H20)</f>
        <v>0.43933036130695663</v>
      </c>
      <c r="K20" s="13">
        <f ca="1">H20*0.8-I20</f>
        <v>6585563.9251569416</v>
      </c>
      <c r="L20" s="11"/>
      <c r="M20" s="11"/>
      <c r="N20" s="11"/>
      <c r="O20" s="11"/>
      <c r="P20" s="13">
        <f ca="1">SUM($H$2:H20)</f>
        <v>159333399.56691852</v>
      </c>
      <c r="Q20" s="13">
        <f>SUM($I$2:I20)</f>
        <v>70000000</v>
      </c>
      <c r="R20" s="11"/>
      <c r="S20" s="11"/>
    </row>
    <row r="21" spans="1:19">
      <c r="A21" s="8">
        <v>43080</v>
      </c>
      <c r="B21" s="9">
        <v>386</v>
      </c>
      <c r="C21" s="10">
        <f t="shared" ca="1" si="0"/>
        <v>1.07640238927897E-14</v>
      </c>
      <c r="D21" s="9">
        <v>20</v>
      </c>
      <c r="E21" s="10">
        <f t="shared" ca="1" si="1"/>
        <v>5.0168550014315597E-2</v>
      </c>
      <c r="F21" s="11">
        <v>100000</v>
      </c>
      <c r="G21" s="12">
        <f ca="1">SUMPRODUCT(INDIRECT("$C"&amp;B21+1):INDIRECT("$C$"&amp;COUNTA(C:C)),$F$2:F21)</f>
        <v>297713.43960274407</v>
      </c>
      <c r="H21" s="13">
        <f t="shared" ca="1" si="2"/>
        <v>14885671.980137203</v>
      </c>
      <c r="I21" s="12">
        <f t="shared" si="3"/>
        <v>5000000</v>
      </c>
      <c r="J21" s="19">
        <f ca="1">SUM($I$2:I21)/SUM($H$2:H21)</f>
        <v>0.43049247900361393</v>
      </c>
      <c r="K21" s="13">
        <f t="shared" ref="K21:K84" ca="1" si="5">H21*0.8-I21</f>
        <v>6908537.5841097627</v>
      </c>
      <c r="L21" s="11"/>
      <c r="M21" s="11"/>
      <c r="N21" s="11"/>
      <c r="O21" s="11"/>
      <c r="P21" s="13">
        <f ca="1">SUM($H$2:H21)</f>
        <v>174219071.54705572</v>
      </c>
      <c r="Q21" s="13">
        <f>SUM($I$2:I21)</f>
        <v>75000000</v>
      </c>
      <c r="R21" s="11"/>
      <c r="S21" s="11"/>
    </row>
    <row r="22" spans="1:19">
      <c r="A22" s="8">
        <v>43081</v>
      </c>
      <c r="B22" s="9">
        <v>385</v>
      </c>
      <c r="C22" s="10">
        <f t="shared" ca="1" si="0"/>
        <v>1.1657030245510899E-14</v>
      </c>
      <c r="D22" s="9">
        <v>21</v>
      </c>
      <c r="E22" s="10">
        <f t="shared" ca="1" si="1"/>
        <v>4.6325304099466398E-2</v>
      </c>
      <c r="F22" s="11">
        <v>150000</v>
      </c>
      <c r="G22" s="12">
        <f ca="1">SUMPRODUCT(INDIRECT("$C"&amp;B22+1):INDIRECT("$C$"&amp;COUNTA(C:C)),$F$2:F22)</f>
        <v>355086.41673257662</v>
      </c>
      <c r="H22" s="13">
        <f t="shared" ca="1" si="2"/>
        <v>17754320.836628832</v>
      </c>
      <c r="I22" s="12">
        <f t="shared" si="3"/>
        <v>7500000</v>
      </c>
      <c r="J22" s="19">
        <f ca="1">SUM($I$2:I22)/SUM($H$2:H22)</f>
        <v>0.42974705492057302</v>
      </c>
      <c r="K22" s="13">
        <f t="shared" ca="1" si="5"/>
        <v>6703456.669303067</v>
      </c>
      <c r="L22" s="11"/>
      <c r="M22" s="11"/>
      <c r="N22" s="11"/>
      <c r="O22" s="11"/>
      <c r="P22" s="13">
        <f ca="1">SUM($H$2:H22)</f>
        <v>191973392.38368455</v>
      </c>
      <c r="Q22" s="13">
        <f>SUM($I$2:I22)</f>
        <v>82500000</v>
      </c>
      <c r="R22" s="11"/>
      <c r="S22" s="11"/>
    </row>
    <row r="23" spans="1:19">
      <c r="A23" s="8">
        <v>43082</v>
      </c>
      <c r="B23" s="9">
        <v>384</v>
      </c>
      <c r="C23" s="10">
        <f t="shared" ca="1" si="0"/>
        <v>1.26241223076232E-14</v>
      </c>
      <c r="D23" s="9">
        <v>22</v>
      </c>
      <c r="E23" s="10">
        <f t="shared" ca="1" si="1"/>
        <v>4.2776476483732201E-2</v>
      </c>
      <c r="F23" s="11">
        <v>150000</v>
      </c>
      <c r="G23" s="12">
        <f ca="1">SUMPRODUCT(INDIRECT("$C"&amp;B23+1):INDIRECT("$C$"&amp;COUNTA(C:C)),$F$2:F23)</f>
        <v>380529.86207074637</v>
      </c>
      <c r="H23" s="13">
        <f t="shared" ca="1" si="2"/>
        <v>19026493.103537317</v>
      </c>
      <c r="I23" s="12">
        <f t="shared" si="3"/>
        <v>7500000</v>
      </c>
      <c r="J23" s="19">
        <f ca="1">SUM($I$2:I23)/SUM($H$2:H23)</f>
        <v>0.42654051584995001</v>
      </c>
      <c r="K23" s="13">
        <f t="shared" ca="1" si="5"/>
        <v>7721194.4828298539</v>
      </c>
      <c r="L23" s="11"/>
      <c r="M23" s="11"/>
      <c r="N23" s="11"/>
      <c r="O23" s="11"/>
      <c r="P23" s="13">
        <f ca="1">SUM($H$2:H23)</f>
        <v>210999885.48722187</v>
      </c>
      <c r="Q23" s="13">
        <f>SUM($I$2:I23)</f>
        <v>90000000</v>
      </c>
      <c r="R23" s="11"/>
      <c r="S23" s="11"/>
    </row>
    <row r="24" spans="1:19">
      <c r="A24" s="8">
        <v>43083</v>
      </c>
      <c r="B24" s="9">
        <v>383</v>
      </c>
      <c r="C24" s="10">
        <f t="shared" ca="1" si="0"/>
        <v>1.3671446387402399E-14</v>
      </c>
      <c r="D24" s="9">
        <v>23</v>
      </c>
      <c r="E24" s="10">
        <f t="shared" ca="1" si="1"/>
        <v>3.9499512759481499E-2</v>
      </c>
      <c r="F24" s="11">
        <v>150000</v>
      </c>
      <c r="G24" s="12">
        <f ca="1">SUMPRODUCT(INDIRECT("$C"&amp;B24+1):INDIRECT("$C$"&amp;COUNTA(C:C)),$F$2:F24)</f>
        <v>398284.30652354006</v>
      </c>
      <c r="H24" s="13">
        <f t="shared" ca="1" si="2"/>
        <v>19914215.326177001</v>
      </c>
      <c r="I24" s="12">
        <f t="shared" si="3"/>
        <v>7500000</v>
      </c>
      <c r="J24" s="19">
        <f ca="1">SUM($I$2:I24)/SUM($H$2:H24)</f>
        <v>0.42223493349498614</v>
      </c>
      <c r="K24" s="13">
        <f t="shared" ca="1" si="5"/>
        <v>8431372.2609416023</v>
      </c>
      <c r="L24" s="11"/>
      <c r="M24" s="11"/>
      <c r="N24" s="11"/>
      <c r="O24" s="11"/>
      <c r="P24" s="13">
        <f ca="1">SUM($H$2:H24)</f>
        <v>230914100.81339887</v>
      </c>
      <c r="Q24" s="13">
        <f>SUM($I$2:I24)</f>
        <v>97500000</v>
      </c>
      <c r="R24" s="11"/>
      <c r="S24" s="11"/>
    </row>
    <row r="25" spans="1:19">
      <c r="A25" s="8">
        <v>43084</v>
      </c>
      <c r="B25" s="9">
        <v>382</v>
      </c>
      <c r="C25" s="10">
        <f t="shared" ca="1" si="0"/>
        <v>1.48056587039521E-14</v>
      </c>
      <c r="D25" s="9">
        <v>24</v>
      </c>
      <c r="E25" s="10">
        <f t="shared" ca="1" si="1"/>
        <v>3.6473586337338201E-2</v>
      </c>
      <c r="F25" s="11">
        <v>150000</v>
      </c>
      <c r="G25" s="12">
        <f ca="1">SUMPRODUCT(INDIRECT("$C"&amp;B25+1):INDIRECT("$C$"&amp;COUNTA(C:C)),$F$2:F25)</f>
        <v>413482.10042859591</v>
      </c>
      <c r="H25" s="13">
        <f t="shared" ca="1" si="2"/>
        <v>20674105.021429796</v>
      </c>
      <c r="I25" s="12">
        <f t="shared" si="3"/>
        <v>7500000</v>
      </c>
      <c r="J25" s="19">
        <f ca="1">SUM($I$2:I25)/SUM($H$2:H25)</f>
        <v>0.41734865770668927</v>
      </c>
      <c r="K25" s="13">
        <f t="shared" ca="1" si="5"/>
        <v>9039284.0171438381</v>
      </c>
      <c r="L25" s="11"/>
      <c r="M25" s="11"/>
      <c r="N25" s="11"/>
      <c r="O25" s="11"/>
      <c r="P25" s="13">
        <f ca="1">SUM($H$2:H25)</f>
        <v>251588205.83482867</v>
      </c>
      <c r="Q25" s="13">
        <f>SUM($I$2:I25)</f>
        <v>105000000</v>
      </c>
      <c r="R25" s="11"/>
      <c r="S25" s="11"/>
    </row>
    <row r="26" spans="1:19">
      <c r="A26" s="8">
        <v>43085</v>
      </c>
      <c r="B26" s="9">
        <v>381</v>
      </c>
      <c r="C26" s="10">
        <f t="shared" ca="1" si="0"/>
        <v>1.6033967690492599E-14</v>
      </c>
      <c r="D26" s="9">
        <v>25</v>
      </c>
      <c r="E26" s="10">
        <f t="shared" ca="1" si="1"/>
        <v>3.3679466083741699E-2</v>
      </c>
      <c r="F26" s="11">
        <v>150000</v>
      </c>
      <c r="G26" s="12">
        <f ca="1">SUMPRODUCT(INDIRECT("$C"&amp;B26+1):INDIRECT("$C$"&amp;COUNTA(C:C)),$F$2:F26)</f>
        <v>427266.20876907953</v>
      </c>
      <c r="H26" s="13">
        <f t="shared" ca="1" si="2"/>
        <v>21363310.438453976</v>
      </c>
      <c r="I26" s="12">
        <f t="shared" si="3"/>
        <v>7500000</v>
      </c>
      <c r="J26" s="19">
        <f ca="1">SUM($I$2:I26)/SUM($H$2:H26)</f>
        <v>0.41216111028071201</v>
      </c>
      <c r="K26" s="13">
        <f t="shared" ca="1" si="5"/>
        <v>9590648.3507631831</v>
      </c>
      <c r="L26" s="11"/>
      <c r="M26" s="11"/>
      <c r="N26" s="11"/>
      <c r="O26" s="11"/>
      <c r="P26" s="13">
        <f ca="1">SUM($H$2:H26)</f>
        <v>272951516.27328265</v>
      </c>
      <c r="Q26" s="13">
        <f>SUM($I$2:I26)</f>
        <v>112500000</v>
      </c>
      <c r="R26" s="11"/>
      <c r="S26" s="11"/>
    </row>
    <row r="27" spans="1:19">
      <c r="A27" s="8">
        <v>43086</v>
      </c>
      <c r="B27" s="9">
        <v>380</v>
      </c>
      <c r="C27" s="10">
        <f t="shared" ca="1" si="0"/>
        <v>1.7364179807220399E-14</v>
      </c>
      <c r="D27" s="9">
        <v>26</v>
      </c>
      <c r="E27" s="10">
        <f t="shared" ca="1" si="1"/>
        <v>3.1099394098373E-2</v>
      </c>
      <c r="F27" s="11">
        <v>150000</v>
      </c>
      <c r="G27" s="12">
        <f ca="1">SUMPRODUCT(INDIRECT("$C"&amp;B27+1):INDIRECT("$C$"&amp;COUNTA(C:C)),$F$2:F27)</f>
        <v>439942.3651321478</v>
      </c>
      <c r="H27" s="13">
        <f t="shared" ca="1" si="2"/>
        <v>21997118.256607391</v>
      </c>
      <c r="I27" s="12">
        <f t="shared" si="3"/>
        <v>7500000</v>
      </c>
      <c r="J27" s="19">
        <f ca="1">SUM($I$2:I27)/SUM($H$2:H27)</f>
        <v>0.4068505019230364</v>
      </c>
      <c r="K27" s="13">
        <f t="shared" ca="1" si="5"/>
        <v>10097694.605285913</v>
      </c>
      <c r="L27" s="11"/>
      <c r="M27" s="11"/>
      <c r="N27" s="11"/>
      <c r="O27" s="11"/>
      <c r="P27" s="13">
        <f ca="1">SUM($H$2:H27)</f>
        <v>294948634.52989006</v>
      </c>
      <c r="Q27" s="13">
        <f>SUM($I$2:I27)</f>
        <v>120000000</v>
      </c>
      <c r="R27" s="11"/>
      <c r="S27" s="11"/>
    </row>
    <row r="28" spans="1:19">
      <c r="A28" s="8">
        <v>43087</v>
      </c>
      <c r="B28" s="9">
        <v>379</v>
      </c>
      <c r="C28" s="10">
        <f t="shared" ca="1" si="0"/>
        <v>1.88047491548996E-14</v>
      </c>
      <c r="D28" s="9">
        <v>27</v>
      </c>
      <c r="E28" s="10">
        <f t="shared" ca="1" si="1"/>
        <v>2.871697285465E-2</v>
      </c>
      <c r="F28" s="11">
        <v>150000</v>
      </c>
      <c r="G28" s="12">
        <f ca="1">SUMPRODUCT(INDIRECT("$C"&amp;B28+1):INDIRECT("$C$"&amp;COUNTA(C:C)),$F$2:F28)</f>
        <v>451636.60384458653</v>
      </c>
      <c r="H28" s="13">
        <f t="shared" ca="1" si="2"/>
        <v>22581830.192229327</v>
      </c>
      <c r="I28" s="12">
        <f t="shared" si="3"/>
        <v>7500000</v>
      </c>
      <c r="J28" s="19">
        <f ca="1">SUM($I$2:I28)/SUM($H$2:H28)</f>
        <v>0.40153627498885547</v>
      </c>
      <c r="K28" s="13">
        <f t="shared" ca="1" si="5"/>
        <v>10565464.153783463</v>
      </c>
      <c r="L28" s="11"/>
      <c r="M28" s="11"/>
      <c r="N28" s="11"/>
      <c r="O28" s="11"/>
      <c r="P28" s="13">
        <f ca="1">SUM($H$2:H28)</f>
        <v>317530464.72211939</v>
      </c>
      <c r="Q28" s="13">
        <f>SUM($I$2:I28)</f>
        <v>127500000</v>
      </c>
      <c r="R28" s="11"/>
      <c r="S28" s="11"/>
    </row>
    <row r="29" spans="1:19">
      <c r="A29" s="8">
        <v>43088</v>
      </c>
      <c r="B29" s="9">
        <v>378</v>
      </c>
      <c r="C29" s="10">
        <f t="shared" ca="1" si="0"/>
        <v>2.0364831204504E-14</v>
      </c>
      <c r="D29" s="9">
        <v>28</v>
      </c>
      <c r="E29" s="10">
        <f t="shared" ca="1" si="1"/>
        <v>2.6517060986016101E-2</v>
      </c>
      <c r="F29" s="11">
        <v>150000</v>
      </c>
      <c r="G29" s="12">
        <f ca="1">SUMPRODUCT(INDIRECT("$C"&amp;B29+1):INDIRECT("$C$"&amp;COUNTA(C:C)),$F$2:F29)</f>
        <v>462432.72618089721</v>
      </c>
      <c r="H29" s="13">
        <f t="shared" ca="1" si="2"/>
        <v>23121636.30904486</v>
      </c>
      <c r="I29" s="12">
        <f t="shared" si="3"/>
        <v>7500000</v>
      </c>
      <c r="J29" s="19">
        <f ca="1">SUM($I$2:I29)/SUM($H$2:H29)</f>
        <v>0.39629874464696069</v>
      </c>
      <c r="K29" s="13">
        <f t="shared" ca="1" si="5"/>
        <v>10997309.047235887</v>
      </c>
      <c r="L29" s="11"/>
      <c r="M29" s="11"/>
      <c r="N29" s="11"/>
      <c r="O29" s="11"/>
      <c r="P29" s="13">
        <f ca="1">SUM($H$2:H29)</f>
        <v>340652101.03116423</v>
      </c>
      <c r="Q29" s="13">
        <f>SUM($I$2:I29)</f>
        <v>135000000</v>
      </c>
      <c r="R29" s="11"/>
      <c r="S29" s="11"/>
    </row>
    <row r="30" spans="1:19">
      <c r="A30" s="8">
        <v>43089</v>
      </c>
      <c r="B30" s="9">
        <v>377</v>
      </c>
      <c r="C30" s="10">
        <f t="shared" ca="1" si="0"/>
        <v>2.20543409843828E-14</v>
      </c>
      <c r="D30" s="9">
        <v>29</v>
      </c>
      <c r="E30" s="10">
        <f t="shared" ca="1" si="1"/>
        <v>2.44856770556942E-2</v>
      </c>
      <c r="F30" s="11">
        <v>150000</v>
      </c>
      <c r="G30" s="12">
        <f ca="1">SUMPRODUCT(INDIRECT("$C"&amp;B30+1):INDIRECT("$C$"&amp;COUNTA(C:C)),$F$2:F30)</f>
        <v>472401.32241739042</v>
      </c>
      <c r="H30" s="13">
        <f t="shared" ca="1" si="2"/>
        <v>23620066.120869521</v>
      </c>
      <c r="I30" s="12">
        <f t="shared" si="3"/>
        <v>7500000</v>
      </c>
      <c r="J30" s="19">
        <f ca="1">SUM($I$2:I30)/SUM($H$2:H30)</f>
        <v>0.39119101828201375</v>
      </c>
      <c r="K30" s="13">
        <f t="shared" ca="1" si="5"/>
        <v>11396052.896695618</v>
      </c>
      <c r="L30" s="11"/>
      <c r="M30" s="11"/>
      <c r="N30" s="11"/>
      <c r="O30" s="11"/>
      <c r="P30" s="13">
        <f ca="1">SUM($H$2:H30)</f>
        <v>364272167.15203375</v>
      </c>
      <c r="Q30" s="13">
        <f>SUM($I$2:I30)</f>
        <v>142500000</v>
      </c>
      <c r="R30" s="11"/>
      <c r="S30" s="11"/>
    </row>
    <row r="31" spans="1:19">
      <c r="A31" s="8">
        <v>43090</v>
      </c>
      <c r="B31" s="9">
        <v>376</v>
      </c>
      <c r="C31" s="10">
        <f t="shared" ca="1" si="0"/>
        <v>2.3884016094758998E-14</v>
      </c>
      <c r="D31" s="9">
        <v>30</v>
      </c>
      <c r="E31" s="10">
        <f t="shared" ca="1" si="1"/>
        <v>2.26099106983207E-2</v>
      </c>
      <c r="F31" s="11">
        <v>150000</v>
      </c>
      <c r="G31" s="12">
        <f ca="1">SUMPRODUCT(INDIRECT("$C"&amp;B31+1):INDIRECT("$C$"&amp;COUNTA(C:C)),$F$2:F31)</f>
        <v>481606.15942612698</v>
      </c>
      <c r="H31" s="13">
        <f t="shared" ca="1" si="2"/>
        <v>24080307.97130635</v>
      </c>
      <c r="I31" s="12">
        <f t="shared" si="3"/>
        <v>7500000</v>
      </c>
      <c r="J31" s="19">
        <f ca="1">SUM($I$2:I31)/SUM($H$2:H31)</f>
        <v>0.38624705546774296</v>
      </c>
      <c r="K31" s="13">
        <f t="shared" ca="1" si="5"/>
        <v>11764246.37704508</v>
      </c>
      <c r="L31" s="11"/>
      <c r="M31" s="11"/>
      <c r="N31" s="11"/>
      <c r="O31" s="11"/>
      <c r="P31" s="13">
        <f ca="1">SUM($H$2:H31)</f>
        <v>388352475.12334007</v>
      </c>
      <c r="Q31" s="13">
        <f>SUM($I$2:I31)</f>
        <v>150000000</v>
      </c>
      <c r="R31" s="11"/>
      <c r="S31" s="11"/>
    </row>
    <row r="32" spans="1:19">
      <c r="A32" s="8">
        <v>43091</v>
      </c>
      <c r="B32" s="9">
        <v>375</v>
      </c>
      <c r="C32" s="15">
        <f t="shared" ca="1" si="0"/>
        <v>2.5865484950044799E-14</v>
      </c>
      <c r="D32" s="14">
        <v>31</v>
      </c>
      <c r="E32" s="15">
        <f t="shared" ca="1" si="1"/>
        <v>2.0877840568723698E-2</v>
      </c>
      <c r="F32" s="16">
        <v>150000</v>
      </c>
      <c r="G32" s="17">
        <f ca="1">SUMPRODUCT(INDIRECT("$C"&amp;B32+1):INDIRECT("$C$"&amp;COUNTA(C:C)),$F$2:F32)</f>
        <v>490105.82398807479</v>
      </c>
      <c r="H32" s="18">
        <f t="shared" ca="1" si="2"/>
        <v>24505291.19940374</v>
      </c>
      <c r="I32" s="12">
        <f t="shared" si="3"/>
        <v>7500000</v>
      </c>
      <c r="J32" s="19">
        <f ca="1">SUM($I$2:I32)/SUM($H$2:H32)</f>
        <v>0.38148731318009726</v>
      </c>
      <c r="K32" s="18">
        <f t="shared" ca="1" si="5"/>
        <v>12104232.959522992</v>
      </c>
      <c r="L32" s="16"/>
      <c r="M32" s="16"/>
      <c r="N32" s="16"/>
      <c r="O32" s="16"/>
      <c r="P32" s="18">
        <f ca="1">SUM($H$2:H32)</f>
        <v>412857766.32274383</v>
      </c>
      <c r="Q32" s="18">
        <f>SUM($I$2:I32)</f>
        <v>157500000</v>
      </c>
      <c r="R32" s="16"/>
    </row>
    <row r="33" spans="1:18">
      <c r="A33" s="8">
        <v>43092</v>
      </c>
      <c r="B33" s="9">
        <v>374</v>
      </c>
      <c r="C33" s="15">
        <f t="shared" ca="1" si="0"/>
        <v>2.8011340682683601E-14</v>
      </c>
      <c r="D33" s="14">
        <v>32</v>
      </c>
      <c r="E33" s="15">
        <f t="shared" ca="1" si="1"/>
        <v>1.92784585763719E-2</v>
      </c>
      <c r="F33" s="16">
        <v>150000</v>
      </c>
      <c r="G33" s="17">
        <f ca="1">SUMPRODUCT(INDIRECT("$C"&amp;B33+1):INDIRECT("$C$"&amp;COUNTA(C:C)),$F$2:F33)</f>
        <v>497954.35322376527</v>
      </c>
      <c r="H33" s="18">
        <f t="shared" ca="1" si="2"/>
        <v>24897717.661188263</v>
      </c>
      <c r="I33" s="12">
        <f t="shared" si="3"/>
        <v>7500000</v>
      </c>
      <c r="J33" s="19">
        <f ca="1">SUM($I$2:I33)/SUM($H$2:H33)</f>
        <v>0.37692274805643866</v>
      </c>
      <c r="K33" s="18">
        <f t="shared" ca="1" si="5"/>
        <v>12418174.128950611</v>
      </c>
      <c r="L33" s="16"/>
      <c r="M33" s="16"/>
      <c r="N33" s="16"/>
      <c r="O33" s="16"/>
      <c r="P33" s="18">
        <f ca="1">SUM($H$2:H33)</f>
        <v>437755483.98393208</v>
      </c>
      <c r="Q33" s="18">
        <f>SUM($I$2:I33)</f>
        <v>165000000</v>
      </c>
      <c r="R33" s="16"/>
    </row>
    <row r="34" spans="1:18">
      <c r="A34" s="8">
        <v>43093</v>
      </c>
      <c r="B34" s="9">
        <v>373</v>
      </c>
      <c r="C34" s="15">
        <f t="shared" ca="1" si="0"/>
        <v>3.0335221178213601E-14</v>
      </c>
      <c r="D34" s="14">
        <v>33</v>
      </c>
      <c r="E34" s="15">
        <f t="shared" ca="1" si="1"/>
        <v>1.78015999239718E-2</v>
      </c>
      <c r="F34" s="16">
        <v>150000</v>
      </c>
      <c r="G34" s="17">
        <f ca="1">SUMPRODUCT(INDIRECT("$C"&amp;B34+1):INDIRECT("$C$"&amp;COUNTA(C:C)),$F$2:F34)</f>
        <v>505201.63182453963</v>
      </c>
      <c r="H34" s="18">
        <f t="shared" ca="1" si="2"/>
        <v>25260081.59122698</v>
      </c>
      <c r="I34" s="12">
        <f t="shared" si="3"/>
        <v>7500000</v>
      </c>
      <c r="J34" s="19">
        <f ca="1">SUM($I$2:I34)/SUM($H$2:H34)</f>
        <v>0.3725576693857367</v>
      </c>
      <c r="K34" s="18">
        <f t="shared" ca="1" si="5"/>
        <v>12708065.272981584</v>
      </c>
      <c r="L34" s="16"/>
      <c r="M34" s="16"/>
      <c r="N34" s="16"/>
      <c r="O34" s="16"/>
      <c r="P34" s="18">
        <f ca="1">SUM($H$2:H34)</f>
        <v>463015565.57515907</v>
      </c>
      <c r="Q34" s="18">
        <f>SUM($I$2:I34)</f>
        <v>172500000</v>
      </c>
      <c r="R34" s="16"/>
    </row>
    <row r="35" spans="1:18">
      <c r="A35" s="8">
        <v>43094</v>
      </c>
      <c r="B35" s="9">
        <v>372</v>
      </c>
      <c r="C35" s="15">
        <f t="shared" ca="1" si="0"/>
        <v>3.2851895750210097E-14</v>
      </c>
      <c r="D35" s="14">
        <v>34</v>
      </c>
      <c r="E35" s="15">
        <f t="shared" ca="1" si="1"/>
        <v>1.6437878505574599E-2</v>
      </c>
      <c r="F35" s="16">
        <v>150000</v>
      </c>
      <c r="G35" s="17">
        <f ca="1">SUMPRODUCT(INDIRECT("$C"&amp;B35+1):INDIRECT("$C$"&amp;COUNTA(C:C)),$F$2:F35)</f>
        <v>511893.72030778474</v>
      </c>
      <c r="H35" s="18">
        <f t="shared" ca="1" si="2"/>
        <v>25594686.015389238</v>
      </c>
      <c r="I35" s="12">
        <f t="shared" si="3"/>
        <v>7500000</v>
      </c>
      <c r="J35" s="19">
        <f ca="1">SUM($I$2:I35)/SUM($H$2:H35)</f>
        <v>0.36839177936618206</v>
      </c>
      <c r="K35" s="18">
        <f t="shared" ca="1" si="5"/>
        <v>12975748.812311392</v>
      </c>
      <c r="L35" s="16"/>
      <c r="M35" s="16"/>
      <c r="N35" s="16"/>
      <c r="O35" s="16"/>
      <c r="P35" s="18">
        <f ca="1">SUM($H$2:H35)</f>
        <v>488610251.59054834</v>
      </c>
      <c r="Q35" s="18">
        <f>SUM($I$2:I35)</f>
        <v>180000000</v>
      </c>
      <c r="R35" s="16"/>
    </row>
    <row r="36" spans="1:18">
      <c r="A36" s="8">
        <v>43095</v>
      </c>
      <c r="B36" s="9">
        <v>371</v>
      </c>
      <c r="C36" s="15">
        <f t="shared" ca="1" si="0"/>
        <v>3.55773590059656E-14</v>
      </c>
      <c r="D36" s="14">
        <v>35</v>
      </c>
      <c r="E36" s="15">
        <f t="shared" ca="1" si="1"/>
        <v>1.5178627253619599E-2</v>
      </c>
      <c r="F36" s="16">
        <v>150000</v>
      </c>
      <c r="G36" s="17">
        <f ca="1">SUMPRODUCT(INDIRECT("$C"&amp;B36+1):INDIRECT("$C$"&amp;COUNTA(C:C)),$F$2:F36)</f>
        <v>518073.15009037789</v>
      </c>
      <c r="H36" s="18">
        <f t="shared" ca="1" si="2"/>
        <v>25903657.504518896</v>
      </c>
      <c r="I36" s="12">
        <f t="shared" si="3"/>
        <v>7500000</v>
      </c>
      <c r="J36" s="19">
        <f ca="1">SUM($I$2:I36)/SUM($H$2:H36)</f>
        <v>0.36442163503369046</v>
      </c>
      <c r="K36" s="18">
        <f t="shared" ca="1" si="5"/>
        <v>13222926.003615119</v>
      </c>
      <c r="L36" s="16"/>
      <c r="M36" s="16"/>
      <c r="N36" s="16"/>
      <c r="O36" s="16"/>
      <c r="P36" s="18">
        <f ca="1">SUM($H$2:H36)</f>
        <v>514513909.09506726</v>
      </c>
      <c r="Q36" s="18">
        <f>SUM($I$2:I36)</f>
        <v>187500000</v>
      </c>
      <c r="R36" s="16"/>
    </row>
    <row r="37" spans="1:18">
      <c r="A37" s="8">
        <v>43096</v>
      </c>
      <c r="B37" s="9">
        <v>370</v>
      </c>
      <c r="C37" s="15">
        <f t="shared" ca="1" si="0"/>
        <v>3.8528932499466497E-14</v>
      </c>
      <c r="D37" s="14">
        <v>36</v>
      </c>
      <c r="E37" s="15">
        <f t="shared" ca="1" si="1"/>
        <v>1.4015843055792799E-2</v>
      </c>
      <c r="F37" s="16">
        <v>150000</v>
      </c>
      <c r="G37" s="17">
        <f ca="1">SUMPRODUCT(INDIRECT("$C"&amp;B37+1):INDIRECT("$C$"&amp;COUNTA(C:C)),$F$2:F37)</f>
        <v>523779.19428249355</v>
      </c>
      <c r="H37" s="18">
        <f t="shared" ca="1" si="2"/>
        <v>26188959.71412468</v>
      </c>
      <c r="I37" s="12">
        <f t="shared" si="3"/>
        <v>7500000</v>
      </c>
      <c r="J37" s="19">
        <f ca="1">SUM($I$2:I37)/SUM($H$2:H37)</f>
        <v>0.36064169666688661</v>
      </c>
      <c r="K37" s="18">
        <f t="shared" ca="1" si="5"/>
        <v>13451167.771299746</v>
      </c>
      <c r="L37" s="16"/>
      <c r="M37" s="16"/>
      <c r="N37" s="16"/>
      <c r="O37" s="16"/>
      <c r="P37" s="18">
        <f ca="1">SUM($H$2:H37)</f>
        <v>540702868.80919194</v>
      </c>
      <c r="Q37" s="18">
        <f>SUM($I$2:I37)</f>
        <v>195000000</v>
      </c>
      <c r="R37" s="16"/>
    </row>
    <row r="38" spans="1:18">
      <c r="A38" s="8">
        <v>43097</v>
      </c>
      <c r="B38" s="9">
        <v>369</v>
      </c>
      <c r="C38" s="15">
        <f t="shared" ca="1" si="0"/>
        <v>4.17253748177185E-14</v>
      </c>
      <c r="D38" s="14">
        <v>37</v>
      </c>
      <c r="E38" s="15">
        <f t="shared" ca="1" si="1"/>
        <v>1.2942135891621499E-2</v>
      </c>
      <c r="F38" s="16">
        <v>150000</v>
      </c>
      <c r="G38" s="17">
        <f ca="1">SUMPRODUCT(INDIRECT("$C"&amp;B38+1):INDIRECT("$C$"&amp;COUNTA(C:C)),$F$2:F38)</f>
        <v>529048.11738761445</v>
      </c>
      <c r="H38" s="18">
        <f t="shared" ca="1" si="2"/>
        <v>26452405.869380724</v>
      </c>
      <c r="I38" s="12">
        <f t="shared" si="3"/>
        <v>7500000</v>
      </c>
      <c r="J38" s="19">
        <f ca="1">SUM($I$2:I38)/SUM($H$2:H38)</f>
        <v>0.35704507925940399</v>
      </c>
      <c r="K38" s="18">
        <f t="shared" ca="1" si="5"/>
        <v>13661924.69550458</v>
      </c>
      <c r="L38" s="16"/>
      <c r="M38" s="16"/>
      <c r="N38" s="16"/>
      <c r="O38" s="16"/>
      <c r="P38" s="18">
        <f ca="1">SUM($H$2:H38)</f>
        <v>567155274.67857265</v>
      </c>
      <c r="Q38" s="18">
        <f>SUM($I$2:I38)</f>
        <v>202500000</v>
      </c>
      <c r="R38" s="16"/>
    </row>
    <row r="39" spans="1:18">
      <c r="A39" s="8">
        <v>43098</v>
      </c>
      <c r="B39" s="9">
        <v>368</v>
      </c>
      <c r="C39" s="15">
        <f t="shared" ca="1" si="0"/>
        <v>4.51870008000663E-14</v>
      </c>
      <c r="D39" s="14">
        <v>38</v>
      </c>
      <c r="E39" s="15">
        <f t="shared" ca="1" si="1"/>
        <v>1.1950681865545799E-2</v>
      </c>
      <c r="F39" s="16">
        <v>150000</v>
      </c>
      <c r="G39" s="17">
        <f ca="1">SUMPRODUCT(INDIRECT("$C"&amp;B39+1):INDIRECT("$C$"&amp;COUNTA(C:C)),$F$2:F39)</f>
        <v>533913.40580106364</v>
      </c>
      <c r="H39" s="18">
        <f t="shared" ca="1" si="2"/>
        <v>26695670.290053181</v>
      </c>
      <c r="I39" s="12">
        <f t="shared" si="3"/>
        <v>7500000</v>
      </c>
      <c r="J39" s="19">
        <f ca="1">SUM($I$2:I39)/SUM($H$2:H39)</f>
        <v>0.35362408998287387</v>
      </c>
      <c r="K39" s="18">
        <f t="shared" ca="1" si="5"/>
        <v>13856536.232042547</v>
      </c>
      <c r="L39" s="16"/>
      <c r="M39" s="16"/>
      <c r="N39" s="16"/>
      <c r="O39" s="16"/>
      <c r="P39" s="18">
        <f ca="1">SUM($H$2:H39)</f>
        <v>593850944.96862578</v>
      </c>
      <c r="Q39" s="18">
        <f>SUM($I$2:I39)</f>
        <v>210000000</v>
      </c>
      <c r="R39" s="16"/>
    </row>
    <row r="40" spans="1:18">
      <c r="A40" s="8">
        <v>43099</v>
      </c>
      <c r="B40" s="9">
        <v>367</v>
      </c>
      <c r="C40" s="15">
        <f t="shared" ca="1" si="0"/>
        <v>4.8935810648203801E-14</v>
      </c>
      <c r="D40" s="14">
        <v>39</v>
      </c>
      <c r="E40" s="15">
        <f t="shared" ca="1" si="1"/>
        <v>1.1035179837969601E-2</v>
      </c>
      <c r="F40" s="16">
        <v>150000</v>
      </c>
      <c r="G40" s="17">
        <f ca="1">SUMPRODUCT(INDIRECT("$C"&amp;B40+1):INDIRECT("$C$"&amp;COUNTA(C:C)),$F$2:F40)</f>
        <v>538405.98063563579</v>
      </c>
      <c r="H40" s="18">
        <f t="shared" ca="1" si="2"/>
        <v>26920299.031781789</v>
      </c>
      <c r="I40" s="12">
        <f t="shared" si="3"/>
        <v>7500000</v>
      </c>
      <c r="J40" s="19">
        <f ca="1">SUM($I$2:I40)/SUM($H$2:H40)</f>
        <v>0.35037061091679239</v>
      </c>
      <c r="K40" s="18">
        <f t="shared" ca="1" si="5"/>
        <v>14036239.225425433</v>
      </c>
      <c r="L40" s="16"/>
      <c r="M40" s="16"/>
      <c r="N40" s="16"/>
      <c r="O40" s="16"/>
      <c r="P40" s="18">
        <f ca="1">SUM($H$2:H40)</f>
        <v>620771244.00040758</v>
      </c>
      <c r="Q40" s="18">
        <f>SUM($I$2:I40)</f>
        <v>217500000</v>
      </c>
      <c r="R40" s="16"/>
    </row>
    <row r="41" spans="1:18">
      <c r="A41" s="8">
        <v>43100</v>
      </c>
      <c r="B41" s="9">
        <v>366</v>
      </c>
      <c r="C41" s="15">
        <f t="shared" ca="1" si="0"/>
        <v>5.29956297474236E-14</v>
      </c>
      <c r="D41" s="14">
        <v>40</v>
      </c>
      <c r="E41" s="15">
        <f t="shared" ca="1" si="1"/>
        <v>1.0189811378663901E-2</v>
      </c>
      <c r="F41" s="16">
        <v>150000</v>
      </c>
      <c r="G41" s="17">
        <f ca="1">SUMPRODUCT(INDIRECT("$C"&amp;B41+1):INDIRECT("$C$"&amp;COUNTA(C:C)),$F$2:F41)</f>
        <v>542554.39424020075</v>
      </c>
      <c r="H41" s="18">
        <f t="shared" ca="1" si="2"/>
        <v>27127719.712010037</v>
      </c>
      <c r="I41" s="12">
        <f t="shared" si="3"/>
        <v>7500000</v>
      </c>
      <c r="J41" s="19">
        <f ca="1">SUM($I$2:I41)/SUM($H$2:H41)</f>
        <v>0.3472763696221477</v>
      </c>
      <c r="K41" s="18">
        <f t="shared" ca="1" si="5"/>
        <v>14202175.769608032</v>
      </c>
      <c r="L41" s="16"/>
      <c r="M41" s="16"/>
      <c r="N41" s="16"/>
      <c r="O41" s="16"/>
      <c r="P41" s="18">
        <f ca="1">SUM($H$2:H41)</f>
        <v>647898963.7124176</v>
      </c>
      <c r="Q41" s="18">
        <f>SUM($I$2:I41)</f>
        <v>225000000</v>
      </c>
      <c r="R41" s="16"/>
    </row>
    <row r="42" spans="1:18">
      <c r="A42" s="8">
        <v>43101</v>
      </c>
      <c r="B42" s="9">
        <v>365</v>
      </c>
      <c r="C42" s="15">
        <f t="shared" ca="1" si="0"/>
        <v>5.7392260087737999E-14</v>
      </c>
      <c r="D42" s="14">
        <v>41</v>
      </c>
      <c r="E42" s="15">
        <f t="shared" ca="1" si="1"/>
        <v>9.4092037880057801E-3</v>
      </c>
      <c r="F42" s="29">
        <v>150000</v>
      </c>
      <c r="G42" s="17">
        <f ca="1">SUMPRODUCT(INDIRECT("$C"&amp;B42+1):INDIRECT("$C$"&amp;COUNTA(C:C)),$F$2:F42)</f>
        <v>546385.01166301058</v>
      </c>
      <c r="H42" s="18">
        <f t="shared" ca="1" si="2"/>
        <v>27319250.583150528</v>
      </c>
      <c r="I42" s="12">
        <f t="shared" si="3"/>
        <v>7500000</v>
      </c>
      <c r="J42" s="19">
        <f ca="1">SUM($I$2:I42)/SUM($H$2:H42)</f>
        <v>0.34433312827995799</v>
      </c>
      <c r="K42" s="18">
        <f t="shared" ca="1" si="5"/>
        <v>14355400.466520425</v>
      </c>
      <c r="L42" s="16"/>
      <c r="M42" s="16"/>
      <c r="N42" s="16"/>
      <c r="O42" s="16"/>
      <c r="P42" s="18">
        <f ca="1">SUM($H$2:H42)</f>
        <v>675218214.29556811</v>
      </c>
      <c r="Q42" s="18">
        <f>SUM($I$2:I42)</f>
        <v>232500000</v>
      </c>
      <c r="R42" s="16"/>
    </row>
    <row r="43" spans="1:18">
      <c r="A43" s="8">
        <v>43102</v>
      </c>
      <c r="B43" s="9">
        <v>364</v>
      </c>
      <c r="C43" s="15">
        <f t="shared" ca="1" si="0"/>
        <v>6.2153644247216505E-14</v>
      </c>
      <c r="D43" s="14">
        <v>42</v>
      </c>
      <c r="E43" s="15">
        <f t="shared" ca="1" si="1"/>
        <v>8.6883959510377796E-3</v>
      </c>
      <c r="F43" s="29">
        <v>150000</v>
      </c>
      <c r="G43" s="17">
        <f ca="1">SUMPRODUCT(INDIRECT("$C"&amp;B43+1):INDIRECT("$C$"&amp;COUNTA(C:C)),$F$2:F43)</f>
        <v>549922.17821356771</v>
      </c>
      <c r="H43" s="18">
        <f t="shared" ca="1" si="2"/>
        <v>27496108.910678387</v>
      </c>
      <c r="I43" s="12">
        <f t="shared" si="3"/>
        <v>7500000</v>
      </c>
      <c r="J43" s="19">
        <f ca="1">SUM($I$2:I43)/SUM($H$2:H43)</f>
        <v>0.34153281365457533</v>
      </c>
      <c r="K43" s="18">
        <f t="shared" ca="1" si="5"/>
        <v>14496887.12854271</v>
      </c>
      <c r="L43" s="16"/>
      <c r="M43" s="16"/>
      <c r="N43" s="16"/>
      <c r="O43" s="16"/>
      <c r="P43" s="18">
        <f ca="1">SUM($H$2:H43)</f>
        <v>702714323.2062465</v>
      </c>
      <c r="Q43" s="18">
        <f>SUM($I$2:I43)</f>
        <v>240000000</v>
      </c>
      <c r="R43" s="16"/>
    </row>
    <row r="44" spans="1:18">
      <c r="A44" s="8">
        <v>43103</v>
      </c>
      <c r="B44" s="9">
        <v>363</v>
      </c>
      <c r="C44" s="15">
        <f t="shared" ca="1" si="0"/>
        <v>6.7310042979730898E-14</v>
      </c>
      <c r="D44" s="14">
        <v>43</v>
      </c>
      <c r="E44" s="15">
        <f t="shared" ca="1" si="1"/>
        <v>8.0228068073344202E-3</v>
      </c>
      <c r="F44" s="29">
        <v>150000</v>
      </c>
      <c r="G44" s="17">
        <f ca="1">SUMPRODUCT(INDIRECT("$C"&amp;B44+1):INDIRECT("$C$"&amp;COUNTA(C:C)),$F$2:F44)</f>
        <v>553188.37418810709</v>
      </c>
      <c r="H44" s="18">
        <f t="shared" ca="1" si="2"/>
        <v>27659418.709405355</v>
      </c>
      <c r="I44" s="12">
        <f t="shared" si="3"/>
        <v>7500000</v>
      </c>
      <c r="J44" s="19">
        <f ca="1">SUM($I$2:I44)/SUM($H$2:H44)</f>
        <v>0.33886760407192029</v>
      </c>
      <c r="K44" s="18">
        <f t="shared" ca="1" si="5"/>
        <v>14627534.967524286</v>
      </c>
      <c r="L44" s="16"/>
      <c r="M44" s="16"/>
      <c r="N44" s="16"/>
      <c r="O44" s="16"/>
      <c r="P44" s="18">
        <f ca="1">SUM($H$2:H44)</f>
        <v>730373741.9156518</v>
      </c>
      <c r="Q44" s="18">
        <f>SUM($I$2:I44)</f>
        <v>247500000</v>
      </c>
      <c r="R44" s="16"/>
    </row>
    <row r="45" spans="1:18">
      <c r="A45" s="8">
        <v>43104</v>
      </c>
      <c r="B45" s="9">
        <v>362</v>
      </c>
      <c r="C45" s="15">
        <f t="shared" ca="1" si="0"/>
        <v>7.2894227535759095E-14</v>
      </c>
      <c r="D45" s="14">
        <v>44</v>
      </c>
      <c r="E45" s="15">
        <f t="shared" ca="1" si="1"/>
        <v>7.4082062362873201E-3</v>
      </c>
      <c r="F45" s="29">
        <v>150000</v>
      </c>
      <c r="G45" s="17">
        <f ca="1">SUMPRODUCT(INDIRECT("$C"&amp;B45+1):INDIRECT("$C$"&amp;COUNTA(C:C)),$F$2:F45)</f>
        <v>556204.35774206708</v>
      </c>
      <c r="H45" s="18">
        <f t="shared" ca="1" si="2"/>
        <v>27810217.887103353</v>
      </c>
      <c r="I45" s="12">
        <f t="shared" si="3"/>
        <v>7500000</v>
      </c>
      <c r="J45" s="19">
        <f ca="1">SUM($I$2:I45)/SUM($H$2:H45)</f>
        <v>0.33632998522725194</v>
      </c>
      <c r="K45" s="18">
        <f t="shared" ca="1" si="5"/>
        <v>14748174.309682682</v>
      </c>
      <c r="L45" s="16"/>
      <c r="M45" s="16"/>
      <c r="N45" s="16"/>
      <c r="O45" s="16"/>
      <c r="P45" s="18">
        <f ca="1">SUM($H$2:H45)</f>
        <v>758183959.80275512</v>
      </c>
      <c r="Q45" s="18">
        <f>SUM($I$2:I45)</f>
        <v>255000000</v>
      </c>
      <c r="R45" s="16"/>
    </row>
    <row r="46" spans="1:18">
      <c r="A46" s="8">
        <v>43105</v>
      </c>
      <c r="B46" s="9">
        <v>361</v>
      </c>
      <c r="C46" s="15">
        <f t="shared" ca="1" si="0"/>
        <v>7.8941687938530798E-14</v>
      </c>
      <c r="D46" s="14">
        <v>45</v>
      </c>
      <c r="E46" s="15">
        <f t="shared" ca="1" si="1"/>
        <v>6.8406881727718898E-3</v>
      </c>
      <c r="F46" s="29">
        <v>150000</v>
      </c>
      <c r="G46" s="17">
        <f ca="1">SUMPRODUCT(INDIRECT("$C"&amp;B46+1):INDIRECT("$C$"&amp;COUNTA(C:C)),$F$2:F46)</f>
        <v>558989.29681757372</v>
      </c>
      <c r="H46" s="18">
        <f t="shared" ca="1" si="2"/>
        <v>27949464.840878688</v>
      </c>
      <c r="I46" s="12">
        <f t="shared" si="3"/>
        <v>7500000</v>
      </c>
      <c r="J46" s="19">
        <f ca="1">SUM($I$2:I46)/SUM($H$2:H46)</f>
        <v>0.33391278346801656</v>
      </c>
      <c r="K46" s="18">
        <f t="shared" ca="1" si="5"/>
        <v>14859571.872702952</v>
      </c>
      <c r="L46" s="16"/>
      <c r="M46" s="16"/>
      <c r="N46" s="16"/>
      <c r="O46" s="16"/>
      <c r="P46" s="18">
        <f ca="1">SUM($H$2:H46)</f>
        <v>786133424.64363384</v>
      </c>
      <c r="Q46" s="18">
        <f>SUM($I$2:I46)</f>
        <v>262500000</v>
      </c>
      <c r="R46" s="16"/>
    </row>
    <row r="47" spans="1:18">
      <c r="A47" s="8">
        <v>43106</v>
      </c>
      <c r="B47" s="9">
        <v>360</v>
      </c>
      <c r="C47" s="15">
        <f t="shared" ca="1" si="0"/>
        <v>8.5490858539207804E-14</v>
      </c>
      <c r="D47" s="14">
        <v>46</v>
      </c>
      <c r="E47" s="15">
        <f t="shared" ca="1" si="1"/>
        <v>6.3166457823335201E-3</v>
      </c>
      <c r="F47" s="29">
        <v>150000</v>
      </c>
      <c r="G47" s="17">
        <f ca="1">SUMPRODUCT(INDIRECT("$C"&amp;B47+1):INDIRECT("$C$"&amp;COUNTA(C:C)),$F$2:F47)</f>
        <v>561560.89096439874</v>
      </c>
      <c r="H47" s="18">
        <f t="shared" ca="1" si="2"/>
        <v>28078044.548219938</v>
      </c>
      <c r="I47" s="12">
        <f t="shared" si="3"/>
        <v>7500000</v>
      </c>
      <c r="J47" s="19">
        <f ca="1">SUM($I$2:I47)/SUM($H$2:H47)</f>
        <v>0.33160918289199331</v>
      </c>
      <c r="K47" s="18">
        <f t="shared" ca="1" si="5"/>
        <v>14962435.638575953</v>
      </c>
      <c r="L47" s="16"/>
      <c r="M47" s="16"/>
      <c r="N47" s="16"/>
      <c r="O47" s="16"/>
      <c r="P47" s="18">
        <f ca="1">SUM($H$2:H47)</f>
        <v>814211469.19185376</v>
      </c>
      <c r="Q47" s="18">
        <f>SUM($I$2:I47)</f>
        <v>270000000</v>
      </c>
      <c r="R47" s="16"/>
    </row>
    <row r="48" spans="1:18">
      <c r="A48" s="8">
        <v>43107</v>
      </c>
      <c r="B48" s="9">
        <v>359</v>
      </c>
      <c r="C48" s="15">
        <f t="shared" ca="1" si="0"/>
        <v>9.2583362284599604E-14</v>
      </c>
      <c r="D48" s="14">
        <v>47</v>
      </c>
      <c r="E48" s="15">
        <f t="shared" ca="1" si="1"/>
        <v>5.8327485381202701E-3</v>
      </c>
      <c r="F48" s="29">
        <v>150000</v>
      </c>
      <c r="G48" s="17">
        <f ca="1">SUMPRODUCT(INDIRECT("$C"&amp;B48+1):INDIRECT("$C$"&amp;COUNTA(C:C)),$F$2:F48)</f>
        <v>563935.48382861831</v>
      </c>
      <c r="H48" s="18">
        <f t="shared" ca="1" si="2"/>
        <v>28196774.191430915</v>
      </c>
      <c r="I48" s="12">
        <f t="shared" si="3"/>
        <v>7500000</v>
      </c>
      <c r="J48" s="19">
        <f ca="1">SUM($I$2:I48)/SUM($H$2:H48)</f>
        <v>0.32941273091714174</v>
      </c>
      <c r="K48" s="18">
        <f t="shared" ca="1" si="5"/>
        <v>15057419.353144735</v>
      </c>
      <c r="L48" s="16"/>
      <c r="M48" s="16"/>
      <c r="N48" s="16"/>
      <c r="O48" s="16"/>
      <c r="P48" s="18">
        <f ca="1">SUM($H$2:H48)</f>
        <v>842408243.38328469</v>
      </c>
      <c r="Q48" s="18">
        <f>SUM($I$2:I48)</f>
        <v>277500000</v>
      </c>
      <c r="R48" s="16"/>
    </row>
    <row r="49" spans="1:18">
      <c r="A49" s="8">
        <v>43108</v>
      </c>
      <c r="B49" s="9">
        <v>358</v>
      </c>
      <c r="C49" s="15">
        <f t="shared" ca="1" si="0"/>
        <v>1.00264275249853E-13</v>
      </c>
      <c r="D49" s="14">
        <v>48</v>
      </c>
      <c r="E49" s="15">
        <f t="shared" ca="1" si="1"/>
        <v>5.3859210538755196E-3</v>
      </c>
      <c r="F49" s="29">
        <v>150000</v>
      </c>
      <c r="G49" s="17">
        <f ca="1">SUMPRODUCT(INDIRECT("$C"&amp;B49+1):INDIRECT("$C$"&amp;COUNTA(C:C)),$F$2:F49)</f>
        <v>566128.16702389019</v>
      </c>
      <c r="H49" s="18">
        <f t="shared" ca="1" si="2"/>
        <v>28306408.351194508</v>
      </c>
      <c r="I49" s="12">
        <f t="shared" si="3"/>
        <v>7500000</v>
      </c>
      <c r="J49" s="19">
        <f ca="1">SUM($I$2:I49)/SUM($H$2:H49)</f>
        <v>0.32731733574515476</v>
      </c>
      <c r="K49" s="18">
        <f t="shared" ca="1" si="5"/>
        <v>15145126.680955607</v>
      </c>
      <c r="L49" s="16"/>
      <c r="M49" s="16"/>
      <c r="N49" s="16"/>
      <c r="O49" s="16"/>
      <c r="P49" s="18">
        <f ca="1">SUM($H$2:H49)</f>
        <v>870714651.73447919</v>
      </c>
      <c r="Q49" s="18">
        <f>SUM($I$2:I49)</f>
        <v>285000000</v>
      </c>
      <c r="R49" s="16"/>
    </row>
    <row r="50" spans="1:18">
      <c r="A50" s="8">
        <v>43109</v>
      </c>
      <c r="B50" s="9">
        <v>357</v>
      </c>
      <c r="C50" s="15">
        <f t="shared" ca="1" si="0"/>
        <v>1.08582413117336E-13</v>
      </c>
      <c r="D50" s="14">
        <v>49</v>
      </c>
      <c r="E50" s="15">
        <f t="shared" ca="1" si="1"/>
        <v>4.9733235384647901E-3</v>
      </c>
      <c r="F50" s="29">
        <v>150000</v>
      </c>
      <c r="G50" s="17">
        <f ca="1">SUMPRODUCT(INDIRECT("$C"&amp;B50+1):INDIRECT("$C$"&amp;COUNTA(C:C)),$F$2:F50)</f>
        <v>568152.87604549655</v>
      </c>
      <c r="H50" s="18">
        <f t="shared" ca="1" si="2"/>
        <v>28407643.802274827</v>
      </c>
      <c r="I50" s="12">
        <f t="shared" si="3"/>
        <v>7500000</v>
      </c>
      <c r="J50" s="19">
        <f ca="1">SUM($I$2:I50)/SUM($H$2:H50)</f>
        <v>0.32531725823280211</v>
      </c>
      <c r="K50" s="18">
        <f t="shared" ca="1" si="5"/>
        <v>15226115.041819863</v>
      </c>
      <c r="L50" s="16"/>
      <c r="M50" s="16"/>
      <c r="N50" s="16"/>
      <c r="O50" s="16"/>
      <c r="P50" s="18">
        <f ca="1">SUM($H$2:H50)</f>
        <v>899122295.53675401</v>
      </c>
      <c r="Q50" s="18">
        <f>SUM($I$2:I50)</f>
        <v>292500000</v>
      </c>
      <c r="R50" s="16"/>
    </row>
    <row r="51" spans="1:18">
      <c r="A51" s="8">
        <v>43110</v>
      </c>
      <c r="B51" s="9">
        <v>356</v>
      </c>
      <c r="C51" s="15">
        <f t="shared" ca="1" si="0"/>
        <v>1.1759064142241501E-13</v>
      </c>
      <c r="D51" s="14">
        <v>50</v>
      </c>
      <c r="E51" s="15">
        <f t="shared" ca="1" si="1"/>
        <v>4.5923337477162297E-3</v>
      </c>
      <c r="F51" s="29">
        <v>150000</v>
      </c>
      <c r="G51" s="17">
        <f ca="1">SUMPRODUCT(INDIRECT("$C"&amp;B51+1):INDIRECT("$C$"&amp;COUNTA(C:C)),$F$2:F51)</f>
        <v>570022.47883673164</v>
      </c>
      <c r="H51" s="18">
        <f t="shared" ca="1" si="2"/>
        <v>28501123.941836581</v>
      </c>
      <c r="I51" s="12">
        <f t="shared" si="3"/>
        <v>7500000</v>
      </c>
      <c r="J51" s="19">
        <f ca="1">SUM($I$2:I51)/SUM($H$2:H51)</f>
        <v>0.3234071000154648</v>
      </c>
      <c r="K51" s="18">
        <f t="shared" ca="1" si="5"/>
        <v>15300899.153469265</v>
      </c>
      <c r="L51" s="16"/>
      <c r="M51" s="16"/>
      <c r="N51" s="16"/>
      <c r="O51" s="16"/>
      <c r="P51" s="18">
        <f ca="1">SUM($H$2:H51)</f>
        <v>927623419.47859061</v>
      </c>
      <c r="Q51" s="18">
        <f>SUM($I$2:I51)</f>
        <v>300000000</v>
      </c>
      <c r="R51" s="16"/>
    </row>
    <row r="52" spans="1:18">
      <c r="A52" s="8">
        <v>43111</v>
      </c>
      <c r="B52" s="9">
        <v>355</v>
      </c>
      <c r="C52" s="15">
        <f t="shared" ca="1" si="0"/>
        <v>1.27346211537892E-13</v>
      </c>
      <c r="D52" s="14">
        <v>51</v>
      </c>
      <c r="E52" s="15">
        <f t="shared" ca="1" si="1"/>
        <v>4.2405303188707303E-3</v>
      </c>
      <c r="F52" s="29">
        <v>150000</v>
      </c>
      <c r="G52" s="17">
        <f ca="1">SUMPRODUCT(INDIRECT("$C"&amp;B52+1):INDIRECT("$C$"&amp;COUNTA(C:C)),$F$2:F52)</f>
        <v>571748.85757051164</v>
      </c>
      <c r="H52" s="18">
        <f t="shared" ca="1" si="2"/>
        <v>28587442.878525581</v>
      </c>
      <c r="I52" s="12">
        <f t="shared" si="3"/>
        <v>7500000</v>
      </c>
      <c r="J52" s="19">
        <f ca="1">SUM($I$2:I52)/SUM($H$2:H52)</f>
        <v>0.3215817892321306</v>
      </c>
      <c r="K52" s="18">
        <f t="shared" ca="1" si="5"/>
        <v>15369954.302820466</v>
      </c>
      <c r="L52" s="16"/>
      <c r="M52" s="16"/>
      <c r="N52" s="16"/>
      <c r="O52" s="16"/>
      <c r="P52" s="18">
        <f ca="1">SUM($H$2:H52)</f>
        <v>956210862.35711622</v>
      </c>
      <c r="Q52" s="18">
        <f>SUM($I$2:I52)</f>
        <v>307500000</v>
      </c>
      <c r="R52" s="16"/>
    </row>
    <row r="53" spans="1:18">
      <c r="A53" s="8">
        <v>43112</v>
      </c>
      <c r="B53" s="9">
        <v>354</v>
      </c>
      <c r="C53" s="15">
        <f t="shared" ca="1" si="0"/>
        <v>1.3791112453241701E-13</v>
      </c>
      <c r="D53" s="14">
        <v>52</v>
      </c>
      <c r="E53" s="15">
        <f t="shared" ca="1" si="1"/>
        <v>3.9156773817243598E-3</v>
      </c>
      <c r="F53" s="29">
        <v>150000</v>
      </c>
      <c r="G53" s="17">
        <f ca="1">SUMPRODUCT(INDIRECT("$C"&amp;B53+1):INDIRECT("$C$"&amp;COUNTA(C:C)),$F$2:F53)</f>
        <v>573342.98416596837</v>
      </c>
      <c r="H53" s="18">
        <f t="shared" ca="1" si="2"/>
        <v>28667149.208298419</v>
      </c>
      <c r="I53" s="12">
        <f t="shared" si="3"/>
        <v>7500000</v>
      </c>
      <c r="J53" s="19">
        <f ca="1">SUM($I$2:I53)/SUM($H$2:H53)</f>
        <v>0.31983656483438305</v>
      </c>
      <c r="K53" s="18">
        <f t="shared" ca="1" si="5"/>
        <v>15433719.366638735</v>
      </c>
      <c r="L53" s="16"/>
      <c r="M53" s="16"/>
      <c r="N53" s="16"/>
      <c r="O53" s="16"/>
      <c r="P53" s="18">
        <f ca="1">SUM($H$2:H53)</f>
        <v>984878011.56541467</v>
      </c>
      <c r="Q53" s="18">
        <f>SUM($I$2:I53)</f>
        <v>315000000</v>
      </c>
      <c r="R53" s="16"/>
    </row>
    <row r="54" spans="1:18">
      <c r="A54" s="8">
        <v>43113</v>
      </c>
      <c r="B54" s="9">
        <v>353</v>
      </c>
      <c r="C54" s="15">
        <f t="shared" ca="1" si="0"/>
        <v>1.4935252521537799E-13</v>
      </c>
      <c r="D54" s="14">
        <v>53</v>
      </c>
      <c r="E54" s="15">
        <f t="shared" ca="1" si="1"/>
        <v>3.6157103486600798E-3</v>
      </c>
      <c r="F54" s="29">
        <v>150000</v>
      </c>
      <c r="G54" s="17">
        <f ca="1">SUMPRODUCT(INDIRECT("$C"&amp;B54+1):INDIRECT("$C$"&amp;COUNTA(C:C)),$F$2:F54)</f>
        <v>574814.99001996662</v>
      </c>
      <c r="H54" s="18">
        <f t="shared" ca="1" si="2"/>
        <v>28740749.500998329</v>
      </c>
      <c r="I54" s="12">
        <f t="shared" si="3"/>
        <v>7500000</v>
      </c>
      <c r="J54" s="19">
        <f ca="1">SUM($I$2:I54)/SUM($H$2:H54)</f>
        <v>0.31816696018994617</v>
      </c>
      <c r="K54" s="18">
        <f t="shared" ca="1" si="5"/>
        <v>15492599.600798666</v>
      </c>
      <c r="L54" s="16"/>
      <c r="M54" s="16"/>
      <c r="N54" s="16"/>
      <c r="O54" s="16"/>
      <c r="P54" s="18">
        <f ca="1">SUM($H$2:H54)</f>
        <v>1013618761.066413</v>
      </c>
      <c r="Q54" s="18">
        <f>SUM($I$2:I54)</f>
        <v>322500000</v>
      </c>
      <c r="R54" s="16"/>
    </row>
    <row r="55" spans="1:18">
      <c r="A55" s="8">
        <v>43114</v>
      </c>
      <c r="B55" s="9">
        <v>352</v>
      </c>
      <c r="C55" s="15">
        <f t="shared" ca="1" si="0"/>
        <v>1.61743128872586E-13</v>
      </c>
      <c r="D55" s="14">
        <v>54</v>
      </c>
      <c r="E55" s="15">
        <f t="shared" ca="1" si="1"/>
        <v>3.33872279325792E-3</v>
      </c>
      <c r="F55" s="29">
        <v>150000</v>
      </c>
      <c r="G55" s="17">
        <f ca="1">SUMPRODUCT(INDIRECT("$C"&amp;B55+1):INDIRECT("$C$"&amp;COUNTA(C:C)),$F$2:F55)</f>
        <v>576174.23039672268</v>
      </c>
      <c r="H55" s="18">
        <f t="shared" ca="1" si="2"/>
        <v>28808711.519836135</v>
      </c>
      <c r="I55" s="12">
        <f t="shared" si="3"/>
        <v>7500000</v>
      </c>
      <c r="J55" s="19">
        <f ca="1">SUM($I$2:I55)/SUM($H$2:H55)</f>
        <v>0.31656878648955233</v>
      </c>
      <c r="K55" s="18">
        <f t="shared" ca="1" si="5"/>
        <v>15546969.215868909</v>
      </c>
      <c r="L55" s="16"/>
      <c r="M55" s="16"/>
      <c r="N55" s="16"/>
      <c r="O55" s="16"/>
      <c r="P55" s="18">
        <f ca="1">SUM($H$2:H55)</f>
        <v>1042427472.5862492</v>
      </c>
      <c r="Q55" s="18">
        <f>SUM($I$2:I55)</f>
        <v>330000000</v>
      </c>
      <c r="R55" s="16"/>
    </row>
    <row r="56" spans="1:18">
      <c r="A56" s="8">
        <v>43115</v>
      </c>
      <c r="B56" s="9">
        <v>351</v>
      </c>
      <c r="C56" s="15">
        <f t="shared" ca="1" si="0"/>
        <v>1.75161683404871E-13</v>
      </c>
      <c r="D56" s="14">
        <v>55</v>
      </c>
      <c r="E56" s="15">
        <f t="shared" ca="1" si="1"/>
        <v>3.0829543340911902E-3</v>
      </c>
      <c r="F56" s="29">
        <v>150000</v>
      </c>
      <c r="G56" s="17">
        <f ca="1">SUMPRODUCT(INDIRECT("$C"&amp;B56+1):INDIRECT("$C$"&amp;COUNTA(C:C)),$F$2:F56)</f>
        <v>577429.34388474678</v>
      </c>
      <c r="H56" s="18">
        <f t="shared" ca="1" si="2"/>
        <v>28871467.19423734</v>
      </c>
      <c r="I56" s="12">
        <f t="shared" si="3"/>
        <v>7500000</v>
      </c>
      <c r="J56" s="19">
        <f ca="1">SUM($I$2:I56)/SUM($H$2:H56)</f>
        <v>0.31503811631621242</v>
      </c>
      <c r="K56" s="18">
        <f t="shared" ca="1" si="5"/>
        <v>15597173.755389873</v>
      </c>
      <c r="L56" s="16"/>
      <c r="M56" s="16"/>
      <c r="N56" s="16"/>
      <c r="O56" s="16"/>
      <c r="P56" s="18">
        <f ca="1">SUM($H$2:H56)</f>
        <v>1071298939.7804866</v>
      </c>
      <c r="Q56" s="18">
        <f>SUM($I$2:I56)</f>
        <v>337500000</v>
      </c>
      <c r="R56" s="16"/>
    </row>
    <row r="57" spans="1:18">
      <c r="A57" s="8">
        <v>43116</v>
      </c>
      <c r="B57" s="9">
        <v>350</v>
      </c>
      <c r="C57" s="15">
        <f t="shared" ca="1" si="0"/>
        <v>1.8969346980667101E-13</v>
      </c>
      <c r="D57" s="14">
        <v>56</v>
      </c>
      <c r="E57" s="15">
        <f t="shared" ca="1" si="1"/>
        <v>2.84677944670484E-3</v>
      </c>
      <c r="F57" s="25">
        <v>150000</v>
      </c>
      <c r="G57" s="17">
        <f ca="1">SUMPRODUCT(INDIRECT("$C"&amp;B57+1):INDIRECT("$C$"&amp;COUNTA(C:C)),$F$2:F57)</f>
        <v>578588.30729898834</v>
      </c>
      <c r="H57" s="18">
        <f t="shared" ca="1" si="2"/>
        <v>28929415.364949416</v>
      </c>
      <c r="I57" s="12">
        <f t="shared" si="3"/>
        <v>7500000</v>
      </c>
      <c r="J57" s="19">
        <f ca="1">SUM($I$2:I57)/SUM($H$2:H57)</f>
        <v>0.31357126762506993</v>
      </c>
      <c r="K57" s="18">
        <f t="shared" ca="1" si="5"/>
        <v>15643532.291959535</v>
      </c>
      <c r="L57" s="16"/>
      <c r="M57" s="16"/>
      <c r="N57" s="16"/>
      <c r="O57" s="16"/>
      <c r="P57" s="18">
        <f ca="1">SUM($H$2:H57)</f>
        <v>1100228355.145436</v>
      </c>
      <c r="Q57" s="18">
        <f>SUM($I$2:I57)</f>
        <v>345000000</v>
      </c>
      <c r="R57" s="16"/>
    </row>
    <row r="58" spans="1:18">
      <c r="A58" s="8">
        <v>43117</v>
      </c>
      <c r="B58" s="9">
        <v>349</v>
      </c>
      <c r="C58" s="15">
        <f t="shared" ca="1" si="0"/>
        <v>2.0543084416539499E-13</v>
      </c>
      <c r="D58" s="14">
        <v>57</v>
      </c>
      <c r="E58" s="15">
        <f t="shared" ca="1" si="1"/>
        <v>2.6286971326710002E-3</v>
      </c>
      <c r="F58" s="25">
        <v>150000</v>
      </c>
      <c r="G58" s="17">
        <f ca="1">SUMPRODUCT(INDIRECT("$C"&amp;B58+1):INDIRECT("$C$"&amp;COUNTA(C:C)),$F$2:F58)</f>
        <v>579658.48637710896</v>
      </c>
      <c r="H58" s="18">
        <f t="shared" ca="1" si="2"/>
        <v>28982924.31885545</v>
      </c>
      <c r="I58" s="12">
        <f t="shared" si="3"/>
        <v>7500000</v>
      </c>
      <c r="J58" s="19">
        <f ca="1">SUM($I$2:I58)/SUM($H$2:H58)</f>
        <v>0.31216478830005073</v>
      </c>
      <c r="K58" s="18">
        <f t="shared" ca="1" si="5"/>
        <v>15686339.455084361</v>
      </c>
      <c r="L58" s="16"/>
      <c r="M58" s="16"/>
      <c r="N58" s="16"/>
      <c r="O58" s="16"/>
      <c r="P58" s="18">
        <f ca="1">SUM($H$2:H58)</f>
        <v>1129211279.4642916</v>
      </c>
      <c r="Q58" s="18">
        <f>SUM($I$2:I58)</f>
        <v>352500000</v>
      </c>
      <c r="R58" s="16"/>
    </row>
    <row r="59" spans="1:18">
      <c r="A59" s="8">
        <v>43118</v>
      </c>
      <c r="B59" s="9">
        <v>348</v>
      </c>
      <c r="C59" s="15">
        <f t="shared" ca="1" si="0"/>
        <v>2.2247382462621001E-13</v>
      </c>
      <c r="D59" s="14">
        <v>58</v>
      </c>
      <c r="E59" s="15">
        <f t="shared" ca="1" si="1"/>
        <v>2.4273213800637601E-3</v>
      </c>
      <c r="F59" s="25">
        <v>150000</v>
      </c>
      <c r="G59" s="17">
        <f ca="1">SUMPRODUCT(INDIRECT("$C"&amp;B59+1):INDIRECT("$C$"&amp;COUNTA(C:C)),$F$2:F59)</f>
        <v>580646.68259208323</v>
      </c>
      <c r="H59" s="18">
        <f t="shared" ca="1" si="2"/>
        <v>29032334.129604161</v>
      </c>
      <c r="I59" s="12">
        <f t="shared" si="3"/>
        <v>7500000</v>
      </c>
      <c r="J59" s="19">
        <f ca="1">SUM($I$2:I59)/SUM($H$2:H59)</f>
        <v>0.31081544139316403</v>
      </c>
      <c r="K59" s="18">
        <f t="shared" ca="1" si="5"/>
        <v>15725867.303683329</v>
      </c>
      <c r="L59" s="16"/>
      <c r="M59" s="16"/>
      <c r="N59" s="16"/>
      <c r="O59" s="16"/>
      <c r="P59" s="18">
        <f ca="1">SUM($H$2:H59)</f>
        <v>1158243613.5938957</v>
      </c>
      <c r="Q59" s="18">
        <f>SUM($I$2:I59)</f>
        <v>360000000</v>
      </c>
      <c r="R59" s="16"/>
    </row>
    <row r="60" spans="1:18">
      <c r="A60" s="8">
        <v>43119</v>
      </c>
      <c r="B60" s="9">
        <v>347</v>
      </c>
      <c r="C60" s="15">
        <f t="shared" ca="1" si="0"/>
        <v>2.4093072705267699E-13</v>
      </c>
      <c r="D60" s="14">
        <v>59</v>
      </c>
      <c r="E60" s="15">
        <f t="shared" ca="1" si="1"/>
        <v>2.2413723547253699E-3</v>
      </c>
      <c r="F60" s="25">
        <v>150000</v>
      </c>
      <c r="G60" s="17">
        <f ca="1">SUMPRODUCT(INDIRECT("$C"&amp;B60+1):INDIRECT("$C$"&amp;COUNTA(C:C)),$F$2:F60)</f>
        <v>581559.17637864116</v>
      </c>
      <c r="H60" s="18">
        <f t="shared" ca="1" si="2"/>
        <v>29077958.818932056</v>
      </c>
      <c r="I60" s="12">
        <f t="shared" si="3"/>
        <v>7500000</v>
      </c>
      <c r="J60" s="19">
        <f ca="1">SUM($I$2:I60)/SUM($H$2:H60)</f>
        <v>0.30952019110810991</v>
      </c>
      <c r="K60" s="18">
        <f t="shared" ca="1" si="5"/>
        <v>15762367.055145647</v>
      </c>
      <c r="L60" s="16"/>
      <c r="M60" s="16"/>
      <c r="N60" s="16"/>
      <c r="O60" s="16"/>
      <c r="P60" s="18">
        <f ca="1">SUM($H$2:H60)</f>
        <v>1187321572.4128277</v>
      </c>
      <c r="Q60" s="18">
        <f>SUM($I$2:I60)</f>
        <v>367500000</v>
      </c>
      <c r="R60" s="16"/>
    </row>
    <row r="61" spans="1:18">
      <c r="A61" s="8">
        <v>43120</v>
      </c>
      <c r="B61" s="9">
        <v>346</v>
      </c>
      <c r="C61" s="15">
        <f t="shared" ca="1" si="0"/>
        <v>2.6091885342314202E-13</v>
      </c>
      <c r="D61" s="14">
        <v>60</v>
      </c>
      <c r="E61" s="15">
        <f t="shared" ca="1" si="1"/>
        <v>2.06966826634024E-3</v>
      </c>
      <c r="F61" s="25">
        <v>150000</v>
      </c>
      <c r="G61" s="17">
        <f ca="1">SUMPRODUCT(INDIRECT("$C"&amp;B61+1):INDIRECT("$C$"&amp;COUNTA(C:C)),$F$2:F61)</f>
        <v>582401.76704827719</v>
      </c>
      <c r="H61" s="18">
        <f t="shared" ca="1" si="2"/>
        <v>29120088.352413859</v>
      </c>
      <c r="I61" s="12">
        <f t="shared" si="3"/>
        <v>7500000</v>
      </c>
      <c r="J61" s="19">
        <f ca="1">SUM($I$2:I61)/SUM($H$2:H61)</f>
        <v>0.30827618955774189</v>
      </c>
      <c r="K61" s="18">
        <f t="shared" ca="1" si="5"/>
        <v>15796070.68193109</v>
      </c>
      <c r="L61" s="16"/>
      <c r="M61" s="16"/>
      <c r="N61" s="16"/>
      <c r="O61" s="16"/>
      <c r="P61" s="18">
        <f ca="1">SUM($H$2:H61)</f>
        <v>1216441660.7652416</v>
      </c>
      <c r="Q61" s="18">
        <f>SUM($I$2:I61)</f>
        <v>375000000</v>
      </c>
      <c r="R61" s="16"/>
    </row>
    <row r="62" spans="1:18">
      <c r="A62" s="8">
        <v>43121</v>
      </c>
      <c r="B62" s="9">
        <v>345</v>
      </c>
      <c r="C62" s="15">
        <f t="shared" ca="1" si="0"/>
        <v>2.8256523733795899E-13</v>
      </c>
      <c r="D62" s="14">
        <v>61</v>
      </c>
      <c r="E62" s="15">
        <f t="shared" ca="1" si="1"/>
        <v>1.91111785762195E-3</v>
      </c>
      <c r="F62" s="25">
        <v>150000</v>
      </c>
      <c r="G62" s="17">
        <f ca="1">SUMPRODUCT(INDIRECT("$C"&amp;B62+1):INDIRECT("$C$"&amp;COUNTA(C:C)),$F$2:F62)</f>
        <v>583179.80964650214</v>
      </c>
      <c r="H62" s="18">
        <f t="shared" ca="1" si="2"/>
        <v>29158990.482325107</v>
      </c>
      <c r="I62" s="12">
        <f t="shared" si="3"/>
        <v>7500000</v>
      </c>
      <c r="J62" s="19">
        <f ca="1">SUM($I$2:I62)/SUM($H$2:H62)</f>
        <v>0.30708076430186215</v>
      </c>
      <c r="K62" s="18">
        <f t="shared" ca="1" si="5"/>
        <v>15827192.385860085</v>
      </c>
      <c r="L62" s="16"/>
      <c r="M62" s="16"/>
      <c r="N62" s="16"/>
      <c r="O62" s="16"/>
      <c r="P62" s="18">
        <f ca="1">SUM($H$2:H62)</f>
        <v>1245600651.2475667</v>
      </c>
      <c r="Q62" s="18">
        <f>SUM($I$2:I62)</f>
        <v>382500000</v>
      </c>
      <c r="R62" s="16"/>
    </row>
    <row r="63" spans="1:18">
      <c r="A63" s="8">
        <v>43122</v>
      </c>
      <c r="B63" s="9">
        <v>344</v>
      </c>
      <c r="C63" s="15">
        <f t="shared" ca="1" si="0"/>
        <v>3.0600745137559098E-13</v>
      </c>
      <c r="D63" s="14">
        <v>62</v>
      </c>
      <c r="E63" s="15">
        <f t="shared" ca="1" si="1"/>
        <v>1.7647134688787199E-3</v>
      </c>
      <c r="F63" s="25">
        <v>150000</v>
      </c>
      <c r="G63" s="17">
        <f ca="1">SUMPRODUCT(INDIRECT("$C"&amp;B63+1):INDIRECT("$C$"&amp;COUNTA(C:C)),$F$2:F63)</f>
        <v>583898.24898658425</v>
      </c>
      <c r="H63" s="18">
        <f t="shared" ca="1" si="2"/>
        <v>29194912.449329212</v>
      </c>
      <c r="I63" s="12">
        <f t="shared" si="3"/>
        <v>7500000</v>
      </c>
      <c r="J63" s="19">
        <f ca="1">SUM($I$2:I63)/SUM($H$2:H63)</f>
        <v>0.30593140665551383</v>
      </c>
      <c r="K63" s="18">
        <f t="shared" ca="1" si="5"/>
        <v>15855929.959463373</v>
      </c>
      <c r="L63" s="16"/>
      <c r="M63" s="16"/>
      <c r="N63" s="16"/>
      <c r="O63" s="16"/>
      <c r="P63" s="18">
        <f ca="1">SUM($H$2:H63)</f>
        <v>1274795563.6968958</v>
      </c>
      <c r="Q63" s="18">
        <f>SUM($I$2:I63)</f>
        <v>390000000</v>
      </c>
      <c r="R63" s="16"/>
    </row>
    <row r="64" spans="1:18">
      <c r="A64" s="8">
        <v>43123</v>
      </c>
      <c r="B64" s="9">
        <v>343</v>
      </c>
      <c r="C64" s="15">
        <f t="shared" ca="1" si="0"/>
        <v>3.3139448142867998E-13</v>
      </c>
      <c r="D64" s="14">
        <v>63</v>
      </c>
      <c r="E64" s="15">
        <f t="shared" ca="1" si="1"/>
        <v>1.6295246338794999E-3</v>
      </c>
      <c r="F64" s="25">
        <v>150000</v>
      </c>
      <c r="G64" s="17">
        <f ca="1">SUMPRODUCT(INDIRECT("$C"&amp;B64+1):INDIRECT("$C$"&amp;COUNTA(C:C)),$F$2:F64)</f>
        <v>584561.65107607795</v>
      </c>
      <c r="H64" s="18">
        <f t="shared" ca="1" si="2"/>
        <v>29228082.553803898</v>
      </c>
      <c r="I64" s="12">
        <f t="shared" si="3"/>
        <v>7500000</v>
      </c>
      <c r="J64" s="19">
        <f ca="1">SUM($I$2:I64)/SUM($H$2:H64)</f>
        <v>0.30482576074665768</v>
      </c>
      <c r="K64" s="18">
        <f t="shared" ca="1" si="5"/>
        <v>15882466.043043122</v>
      </c>
      <c r="L64" s="16"/>
      <c r="M64" s="16"/>
      <c r="N64" s="16"/>
      <c r="O64" s="16"/>
      <c r="P64" s="18">
        <f ca="1">SUM($H$2:H64)</f>
        <v>1304023646.2506998</v>
      </c>
      <c r="Q64" s="18">
        <f>SUM($I$2:I64)</f>
        <v>397500000</v>
      </c>
      <c r="R64" s="16"/>
    </row>
    <row r="65" spans="1:18">
      <c r="A65" s="8">
        <v>43124</v>
      </c>
      <c r="B65" s="9">
        <v>342</v>
      </c>
      <c r="C65" s="15">
        <f t="shared" ca="1" si="0"/>
        <v>3.5888767357690499E-13</v>
      </c>
      <c r="D65" s="14">
        <v>64</v>
      </c>
      <c r="E65" s="15">
        <f t="shared" ca="1" si="1"/>
        <v>1.5046921663193799E-3</v>
      </c>
      <c r="F65" s="25">
        <v>150000</v>
      </c>
      <c r="G65" s="17">
        <f ca="1">SUMPRODUCT(INDIRECT("$C"&amp;B65+1):INDIRECT("$C$"&amp;COUNTA(C:C)),$F$2:F65)</f>
        <v>585174.23213587108</v>
      </c>
      <c r="H65" s="18">
        <f t="shared" ca="1" si="2"/>
        <v>29258711.606793553</v>
      </c>
      <c r="I65" s="12">
        <f t="shared" si="3"/>
        <v>7500000</v>
      </c>
      <c r="J65" s="19">
        <f ca="1">SUM($I$2:I65)/SUM($H$2:H65)</f>
        <v>0.30376161329458468</v>
      </c>
      <c r="K65" s="18">
        <f t="shared" ca="1" si="5"/>
        <v>15906969.285434842</v>
      </c>
      <c r="L65" s="16"/>
      <c r="M65" s="16"/>
      <c r="N65" s="16"/>
      <c r="O65" s="16"/>
      <c r="P65" s="18">
        <f ca="1">SUM($H$2:H65)</f>
        <v>1333282357.8574934</v>
      </c>
      <c r="Q65" s="18">
        <f>SUM($I$2:I65)</f>
        <v>405000000</v>
      </c>
      <c r="R65" s="16"/>
    </row>
    <row r="66" spans="1:18">
      <c r="A66" s="8">
        <v>43125</v>
      </c>
      <c r="B66" s="9">
        <v>341</v>
      </c>
      <c r="C66" s="15">
        <f t="shared" ca="1" si="0"/>
        <v>3.8866175951443E-13</v>
      </c>
      <c r="D66" s="14">
        <v>65</v>
      </c>
      <c r="E66" s="15">
        <f t="shared" ca="1" si="1"/>
        <v>1.3894226993013601E-3</v>
      </c>
      <c r="F66" s="25">
        <v>150000</v>
      </c>
      <c r="G66" s="17">
        <f ca="1">SUMPRODUCT(INDIRECT("$C"&amp;B66+1):INDIRECT("$C$"&amp;COUNTA(C:C)),$F$2:F66)</f>
        <v>585739.88539617939</v>
      </c>
      <c r="H66" s="18">
        <f t="shared" ca="1" si="2"/>
        <v>29286994.26980897</v>
      </c>
      <c r="I66" s="12">
        <f t="shared" si="3"/>
        <v>7500000</v>
      </c>
      <c r="J66" s="19">
        <f ca="1">SUM($I$2:I66)/SUM($H$2:H66)</f>
        <v>0.30273688407565247</v>
      </c>
      <c r="K66" s="18">
        <f t="shared" ca="1" si="5"/>
        <v>15929595.415847179</v>
      </c>
      <c r="L66" s="16"/>
      <c r="M66" s="16"/>
      <c r="N66" s="16"/>
      <c r="O66" s="16"/>
      <c r="P66" s="18">
        <f ca="1">SUM($H$2:H66)</f>
        <v>1362569352.1273024</v>
      </c>
      <c r="Q66" s="18">
        <f>SUM($I$2:I66)</f>
        <v>412500000</v>
      </c>
      <c r="R66" s="16"/>
    </row>
    <row r="67" spans="1:18">
      <c r="A67" s="8">
        <v>43126</v>
      </c>
      <c r="B67" s="9">
        <v>340</v>
      </c>
      <c r="C67" s="15">
        <f t="shared" ref="C67:C131" ca="1" si="6">INDIRECT("Sheet2!"&amp;$X$1&amp;(ROW()-1))</f>
        <v>4.2090596704899901E-13</v>
      </c>
      <c r="D67" s="14">
        <v>66</v>
      </c>
      <c r="E67" s="15">
        <f t="shared" ref="E67:E131" ca="1" si="7">INDIRECT("Sheet2!"&amp;$Y$1&amp;(ROW()-1))</f>
        <v>1.2829836431301801E-3</v>
      </c>
      <c r="F67" s="25">
        <v>150000</v>
      </c>
      <c r="G67" s="17">
        <f ca="1">SUMPRODUCT(INDIRECT("$C"&amp;B67+1):INDIRECT("$C$"&amp;COUNTA(C:C)),$F$2:F67)</f>
        <v>586262.20583978773</v>
      </c>
      <c r="H67" s="18">
        <f t="shared" ref="H67:H130" ca="1" si="8">G67*$W$1</f>
        <v>29313110.291989386</v>
      </c>
      <c r="I67" s="12">
        <f t="shared" ref="I67:I130" si="9">F67*$M$2</f>
        <v>7500000</v>
      </c>
      <c r="J67" s="19">
        <f ca="1">SUM($I$2:I67)/SUM($H$2:H67)</f>
        <v>0.30174961704020586</v>
      </c>
      <c r="K67" s="18">
        <f t="shared" ca="1" si="5"/>
        <v>15950488.233591512</v>
      </c>
      <c r="L67" s="16"/>
      <c r="M67" s="16"/>
      <c r="N67" s="16"/>
      <c r="O67" s="16"/>
      <c r="P67" s="18">
        <f ca="1">SUM($H$2:H67)</f>
        <v>1391882462.4192917</v>
      </c>
      <c r="Q67" s="18">
        <f>SUM($I$2:I67)</f>
        <v>420000000</v>
      </c>
      <c r="R67" s="16"/>
    </row>
    <row r="68" spans="1:18">
      <c r="A68" s="8">
        <v>43127</v>
      </c>
      <c r="B68" s="9">
        <v>339</v>
      </c>
      <c r="C68" s="15">
        <f t="shared" ca="1" si="6"/>
        <v>4.5582522273039801E-13</v>
      </c>
      <c r="D68" s="14">
        <v>67</v>
      </c>
      <c r="E68" s="15">
        <f t="shared" ca="1" si="7"/>
        <v>1.1846985293728499E-3</v>
      </c>
      <c r="F68" s="25">
        <v>150000</v>
      </c>
      <c r="G68" s="17">
        <f ca="1">SUMPRODUCT(INDIRECT("$C"&amp;B68+1):INDIRECT("$C$"&amp;COUNTA(C:C)),$F$2:F68)</f>
        <v>586744.51304979599</v>
      </c>
      <c r="H68" s="18">
        <f t="shared" ca="1" si="8"/>
        <v>29337225.6524898</v>
      </c>
      <c r="I68" s="12">
        <f t="shared" si="9"/>
        <v>7500000</v>
      </c>
      <c r="J68" s="19">
        <f ca="1">SUM($I$2:I68)/SUM($H$2:H68)</f>
        <v>0.30079797204329767</v>
      </c>
      <c r="K68" s="18">
        <f t="shared" ca="1" si="5"/>
        <v>15969780.521991841</v>
      </c>
      <c r="L68" s="16"/>
      <c r="M68" s="16"/>
      <c r="N68" s="16"/>
      <c r="O68" s="16"/>
      <c r="P68" s="18">
        <f ca="1">SUM($H$2:H68)</f>
        <v>1421219688.0717816</v>
      </c>
      <c r="Q68" s="18">
        <f>SUM($I$2:I68)</f>
        <v>427500000</v>
      </c>
      <c r="R68" s="16"/>
    </row>
    <row r="69" spans="1:18">
      <c r="A69" s="8">
        <v>43128</v>
      </c>
      <c r="B69" s="9">
        <v>338</v>
      </c>
      <c r="C69" s="15">
        <f t="shared" ca="1" si="6"/>
        <v>4.9364145425153501E-13</v>
      </c>
      <c r="D69" s="14">
        <v>68</v>
      </c>
      <c r="E69" s="15">
        <f t="shared" ca="1" si="7"/>
        <v>1.09394271159527E-3</v>
      </c>
      <c r="F69" s="25">
        <v>150000</v>
      </c>
      <c r="G69" s="17">
        <f ca="1">SUMPRODUCT(INDIRECT("$C"&amp;B69+1):INDIRECT("$C$"&amp;COUNTA(C:C)),$F$2:F69)</f>
        <v>587189.87230707274</v>
      </c>
      <c r="H69" s="18">
        <f t="shared" ca="1" si="8"/>
        <v>29359493.615353636</v>
      </c>
      <c r="I69" s="12">
        <f t="shared" si="9"/>
        <v>7500000</v>
      </c>
      <c r="J69" s="19">
        <f ca="1">SUM($I$2:I69)/SUM($H$2:H69)</f>
        <v>0.29988021715164942</v>
      </c>
      <c r="K69" s="18">
        <f t="shared" ca="1" si="5"/>
        <v>15987594.892282911</v>
      </c>
      <c r="L69" s="16"/>
      <c r="M69" s="16"/>
      <c r="N69" s="16"/>
      <c r="O69" s="16"/>
      <c r="P69" s="18">
        <f ca="1">SUM($H$2:H69)</f>
        <v>1450579181.6871352</v>
      </c>
      <c r="Q69" s="18">
        <f>SUM($I$2:I69)</f>
        <v>435000000</v>
      </c>
      <c r="R69" s="16"/>
    </row>
    <row r="70" spans="1:18">
      <c r="A70" s="8">
        <v>43129</v>
      </c>
      <c r="B70" s="9">
        <v>337</v>
      </c>
      <c r="C70" s="15">
        <f t="shared" ca="1" si="6"/>
        <v>5.3459500089949601E-13</v>
      </c>
      <c r="D70" s="14">
        <v>69</v>
      </c>
      <c r="E70" s="15">
        <f t="shared" ca="1" si="7"/>
        <v>1.01013939545102E-3</v>
      </c>
      <c r="F70" s="25">
        <v>150000</v>
      </c>
      <c r="G70" s="17">
        <f ca="1">SUMPRODUCT(INDIRECT("$C"&amp;B70+1):INDIRECT("$C$"&amp;COUNTA(C:C)),$F$2:F70)</f>
        <v>587601.11407150479</v>
      </c>
      <c r="H70" s="18">
        <f t="shared" ca="1" si="8"/>
        <v>29380055.703575239</v>
      </c>
      <c r="I70" s="12">
        <f t="shared" si="9"/>
        <v>7500000</v>
      </c>
      <c r="J70" s="19">
        <f ca="1">SUM($I$2:I70)/SUM($H$2:H70)</f>
        <v>0.29899472148987283</v>
      </c>
      <c r="K70" s="18">
        <f t="shared" ca="1" si="5"/>
        <v>16004044.562860191</v>
      </c>
      <c r="L70" s="16"/>
      <c r="M70" s="16"/>
      <c r="N70" s="16"/>
      <c r="O70" s="16"/>
      <c r="P70" s="18">
        <f ca="1">SUM($H$2:H70)</f>
        <v>1479959237.3907104</v>
      </c>
      <c r="Q70" s="18">
        <f>SUM($I$2:I70)</f>
        <v>442500000</v>
      </c>
      <c r="R70" s="16"/>
    </row>
    <row r="71" spans="1:18">
      <c r="A71" s="8">
        <v>43130</v>
      </c>
      <c r="B71" s="9">
        <v>336</v>
      </c>
      <c r="C71" s="15">
        <f t="shared" ca="1" si="6"/>
        <v>5.78946141020621E-13</v>
      </c>
      <c r="D71" s="14">
        <v>70</v>
      </c>
      <c r="E71" s="15">
        <f t="shared" ca="1" si="7"/>
        <v>9.3275597289200097E-4</v>
      </c>
      <c r="F71" s="25">
        <v>150000</v>
      </c>
      <c r="G71" s="17">
        <f ca="1">SUMPRODUCT(INDIRECT("$C"&amp;B71+1):INDIRECT("$C$"&amp;COUNTA(C:C)),$F$2:F71)</f>
        <v>587980.85197085224</v>
      </c>
      <c r="H71" s="18">
        <f t="shared" ca="1" si="8"/>
        <v>29399042.598542612</v>
      </c>
      <c r="I71" s="12">
        <f t="shared" si="9"/>
        <v>7500000</v>
      </c>
      <c r="J71" s="19">
        <f ca="1">SUM($I$2:I71)/SUM($H$2:H71)</f>
        <v>0.29813994859007503</v>
      </c>
      <c r="K71" s="18">
        <f t="shared" ca="1" si="5"/>
        <v>16019234.07883409</v>
      </c>
      <c r="L71" s="16"/>
      <c r="M71" s="16"/>
      <c r="N71" s="16"/>
      <c r="O71" s="16"/>
      <c r="P71" s="18">
        <f ca="1">SUM($H$2:H71)</f>
        <v>1509358279.989253</v>
      </c>
      <c r="Q71" s="18">
        <f>SUM($I$2:I71)</f>
        <v>450000000</v>
      </c>
      <c r="R71" s="16"/>
    </row>
    <row r="72" spans="1:18">
      <c r="A72" s="8">
        <v>43131</v>
      </c>
      <c r="B72" s="9">
        <v>335</v>
      </c>
      <c r="C72" s="15">
        <f t="shared" ca="1" si="6"/>
        <v>6.2697674620732404E-13</v>
      </c>
      <c r="D72" s="14">
        <v>71</v>
      </c>
      <c r="E72" s="15">
        <f t="shared" ca="1" si="7"/>
        <v>8.6130063720288297E-4</v>
      </c>
      <c r="F72" s="25">
        <v>150000</v>
      </c>
      <c r="G72" s="17">
        <f ca="1">SUMPRODUCT(INDIRECT("$C"&amp;B72+1):INDIRECT("$C$"&amp;COUNTA(C:C)),$F$2:F72)</f>
        <v>588331.49941153696</v>
      </c>
      <c r="H72" s="18">
        <f t="shared" ca="1" si="8"/>
        <v>29416574.970576849</v>
      </c>
      <c r="I72" s="12">
        <f t="shared" si="9"/>
        <v>7500000</v>
      </c>
      <c r="J72" s="19">
        <f ca="1">SUM($I$2:I72)/SUM($H$2:H72)</f>
        <v>0.29731445021041963</v>
      </c>
      <c r="K72" s="18">
        <f t="shared" ca="1" si="5"/>
        <v>16033259.976461481</v>
      </c>
      <c r="L72" s="16"/>
      <c r="M72" s="16"/>
      <c r="N72" s="16"/>
      <c r="O72" s="16"/>
      <c r="P72" s="18">
        <f ca="1">SUM($H$2:H72)</f>
        <v>1538774854.9598298</v>
      </c>
      <c r="Q72" s="18">
        <f>SUM($I$2:I72)</f>
        <v>457500000</v>
      </c>
      <c r="R72" s="16"/>
    </row>
    <row r="73" spans="1:18">
      <c r="A73" s="8">
        <v>43132</v>
      </c>
      <c r="B73" s="9">
        <v>334</v>
      </c>
      <c r="C73" s="15">
        <f t="shared" ca="1" si="6"/>
        <v>6.7899207271980304E-13</v>
      </c>
      <c r="D73" s="14">
        <v>72</v>
      </c>
      <c r="E73" s="15">
        <f t="shared" ca="1" si="7"/>
        <v>7.9531925734662302E-4</v>
      </c>
      <c r="F73" s="16">
        <v>150000</v>
      </c>
      <c r="G73" s="17">
        <f ca="1">SUMPRODUCT(INDIRECT("$C"&amp;B73+1):INDIRECT("$C$"&amp;COUNTA(C:C)),$F$2:F73)</f>
        <v>588655.28491693444</v>
      </c>
      <c r="H73" s="18">
        <f t="shared" ca="1" si="8"/>
        <v>29432764.245846722</v>
      </c>
      <c r="I73" s="12">
        <f t="shared" si="9"/>
        <v>7500000</v>
      </c>
      <c r="J73" s="19">
        <f ca="1">SUM($I$2:I73)/SUM($H$2:H73)</f>
        <v>0.29651686058988175</v>
      </c>
      <c r="K73" s="18">
        <f t="shared" ca="1" si="5"/>
        <v>16046211.396677379</v>
      </c>
      <c r="L73" s="16"/>
      <c r="M73" s="16"/>
      <c r="N73" s="16"/>
      <c r="O73" s="16"/>
      <c r="P73" s="18">
        <f ca="1">SUM($H$2:H73)</f>
        <v>1568207619.2056766</v>
      </c>
      <c r="Q73" s="18">
        <f>SUM($I$2:I73)</f>
        <v>465000000</v>
      </c>
      <c r="R73" s="16"/>
    </row>
    <row r="74" spans="1:18">
      <c r="A74" s="8">
        <v>43133</v>
      </c>
      <c r="B74" s="9">
        <v>333</v>
      </c>
      <c r="C74" s="15">
        <f t="shared" ca="1" si="6"/>
        <v>7.3532270152788699E-13</v>
      </c>
      <c r="D74" s="14">
        <v>73</v>
      </c>
      <c r="E74" s="15">
        <f t="shared" ca="1" si="7"/>
        <v>7.3439249175591599E-4</v>
      </c>
      <c r="F74" s="16">
        <v>150000</v>
      </c>
      <c r="G74" s="17">
        <f ca="1">SUMPRODUCT(INDIRECT("$C"&amp;B74+1):INDIRECT("$C$"&amp;COUNTA(C:C)),$F$2:F74)</f>
        <v>588954.26629064931</v>
      </c>
      <c r="H74" s="18">
        <f t="shared" ca="1" si="8"/>
        <v>29447713.314532466</v>
      </c>
      <c r="I74" s="12">
        <f t="shared" si="9"/>
        <v>7500000</v>
      </c>
      <c r="J74" s="19">
        <f ca="1">SUM($I$2:I74)/SUM($H$2:H74)</f>
        <v>0.29574589110822702</v>
      </c>
      <c r="K74" s="18">
        <f t="shared" ca="1" si="5"/>
        <v>16058170.651625976</v>
      </c>
      <c r="L74" s="16"/>
      <c r="M74" s="16"/>
      <c r="N74" s="16"/>
      <c r="O74" s="16"/>
      <c r="P74" s="18">
        <f ca="1">SUM($H$2:H74)</f>
        <v>1597655332.5202091</v>
      </c>
      <c r="Q74" s="18">
        <f>SUM($I$2:I74)</f>
        <v>472500000</v>
      </c>
      <c r="R74" s="16"/>
    </row>
    <row r="75" spans="1:18">
      <c r="A75" s="8">
        <v>43134</v>
      </c>
      <c r="B75" s="9">
        <v>332</v>
      </c>
      <c r="C75" s="15">
        <f t="shared" ca="1" si="6"/>
        <v>7.9632663930290303E-13</v>
      </c>
      <c r="D75" s="14">
        <v>74</v>
      </c>
      <c r="E75" s="15">
        <f t="shared" ca="1" si="7"/>
        <v>6.7813312322752804E-4</v>
      </c>
      <c r="F75" s="16">
        <v>150000</v>
      </c>
      <c r="G75" s="17">
        <f ca="1">SUMPRODUCT(INDIRECT("$C"&amp;B75+1):INDIRECT("$C$"&amp;COUNTA(C:C)),$F$2:F75)</f>
        <v>589230.34369478945</v>
      </c>
      <c r="H75" s="18">
        <f t="shared" ca="1" si="8"/>
        <v>29461517.184739474</v>
      </c>
      <c r="I75" s="12">
        <f t="shared" si="9"/>
        <v>7500000</v>
      </c>
      <c r="J75" s="19">
        <f ca="1">SUM($I$2:I75)/SUM($H$2:H75)</f>
        <v>0.29500032532208137</v>
      </c>
      <c r="K75" s="18">
        <f t="shared" ca="1" si="5"/>
        <v>16069213.747791581</v>
      </c>
      <c r="L75" s="16"/>
      <c r="M75" s="16"/>
      <c r="N75" s="16"/>
      <c r="O75" s="16"/>
      <c r="P75" s="18">
        <f ca="1">SUM($H$2:H75)</f>
        <v>1627116849.7049487</v>
      </c>
      <c r="Q75" s="18">
        <f>SUM($I$2:I75)</f>
        <v>480000000</v>
      </c>
      <c r="R75" s="16"/>
    </row>
    <row r="76" spans="1:18">
      <c r="A76" s="8">
        <v>43135</v>
      </c>
      <c r="B76" s="9">
        <v>331</v>
      </c>
      <c r="C76" s="15">
        <f t="shared" ca="1" si="6"/>
        <v>8.6239159371227799E-13</v>
      </c>
      <c r="D76" s="14">
        <v>75</v>
      </c>
      <c r="E76" s="15">
        <f t="shared" ca="1" si="7"/>
        <v>6.2618359798150404E-4</v>
      </c>
      <c r="F76" s="16">
        <v>150000</v>
      </c>
      <c r="G76" s="17">
        <f ca="1">SUMPRODUCT(INDIRECT("$C"&amp;B76+1):INDIRECT("$C$"&amp;COUNTA(C:C)),$F$2:F76)</f>
        <v>589485.27172635822</v>
      </c>
      <c r="H76" s="18">
        <f t="shared" ca="1" si="8"/>
        <v>29474263.586317912</v>
      </c>
      <c r="I76" s="12">
        <f t="shared" si="9"/>
        <v>7500000</v>
      </c>
      <c r="J76" s="19">
        <f ca="1">SUM($I$2:I76)/SUM($H$2:H76)</f>
        <v>0.29427901434980491</v>
      </c>
      <c r="K76" s="18">
        <f t="shared" ca="1" si="5"/>
        <v>16079410.869054332</v>
      </c>
      <c r="L76" s="16"/>
      <c r="M76" s="16"/>
      <c r="N76" s="16"/>
      <c r="O76" s="16"/>
      <c r="P76" s="18">
        <f ca="1">SUM($H$2:H76)</f>
        <v>1656591113.2912667</v>
      </c>
      <c r="Q76" s="18">
        <f>SUM($I$2:I76)</f>
        <v>487500000</v>
      </c>
      <c r="R76" s="16"/>
    </row>
    <row r="77" spans="1:18">
      <c r="A77" s="8">
        <v>43136</v>
      </c>
      <c r="B77" s="9">
        <v>330</v>
      </c>
      <c r="C77" s="15">
        <f t="shared" ca="1" si="6"/>
        <v>9.3393743747747699E-13</v>
      </c>
      <c r="D77" s="14">
        <v>76</v>
      </c>
      <c r="E77" s="15">
        <f t="shared" ca="1" si="7"/>
        <v>5.7821375324488005E-4</v>
      </c>
      <c r="F77" s="16">
        <v>150000</v>
      </c>
      <c r="G77" s="17">
        <f ca="1">SUMPRODUCT(INDIRECT("$C"&amp;B77+1):INDIRECT("$C$"&amp;COUNTA(C:C)),$F$2:F77)</f>
        <v>589720.67056851217</v>
      </c>
      <c r="H77" s="18">
        <f t="shared" ca="1" si="8"/>
        <v>29486033.528425608</v>
      </c>
      <c r="I77" s="12">
        <f t="shared" si="9"/>
        <v>7500000</v>
      </c>
      <c r="J77" s="19">
        <f ca="1">SUM($I$2:I77)/SUM($H$2:H77)</f>
        <v>0.29358087257969034</v>
      </c>
      <c r="K77" s="18">
        <f t="shared" ca="1" si="5"/>
        <v>16088826.822740488</v>
      </c>
      <c r="L77" s="16"/>
      <c r="M77" s="16"/>
      <c r="N77" s="16"/>
      <c r="O77" s="16"/>
      <c r="P77" s="18">
        <f ca="1">SUM($H$2:H77)</f>
        <v>1686077146.8196924</v>
      </c>
      <c r="Q77" s="18">
        <f>SUM($I$2:I77)</f>
        <v>495000000</v>
      </c>
      <c r="R77" s="16"/>
    </row>
    <row r="78" spans="1:18">
      <c r="A78" s="8">
        <v>43137</v>
      </c>
      <c r="B78" s="9">
        <v>329</v>
      </c>
      <c r="C78" s="15">
        <f t="shared" ca="1" si="6"/>
        <v>1.01141887685538E-12</v>
      </c>
      <c r="D78" s="14">
        <v>77</v>
      </c>
      <c r="E78" s="15">
        <f t="shared" ca="1" si="7"/>
        <v>5.3391871891765304E-4</v>
      </c>
      <c r="F78" s="16">
        <v>150000</v>
      </c>
      <c r="G78" s="17">
        <f ca="1">SUMPRODUCT(INDIRECT("$C"&amp;B78+1):INDIRECT("$C$"&amp;COUNTA(C:C)),$F$2:F78)</f>
        <v>589938.03628756024</v>
      </c>
      <c r="H78" s="18">
        <f t="shared" ca="1" si="8"/>
        <v>29496901.814378012</v>
      </c>
      <c r="I78" s="12">
        <f t="shared" si="9"/>
        <v>7500000</v>
      </c>
      <c r="J78" s="19">
        <f ca="1">SUM($I$2:I78)/SUM($H$2:H78)</f>
        <v>0.29290487367775669</v>
      </c>
      <c r="K78" s="18">
        <f t="shared" ca="1" si="5"/>
        <v>16097521.451502413</v>
      </c>
      <c r="L78" s="16"/>
      <c r="M78" s="16"/>
      <c r="N78" s="16"/>
      <c r="O78" s="16"/>
      <c r="P78" s="18">
        <f ca="1">SUM($H$2:H78)</f>
        <v>1715574048.6340704</v>
      </c>
      <c r="Q78" s="18">
        <f>SUM($I$2:I78)</f>
        <v>502500000</v>
      </c>
      <c r="R78" s="16"/>
    </row>
    <row r="79" spans="1:18">
      <c r="A79" s="8">
        <v>43138</v>
      </c>
      <c r="B79" s="9">
        <v>328</v>
      </c>
      <c r="C79" s="15">
        <f t="shared" ca="1" si="6"/>
        <v>1.09532834150261E-12</v>
      </c>
      <c r="D79" s="14">
        <v>78</v>
      </c>
      <c r="E79" s="15">
        <f t="shared" ca="1" si="7"/>
        <v>4.9301697998514705E-4</v>
      </c>
      <c r="F79" s="16">
        <v>150000</v>
      </c>
      <c r="G79" s="17">
        <f ca="1">SUMPRODUCT(INDIRECT("$C"&amp;B79+1):INDIRECT("$C$"&amp;COUNTA(C:C)),$F$2:F79)</f>
        <v>590138.75034114253</v>
      </c>
      <c r="H79" s="18">
        <f t="shared" ca="1" si="8"/>
        <v>29506937.517057128</v>
      </c>
      <c r="I79" s="12">
        <f t="shared" si="9"/>
        <v>7500000</v>
      </c>
      <c r="J79" s="19">
        <f ca="1">SUM($I$2:I79)/SUM($H$2:H79)</f>
        <v>0.29225004687308703</v>
      </c>
      <c r="K79" s="18">
        <f t="shared" ca="1" si="5"/>
        <v>16105550.013645705</v>
      </c>
      <c r="L79" s="16"/>
      <c r="M79" s="16"/>
      <c r="N79" s="16"/>
      <c r="O79" s="16"/>
      <c r="P79" s="18">
        <f ca="1">SUM($H$2:H79)</f>
        <v>1745080986.1511276</v>
      </c>
      <c r="Q79" s="18">
        <f>SUM($I$2:I79)</f>
        <v>510000000</v>
      </c>
      <c r="R79" s="16"/>
    </row>
    <row r="80" spans="1:18">
      <c r="A80" s="8">
        <v>43139</v>
      </c>
      <c r="B80" s="9">
        <v>327</v>
      </c>
      <c r="C80" s="15">
        <f t="shared" ca="1" si="6"/>
        <v>1.1861991140891099E-12</v>
      </c>
      <c r="D80" s="14">
        <v>79</v>
      </c>
      <c r="E80" s="15">
        <f t="shared" ca="1" si="7"/>
        <v>4.5524858736253302E-4</v>
      </c>
      <c r="F80" s="16">
        <v>150000</v>
      </c>
      <c r="G80" s="17">
        <f ca="1">SUMPRODUCT(INDIRECT("$C"&amp;B80+1):INDIRECT("$C$"&amp;COUNTA(C:C)),$F$2:F80)</f>
        <v>590324.08835801948</v>
      </c>
      <c r="H80" s="18">
        <f t="shared" ca="1" si="8"/>
        <v>29516204.417900972</v>
      </c>
      <c r="I80" s="12">
        <f t="shared" si="9"/>
        <v>7500000</v>
      </c>
      <c r="J80" s="19">
        <f ca="1">SUM($I$2:I80)/SUM($H$2:H80)</f>
        <v>0.29161547350024963</v>
      </c>
      <c r="K80" s="18">
        <f t="shared" ca="1" si="5"/>
        <v>16112963.534320779</v>
      </c>
      <c r="L80" s="16"/>
      <c r="M80" s="16"/>
      <c r="N80" s="16"/>
      <c r="O80" s="16"/>
      <c r="P80" s="18">
        <f ca="1">SUM($H$2:H80)</f>
        <v>1774597190.5690286</v>
      </c>
      <c r="Q80" s="18">
        <f>SUM($I$2:I80)</f>
        <v>517500000</v>
      </c>
      <c r="R80" s="16"/>
    </row>
    <row r="81" spans="1:18">
      <c r="A81" s="8">
        <v>43140</v>
      </c>
      <c r="B81" s="9">
        <v>326</v>
      </c>
      <c r="C81" s="15">
        <f t="shared" ca="1" si="6"/>
        <v>1.28460871955119E-12</v>
      </c>
      <c r="D81" s="14">
        <v>80</v>
      </c>
      <c r="E81" s="15">
        <f t="shared" ca="1" si="7"/>
        <v>4.2037350580060201E-4</v>
      </c>
      <c r="F81" s="16">
        <v>150000</v>
      </c>
      <c r="G81" s="17">
        <f ca="1">SUMPRODUCT(INDIRECT("$C"&amp;B81+1):INDIRECT("$C$"&amp;COUNTA(C:C)),$F$2:F81)</f>
        <v>590495.22824527102</v>
      </c>
      <c r="H81" s="18">
        <f t="shared" ca="1" si="8"/>
        <v>29524761.41226355</v>
      </c>
      <c r="I81" s="12">
        <f t="shared" si="9"/>
        <v>7500000</v>
      </c>
      <c r="J81" s="19">
        <f ca="1">SUM($I$2:I81)/SUM($H$2:H81)</f>
        <v>0.29100028377984283</v>
      </c>
      <c r="K81" s="18">
        <f t="shared" ca="1" si="5"/>
        <v>16119809.12981084</v>
      </c>
      <c r="L81" s="16"/>
      <c r="M81" s="16"/>
      <c r="N81" s="16"/>
      <c r="O81" s="16"/>
      <c r="P81" s="18">
        <f ca="1">SUM($H$2:H81)</f>
        <v>1804121951.9812922</v>
      </c>
      <c r="Q81" s="18">
        <f>SUM($I$2:I81)</f>
        <v>525000000</v>
      </c>
      <c r="R81" s="16"/>
    </row>
    <row r="82" spans="1:18">
      <c r="A82" s="8">
        <v>43141</v>
      </c>
      <c r="B82" s="9">
        <v>325</v>
      </c>
      <c r="C82" s="15">
        <f t="shared" ca="1" si="6"/>
        <v>1.3911825955241601E-12</v>
      </c>
      <c r="D82" s="14">
        <v>81</v>
      </c>
      <c r="E82" s="15">
        <f t="shared" ca="1" si="7"/>
        <v>3.8817008835299199E-4</v>
      </c>
      <c r="F82" s="16">
        <v>150000</v>
      </c>
      <c r="G82" s="17">
        <f ca="1">SUMPRODUCT(INDIRECT("$C"&amp;B82+1):INDIRECT("$C$"&amp;COUNTA(C:C)),$F$2:F82)</f>
        <v>590653.25767442991</v>
      </c>
      <c r="H82" s="18">
        <f t="shared" ca="1" si="8"/>
        <v>29532662.883721497</v>
      </c>
      <c r="I82" s="12">
        <f t="shared" si="9"/>
        <v>7500000</v>
      </c>
      <c r="J82" s="19">
        <f ca="1">SUM($I$2:I82)/SUM($H$2:H82)</f>
        <v>0.29040365381961558</v>
      </c>
      <c r="K82" s="18">
        <f t="shared" ca="1" si="5"/>
        <v>16126130.306977198</v>
      </c>
      <c r="L82" s="16"/>
      <c r="M82" s="16"/>
      <c r="N82" s="16"/>
      <c r="O82" s="16"/>
      <c r="P82" s="18">
        <f ca="1">SUM($H$2:H82)</f>
        <v>1833654614.8650138</v>
      </c>
      <c r="Q82" s="18">
        <f>SUM($I$2:I82)</f>
        <v>532500000</v>
      </c>
      <c r="R82" s="16"/>
    </row>
    <row r="83" spans="1:18">
      <c r="A83" s="8">
        <v>43142</v>
      </c>
      <c r="B83" s="9">
        <v>324</v>
      </c>
      <c r="C83" s="15">
        <f t="shared" ca="1" si="6"/>
        <v>1.50659806728192E-12</v>
      </c>
      <c r="D83" s="14">
        <v>82</v>
      </c>
      <c r="E83" s="15">
        <f t="shared" ca="1" si="7"/>
        <v>3.58433667709402E-4</v>
      </c>
      <c r="F83" s="16">
        <v>150000</v>
      </c>
      <c r="G83" s="17">
        <f ca="1">SUMPRODUCT(INDIRECT("$C"&amp;B83+1):INDIRECT("$C$"&amp;COUNTA(C:C)),$F$2:F83)</f>
        <v>590799.18099412671</v>
      </c>
      <c r="H83" s="18">
        <f t="shared" ca="1" si="8"/>
        <v>29539959.049706336</v>
      </c>
      <c r="I83" s="12">
        <f t="shared" si="9"/>
        <v>7500000</v>
      </c>
      <c r="J83" s="19">
        <f ca="1">SUM($I$2:I83)/SUM($H$2:H83)</f>
        <v>0.2898248028199315</v>
      </c>
      <c r="K83" s="18">
        <f t="shared" ca="1" si="5"/>
        <v>16131967.23976507</v>
      </c>
      <c r="L83" s="16"/>
      <c r="M83" s="16"/>
      <c r="N83" s="16"/>
      <c r="O83" s="16"/>
      <c r="P83" s="18">
        <f ca="1">SUM($H$2:H83)</f>
        <v>1863194573.9147201</v>
      </c>
      <c r="Q83" s="18">
        <f>SUM($I$2:I83)</f>
        <v>540000000</v>
      </c>
      <c r="R83" s="16"/>
    </row>
    <row r="84" spans="1:18">
      <c r="A84" s="8">
        <v>43143</v>
      </c>
      <c r="B84" s="9">
        <v>323</v>
      </c>
      <c r="C84" s="15">
        <f t="shared" ca="1" si="6"/>
        <v>1.63158865244603E-12</v>
      </c>
      <c r="D84" s="14">
        <v>83</v>
      </c>
      <c r="E84" s="15">
        <f t="shared" ca="1" si="7"/>
        <v>3.3097525544209999E-4</v>
      </c>
      <c r="F84" s="16">
        <v>150000</v>
      </c>
      <c r="G84" s="17">
        <f ca="1">SUMPRODUCT(INDIRECT("$C"&amp;B84+1):INDIRECT("$C$"&amp;COUNTA(C:C)),$F$2:F84)</f>
        <v>590933.92561318062</v>
      </c>
      <c r="H84" s="18">
        <f t="shared" ca="1" si="8"/>
        <v>29546696.280659031</v>
      </c>
      <c r="I84" s="12">
        <f t="shared" si="9"/>
        <v>7500000</v>
      </c>
      <c r="J84" s="19">
        <f ca="1">SUM($I$2:I84)/SUM($H$2:H84)</f>
        <v>0.28926299046857262</v>
      </c>
      <c r="K84" s="18">
        <f t="shared" ca="1" si="5"/>
        <v>16137357.024527226</v>
      </c>
      <c r="L84" s="16"/>
      <c r="M84" s="16"/>
      <c r="N84" s="16"/>
      <c r="O84" s="16"/>
      <c r="P84" s="18">
        <f ca="1">SUM($H$2:H84)</f>
        <v>1892741270.195379</v>
      </c>
      <c r="Q84" s="18">
        <f>SUM($I$2:I84)</f>
        <v>547500000</v>
      </c>
      <c r="R84" s="16"/>
    </row>
    <row r="85" spans="1:18">
      <c r="A85" s="8">
        <v>43144</v>
      </c>
      <c r="B85" s="9">
        <v>322</v>
      </c>
      <c r="C85" s="15">
        <f t="shared" ca="1" si="6"/>
        <v>1.7669487228225001E-12</v>
      </c>
      <c r="D85" s="14">
        <v>84</v>
      </c>
      <c r="E85" s="15">
        <f t="shared" ca="1" si="7"/>
        <v>3.0562034089882403E-4</v>
      </c>
      <c r="F85" s="16">
        <v>150000</v>
      </c>
      <c r="G85" s="17">
        <f ca="1">SUMPRODUCT(INDIRECT("$C"&amp;B85+1):INDIRECT("$C$"&amp;COUNTA(C:C)),$F$2:F85)</f>
        <v>591058.34789470281</v>
      </c>
      <c r="H85" s="18">
        <f t="shared" ca="1" si="8"/>
        <v>29552917.394735139</v>
      </c>
      <c r="I85" s="12">
        <f t="shared" si="9"/>
        <v>7500000</v>
      </c>
      <c r="J85" s="19">
        <f ca="1">SUM($I$2:I85)/SUM($H$2:H85)</f>
        <v>0.28871751451102096</v>
      </c>
      <c r="K85" s="18">
        <f t="shared" ref="K85:K148" ca="1" si="10">H85*0.8-I85</f>
        <v>16142333.915788114</v>
      </c>
      <c r="L85" s="16"/>
      <c r="M85" s="16"/>
      <c r="N85" s="16"/>
      <c r="O85" s="16"/>
      <c r="P85" s="18">
        <f ca="1">SUM($H$2:H85)</f>
        <v>1922294187.5901141</v>
      </c>
      <c r="Q85" s="18">
        <f>SUM($I$2:I85)</f>
        <v>555000000</v>
      </c>
      <c r="R85" s="16"/>
    </row>
    <row r="86" spans="1:18">
      <c r="A86" s="8">
        <v>43145</v>
      </c>
      <c r="B86" s="9">
        <v>321</v>
      </c>
      <c r="C86" s="15">
        <f t="shared" ca="1" si="6"/>
        <v>1.9135385529946599E-12</v>
      </c>
      <c r="D86" s="14">
        <v>85</v>
      </c>
      <c r="E86" s="15">
        <f t="shared" ca="1" si="7"/>
        <v>2.8220778210851302E-4</v>
      </c>
      <c r="F86" s="16">
        <v>150000</v>
      </c>
      <c r="G86" s="17">
        <f ca="1">SUMPRODUCT(INDIRECT("$C"&amp;B86+1):INDIRECT("$C$"&amp;COUNTA(C:C)),$F$2:F86)</f>
        <v>591173.23859867244</v>
      </c>
      <c r="H86" s="18">
        <f t="shared" ca="1" si="8"/>
        <v>29558661.929933622</v>
      </c>
      <c r="I86" s="12">
        <f t="shared" si="9"/>
        <v>7500000</v>
      </c>
      <c r="J86" s="19">
        <f ca="1">SUM($I$2:I86)/SUM($H$2:H86)</f>
        <v>0.28818770848341174</v>
      </c>
      <c r="K86" s="18">
        <f t="shared" ca="1" si="10"/>
        <v>16146929.543946899</v>
      </c>
      <c r="L86" s="16"/>
      <c r="M86" s="16"/>
      <c r="N86" s="16"/>
      <c r="O86" s="16"/>
      <c r="P86" s="18">
        <f ca="1">SUM($H$2:H86)</f>
        <v>1951852849.5200477</v>
      </c>
      <c r="Q86" s="18">
        <f>SUM($I$2:I86)</f>
        <v>562500000</v>
      </c>
      <c r="R86" s="16"/>
    </row>
    <row r="87" spans="1:18">
      <c r="A87" s="8">
        <v>43146</v>
      </c>
      <c r="B87" s="9">
        <v>320</v>
      </c>
      <c r="C87" s="15">
        <f t="shared" ca="1" si="6"/>
        <v>2.0722897877578801E-12</v>
      </c>
      <c r="D87" s="14">
        <v>86</v>
      </c>
      <c r="E87" s="15">
        <f t="shared" ca="1" si="7"/>
        <v>2.60588781651059E-4</v>
      </c>
      <c r="F87" s="16">
        <v>150000</v>
      </c>
      <c r="G87" s="17">
        <f ca="1">SUMPRODUCT(INDIRECT("$C"&amp;B87+1):INDIRECT("$C$"&amp;COUNTA(C:C)),$F$2:F87)</f>
        <v>591279.32790757378</v>
      </c>
      <c r="H87" s="18">
        <f t="shared" ca="1" si="8"/>
        <v>29563966.39537869</v>
      </c>
      <c r="I87" s="12">
        <f t="shared" si="9"/>
        <v>7500000</v>
      </c>
      <c r="J87" s="19">
        <f ca="1">SUM($I$2:I87)/SUM($H$2:H87)</f>
        <v>0.28767293959633455</v>
      </c>
      <c r="K87" s="18">
        <f t="shared" ca="1" si="10"/>
        <v>16151173.116302952</v>
      </c>
      <c r="L87" s="16"/>
      <c r="M87" s="16"/>
      <c r="N87" s="16"/>
      <c r="O87" s="16"/>
      <c r="P87" s="18">
        <f ca="1">SUM($H$2:H87)</f>
        <v>1981416815.9154263</v>
      </c>
      <c r="Q87" s="18">
        <f>SUM($I$2:I87)</f>
        <v>570000000</v>
      </c>
      <c r="R87" s="16"/>
    </row>
    <row r="88" spans="1:18">
      <c r="A88" s="8">
        <v>43147</v>
      </c>
      <c r="B88" s="9">
        <v>319</v>
      </c>
      <c r="C88" s="15">
        <f t="shared" ca="1" si="6"/>
        <v>2.2442113631444401E-12</v>
      </c>
      <c r="D88" s="14">
        <v>87</v>
      </c>
      <c r="E88" s="15">
        <f t="shared" ca="1" si="7"/>
        <v>2.4062594098228E-4</v>
      </c>
      <c r="F88" s="16">
        <v>150000</v>
      </c>
      <c r="G88" s="17">
        <f ca="1">SUMPRODUCT(INDIRECT("$C"&amp;B88+1):INDIRECT("$C$"&amp;COUNTA(C:C)),$F$2:F88)</f>
        <v>591377.29006703733</v>
      </c>
      <c r="H88" s="18">
        <f t="shared" ca="1" si="8"/>
        <v>29568864.503351867</v>
      </c>
      <c r="I88" s="12">
        <f t="shared" si="9"/>
        <v>7500000</v>
      </c>
      <c r="J88" s="19">
        <f ca="1">SUM($I$2:I88)/SUM($H$2:H88)</f>
        <v>0.28717260675856149</v>
      </c>
      <c r="K88" s="18">
        <f t="shared" ca="1" si="10"/>
        <v>16155091.602681495</v>
      </c>
      <c r="L88" s="16"/>
      <c r="M88" s="16"/>
      <c r="N88" s="16"/>
      <c r="O88" s="16"/>
      <c r="P88" s="18">
        <f ca="1">SUM($H$2:H88)</f>
        <v>2010985680.4187782</v>
      </c>
      <c r="Q88" s="18">
        <f>SUM($I$2:I88)</f>
        <v>577500000</v>
      </c>
      <c r="R88" s="16"/>
    </row>
    <row r="89" spans="1:18">
      <c r="A89" s="8">
        <v>43148</v>
      </c>
      <c r="B89" s="9">
        <v>318</v>
      </c>
      <c r="C89" s="15">
        <f t="shared" ca="1" si="6"/>
        <v>2.4303959186692098E-12</v>
      </c>
      <c r="D89" s="14">
        <v>88</v>
      </c>
      <c r="E89" s="15">
        <f t="shared" ca="1" si="7"/>
        <v>2.2219238720391199E-4</v>
      </c>
      <c r="F89" s="16">
        <v>150000</v>
      </c>
      <c r="G89" s="17">
        <f ca="1">SUMPRODUCT(INDIRECT("$C"&amp;B89+1):INDIRECT("$C$"&amp;COUNTA(C:C)),$F$2:F89)</f>
        <v>591467.74767097656</v>
      </c>
      <c r="H89" s="18">
        <f t="shared" ca="1" si="8"/>
        <v>29573387.38354883</v>
      </c>
      <c r="I89" s="12">
        <f t="shared" si="9"/>
        <v>7500000</v>
      </c>
      <c r="J89" s="19">
        <f ca="1">SUM($I$2:I89)/SUM($H$2:H89)</f>
        <v>0.28668613873061877</v>
      </c>
      <c r="K89" s="18">
        <f t="shared" ca="1" si="10"/>
        <v>16158709.906839065</v>
      </c>
      <c r="L89" s="16"/>
      <c r="M89" s="16"/>
      <c r="N89" s="16"/>
      <c r="O89" s="16"/>
      <c r="P89" s="18">
        <f ca="1">SUM($H$2:H89)</f>
        <v>2040559067.8023269</v>
      </c>
      <c r="Q89" s="18">
        <f>SUM($I$2:I89)</f>
        <v>585000000</v>
      </c>
      <c r="R89" s="16"/>
    </row>
    <row r="90" spans="1:18">
      <c r="A90" s="8">
        <v>43149</v>
      </c>
      <c r="B90" s="9">
        <v>317</v>
      </c>
      <c r="C90" s="15">
        <f t="shared" ca="1" si="6"/>
        <v>2.6320267415488401E-12</v>
      </c>
      <c r="D90" s="14">
        <v>89</v>
      </c>
      <c r="E90" s="15">
        <f t="shared" ca="1" si="7"/>
        <v>2.0517096672884901E-4</v>
      </c>
      <c r="F90" s="16">
        <v>150000</v>
      </c>
      <c r="G90" s="17">
        <f ca="1">SUMPRODUCT(INDIRECT("$C"&amp;B90+1):INDIRECT("$C$"&amp;COUNTA(C:C)),$F$2:F90)</f>
        <v>591551.27561845374</v>
      </c>
      <c r="H90" s="18">
        <f t="shared" ca="1" si="8"/>
        <v>29577563.780922689</v>
      </c>
      <c r="I90" s="12">
        <f t="shared" si="9"/>
        <v>7500000</v>
      </c>
      <c r="J90" s="19">
        <f ca="1">SUM($I$2:I90)/SUM($H$2:H90)</f>
        <v>0.28621299239888981</v>
      </c>
      <c r="K90" s="18">
        <f t="shared" ca="1" si="10"/>
        <v>16162051.024738152</v>
      </c>
      <c r="L90" s="16"/>
      <c r="M90" s="16"/>
      <c r="N90" s="16"/>
      <c r="O90" s="16"/>
      <c r="P90" s="18">
        <f ca="1">SUM($H$2:H90)</f>
        <v>2070136631.5832496</v>
      </c>
      <c r="Q90" s="18">
        <f>SUM($I$2:I90)</f>
        <v>592500000</v>
      </c>
      <c r="R90" s="16"/>
    </row>
    <row r="91" spans="1:18">
      <c r="A91" s="8">
        <v>43150</v>
      </c>
      <c r="B91" s="9">
        <v>316</v>
      </c>
      <c r="C91" s="15">
        <f t="shared" ca="1" si="6"/>
        <v>2.8503852870282401E-12</v>
      </c>
      <c r="D91" s="14">
        <v>90</v>
      </c>
      <c r="E91" s="15">
        <f t="shared" ca="1" si="7"/>
        <v>1.89453500717009E-4</v>
      </c>
      <c r="F91" s="16">
        <v>150000</v>
      </c>
      <c r="G91" s="17">
        <f ca="1">SUMPRODUCT(INDIRECT("$C"&amp;B91+1):INDIRECT("$C$"&amp;COUNTA(C:C)),$F$2:F91)</f>
        <v>591628.40476742422</v>
      </c>
      <c r="H91" s="18">
        <f t="shared" ca="1" si="8"/>
        <v>29581420.238371212</v>
      </c>
      <c r="I91" s="12">
        <f t="shared" si="9"/>
        <v>7500000</v>
      </c>
      <c r="J91" s="19">
        <f ca="1">SUM($I$2:I91)/SUM($H$2:H91)</f>
        <v>0.28575265116164861</v>
      </c>
      <c r="K91" s="18">
        <f t="shared" ca="1" si="10"/>
        <v>16165136.19069697</v>
      </c>
      <c r="L91" s="16"/>
      <c r="M91" s="16"/>
      <c r="N91" s="16"/>
      <c r="O91" s="16"/>
      <c r="P91" s="18">
        <f ca="1">SUM($H$2:H91)</f>
        <v>2099718051.8216207</v>
      </c>
      <c r="Q91" s="18">
        <f>SUM($I$2:I91)</f>
        <v>600000000</v>
      </c>
      <c r="R91" s="16"/>
    </row>
    <row r="92" spans="1:18">
      <c r="A92" s="8">
        <v>43151</v>
      </c>
      <c r="B92" s="9">
        <v>315</v>
      </c>
      <c r="C92" s="15">
        <f t="shared" ca="1" si="6"/>
        <v>3.08685932260932E-12</v>
      </c>
      <c r="D92" s="14">
        <v>91</v>
      </c>
      <c r="E92" s="15">
        <f t="shared" ca="1" si="7"/>
        <v>1.74940097549791E-4</v>
      </c>
      <c r="F92" s="16">
        <v>5000</v>
      </c>
      <c r="G92" s="17">
        <f ca="1">SUMPRODUCT(INDIRECT("$C"&amp;B92+1):INDIRECT("$C$"&amp;COUNTA(C:C)),$F$2:F92)</f>
        <v>446939.7319792487</v>
      </c>
      <c r="H92" s="18">
        <f t="shared" ca="1" si="8"/>
        <v>22346986.598962434</v>
      </c>
      <c r="I92" s="12">
        <f t="shared" si="9"/>
        <v>250000</v>
      </c>
      <c r="J92" s="19">
        <f ca="1">SUM($I$2:I92)/SUM($H$2:H92)</f>
        <v>0.28286126444397569</v>
      </c>
      <c r="K92" s="18">
        <f t="shared" ca="1" si="10"/>
        <v>17627589.279169947</v>
      </c>
      <c r="L92" s="16"/>
      <c r="M92" s="16"/>
      <c r="N92" s="16"/>
      <c r="O92" s="16"/>
      <c r="P92" s="18">
        <f ca="1">SUM($H$2:H92)</f>
        <v>2122065038.4205832</v>
      </c>
      <c r="Q92" s="18">
        <f>SUM($I$2:I92)</f>
        <v>600250000</v>
      </c>
      <c r="R92" s="16"/>
    </row>
    <row r="93" spans="1:18">
      <c r="A93" s="8">
        <v>43152</v>
      </c>
      <c r="B93" s="9">
        <v>314</v>
      </c>
      <c r="C93" s="15">
        <f t="shared" ca="1" si="6"/>
        <v>3.3429517479423101E-12</v>
      </c>
      <c r="D93" s="14">
        <v>92</v>
      </c>
      <c r="E93" s="15">
        <f t="shared" ca="1" si="7"/>
        <v>1.6153851797357001E-4</v>
      </c>
      <c r="F93" s="16">
        <v>5000</v>
      </c>
      <c r="G93" s="17">
        <f ca="1">SUMPRODUCT(INDIRECT("$C"&amp;B93+1):INDIRECT("$C$"&amp;COUNTA(C:C)),$F$2:F93)</f>
        <v>393184.86336063646</v>
      </c>
      <c r="H93" s="18">
        <f t="shared" ca="1" si="8"/>
        <v>19659243.168031823</v>
      </c>
      <c r="I93" s="12">
        <f t="shared" si="9"/>
        <v>250000</v>
      </c>
      <c r="J93" s="19">
        <f ca="1">SUM($I$2:I93)/SUM($H$2:H93)</f>
        <v>0.28038156225906985</v>
      </c>
      <c r="K93" s="18">
        <f t="shared" ca="1" si="10"/>
        <v>15477394.53442546</v>
      </c>
      <c r="L93" s="16"/>
      <c r="M93" s="16"/>
      <c r="N93" s="16"/>
      <c r="O93" s="16"/>
      <c r="P93" s="18">
        <f ca="1">SUM($H$2:H93)</f>
        <v>2141724281.5886152</v>
      </c>
      <c r="Q93" s="18">
        <f>SUM($I$2:I93)</f>
        <v>600500000</v>
      </c>
      <c r="R93" s="16"/>
    </row>
    <row r="94" spans="1:18">
      <c r="A94" s="8">
        <v>43153</v>
      </c>
      <c r="B94" s="9">
        <v>313</v>
      </c>
      <c r="C94" s="15">
        <f t="shared" ca="1" si="6"/>
        <v>3.6202901464340201E-12</v>
      </c>
      <c r="D94" s="14">
        <v>93</v>
      </c>
      <c r="E94" s="15">
        <f t="shared" ca="1" si="7"/>
        <v>1.49163588877447E-4</v>
      </c>
      <c r="F94" s="16">
        <v>5000</v>
      </c>
      <c r="G94" s="17">
        <f ca="1">SUMPRODUCT(INDIRECT("$C"&amp;B94+1):INDIRECT("$C$"&amp;COUNTA(C:C)),$F$2:F94)</f>
        <v>360193.57696760783</v>
      </c>
      <c r="H94" s="18">
        <f t="shared" ca="1" si="8"/>
        <v>18009678.848380391</v>
      </c>
      <c r="I94" s="12">
        <f t="shared" si="9"/>
        <v>250000</v>
      </c>
      <c r="J94" s="19">
        <f ca="1">SUM($I$2:I94)/SUM($H$2:H94)</f>
        <v>0.27815925989256829</v>
      </c>
      <c r="K94" s="18">
        <f t="shared" ca="1" si="10"/>
        <v>14157743.078704312</v>
      </c>
      <c r="L94" s="16"/>
      <c r="M94" s="16"/>
      <c r="N94" s="16"/>
      <c r="O94" s="16"/>
      <c r="P94" s="18">
        <f ca="1">SUM($H$2:H94)</f>
        <v>2159733960.4369955</v>
      </c>
      <c r="Q94" s="18">
        <f>SUM($I$2:I94)</f>
        <v>600750000</v>
      </c>
      <c r="R94" s="16"/>
    </row>
    <row r="95" spans="1:18">
      <c r="A95" s="8">
        <v>43154</v>
      </c>
      <c r="B95" s="9">
        <v>312</v>
      </c>
      <c r="C95" s="15">
        <f t="shared" ca="1" si="6"/>
        <v>3.9206371292779597E-12</v>
      </c>
      <c r="D95" s="14">
        <v>94</v>
      </c>
      <c r="E95" s="15">
        <f t="shared" ca="1" si="7"/>
        <v>1.3773666197953099E-4</v>
      </c>
      <c r="F95" s="16">
        <v>5000</v>
      </c>
      <c r="G95" s="17">
        <f ca="1">SUMPRODUCT(INDIRECT("$C"&amp;B95+1):INDIRECT("$C$"&amp;COUNTA(C:C)),$F$2:F95)</f>
        <v>333199.61336735386</v>
      </c>
      <c r="H95" s="18">
        <f t="shared" ca="1" si="8"/>
        <v>16659980.668367693</v>
      </c>
      <c r="I95" s="12">
        <f t="shared" si="9"/>
        <v>250000</v>
      </c>
      <c r="J95" s="19">
        <f ca="1">SUM($I$2:I95)/SUM($H$2:H95)</f>
        <v>0.27614485992125104</v>
      </c>
      <c r="K95" s="18">
        <f t="shared" ca="1" si="10"/>
        <v>13077984.534694156</v>
      </c>
      <c r="L95" s="16"/>
      <c r="M95" s="16"/>
      <c r="N95" s="16"/>
      <c r="O95" s="16"/>
      <c r="P95" s="18">
        <f ca="1">SUM($H$2:H95)</f>
        <v>2176393941.1053634</v>
      </c>
      <c r="Q95" s="18">
        <f>SUM($I$2:I95)</f>
        <v>601000000</v>
      </c>
      <c r="R95" s="16"/>
    </row>
    <row r="96" spans="1:18">
      <c r="A96" s="8">
        <v>43155</v>
      </c>
      <c r="B96" s="9">
        <v>311</v>
      </c>
      <c r="C96" s="15">
        <f t="shared" ca="1" si="6"/>
        <v>4.2459015376471303E-12</v>
      </c>
      <c r="D96" s="14">
        <v>95</v>
      </c>
      <c r="E96" s="15">
        <f t="shared" ca="1" si="7"/>
        <v>1.27185113981472E-4</v>
      </c>
      <c r="F96" s="16">
        <v>5000</v>
      </c>
      <c r="G96" s="17">
        <f ca="1">SUMPRODUCT(INDIRECT("$C"&amp;B96+1):INDIRECT("$C$"&amp;COUNTA(C:C)),$F$2:F96)</f>
        <v>308996.92342240026</v>
      </c>
      <c r="H96" s="18">
        <f t="shared" ca="1" si="8"/>
        <v>15449846.171120012</v>
      </c>
      <c r="I96" s="12">
        <f t="shared" si="9"/>
        <v>250000</v>
      </c>
      <c r="J96" s="19">
        <f ca="1">SUM($I$2:I96)/SUM($H$2:H96)</f>
        <v>0.27431243206756739</v>
      </c>
      <c r="K96" s="18">
        <f t="shared" ca="1" si="10"/>
        <v>12109876.936896011</v>
      </c>
      <c r="L96" s="16"/>
      <c r="M96" s="16"/>
      <c r="N96" s="16"/>
      <c r="O96" s="16"/>
      <c r="P96" s="18">
        <f ca="1">SUM($H$2:H96)</f>
        <v>2191843787.2764835</v>
      </c>
      <c r="Q96" s="18">
        <f>SUM($I$2:I96)</f>
        <v>601250000</v>
      </c>
      <c r="R96" s="16"/>
    </row>
    <row r="97" spans="1:18">
      <c r="A97" s="8">
        <v>43156</v>
      </c>
      <c r="B97" s="9">
        <v>310</v>
      </c>
      <c r="C97" s="15">
        <f t="shared" ca="1" si="6"/>
        <v>4.5981505742446097E-12</v>
      </c>
      <c r="D97" s="14">
        <v>96</v>
      </c>
      <c r="E97" s="15">
        <f t="shared" ca="1" si="7"/>
        <v>1.1744188501449201E-4</v>
      </c>
      <c r="F97" s="16">
        <v>5000</v>
      </c>
      <c r="G97" s="17">
        <f ca="1">SUMPRODUCT(INDIRECT("$C"&amp;B97+1):INDIRECT("$C$"&amp;COUNTA(C:C)),$F$2:F97)</f>
        <v>286799.11310454353</v>
      </c>
      <c r="H97" s="18">
        <f t="shared" ca="1" si="8"/>
        <v>14339955.655227177</v>
      </c>
      <c r="I97" s="12">
        <f t="shared" si="9"/>
        <v>250000</v>
      </c>
      <c r="J97" s="19">
        <f ca="1">SUM($I$2:I97)/SUM($H$2:H97)</f>
        <v>0.27264274878605094</v>
      </c>
      <c r="K97" s="18">
        <f t="shared" ca="1" si="10"/>
        <v>11221964.524181742</v>
      </c>
      <c r="L97" s="16"/>
      <c r="M97" s="16"/>
      <c r="N97" s="16"/>
      <c r="O97" s="16"/>
      <c r="P97" s="18">
        <f ca="1">SUM($H$2:H97)</f>
        <v>2206183742.9317107</v>
      </c>
      <c r="Q97" s="18">
        <f>SUM($I$2:I97)</f>
        <v>601500000</v>
      </c>
      <c r="R97" s="16"/>
    </row>
    <row r="98" spans="1:18">
      <c r="A98" s="8">
        <v>43157</v>
      </c>
      <c r="B98" s="9">
        <v>309</v>
      </c>
      <c r="C98" s="15">
        <f t="shared" ca="1" si="6"/>
        <v>4.9796229413135298E-12</v>
      </c>
      <c r="D98" s="14">
        <v>97</v>
      </c>
      <c r="E98" s="15">
        <f t="shared" ca="1" si="7"/>
        <v>1.08445052443531E-4</v>
      </c>
      <c r="F98" s="16">
        <v>5000</v>
      </c>
      <c r="G98" s="17">
        <f ca="1">SUMPRODUCT(INDIRECT("$C"&amp;B98+1):INDIRECT("$C$"&amp;COUNTA(C:C)),$F$2:F98)</f>
        <v>266333.23762465362</v>
      </c>
      <c r="H98" s="18">
        <f t="shared" ca="1" si="8"/>
        <v>13316661.881232681</v>
      </c>
      <c r="I98" s="12">
        <f t="shared" si="9"/>
        <v>250000</v>
      </c>
      <c r="J98" s="19">
        <f ca="1">SUM($I$2:I98)/SUM($H$2:H98)</f>
        <v>0.27111957208708626</v>
      </c>
      <c r="K98" s="18">
        <f t="shared" ca="1" si="10"/>
        <v>10403329.504986145</v>
      </c>
      <c r="L98" s="16"/>
      <c r="M98" s="16"/>
      <c r="N98" s="16"/>
      <c r="O98" s="16"/>
      <c r="P98" s="18">
        <f ca="1">SUM($H$2:H98)</f>
        <v>2219500404.8129435</v>
      </c>
      <c r="Q98" s="18">
        <f>SUM($I$2:I98)</f>
        <v>601750000</v>
      </c>
      <c r="R98" s="16"/>
    </row>
    <row r="99" spans="1:18">
      <c r="A99" s="8">
        <v>43158</v>
      </c>
      <c r="B99" s="9">
        <v>308</v>
      </c>
      <c r="C99" s="15">
        <f t="shared" ca="1" si="6"/>
        <v>5.3927430686041899E-12</v>
      </c>
      <c r="D99" s="14">
        <v>98</v>
      </c>
      <c r="E99" s="15">
        <f t="shared" ca="1" si="7"/>
        <v>1.0013743732084199E-4</v>
      </c>
      <c r="F99" s="16">
        <v>5000</v>
      </c>
      <c r="G99" s="17">
        <f ca="1">SUMPRODUCT(INDIRECT("$C"&amp;B99+1):INDIRECT("$C$"&amp;COUNTA(C:C)),$F$2:F99)</f>
        <v>247441.73771807645</v>
      </c>
      <c r="H99" s="18">
        <f t="shared" ca="1" si="8"/>
        <v>12372086.885903822</v>
      </c>
      <c r="I99" s="12">
        <f t="shared" si="9"/>
        <v>250000</v>
      </c>
      <c r="J99" s="19">
        <f ca="1">SUM($I$2:I99)/SUM($H$2:H99)</f>
        <v>0.26972867053967414</v>
      </c>
      <c r="K99" s="18">
        <f t="shared" ca="1" si="10"/>
        <v>9647669.5087230578</v>
      </c>
      <c r="L99" s="16"/>
      <c r="M99" s="16"/>
      <c r="N99" s="16"/>
      <c r="O99" s="16"/>
      <c r="P99" s="18">
        <f ca="1">SUM($H$2:H99)</f>
        <v>2231872491.6988473</v>
      </c>
      <c r="Q99" s="18">
        <f>SUM($I$2:I99)</f>
        <v>602000000</v>
      </c>
      <c r="R99" s="16"/>
    </row>
    <row r="100" spans="1:18">
      <c r="A100" s="8">
        <v>43159</v>
      </c>
      <c r="B100" s="9">
        <v>307</v>
      </c>
      <c r="C100" s="15">
        <f t="shared" ca="1" si="6"/>
        <v>5.8401365217237603E-12</v>
      </c>
      <c r="D100" s="14">
        <v>99</v>
      </c>
      <c r="E100" s="15">
        <f t="shared" ca="1" si="7"/>
        <v>9.2466240987868094E-5</v>
      </c>
      <c r="F100" s="16">
        <v>5000</v>
      </c>
      <c r="G100" s="17">
        <f ca="1">SUMPRODUCT(INDIRECT("$C"&amp;B100+1):INDIRECT("$C$"&amp;COUNTA(C:C)),$F$2:F100)</f>
        <v>229998.81886575418</v>
      </c>
      <c r="H100" s="18">
        <f t="shared" ca="1" si="8"/>
        <v>11499940.943287708</v>
      </c>
      <c r="I100" s="12">
        <f t="shared" si="9"/>
        <v>250000</v>
      </c>
      <c r="J100" s="19">
        <f ca="1">SUM($I$2:I100)/SUM($H$2:H100)</f>
        <v>0.26845743098068614</v>
      </c>
      <c r="K100" s="18">
        <f t="shared" ca="1" si="10"/>
        <v>8949952.754630167</v>
      </c>
      <c r="L100" s="16"/>
      <c r="M100" s="16"/>
      <c r="N100" s="16"/>
      <c r="O100" s="16"/>
      <c r="P100" s="18">
        <f ca="1">SUM($H$2:H100)</f>
        <v>2243372432.6421351</v>
      </c>
      <c r="Q100" s="18">
        <f>SUM($I$2:I100)</f>
        <v>602250000</v>
      </c>
      <c r="R100" s="16"/>
    </row>
    <row r="101" spans="1:18">
      <c r="A101" s="8">
        <v>43160</v>
      </c>
      <c r="B101" s="9">
        <v>306</v>
      </c>
      <c r="C101" s="15">
        <f t="shared" ca="1" si="6"/>
        <v>6.3246466887953598E-12</v>
      </c>
      <c r="D101" s="14">
        <v>100</v>
      </c>
      <c r="E101" s="15">
        <f t="shared" ca="1" si="7"/>
        <v>8.5382709515844003E-5</v>
      </c>
      <c r="F101" s="16">
        <v>5000</v>
      </c>
      <c r="G101" s="17">
        <f ca="1">SUMPRODUCT(INDIRECT("$C"&amp;B101+1):INDIRECT("$C$"&amp;COUNTA(C:C)),$F$2:F101)</f>
        <v>213892.42882955202</v>
      </c>
      <c r="H101" s="18">
        <f t="shared" ca="1" si="8"/>
        <v>10694621.4414776</v>
      </c>
      <c r="I101" s="12">
        <f t="shared" si="9"/>
        <v>250000</v>
      </c>
      <c r="J101" s="19">
        <f ca="1">SUM($I$2:I101)/SUM($H$2:H101)</f>
        <v>0.26729462147475702</v>
      </c>
      <c r="K101" s="18">
        <f t="shared" ca="1" si="10"/>
        <v>8305697.15318208</v>
      </c>
      <c r="L101" s="16"/>
      <c r="M101" s="16"/>
      <c r="N101" s="16"/>
      <c r="O101" s="16"/>
      <c r="P101" s="18">
        <f ca="1">SUM($H$2:H101)</f>
        <v>2254067054.0836129</v>
      </c>
      <c r="Q101" s="18">
        <f>SUM($I$2:I101)</f>
        <v>602500000</v>
      </c>
      <c r="R101" s="16"/>
    </row>
    <row r="102" spans="1:18">
      <c r="A102" s="8">
        <v>43161</v>
      </c>
      <c r="B102" s="9">
        <v>305</v>
      </c>
      <c r="C102" s="15">
        <f t="shared" ca="1" si="6"/>
        <v>6.8493528514781004E-12</v>
      </c>
      <c r="D102" s="14">
        <v>101</v>
      </c>
      <c r="E102" s="15">
        <f t="shared" ca="1" si="7"/>
        <v>7.8841823852485702E-5</v>
      </c>
      <c r="F102" s="16">
        <v>5000</v>
      </c>
      <c r="G102" s="17">
        <f ca="1">SUMPRODUCT(INDIRECT("$C"&amp;B102+1):INDIRECT("$C$"&amp;COUNTA(C:C)),$F$2:F102)</f>
        <v>199019.95517727872</v>
      </c>
      <c r="H102" s="18">
        <f t="shared" ca="1" si="8"/>
        <v>9950997.7588639371</v>
      </c>
      <c r="I102" s="12">
        <f t="shared" si="9"/>
        <v>250000</v>
      </c>
      <c r="J102" s="19">
        <f ca="1">SUM($I$2:I102)/SUM($H$2:H102)</f>
        <v>0.26623020938789643</v>
      </c>
      <c r="K102" s="18">
        <f t="shared" ca="1" si="10"/>
        <v>7710798.2070911499</v>
      </c>
      <c r="L102" s="16"/>
      <c r="M102" s="16"/>
      <c r="N102" s="16"/>
      <c r="O102" s="16"/>
      <c r="P102" s="18">
        <f ca="1">SUM($H$2:H102)</f>
        <v>2264018051.8424768</v>
      </c>
      <c r="Q102" s="18">
        <f>SUM($I$2:I102)</f>
        <v>602750000</v>
      </c>
      <c r="R102" s="16"/>
    </row>
    <row r="103" spans="1:18">
      <c r="A103" s="8">
        <v>43162</v>
      </c>
      <c r="B103" s="9">
        <v>304</v>
      </c>
      <c r="C103" s="15">
        <f t="shared" ca="1" si="6"/>
        <v>7.4175897551973502E-12</v>
      </c>
      <c r="D103" s="14">
        <v>102</v>
      </c>
      <c r="E103" s="15">
        <f t="shared" ca="1" si="7"/>
        <v>7.2802013705514004E-5</v>
      </c>
      <c r="F103" s="16">
        <v>5000</v>
      </c>
      <c r="G103" s="17">
        <f ca="1">SUMPRODUCT(INDIRECT("$C"&amp;B103+1):INDIRECT("$C$"&amp;COUNTA(C:C)),$F$2:F103)</f>
        <v>185286.8246874609</v>
      </c>
      <c r="H103" s="18">
        <f t="shared" ca="1" si="8"/>
        <v>9264341.2343730442</v>
      </c>
      <c r="I103" s="12">
        <f t="shared" si="9"/>
        <v>250000</v>
      </c>
      <c r="J103" s="19">
        <f ca="1">SUM($I$2:I103)/SUM($H$2:H103)</f>
        <v>0.26525521063128876</v>
      </c>
      <c r="K103" s="18">
        <f t="shared" ca="1" si="10"/>
        <v>7161472.9874984361</v>
      </c>
      <c r="L103" s="16"/>
      <c r="M103" s="16"/>
      <c r="N103" s="16"/>
      <c r="O103" s="16"/>
      <c r="P103" s="18">
        <f ca="1">SUM($H$2:H103)</f>
        <v>2273282393.0768499</v>
      </c>
      <c r="Q103" s="18">
        <f>SUM($I$2:I103)</f>
        <v>603000000</v>
      </c>
      <c r="R103" s="16"/>
    </row>
    <row r="104" spans="1:18">
      <c r="A104" s="8">
        <v>43163</v>
      </c>
      <c r="B104" s="9">
        <v>303</v>
      </c>
      <c r="C104" s="15">
        <f t="shared" ca="1" si="6"/>
        <v>8.0329688029629302E-12</v>
      </c>
      <c r="D104" s="14">
        <v>103</v>
      </c>
      <c r="E104" s="15">
        <f t="shared" ca="1" si="7"/>
        <v>6.7224893344609501E-5</v>
      </c>
      <c r="F104" s="16">
        <v>5000</v>
      </c>
      <c r="G104" s="17">
        <f ca="1">SUMPRODUCT(INDIRECT("$C"&amp;B104+1):INDIRECT("$C$"&amp;COUNTA(C:C)),$F$2:F104)</f>
        <v>172605.74627119931</v>
      </c>
      <c r="H104" s="18">
        <f t="shared" ca="1" si="8"/>
        <v>8630287.3135599662</v>
      </c>
      <c r="I104" s="12">
        <f t="shared" si="9"/>
        <v>250000</v>
      </c>
      <c r="J104" s="19">
        <f ca="1">SUM($I$2:I104)/SUM($H$2:H104)</f>
        <v>0.26436156176527781</v>
      </c>
      <c r="K104" s="18">
        <f t="shared" ca="1" si="10"/>
        <v>6654229.8508479735</v>
      </c>
      <c r="L104" s="16"/>
      <c r="M104" s="16"/>
      <c r="N104" s="16"/>
      <c r="O104" s="16"/>
      <c r="P104" s="18">
        <f ca="1">SUM($H$2:H104)</f>
        <v>2281912680.3904099</v>
      </c>
      <c r="Q104" s="18">
        <f>SUM($I$2:I104)</f>
        <v>603250000</v>
      </c>
      <c r="R104" s="16"/>
    </row>
    <row r="105" spans="1:18">
      <c r="A105" s="8">
        <v>43164</v>
      </c>
      <c r="B105" s="9">
        <v>302</v>
      </c>
      <c r="C105" s="15">
        <f t="shared" ca="1" si="6"/>
        <v>8.6994010074716895E-12</v>
      </c>
      <c r="D105" s="14">
        <v>104</v>
      </c>
      <c r="E105" s="15">
        <f t="shared" ca="1" si="7"/>
        <v>6.20750176427036E-5</v>
      </c>
      <c r="F105" s="16">
        <v>5000</v>
      </c>
      <c r="G105" s="17">
        <f ca="1">SUMPRODUCT(INDIRECT("$C"&amp;B105+1):INDIRECT("$C$"&amp;COUNTA(C:C)),$F$2:F105)</f>
        <v>160896.12367303681</v>
      </c>
      <c r="H105" s="18">
        <f t="shared" ca="1" si="8"/>
        <v>8044806.1836518403</v>
      </c>
      <c r="I105" s="12">
        <f t="shared" si="9"/>
        <v>250000</v>
      </c>
      <c r="J105" s="19">
        <f ca="1">SUM($I$2:I105)/SUM($H$2:H105)</f>
        <v>0.2635420105125526</v>
      </c>
      <c r="K105" s="18">
        <f t="shared" ca="1" si="10"/>
        <v>6185844.9469214724</v>
      </c>
      <c r="L105" s="16"/>
      <c r="M105" s="16"/>
      <c r="N105" s="16"/>
      <c r="O105" s="16"/>
      <c r="P105" s="18">
        <f ca="1">SUM($H$2:H105)</f>
        <v>2289957486.5740619</v>
      </c>
      <c r="Q105" s="18">
        <f>SUM($I$2:I105)</f>
        <v>603500000</v>
      </c>
      <c r="R105" s="16"/>
    </row>
    <row r="106" spans="1:18">
      <c r="A106" s="8">
        <v>43165</v>
      </c>
      <c r="B106" s="9">
        <v>301</v>
      </c>
      <c r="C106" s="15">
        <f t="shared" ca="1" si="6"/>
        <v>9.4211218473654907E-12</v>
      </c>
      <c r="D106" s="14">
        <v>105</v>
      </c>
      <c r="E106" s="15">
        <f t="shared" ca="1" si="7"/>
        <v>5.7319656806133601E-5</v>
      </c>
      <c r="F106" s="16">
        <v>5000</v>
      </c>
      <c r="G106" s="17">
        <f ca="1">SUMPRODUCT(INDIRECT("$C"&amp;B106+1):INDIRECT("$C$"&amp;COUNTA(C:C)),$F$2:F106)</f>
        <v>150083.53646507865</v>
      </c>
      <c r="H106" s="18">
        <f t="shared" ca="1" si="8"/>
        <v>7504176.8232539324</v>
      </c>
      <c r="I106" s="12">
        <f t="shared" si="9"/>
        <v>250000</v>
      </c>
      <c r="J106" s="19">
        <f ca="1">SUM($I$2:I106)/SUM($H$2:H106)</f>
        <v>0.26279002153499237</v>
      </c>
      <c r="K106" s="18">
        <f t="shared" ca="1" si="10"/>
        <v>5753341.4586031465</v>
      </c>
      <c r="L106" s="16"/>
      <c r="M106" s="16"/>
      <c r="N106" s="16"/>
      <c r="O106" s="16"/>
      <c r="P106" s="18">
        <f ca="1">SUM($H$2:H106)</f>
        <v>2297461663.397316</v>
      </c>
      <c r="Q106" s="18">
        <f>SUM($I$2:I106)</f>
        <v>603750000</v>
      </c>
      <c r="R106" s="16"/>
    </row>
    <row r="107" spans="1:18">
      <c r="A107" s="8">
        <v>43166</v>
      </c>
      <c r="B107" s="9">
        <v>300</v>
      </c>
      <c r="C107" s="15">
        <f t="shared" ca="1" si="6"/>
        <v>1.02027181856171E-11</v>
      </c>
      <c r="D107" s="14">
        <v>106</v>
      </c>
      <c r="E107" s="15">
        <f t="shared" ca="1" si="7"/>
        <v>5.2928588361974198E-5</v>
      </c>
      <c r="F107" s="16">
        <v>5000</v>
      </c>
      <c r="G107" s="17">
        <f ca="1">SUMPRODUCT(INDIRECT("$C"&amp;B107+1):INDIRECT("$C$"&amp;COUNTA(C:C)),$F$2:F107)</f>
        <v>140099.26565804868</v>
      </c>
      <c r="H107" s="18">
        <f t="shared" ca="1" si="8"/>
        <v>7004963.2829024345</v>
      </c>
      <c r="I107" s="12">
        <f t="shared" si="9"/>
        <v>250000</v>
      </c>
      <c r="J107" s="19">
        <f ca="1">SUM($I$2:I107)/SUM($H$2:H107)</f>
        <v>0.26209969500409463</v>
      </c>
      <c r="K107" s="18">
        <f t="shared" ca="1" si="10"/>
        <v>5353970.6263219481</v>
      </c>
      <c r="L107" s="16"/>
      <c r="M107" s="16"/>
      <c r="N107" s="16"/>
      <c r="O107" s="16"/>
      <c r="P107" s="18">
        <f ca="1">SUM($H$2:H107)</f>
        <v>2304466626.6802182</v>
      </c>
      <c r="Q107" s="18">
        <f>SUM($I$2:I107)</f>
        <v>604000000</v>
      </c>
      <c r="R107" s="16"/>
    </row>
    <row r="108" spans="1:18">
      <c r="A108" s="8">
        <v>43167</v>
      </c>
      <c r="B108" s="9">
        <v>299</v>
      </c>
      <c r="C108" s="15">
        <f t="shared" ca="1" si="6"/>
        <v>1.1049157421123E-11</v>
      </c>
      <c r="D108" s="14">
        <v>107</v>
      </c>
      <c r="E108" s="15">
        <f t="shared" ca="1" si="7"/>
        <v>4.8873905080526203E-5</v>
      </c>
      <c r="F108" s="16">
        <v>5000</v>
      </c>
      <c r="G108" s="17">
        <f ca="1">SUMPRODUCT(INDIRECT("$C"&amp;B108+1):INDIRECT("$C$"&amp;COUNTA(C:C)),$F$2:F108)</f>
        <v>130879.85666633287</v>
      </c>
      <c r="H108" s="18">
        <f t="shared" ca="1" si="8"/>
        <v>6543992.8333166437</v>
      </c>
      <c r="I108" s="12">
        <f t="shared" si="9"/>
        <v>250000</v>
      </c>
      <c r="J108" s="19">
        <f ca="1">SUM($I$2:I108)/SUM($H$2:H108)</f>
        <v>0.26146569595910985</v>
      </c>
      <c r="K108" s="18">
        <f t="shared" ca="1" si="10"/>
        <v>4985194.2666533152</v>
      </c>
      <c r="L108" s="16"/>
      <c r="M108" s="16"/>
      <c r="N108" s="16"/>
      <c r="O108" s="16"/>
      <c r="P108" s="18">
        <f ca="1">SUM($H$2:H108)</f>
        <v>2311010619.513535</v>
      </c>
      <c r="Q108" s="18">
        <f>SUM($I$2:I108)</f>
        <v>604250000</v>
      </c>
      <c r="R108" s="16"/>
    </row>
    <row r="109" spans="1:18">
      <c r="A109" s="8">
        <v>43168</v>
      </c>
      <c r="B109" s="9">
        <v>298</v>
      </c>
      <c r="C109" s="15">
        <f t="shared" ca="1" si="6"/>
        <v>1.1965819058774E-11</v>
      </c>
      <c r="D109" s="14">
        <v>108</v>
      </c>
      <c r="E109" s="15">
        <f t="shared" ca="1" si="7"/>
        <v>4.5129837612226602E-5</v>
      </c>
      <c r="F109" s="16">
        <v>5000</v>
      </c>
      <c r="G109" s="17">
        <f ca="1">SUMPRODUCT(INDIRECT("$C"&amp;B109+1):INDIRECT("$C$"&amp;COUNTA(C:C)),$F$2:F109)</f>
        <v>122366.71596391359</v>
      </c>
      <c r="H109" s="18">
        <f t="shared" ca="1" si="8"/>
        <v>6118335.7981956797</v>
      </c>
      <c r="I109" s="12">
        <f t="shared" si="9"/>
        <v>250000</v>
      </c>
      <c r="J109" s="19">
        <f ca="1">SUM($I$2:I109)/SUM($H$2:H109)</f>
        <v>0.2608831928038613</v>
      </c>
      <c r="K109" s="18">
        <f t="shared" ca="1" si="10"/>
        <v>4644668.6385565437</v>
      </c>
      <c r="L109" s="16"/>
      <c r="M109" s="16"/>
      <c r="N109" s="16"/>
      <c r="O109" s="16"/>
      <c r="P109" s="18">
        <f ca="1">SUM($H$2:H109)</f>
        <v>2317128955.3117309</v>
      </c>
      <c r="Q109" s="18">
        <f>SUM($I$2:I109)</f>
        <v>604500000</v>
      </c>
      <c r="R109" s="16"/>
    </row>
    <row r="110" spans="1:18">
      <c r="A110" s="8">
        <v>43169</v>
      </c>
      <c r="B110" s="9">
        <v>297</v>
      </c>
      <c r="C110" s="15">
        <f t="shared" ca="1" si="6"/>
        <v>1.29585288986467E-11</v>
      </c>
      <c r="D110" s="14">
        <v>109</v>
      </c>
      <c r="E110" s="15">
        <f t="shared" ca="1" si="7"/>
        <v>4.1672590711755298E-5</v>
      </c>
      <c r="F110" s="16">
        <v>5000</v>
      </c>
      <c r="G110" s="17">
        <f ca="1">SUMPRODUCT(INDIRECT("$C"&amp;B110+1):INDIRECT("$C$"&amp;COUNTA(C:C)),$F$2:F110)</f>
        <v>114505.73868315699</v>
      </c>
      <c r="H110" s="18">
        <f t="shared" ca="1" si="8"/>
        <v>5725286.9341578493</v>
      </c>
      <c r="I110" s="12">
        <f t="shared" si="9"/>
        <v>250000</v>
      </c>
      <c r="J110" s="19">
        <f ca="1">SUM($I$2:I110)/SUM($H$2:H110)</f>
        <v>0.26034780357776033</v>
      </c>
      <c r="K110" s="18">
        <f t="shared" ca="1" si="10"/>
        <v>4330229.5473262798</v>
      </c>
      <c r="L110" s="16"/>
      <c r="M110" s="16"/>
      <c r="N110" s="16"/>
      <c r="O110" s="16"/>
      <c r="P110" s="18">
        <f ca="1">SUM($H$2:H110)</f>
        <v>2322854242.2458887</v>
      </c>
      <c r="Q110" s="18">
        <f>SUM($I$2:I110)</f>
        <v>604750000</v>
      </c>
      <c r="R110" s="16"/>
    </row>
    <row r="111" spans="1:18">
      <c r="A111" s="8">
        <v>43170</v>
      </c>
      <c r="B111" s="9">
        <v>296</v>
      </c>
      <c r="C111" s="15">
        <f t="shared" ca="1" si="6"/>
        <v>1.40335960616027E-11</v>
      </c>
      <c r="D111" s="14">
        <v>110</v>
      </c>
      <c r="E111" s="15">
        <f t="shared" ca="1" si="7"/>
        <v>3.8480192008468198E-5</v>
      </c>
      <c r="F111" s="16">
        <v>5000</v>
      </c>
      <c r="G111" s="17">
        <f ca="1">SUMPRODUCT(INDIRECT("$C"&amp;B111+1):INDIRECT("$C$"&amp;COUNTA(C:C)),$F$2:F111)</f>
        <v>107246.9647511933</v>
      </c>
      <c r="H111" s="18">
        <f t="shared" ca="1" si="8"/>
        <v>5362348.237559665</v>
      </c>
      <c r="I111" s="12">
        <f t="shared" si="9"/>
        <v>250000</v>
      </c>
      <c r="J111" s="19">
        <f ca="1">SUM($I$2:I111)/SUM($H$2:H111)</f>
        <v>0.25985554886642792</v>
      </c>
      <c r="K111" s="18">
        <f t="shared" ca="1" si="10"/>
        <v>4039878.590047732</v>
      </c>
      <c r="L111" s="16"/>
      <c r="M111" s="16"/>
      <c r="N111" s="16"/>
      <c r="O111" s="16"/>
      <c r="P111" s="18">
        <f ca="1">SUM($H$2:H111)</f>
        <v>2328216590.4834485</v>
      </c>
      <c r="Q111" s="18">
        <f>SUM($I$2:I111)</f>
        <v>605000000</v>
      </c>
      <c r="R111" s="16"/>
    </row>
    <row r="112" spans="1:18">
      <c r="A112" s="8">
        <v>43171</v>
      </c>
      <c r="B112" s="9">
        <v>295</v>
      </c>
      <c r="C112" s="15">
        <f t="shared" ca="1" si="6"/>
        <v>1.51978530866107E-11</v>
      </c>
      <c r="D112" s="14">
        <v>111</v>
      </c>
      <c r="E112" s="15">
        <f t="shared" ca="1" si="7"/>
        <v>3.5532352362026003E-5</v>
      </c>
      <c r="F112" s="16">
        <v>5000</v>
      </c>
      <c r="G112" s="17">
        <f ca="1">SUMPRODUCT(INDIRECT("$C"&amp;B112+1):INDIRECT("$C$"&amp;COUNTA(C:C)),$F$2:F112)</f>
        <v>100544.26137045887</v>
      </c>
      <c r="H112" s="18">
        <f t="shared" ca="1" si="8"/>
        <v>5027213.0685229432</v>
      </c>
      <c r="I112" s="12">
        <f t="shared" si="9"/>
        <v>250000</v>
      </c>
      <c r="J112" s="19">
        <f ca="1">SUM($I$2:I112)/SUM($H$2:H112)</f>
        <v>0.25940281040438579</v>
      </c>
      <c r="K112" s="18">
        <f t="shared" ca="1" si="10"/>
        <v>3771770.4548183549</v>
      </c>
      <c r="L112" s="16"/>
      <c r="M112" s="16"/>
      <c r="N112" s="16"/>
      <c r="O112" s="16"/>
      <c r="P112" s="18">
        <f ca="1">SUM($H$2:H112)</f>
        <v>2333243803.5519714</v>
      </c>
      <c r="Q112" s="18">
        <f>SUM($I$2:I112)</f>
        <v>605250000</v>
      </c>
      <c r="R112" s="16"/>
    </row>
    <row r="113" spans="1:18">
      <c r="A113" s="8">
        <v>43172</v>
      </c>
      <c r="B113" s="9">
        <v>294</v>
      </c>
      <c r="C113" s="15">
        <f t="shared" ca="1" si="6"/>
        <v>1.6458699354627401E-11</v>
      </c>
      <c r="D113" s="14">
        <v>112</v>
      </c>
      <c r="E113" s="15">
        <f t="shared" ca="1" si="7"/>
        <v>3.2810336915713203E-5</v>
      </c>
      <c r="F113" s="16">
        <v>5000</v>
      </c>
      <c r="G113" s="17">
        <f ca="1">SUMPRODUCT(INDIRECT("$C"&amp;B113+1):INDIRECT("$C$"&amp;COUNTA(C:C)),$F$2:F113)</f>
        <v>94355.029823747434</v>
      </c>
      <c r="H113" s="18">
        <f t="shared" ca="1" si="8"/>
        <v>4717751.4911873713</v>
      </c>
      <c r="I113" s="12">
        <f t="shared" si="9"/>
        <v>250000</v>
      </c>
      <c r="J113" s="19">
        <f ca="1">SUM($I$2:I113)/SUM($H$2:H113)</f>
        <v>0.25898629457524269</v>
      </c>
      <c r="K113" s="18">
        <f t="shared" ca="1" si="10"/>
        <v>3524201.1929498971</v>
      </c>
      <c r="L113" s="16"/>
      <c r="M113" s="16"/>
      <c r="N113" s="16"/>
      <c r="O113" s="16"/>
      <c r="P113" s="18">
        <f ca="1">SUM($H$2:H113)</f>
        <v>2337961555.043159</v>
      </c>
      <c r="Q113" s="18">
        <f>SUM($I$2:I113)</f>
        <v>605500000</v>
      </c>
      <c r="R113" s="16"/>
    </row>
    <row r="114" spans="1:18">
      <c r="A114" s="8">
        <v>43173</v>
      </c>
      <c r="B114" s="9">
        <v>293</v>
      </c>
      <c r="C114" s="15">
        <f t="shared" ca="1" si="6"/>
        <v>1.7824148115016701E-11</v>
      </c>
      <c r="D114" s="14">
        <v>113</v>
      </c>
      <c r="E114" s="15">
        <f t="shared" ca="1" si="7"/>
        <v>3.02968460279343E-5</v>
      </c>
      <c r="F114" s="16">
        <v>5000</v>
      </c>
      <c r="G114" s="17">
        <f ca="1">SUMPRODUCT(INDIRECT("$C"&amp;B114+1):INDIRECT("$C$"&amp;COUNTA(C:C)),$F$2:F114)</f>
        <v>88639.934740035125</v>
      </c>
      <c r="H114" s="18">
        <f t="shared" ca="1" si="8"/>
        <v>4431996.7370017562</v>
      </c>
      <c r="I114" s="12">
        <f t="shared" si="9"/>
        <v>250000</v>
      </c>
      <c r="J114" s="19">
        <f ca="1">SUM($I$2:I114)/SUM($H$2:H114)</f>
        <v>0.25860300014045251</v>
      </c>
      <c r="K114" s="18">
        <f t="shared" ca="1" si="10"/>
        <v>3295597.3896014052</v>
      </c>
      <c r="L114" s="16"/>
      <c r="M114" s="16"/>
      <c r="N114" s="16"/>
      <c r="O114" s="16"/>
      <c r="P114" s="18">
        <f ca="1">SUM($H$2:H114)</f>
        <v>2342393551.7801609</v>
      </c>
      <c r="Q114" s="18">
        <f>SUM($I$2:I114)</f>
        <v>605750000</v>
      </c>
      <c r="R114" s="16"/>
    </row>
    <row r="115" spans="1:18">
      <c r="A115" s="8">
        <v>43174</v>
      </c>
      <c r="B115" s="9">
        <v>292</v>
      </c>
      <c r="C115" s="15">
        <f t="shared" ca="1" si="6"/>
        <v>1.93028774133802E-11</v>
      </c>
      <c r="D115" s="14">
        <v>114</v>
      </c>
      <c r="E115" s="15">
        <f t="shared" ca="1" si="7"/>
        <v>2.79759053251529E-5</v>
      </c>
      <c r="F115" s="16">
        <v>5000</v>
      </c>
      <c r="G115" s="17">
        <f ca="1">SUMPRODUCT(INDIRECT("$C"&amp;B115+1):INDIRECT("$C$"&amp;COUNTA(C:C)),$F$2:F115)</f>
        <v>83362.65410036844</v>
      </c>
      <c r="H115" s="18">
        <f t="shared" ca="1" si="8"/>
        <v>4168132.7050184221</v>
      </c>
      <c r="I115" s="12">
        <f t="shared" si="9"/>
        <v>250000</v>
      </c>
      <c r="J115" s="19">
        <f ca="1">SUM($I$2:I115)/SUM($H$2:H115)</f>
        <v>0.25825018963136803</v>
      </c>
      <c r="K115" s="18">
        <f t="shared" ca="1" si="10"/>
        <v>3084506.1640147381</v>
      </c>
      <c r="L115" s="16"/>
      <c r="M115" s="16"/>
      <c r="N115" s="16"/>
      <c r="O115" s="16"/>
      <c r="P115" s="18">
        <f ca="1">SUM($H$2:H115)</f>
        <v>2346561684.4851794</v>
      </c>
      <c r="Q115" s="18">
        <f>SUM($I$2:I115)</f>
        <v>606000000</v>
      </c>
      <c r="R115" s="16"/>
    </row>
    <row r="116" spans="1:18">
      <c r="A116" s="8">
        <v>43175</v>
      </c>
      <c r="B116" s="9">
        <v>291</v>
      </c>
      <c r="C116" s="15">
        <f t="shared" ca="1" si="6"/>
        <v>2.09042852444695E-11</v>
      </c>
      <c r="D116" s="14">
        <v>115</v>
      </c>
      <c r="E116" s="15">
        <f t="shared" ca="1" si="7"/>
        <v>2.5832764177508699E-5</v>
      </c>
      <c r="F116" s="16">
        <v>5000</v>
      </c>
      <c r="G116" s="17">
        <f ca="1">SUMPRODUCT(INDIRECT("$C"&amp;B116+1):INDIRECT("$C$"&amp;COUNTA(C:C)),$F$2:F116)</f>
        <v>78489.648394974167</v>
      </c>
      <c r="H116" s="18">
        <f t="shared" ca="1" si="8"/>
        <v>3924482.4197487081</v>
      </c>
      <c r="I116" s="12">
        <f t="shared" si="9"/>
        <v>250000</v>
      </c>
      <c r="J116" s="19">
        <f ca="1">SUM($I$2:I116)/SUM($H$2:H116)</f>
        <v>0.25792536392515658</v>
      </c>
      <c r="K116" s="18">
        <f t="shared" ca="1" si="10"/>
        <v>2889585.9357989668</v>
      </c>
      <c r="L116" s="16"/>
      <c r="M116" s="16"/>
      <c r="N116" s="16"/>
      <c r="O116" s="16"/>
      <c r="P116" s="18">
        <f ca="1">SUM($H$2:H116)</f>
        <v>2350486166.9049282</v>
      </c>
      <c r="Q116" s="18">
        <f>SUM($I$2:I116)</f>
        <v>606250000</v>
      </c>
      <c r="R116" s="16"/>
    </row>
    <row r="117" spans="1:18">
      <c r="A117" s="8">
        <v>43176</v>
      </c>
      <c r="B117" s="9">
        <v>290</v>
      </c>
      <c r="C117" s="15">
        <f t="shared" ca="1" si="6"/>
        <v>2.26385492807015E-11</v>
      </c>
      <c r="D117" s="14">
        <v>116</v>
      </c>
      <c r="E117" s="15">
        <f t="shared" ca="1" si="7"/>
        <v>2.3853801951881201E-5</v>
      </c>
      <c r="F117" s="16">
        <v>5000</v>
      </c>
      <c r="G117" s="17">
        <f ca="1">SUMPRODUCT(INDIRECT("$C"&amp;B117+1):INDIRECT("$C$"&amp;COUNTA(C:C)),$F$2:F117)</f>
        <v>73989.9474644765</v>
      </c>
      <c r="H117" s="18">
        <f t="shared" ca="1" si="8"/>
        <v>3699497.3732238249</v>
      </c>
      <c r="I117" s="12">
        <f t="shared" si="9"/>
        <v>250000</v>
      </c>
      <c r="J117" s="19">
        <f ca="1">SUM($I$2:I117)/SUM($H$2:H117)</f>
        <v>0.25762623959651332</v>
      </c>
      <c r="K117" s="18">
        <f t="shared" ca="1" si="10"/>
        <v>2709597.8985790601</v>
      </c>
      <c r="L117" s="16"/>
      <c r="M117" s="16"/>
      <c r="N117" s="16"/>
      <c r="O117" s="16"/>
      <c r="P117" s="18">
        <f ca="1">SUM($H$2:H117)</f>
        <v>2354185664.278152</v>
      </c>
      <c r="Q117" s="18">
        <f>SUM($I$2:I117)</f>
        <v>606500000</v>
      </c>
      <c r="R117" s="16"/>
    </row>
    <row r="118" spans="1:18">
      <c r="A118" s="8">
        <v>43177</v>
      </c>
      <c r="B118" s="9">
        <v>289</v>
      </c>
      <c r="C118" s="15">
        <f t="shared" ca="1" si="6"/>
        <v>2.4516691555878001E-11</v>
      </c>
      <c r="D118" s="14">
        <v>117</v>
      </c>
      <c r="E118" s="15">
        <f t="shared" ca="1" si="7"/>
        <v>2.20264414465942E-5</v>
      </c>
      <c r="F118" s="16">
        <v>5000</v>
      </c>
      <c r="G118" s="17">
        <f ca="1">SUMPRODUCT(INDIRECT("$C"&amp;B118+1):INDIRECT("$C$"&amp;COUNTA(C:C)),$F$2:F118)</f>
        <v>69834.953670500792</v>
      </c>
      <c r="H118" s="18">
        <f t="shared" ca="1" si="8"/>
        <v>3491747.6835250398</v>
      </c>
      <c r="I118" s="12">
        <f t="shared" si="9"/>
        <v>250000</v>
      </c>
      <c r="J118" s="19">
        <f ca="1">SUM($I$2:I118)/SUM($H$2:H118)</f>
        <v>0.25735072869666292</v>
      </c>
      <c r="K118" s="18">
        <f t="shared" ca="1" si="10"/>
        <v>2543398.146820032</v>
      </c>
      <c r="L118" s="16"/>
      <c r="M118" s="16"/>
      <c r="N118" s="16"/>
      <c r="O118" s="16"/>
      <c r="P118" s="18">
        <f ca="1">SUM($H$2:H118)</f>
        <v>2357677411.9616771</v>
      </c>
      <c r="Q118" s="18">
        <f>SUM($I$2:I118)</f>
        <v>606750000</v>
      </c>
      <c r="R118" s="16"/>
    </row>
    <row r="119" spans="1:18">
      <c r="A119" s="8">
        <v>43178</v>
      </c>
      <c r="B119" s="9">
        <v>288</v>
      </c>
      <c r="C119" s="15">
        <f t="shared" ca="1" si="6"/>
        <v>2.6550648515205199E-11</v>
      </c>
      <c r="D119" s="14">
        <v>118</v>
      </c>
      <c r="E119" s="15">
        <f t="shared" ca="1" si="7"/>
        <v>2.0339068957599901E-5</v>
      </c>
      <c r="F119" s="16">
        <v>5000</v>
      </c>
      <c r="G119" s="17">
        <f ca="1">SUMPRODUCT(INDIRECT("$C"&amp;B119+1):INDIRECT("$C$"&amp;COUNTA(C:C)),$F$2:F119)</f>
        <v>65998.260144722997</v>
      </c>
      <c r="H119" s="18">
        <f t="shared" ca="1" si="8"/>
        <v>3299913.0072361501</v>
      </c>
      <c r="I119" s="12">
        <f t="shared" si="9"/>
        <v>250000</v>
      </c>
      <c r="J119" s="19">
        <f ca="1">SUM($I$2:I119)/SUM($H$2:H119)</f>
        <v>0.25709692066102008</v>
      </c>
      <c r="K119" s="18">
        <f t="shared" ca="1" si="10"/>
        <v>2389930.4057889204</v>
      </c>
      <c r="L119" s="16"/>
      <c r="M119" s="16"/>
      <c r="N119" s="16"/>
      <c r="O119" s="16"/>
      <c r="P119" s="18">
        <f ca="1">SUM($H$2:H119)</f>
        <v>2360977324.9689131</v>
      </c>
      <c r="Q119" s="18">
        <f>SUM($I$2:I119)</f>
        <v>607000000</v>
      </c>
      <c r="R119" s="16"/>
    </row>
    <row r="120" spans="1:18">
      <c r="A120" s="8">
        <v>43179</v>
      </c>
      <c r="B120" s="9">
        <v>287</v>
      </c>
      <c r="C120" s="15">
        <f t="shared" ca="1" si="6"/>
        <v>2.8753346876812099E-11</v>
      </c>
      <c r="D120" s="14">
        <v>119</v>
      </c>
      <c r="E120" s="15">
        <f t="shared" ca="1" si="7"/>
        <v>1.8780960468127201E-5</v>
      </c>
      <c r="F120" s="16">
        <v>5000</v>
      </c>
      <c r="G120" s="17">
        <f ca="1">SUMPRODUCT(INDIRECT("$C"&amp;B120+1):INDIRECT("$C$"&amp;COUNTA(C:C)),$F$2:F120)</f>
        <v>62455.482961255722</v>
      </c>
      <c r="H120" s="18">
        <f t="shared" ca="1" si="8"/>
        <v>3122774.1480627861</v>
      </c>
      <c r="I120" s="12">
        <f t="shared" si="9"/>
        <v>250000</v>
      </c>
      <c r="J120" s="19">
        <f ca="1">SUM($I$2:I120)/SUM($H$2:H120)</f>
        <v>0.25686306608879056</v>
      </c>
      <c r="K120" s="18">
        <f t="shared" ca="1" si="10"/>
        <v>2248219.3184502288</v>
      </c>
      <c r="L120" s="16"/>
      <c r="M120" s="16"/>
      <c r="N120" s="16"/>
      <c r="O120" s="16"/>
      <c r="P120" s="18">
        <f ca="1">SUM($H$2:H120)</f>
        <v>2364100099.1169758</v>
      </c>
      <c r="Q120" s="18">
        <f>SUM($I$2:I120)</f>
        <v>607250000</v>
      </c>
      <c r="R120" s="16"/>
    </row>
    <row r="121" spans="1:18">
      <c r="A121" s="8">
        <v>43180</v>
      </c>
      <c r="B121" s="9">
        <v>286</v>
      </c>
      <c r="C121" s="15">
        <f t="shared" ca="1" si="6"/>
        <v>3.11387857869012E-11</v>
      </c>
      <c r="D121" s="14">
        <v>120</v>
      </c>
      <c r="E121" s="15">
        <f t="shared" ca="1" si="7"/>
        <v>1.73422134926956E-5</v>
      </c>
      <c r="F121" s="16">
        <v>5000</v>
      </c>
      <c r="G121" s="17">
        <f ca="1">SUMPRODUCT(INDIRECT("$C"&amp;B121+1):INDIRECT("$C$"&amp;COUNTA(C:C)),$F$2:F121)</f>
        <v>59184.106165750069</v>
      </c>
      <c r="H121" s="18">
        <f t="shared" ca="1" si="8"/>
        <v>2959205.3082875032</v>
      </c>
      <c r="I121" s="12">
        <f t="shared" si="9"/>
        <v>250000</v>
      </c>
      <c r="J121" s="19">
        <f ca="1">SUM($I$2:I121)/SUM($H$2:H121)</f>
        <v>0.25664756217314327</v>
      </c>
      <c r="K121" s="18">
        <f t="shared" ca="1" si="10"/>
        <v>2117364.2466300027</v>
      </c>
      <c r="L121" s="16"/>
      <c r="M121" s="16"/>
      <c r="N121" s="16"/>
      <c r="O121" s="16"/>
      <c r="P121" s="18">
        <f ca="1">SUM($H$2:H121)</f>
        <v>2367059304.4252634</v>
      </c>
      <c r="Q121" s="18">
        <f>SUM($I$2:I121)</f>
        <v>607500000</v>
      </c>
      <c r="R121" s="16"/>
    </row>
    <row r="122" spans="1:18">
      <c r="A122" s="8">
        <v>43181</v>
      </c>
      <c r="B122" s="9">
        <v>285</v>
      </c>
      <c r="C122" s="15">
        <f t="shared" ca="1" si="6"/>
        <v>3.3722125790666301E-11</v>
      </c>
      <c r="D122" s="14">
        <v>121</v>
      </c>
      <c r="E122" s="15">
        <f t="shared" ca="1" si="7"/>
        <v>1.6013684142333199E-5</v>
      </c>
      <c r="F122" s="16">
        <v>5000</v>
      </c>
      <c r="G122" s="17">
        <f ca="1">SUMPRODUCT(INDIRECT("$C"&amp;B122+1):INDIRECT("$C$"&amp;COUNTA(C:C)),$F$2:F122)</f>
        <v>56163.33867630297</v>
      </c>
      <c r="H122" s="18">
        <f t="shared" ca="1" si="8"/>
        <v>2808166.9338151487</v>
      </c>
      <c r="I122" s="12">
        <f t="shared" si="9"/>
        <v>250000</v>
      </c>
      <c r="J122" s="19">
        <f ca="1">SUM($I$2:I122)/SUM($H$2:H122)</f>
        <v>0.25644893959047665</v>
      </c>
      <c r="K122" s="18">
        <f t="shared" ca="1" si="10"/>
        <v>1996533.5470521189</v>
      </c>
      <c r="L122" s="16"/>
      <c r="M122" s="16"/>
      <c r="N122" s="16"/>
      <c r="O122" s="16"/>
      <c r="P122" s="18">
        <f ca="1">SUM($H$2:H122)</f>
        <v>2369867471.3590784</v>
      </c>
      <c r="Q122" s="18">
        <f>SUM($I$2:I122)</f>
        <v>607750000</v>
      </c>
      <c r="R122" s="16"/>
    </row>
    <row r="123" spans="1:18">
      <c r="A123" s="8">
        <v>43182</v>
      </c>
      <c r="B123" s="9">
        <v>284</v>
      </c>
      <c r="C123" s="15">
        <f t="shared" ca="1" si="6"/>
        <v>3.6519785184426902E-11</v>
      </c>
      <c r="D123" s="14">
        <v>122</v>
      </c>
      <c r="E123" s="15">
        <f t="shared" ca="1" si="7"/>
        <v>1.4786929011018199E-5</v>
      </c>
      <c r="F123" s="16">
        <v>5000</v>
      </c>
      <c r="G123" s="17">
        <f ca="1">SUMPRODUCT(INDIRECT("$C"&amp;B123+1):INDIRECT("$C$"&amp;COUNTA(C:C)),$F$2:F123)</f>
        <v>53373.982146710652</v>
      </c>
      <c r="H123" s="18">
        <f t="shared" ca="1" si="8"/>
        <v>2668699.1073355325</v>
      </c>
      <c r="I123" s="12">
        <f t="shared" si="9"/>
        <v>250000</v>
      </c>
      <c r="J123" s="19">
        <f ca="1">SUM($I$2:I123)/SUM($H$2:H123)</f>
        <v>0.25626585068267854</v>
      </c>
      <c r="K123" s="18">
        <f t="shared" ca="1" si="10"/>
        <v>1884959.2858684263</v>
      </c>
      <c r="L123" s="16"/>
      <c r="M123" s="16"/>
      <c r="N123" s="16"/>
      <c r="O123" s="16"/>
      <c r="P123" s="18">
        <f ca="1">SUM($H$2:H123)</f>
        <v>2372536170.466414</v>
      </c>
      <c r="Q123" s="18">
        <f>SUM($I$2:I123)</f>
        <v>608000000</v>
      </c>
      <c r="R123" s="16"/>
    </row>
    <row r="124" spans="1:18">
      <c r="A124" s="8">
        <v>43183</v>
      </c>
      <c r="B124" s="9">
        <v>283</v>
      </c>
      <c r="C124" s="15">
        <f t="shared" ca="1" si="6"/>
        <v>3.9549544361341298E-11</v>
      </c>
      <c r="D124" s="14">
        <v>123</v>
      </c>
      <c r="E124" s="15">
        <f t="shared" ca="1" si="7"/>
        <v>1.36541515140085E-5</v>
      </c>
      <c r="F124" s="16">
        <v>5000</v>
      </c>
      <c r="G124" s="17">
        <f ca="1">SUMPRODUCT(INDIRECT("$C"&amp;B124+1):INDIRECT("$C$"&amp;COUNTA(C:C)),$F$2:F124)</f>
        <v>50798.308952279076</v>
      </c>
      <c r="H124" s="18">
        <f t="shared" ca="1" si="8"/>
        <v>2539915.4476139536</v>
      </c>
      <c r="I124" s="12">
        <f t="shared" si="9"/>
        <v>250000</v>
      </c>
      <c r="J124" s="19">
        <f ca="1">SUM($I$2:I124)/SUM($H$2:H124)</f>
        <v>0.25609705878787464</v>
      </c>
      <c r="K124" s="18">
        <f t="shared" ca="1" si="10"/>
        <v>1781932.358091163</v>
      </c>
      <c r="L124" s="16"/>
      <c r="M124" s="16"/>
      <c r="N124" s="16"/>
      <c r="O124" s="16"/>
      <c r="P124" s="18">
        <f ca="1">SUM($H$2:H124)</f>
        <v>2375076085.9140277</v>
      </c>
      <c r="Q124" s="18">
        <f>SUM($I$2:I124)</f>
        <v>608250000</v>
      </c>
      <c r="R124" s="16"/>
    </row>
    <row r="125" spans="1:18">
      <c r="A125" s="8">
        <v>43184</v>
      </c>
      <c r="B125" s="9">
        <v>282</v>
      </c>
      <c r="C125" s="15">
        <f t="shared" ca="1" si="6"/>
        <v>4.28306588138617E-11</v>
      </c>
      <c r="D125" s="14">
        <v>124</v>
      </c>
      <c r="E125" s="15">
        <f t="shared" ca="1" si="7"/>
        <v>1.26081523370121E-5</v>
      </c>
      <c r="F125" s="16">
        <v>5000</v>
      </c>
      <c r="G125" s="17">
        <f ca="1">SUMPRODUCT(INDIRECT("$C"&amp;B125+1):INDIRECT("$C$"&amp;COUNTA(C:C)),$F$2:F125)</f>
        <v>48419.949522736002</v>
      </c>
      <c r="H125" s="18">
        <f t="shared" ca="1" si="8"/>
        <v>2420997.4761367999</v>
      </c>
      <c r="I125" s="12">
        <f t="shared" si="9"/>
        <v>250000</v>
      </c>
      <c r="J125" s="19">
        <f ca="1">SUM($I$2:I125)/SUM($H$2:H125)</f>
        <v>0.25594142859360169</v>
      </c>
      <c r="K125" s="18">
        <f t="shared" ca="1" si="10"/>
        <v>1686797.98090944</v>
      </c>
      <c r="L125" s="16"/>
      <c r="M125" s="16"/>
      <c r="N125" s="16"/>
      <c r="O125" s="16"/>
      <c r="P125" s="18">
        <f ca="1">SUM($H$2:H125)</f>
        <v>2377497083.3901644</v>
      </c>
      <c r="Q125" s="18">
        <f>SUM($I$2:I125)</f>
        <v>608500000</v>
      </c>
      <c r="R125" s="16"/>
    </row>
    <row r="126" spans="1:18">
      <c r="A126" s="8">
        <v>43185</v>
      </c>
      <c r="B126" s="9">
        <v>281</v>
      </c>
      <c r="C126" s="15">
        <f t="shared" ca="1" si="6"/>
        <v>4.6383981511113501E-11</v>
      </c>
      <c r="D126" s="14">
        <v>125</v>
      </c>
      <c r="E126" s="15">
        <f t="shared" ca="1" si="7"/>
        <v>1.16422836812827E-5</v>
      </c>
      <c r="F126" s="16">
        <v>5000</v>
      </c>
      <c r="G126" s="17">
        <f ca="1">SUMPRODUCT(INDIRECT("$C"&amp;B126+1):INDIRECT("$C$"&amp;COUNTA(C:C)),$F$2:F126)</f>
        <v>46223.788306194409</v>
      </c>
      <c r="H126" s="18">
        <f t="shared" ca="1" si="8"/>
        <v>2311189.4153097202</v>
      </c>
      <c r="I126" s="12">
        <f t="shared" si="9"/>
        <v>250000</v>
      </c>
      <c r="J126" s="19">
        <f ca="1">SUM($I$2:I126)/SUM($H$2:H126)</f>
        <v>0.25579791740212987</v>
      </c>
      <c r="K126" s="18">
        <f t="shared" ca="1" si="10"/>
        <v>1598951.5322477762</v>
      </c>
      <c r="L126" s="16"/>
      <c r="M126" s="16"/>
      <c r="N126" s="16"/>
      <c r="O126" s="16"/>
      <c r="P126" s="18">
        <f ca="1">SUM($H$2:H126)</f>
        <v>2379808272.8054743</v>
      </c>
      <c r="Q126" s="18">
        <f>SUM($I$2:I126)</f>
        <v>608750000</v>
      </c>
      <c r="R126" s="16"/>
    </row>
    <row r="127" spans="1:18">
      <c r="A127" s="8">
        <v>43186</v>
      </c>
      <c r="B127" s="9">
        <v>280</v>
      </c>
      <c r="C127" s="15">
        <f t="shared" ca="1" si="6"/>
        <v>5.02320954289646E-11</v>
      </c>
      <c r="D127" s="14">
        <v>126</v>
      </c>
      <c r="E127" s="15">
        <f t="shared" ca="1" si="7"/>
        <v>1.07504070138466E-5</v>
      </c>
      <c r="F127" s="16">
        <v>5000</v>
      </c>
      <c r="G127" s="17">
        <f ca="1">SUMPRODUCT(INDIRECT("$C"&amp;B127+1):INDIRECT("$C$"&amp;COUNTA(C:C)),$F$2:F127)</f>
        <v>44195.867702970841</v>
      </c>
      <c r="H127" s="18">
        <f t="shared" ca="1" si="8"/>
        <v>2209793.385148542</v>
      </c>
      <c r="I127" s="12">
        <f t="shared" si="9"/>
        <v>250000</v>
      </c>
      <c r="J127" s="19">
        <f ca="1">SUM($I$2:I127)/SUM($H$2:H127)</f>
        <v>0.25566556721122041</v>
      </c>
      <c r="K127" s="18">
        <f t="shared" ca="1" si="10"/>
        <v>1517834.7081188336</v>
      </c>
      <c r="L127" s="16"/>
      <c r="M127" s="16"/>
      <c r="N127" s="16"/>
      <c r="O127" s="16"/>
      <c r="P127" s="18">
        <f ca="1">SUM($H$2:H127)</f>
        <v>2382018066.1906228</v>
      </c>
      <c r="Q127" s="18">
        <f>SUM($I$2:I127)</f>
        <v>609000000</v>
      </c>
      <c r="R127" s="16"/>
    </row>
    <row r="128" spans="1:18">
      <c r="A128" s="8">
        <v>43187</v>
      </c>
      <c r="B128" s="9">
        <v>279</v>
      </c>
      <c r="C128" s="15">
        <f t="shared" ca="1" si="6"/>
        <v>5.4399457075068997E-11</v>
      </c>
      <c r="D128" s="14">
        <v>127</v>
      </c>
      <c r="E128" s="15">
        <f t="shared" ca="1" si="7"/>
        <v>9.9268540543439692E-6</v>
      </c>
      <c r="F128" s="16">
        <v>5000</v>
      </c>
      <c r="G128" s="17">
        <f ca="1">SUMPRODUCT(INDIRECT("$C"&amp;B128+1):INDIRECT("$C$"&amp;COUNTA(C:C)),$F$2:F128)</f>
        <v>42323.299358714787</v>
      </c>
      <c r="H128" s="18">
        <f t="shared" ca="1" si="8"/>
        <v>2116164.9679357396</v>
      </c>
      <c r="I128" s="12">
        <f t="shared" si="9"/>
        <v>250000</v>
      </c>
      <c r="J128" s="19">
        <f ca="1">SUM($I$2:I128)/SUM($H$2:H128)</f>
        <v>0.255543497525279</v>
      </c>
      <c r="K128" s="18">
        <f t="shared" ca="1" si="10"/>
        <v>1442931.9743485916</v>
      </c>
      <c r="L128" s="16"/>
      <c r="M128" s="16"/>
      <c r="N128" s="16"/>
      <c r="O128" s="16"/>
      <c r="P128" s="18">
        <f ca="1">SUM($H$2:H128)</f>
        <v>2384134231.1585584</v>
      </c>
      <c r="Q128" s="18">
        <f>SUM($I$2:I128)</f>
        <v>609250000</v>
      </c>
      <c r="R128" s="16"/>
    </row>
    <row r="129" spans="1:18">
      <c r="A129" s="8">
        <v>43188</v>
      </c>
      <c r="B129" s="9">
        <v>278</v>
      </c>
      <c r="C129" s="15">
        <f t="shared" ca="1" si="6"/>
        <v>5.8912551921054897E-11</v>
      </c>
      <c r="D129" s="14">
        <v>128</v>
      </c>
      <c r="E129" s="15">
        <f t="shared" ca="1" si="7"/>
        <v>9.1663907505381799E-6</v>
      </c>
      <c r="F129" s="16">
        <v>5000</v>
      </c>
      <c r="G129" s="17">
        <f ca="1">SUMPRODUCT(INDIRECT("$C"&amp;B129+1):INDIRECT("$C$"&amp;COUNTA(C:C)),$F$2:F129)</f>
        <v>40594.182253076659</v>
      </c>
      <c r="H129" s="18">
        <f t="shared" ca="1" si="8"/>
        <v>2029709.1126538329</v>
      </c>
      <c r="I129" s="12">
        <f t="shared" si="9"/>
        <v>250000</v>
      </c>
      <c r="J129" s="19">
        <f ca="1">SUM($I$2:I129)/SUM($H$2:H129)</f>
        <v>0.25543089882194936</v>
      </c>
      <c r="K129" s="18">
        <f t="shared" ca="1" si="10"/>
        <v>1373767.2901230664</v>
      </c>
      <c r="L129" s="16"/>
      <c r="M129" s="16"/>
      <c r="N129" s="16"/>
      <c r="O129" s="16"/>
      <c r="P129" s="18">
        <f ca="1">SUM($H$2:H129)</f>
        <v>2386163940.2712121</v>
      </c>
      <c r="Q129" s="18">
        <f>SUM($I$2:I129)</f>
        <v>609500000</v>
      </c>
      <c r="R129" s="16"/>
    </row>
    <row r="130" spans="1:18">
      <c r="A130" s="8">
        <v>43189</v>
      </c>
      <c r="B130" s="9">
        <v>277</v>
      </c>
      <c r="C130" s="15">
        <f t="shared" ca="1" si="6"/>
        <v>6.3800062729699406E-11</v>
      </c>
      <c r="D130" s="14">
        <v>129</v>
      </c>
      <c r="E130" s="15">
        <f t="shared" ca="1" si="7"/>
        <v>8.4641840135429207E-6</v>
      </c>
      <c r="F130" s="16">
        <v>5000</v>
      </c>
      <c r="G130" s="17">
        <f ca="1">SUMPRODUCT(INDIRECT("$C"&amp;B130+1):INDIRECT("$C$"&amp;COUNTA(C:C)),$F$2:F130)</f>
        <v>38997.527063330745</v>
      </c>
      <c r="H130" s="18">
        <f t="shared" ca="1" si="8"/>
        <v>1949876.3531665371</v>
      </c>
      <c r="I130" s="12">
        <f t="shared" si="9"/>
        <v>250000</v>
      </c>
      <c r="J130" s="19">
        <f ca="1">SUM($I$2:I130)/SUM($H$2:H130)</f>
        <v>0.25532702660792245</v>
      </c>
      <c r="K130" s="18">
        <f t="shared" ca="1" si="10"/>
        <v>1309901.0825332298</v>
      </c>
      <c r="L130" s="16"/>
      <c r="M130" s="16"/>
      <c r="N130" s="16"/>
      <c r="O130" s="16"/>
      <c r="P130" s="18">
        <f ca="1">SUM($H$2:H130)</f>
        <v>2388113816.6243787</v>
      </c>
      <c r="Q130" s="18">
        <f>SUM($I$2:I130)</f>
        <v>609750000</v>
      </c>
      <c r="R130" s="16"/>
    </row>
    <row r="131" spans="1:18">
      <c r="A131" s="8">
        <v>43190</v>
      </c>
      <c r="B131" s="9">
        <v>276</v>
      </c>
      <c r="C131" s="15">
        <f t="shared" ca="1" si="6"/>
        <v>6.9093051846882104E-11</v>
      </c>
      <c r="D131" s="14">
        <v>130</v>
      </c>
      <c r="E131" s="15">
        <f t="shared" ca="1" si="7"/>
        <v>7.8157710013517998E-6</v>
      </c>
      <c r="F131" s="4">
        <v>5000</v>
      </c>
      <c r="G131" s="17">
        <f ca="1">SUMPRODUCT(INDIRECT("$C"&amp;B131+1):INDIRECT("$C$"&amp;COUNTA(C:C)),$F$2:F131)</f>
        <v>37523.186322249603</v>
      </c>
      <c r="H131" s="18">
        <f t="shared" ref="H131:H194" ca="1" si="11">G131*$W$1</f>
        <v>1876159.3161124801</v>
      </c>
      <c r="I131" s="12">
        <f t="shared" ref="I131:I194" si="12">F131*$M$2</f>
        <v>250000</v>
      </c>
      <c r="J131" s="19">
        <f ca="1">SUM($I$2:I131)/SUM($H$2:H131)</f>
        <v>0.25523119600531269</v>
      </c>
      <c r="K131" s="18">
        <f t="shared" ca="1" si="10"/>
        <v>1250927.4528899842</v>
      </c>
      <c r="P131" s="18">
        <f ca="1">SUM($H$2:H131)</f>
        <v>2389989975.9404912</v>
      </c>
      <c r="Q131" s="18">
        <f>SUM($I$2:I131)</f>
        <v>610000000</v>
      </c>
    </row>
    <row r="132" spans="1:18">
      <c r="A132" s="8">
        <v>43191</v>
      </c>
      <c r="B132" s="9">
        <v>275</v>
      </c>
      <c r="C132" s="15">
        <f t="shared" ref="C132:C195" ca="1" si="13">INDIRECT("Sheet2!"&amp;$X$1&amp;(ROW()-1))</f>
        <v>7.4825158616868997E-11</v>
      </c>
      <c r="D132" s="14">
        <v>131</v>
      </c>
      <c r="E132" s="15">
        <f t="shared" ref="E132:E195" ca="1" si="14">INDIRECT("Sheet2!"&amp;$Y$1&amp;(ROW()-1))</f>
        <v>7.2170307554552103E-6</v>
      </c>
      <c r="F132" s="4">
        <v>5000</v>
      </c>
      <c r="G132" s="17">
        <f ca="1">SUMPRODUCT(INDIRECT("$C"&amp;B132+1):INDIRECT("$C$"&amp;COUNTA(C:C)),$F$2:F132)</f>
        <v>36161.789926351761</v>
      </c>
      <c r="H132" s="18">
        <f t="shared" ca="1" si="11"/>
        <v>1808089.496317588</v>
      </c>
      <c r="I132" s="12">
        <f t="shared" si="12"/>
        <v>250000</v>
      </c>
      <c r="J132" s="19">
        <f ca="1">SUM($I$2:I132)/SUM($H$2:H132)</f>
        <v>0.25514277681655012</v>
      </c>
      <c r="K132" s="18">
        <f t="shared" ca="1" si="10"/>
        <v>1196471.5970540706</v>
      </c>
      <c r="P132" s="18">
        <f ca="1">SUM($H$2:H132)</f>
        <v>2391798065.4368086</v>
      </c>
      <c r="Q132" s="18">
        <f>SUM($I$2:I132)</f>
        <v>610250000</v>
      </c>
    </row>
    <row r="133" spans="1:18">
      <c r="A133" s="8">
        <v>43192</v>
      </c>
      <c r="B133" s="9">
        <v>274</v>
      </c>
      <c r="C133" s="15">
        <f t="shared" ca="1" si="13"/>
        <v>8.1032813175587702E-11</v>
      </c>
      <c r="D133" s="14">
        <v>132</v>
      </c>
      <c r="E133" s="15">
        <f t="shared" ca="1" si="14"/>
        <v>6.66415801028176E-6</v>
      </c>
      <c r="F133" s="4">
        <v>5000</v>
      </c>
      <c r="G133" s="17">
        <f ca="1">SUMPRODUCT(INDIRECT("$C"&amp;B133+1):INDIRECT("$C$"&amp;COUNTA(C:C)),$F$2:F133)</f>
        <v>34904.685584648119</v>
      </c>
      <c r="H133" s="18">
        <f t="shared" ca="1" si="11"/>
        <v>1745234.2792324061</v>
      </c>
      <c r="I133" s="12">
        <f t="shared" si="12"/>
        <v>250000</v>
      </c>
      <c r="J133" s="19">
        <f ca="1">SUM($I$2:I133)/SUM($H$2:H133)</f>
        <v>0.2550611890214925</v>
      </c>
      <c r="K133" s="18">
        <f t="shared" ca="1" si="10"/>
        <v>1146187.4233859249</v>
      </c>
      <c r="P133" s="18">
        <f ca="1">SUM($H$2:H133)</f>
        <v>2393543299.7160411</v>
      </c>
      <c r="Q133" s="18">
        <f>SUM($I$2:I133)</f>
        <v>610500000</v>
      </c>
    </row>
    <row r="134" spans="1:18">
      <c r="A134" s="8">
        <v>43193</v>
      </c>
      <c r="B134" s="9">
        <v>273</v>
      </c>
      <c r="C134" s="15">
        <f t="shared" ca="1" si="13"/>
        <v>8.77554679806498E-11</v>
      </c>
      <c r="D134" s="14">
        <v>133</v>
      </c>
      <c r="E134" s="15">
        <f t="shared" ca="1" si="14"/>
        <v>6.15363900901117E-6</v>
      </c>
      <c r="F134" s="4">
        <v>5000</v>
      </c>
      <c r="G134" s="17">
        <f ca="1">SUMPRODUCT(INDIRECT("$C"&amp;B134+1):INDIRECT("$C$"&amp;COUNTA(C:C)),$F$2:F134)</f>
        <v>33743.883829412174</v>
      </c>
      <c r="H134" s="18">
        <f t="shared" ca="1" si="11"/>
        <v>1687194.1914706088</v>
      </c>
      <c r="I134" s="12">
        <f t="shared" si="12"/>
        <v>250000</v>
      </c>
      <c r="J134" s="19">
        <f ca="1">SUM($I$2:I134)/SUM($H$2:H134)</f>
        <v>0.2549858986654932</v>
      </c>
      <c r="K134" s="18">
        <f t="shared" ca="1" si="10"/>
        <v>1099755.3531764871</v>
      </c>
      <c r="P134" s="18">
        <f ca="1">SUM($H$2:H134)</f>
        <v>2395230493.9075117</v>
      </c>
      <c r="Q134" s="18">
        <f>SUM($I$2:I134)</f>
        <v>610750000</v>
      </c>
    </row>
    <row r="135" spans="1:18">
      <c r="A135" s="8">
        <v>43194</v>
      </c>
      <c r="B135" s="9">
        <v>272</v>
      </c>
      <c r="C135" s="15">
        <f t="shared" ca="1" si="13"/>
        <v>9.5035848549596399E-11</v>
      </c>
      <c r="D135" s="14">
        <v>134</v>
      </c>
      <c r="E135" s="15">
        <f t="shared" ca="1" si="14"/>
        <v>5.6822291720575397E-6</v>
      </c>
      <c r="F135" s="4">
        <v>5000</v>
      </c>
      <c r="G135" s="17">
        <f ca="1">SUMPRODUCT(INDIRECT("$C"&amp;B135+1):INDIRECT("$C$"&amp;COUNTA(C:C)),$F$2:F135)</f>
        <v>32672.007239492224</v>
      </c>
      <c r="H135" s="18">
        <f t="shared" ca="1" si="11"/>
        <v>1633600.3619746112</v>
      </c>
      <c r="I135" s="12">
        <f t="shared" si="12"/>
        <v>250000</v>
      </c>
      <c r="J135" s="19">
        <f ca="1">SUM($I$2:I135)/SUM($H$2:H135)</f>
        <v>0.25491641410157628</v>
      </c>
      <c r="K135" s="18">
        <f t="shared" ca="1" si="10"/>
        <v>1056880.289579689</v>
      </c>
      <c r="P135" s="18">
        <f ca="1">SUM($H$2:H135)</f>
        <v>2396864094.2694864</v>
      </c>
      <c r="Q135" s="18">
        <f>SUM($I$2:I135)</f>
        <v>611000000</v>
      </c>
    </row>
    <row r="136" spans="1:18">
      <c r="A136" s="8">
        <v>43195</v>
      </c>
      <c r="B136" s="9">
        <v>271</v>
      </c>
      <c r="C136" s="15">
        <f t="shared" ca="1" si="13"/>
        <v>1.0292022499992E-10</v>
      </c>
      <c r="D136" s="14">
        <v>135</v>
      </c>
      <c r="E136" s="15">
        <f t="shared" ca="1" si="14"/>
        <v>5.2469324762958502E-6</v>
      </c>
      <c r="F136" s="4">
        <v>5000</v>
      </c>
      <c r="G136" s="17">
        <f ca="1">SUMPRODUCT(INDIRECT("$C"&amp;B136+1):INDIRECT("$C$"&amp;COUNTA(C:C)),$F$2:F136)</f>
        <v>31682.243553457054</v>
      </c>
      <c r="H136" s="18">
        <f t="shared" ca="1" si="11"/>
        <v>1584112.1776728528</v>
      </c>
      <c r="I136" s="12">
        <f t="shared" si="12"/>
        <v>250000</v>
      </c>
      <c r="J136" s="19">
        <f ca="1">SUM($I$2:I136)/SUM($H$2:H136)</f>
        <v>0.25485228255374737</v>
      </c>
      <c r="K136" s="18">
        <f t="shared" ca="1" si="10"/>
        <v>1017289.7421382824</v>
      </c>
      <c r="P136" s="18">
        <f ca="1">SUM($H$2:H136)</f>
        <v>2398448206.4471593</v>
      </c>
      <c r="Q136" s="18">
        <f>SUM($I$2:I136)</f>
        <v>611250000</v>
      </c>
    </row>
    <row r="137" spans="1:18">
      <c r="A137" s="8">
        <v>43196</v>
      </c>
      <c r="B137" s="9">
        <v>270</v>
      </c>
      <c r="C137" s="15">
        <f t="shared" ca="1" si="13"/>
        <v>1.11458706116632E-10</v>
      </c>
      <c r="D137" s="14">
        <v>136</v>
      </c>
      <c r="E137" s="15">
        <f t="shared" ca="1" si="14"/>
        <v>4.8449824139773996E-6</v>
      </c>
      <c r="F137" s="4">
        <v>5000</v>
      </c>
      <c r="G137" s="17">
        <f ca="1">SUMPRODUCT(INDIRECT("$C"&amp;B137+1):INDIRECT("$C$"&amp;COUNTA(C:C)),$F$2:F137)</f>
        <v>30768.302374587682</v>
      </c>
      <c r="H137" s="18">
        <f t="shared" ca="1" si="11"/>
        <v>1538415.1187293842</v>
      </c>
      <c r="I137" s="12">
        <f t="shared" si="12"/>
        <v>250000</v>
      </c>
      <c r="J137" s="19">
        <f ca="1">SUM($I$2:I137)/SUM($H$2:H137)</f>
        <v>0.25479308697188585</v>
      </c>
      <c r="K137" s="18">
        <f t="shared" ca="1" si="10"/>
        <v>980732.09498350741</v>
      </c>
      <c r="P137" s="18">
        <f ca="1">SUM($H$2:H137)</f>
        <v>2399986621.5658889</v>
      </c>
      <c r="Q137" s="18">
        <f>SUM($I$2:I137)</f>
        <v>611500000</v>
      </c>
    </row>
    <row r="138" spans="1:18">
      <c r="A138" s="8">
        <v>43197</v>
      </c>
      <c r="B138" s="9">
        <v>269</v>
      </c>
      <c r="C138" s="15">
        <f t="shared" ca="1" si="13"/>
        <v>1.2070555781629301E-10</v>
      </c>
      <c r="D138" s="14">
        <v>137</v>
      </c>
      <c r="E138" s="15">
        <f t="shared" ca="1" si="14"/>
        <v>4.4738244103194403E-6</v>
      </c>
      <c r="F138" s="4">
        <v>5000</v>
      </c>
      <c r="G138" s="17">
        <f ca="1">SUMPRODUCT(INDIRECT("$C"&amp;B138+1):INDIRECT("$C$"&amp;COUNTA(C:C)),$F$2:F138)</f>
        <v>29924.375192555799</v>
      </c>
      <c r="H138" s="18">
        <f t="shared" ca="1" si="11"/>
        <v>1496218.75962779</v>
      </c>
      <c r="I138" s="12">
        <f t="shared" si="12"/>
        <v>250000</v>
      </c>
      <c r="J138" s="19">
        <f ca="1">SUM($I$2:I138)/SUM($H$2:H138)</f>
        <v>0.25473844315168137</v>
      </c>
      <c r="K138" s="18">
        <f t="shared" ca="1" si="10"/>
        <v>946975.00770223211</v>
      </c>
      <c r="P138" s="18">
        <f ca="1">SUM($H$2:H138)</f>
        <v>2401482840.3255167</v>
      </c>
      <c r="Q138" s="18">
        <f>SUM($I$2:I138)</f>
        <v>611750000</v>
      </c>
    </row>
    <row r="139" spans="1:18">
      <c r="A139" s="8">
        <v>43198</v>
      </c>
      <c r="B139" s="9">
        <v>268</v>
      </c>
      <c r="C139" s="15">
        <f t="shared" ca="1" si="13"/>
        <v>1.30719548031505E-10</v>
      </c>
      <c r="D139" s="14">
        <v>138</v>
      </c>
      <c r="E139" s="15">
        <f t="shared" ca="1" si="14"/>
        <v>4.13109958802494E-6</v>
      </c>
      <c r="F139" s="4">
        <v>5000</v>
      </c>
      <c r="G139" s="17">
        <f ca="1">SUMPRODUCT(INDIRECT("$C"&amp;B139+1):INDIRECT("$C$"&amp;COUNTA(C:C)),$F$2:F139)</f>
        <v>29145.098467708656</v>
      </c>
      <c r="H139" s="18">
        <f t="shared" ca="1" si="11"/>
        <v>1457254.9233854329</v>
      </c>
      <c r="I139" s="12">
        <f t="shared" si="12"/>
        <v>250000</v>
      </c>
      <c r="J139" s="19">
        <f ca="1">SUM($I$2:I139)/SUM($H$2:H139)</f>
        <v>0.2546879970957443</v>
      </c>
      <c r="K139" s="18">
        <f t="shared" ca="1" si="10"/>
        <v>915803.93870834634</v>
      </c>
      <c r="P139" s="18">
        <f ca="1">SUM($H$2:H139)</f>
        <v>2402940095.2489023</v>
      </c>
      <c r="Q139" s="18">
        <f>SUM($I$2:I139)</f>
        <v>612000000</v>
      </c>
    </row>
    <row r="140" spans="1:18">
      <c r="A140" s="8">
        <v>43199</v>
      </c>
      <c r="B140" s="9">
        <v>267</v>
      </c>
      <c r="C140" s="15">
        <f t="shared" ca="1" si="13"/>
        <v>1.41564320207751E-10</v>
      </c>
      <c r="D140" s="14">
        <v>139</v>
      </c>
      <c r="E140" s="15">
        <f t="shared" ca="1" si="14"/>
        <v>3.8146297755484102E-6</v>
      </c>
      <c r="F140" s="4">
        <v>5000</v>
      </c>
      <c r="G140" s="17">
        <f ca="1">SUMPRODUCT(INDIRECT("$C"&amp;B140+1):INDIRECT("$C$"&amp;COUNTA(C:C)),$F$2:F140)</f>
        <v>28425.519543344119</v>
      </c>
      <c r="H140" s="18">
        <f t="shared" ca="1" si="11"/>
        <v>1421275.9771672059</v>
      </c>
      <c r="I140" s="12">
        <f t="shared" si="12"/>
        <v>250000</v>
      </c>
      <c r="J140" s="19">
        <f ca="1">SUM($I$2:I140)/SUM($H$2:H140)</f>
        <v>0.2546414225943881</v>
      </c>
      <c r="K140" s="18">
        <f t="shared" ca="1" si="10"/>
        <v>887020.7817337648</v>
      </c>
      <c r="P140" s="18">
        <f ca="1">SUM($H$2:H140)</f>
        <v>2404361371.2260695</v>
      </c>
      <c r="Q140" s="18">
        <f>SUM($I$2:I140)</f>
        <v>612250000</v>
      </c>
    </row>
    <row r="141" spans="1:18">
      <c r="A141" s="8">
        <v>43200</v>
      </c>
      <c r="B141" s="9">
        <v>266</v>
      </c>
      <c r="C141" s="15">
        <f t="shared" ca="1" si="13"/>
        <v>1.53308797786331E-10</v>
      </c>
      <c r="D141" s="14">
        <v>140</v>
      </c>
      <c r="E141" s="15">
        <f t="shared" ca="1" si="14"/>
        <v>3.5224036638287499E-6</v>
      </c>
      <c r="F141" s="4">
        <v>5000</v>
      </c>
      <c r="G141" s="17">
        <f ca="1">SUMPRODUCT(INDIRECT("$C"&amp;B141+1):INDIRECT("$C$"&amp;COUNTA(C:C)),$F$2:F141)</f>
        <v>27761.06516933316</v>
      </c>
      <c r="H141" s="18">
        <f t="shared" ca="1" si="11"/>
        <v>1388053.2584666579</v>
      </c>
      <c r="I141" s="12">
        <f t="shared" si="12"/>
        <v>250000</v>
      </c>
      <c r="J141" s="19">
        <f ca="1">SUM($I$2:I141)/SUM($H$2:H141)</f>
        <v>0.25459841900668284</v>
      </c>
      <c r="K141" s="18">
        <f t="shared" ca="1" si="10"/>
        <v>860442.60677332641</v>
      </c>
      <c r="P141" s="18">
        <f ca="1">SUM($H$2:H141)</f>
        <v>2405749424.4845362</v>
      </c>
      <c r="Q141" s="18">
        <f>SUM($I$2:I141)</f>
        <v>612500000</v>
      </c>
    </row>
    <row r="142" spans="1:18">
      <c r="A142" s="8">
        <v>43201</v>
      </c>
      <c r="B142" s="9">
        <v>265</v>
      </c>
      <c r="C142" s="15">
        <f t="shared" ca="1" si="13"/>
        <v>1.66027622244065E-10</v>
      </c>
      <c r="D142" s="14">
        <v>141</v>
      </c>
      <c r="E142" s="15">
        <f t="shared" ca="1" si="14"/>
        <v>3.2525640235088102E-6</v>
      </c>
      <c r="F142" s="4">
        <v>5000</v>
      </c>
      <c r="G142" s="17">
        <f ca="1">SUMPRODUCT(INDIRECT("$C"&amp;B142+1):INDIRECT("$C$"&amp;COUNTA(C:C)),$F$2:F142)</f>
        <v>27147.512437042973</v>
      </c>
      <c r="H142" s="18">
        <f t="shared" ca="1" si="11"/>
        <v>1357375.6218521486</v>
      </c>
      <c r="I142" s="12">
        <f t="shared" si="12"/>
        <v>250000</v>
      </c>
      <c r="J142" s="19">
        <f ca="1">SUM($I$2:I142)/SUM($H$2:H142)</f>
        <v>0.25455870922425128</v>
      </c>
      <c r="K142" s="18">
        <f t="shared" ca="1" si="10"/>
        <v>835900.49748171889</v>
      </c>
      <c r="P142" s="18">
        <f ca="1">SUM($H$2:H142)</f>
        <v>2407106800.1063881</v>
      </c>
      <c r="Q142" s="18">
        <f>SUM($I$2:I142)</f>
        <v>612750000</v>
      </c>
    </row>
    <row r="143" spans="1:18">
      <c r="A143" s="8">
        <v>43202</v>
      </c>
      <c r="B143" s="9">
        <v>264</v>
      </c>
      <c r="C143" s="15">
        <f t="shared" ca="1" si="13"/>
        <v>1.7980162747369501E-10</v>
      </c>
      <c r="D143" s="14">
        <v>142</v>
      </c>
      <c r="E143" s="15">
        <f t="shared" ca="1" si="14"/>
        <v>3.00339590140118E-6</v>
      </c>
      <c r="F143" s="4">
        <v>5000</v>
      </c>
      <c r="G143" s="17">
        <f ca="1">SUMPRODUCT(INDIRECT("$C"&amp;B143+1):INDIRECT("$C$"&amp;COUNTA(C:C)),$F$2:F143)</f>
        <v>26580.961940839079</v>
      </c>
      <c r="H143" s="18">
        <f t="shared" ca="1" si="11"/>
        <v>1329048.0970419541</v>
      </c>
      <c r="I143" s="12">
        <f t="shared" si="12"/>
        <v>250000</v>
      </c>
      <c r="J143" s="19">
        <f ca="1">SUM($I$2:I143)/SUM($H$2:H143)</f>
        <v>0.25452203780194793</v>
      </c>
      <c r="K143" s="18">
        <f t="shared" ca="1" si="10"/>
        <v>813238.47763356334</v>
      </c>
      <c r="P143" s="18">
        <f ca="1">SUM($H$2:H143)</f>
        <v>2408435848.2034302</v>
      </c>
      <c r="Q143" s="18">
        <f>SUM($I$2:I143)</f>
        <v>613000000</v>
      </c>
    </row>
    <row r="144" spans="1:18">
      <c r="A144" s="8">
        <v>43203</v>
      </c>
      <c r="B144" s="9">
        <v>263</v>
      </c>
      <c r="C144" s="15">
        <f t="shared" ca="1" si="13"/>
        <v>1.9471835351990501E-10</v>
      </c>
      <c r="D144" s="14">
        <v>143</v>
      </c>
      <c r="E144" s="15">
        <f t="shared" ca="1" si="14"/>
        <v>2.77331572118369E-6</v>
      </c>
      <c r="F144" s="4">
        <v>5000</v>
      </c>
      <c r="G144" s="17">
        <f ca="1">SUMPRODUCT(INDIRECT("$C"&amp;B144+1):INDIRECT("$C$"&amp;COUNTA(C:C)),$F$2:F144)</f>
        <v>26057.812995595577</v>
      </c>
      <c r="H144" s="18">
        <f t="shared" ca="1" si="11"/>
        <v>1302890.6497797789</v>
      </c>
      <c r="I144" s="12">
        <f t="shared" si="12"/>
        <v>250000</v>
      </c>
      <c r="J144" s="19">
        <f ca="1">SUM($I$2:I144)/SUM($H$2:H144)</f>
        <v>0.25448816924105411</v>
      </c>
      <c r="K144" s="18">
        <f t="shared" ca="1" si="10"/>
        <v>792312.51982382312</v>
      </c>
      <c r="P144" s="18">
        <f ca="1">SUM($H$2:H144)</f>
        <v>2409738738.85321</v>
      </c>
      <c r="Q144" s="18">
        <f>SUM($I$2:I144)</f>
        <v>613250000</v>
      </c>
    </row>
    <row r="145" spans="1:17">
      <c r="A145" s="8">
        <v>43204</v>
      </c>
      <c r="B145" s="9">
        <v>262</v>
      </c>
      <c r="C145" s="15">
        <f t="shared" ca="1" si="13"/>
        <v>2.10872602935977E-10</v>
      </c>
      <c r="D145" s="14">
        <v>144</v>
      </c>
      <c r="E145" s="15">
        <f t="shared" ca="1" si="14"/>
        <v>2.56086121905418E-6</v>
      </c>
      <c r="F145" s="4">
        <v>5000</v>
      </c>
      <c r="G145" s="17">
        <f ca="1">SUMPRODUCT(INDIRECT("$C"&amp;B145+1):INDIRECT("$C$"&amp;COUNTA(C:C)),$F$2:F145)</f>
        <v>25574.740752709586</v>
      </c>
      <c r="H145" s="18">
        <f t="shared" ca="1" si="11"/>
        <v>1278737.0376354794</v>
      </c>
      <c r="I145" s="12">
        <f t="shared" si="12"/>
        <v>250000</v>
      </c>
      <c r="J145" s="19">
        <f ca="1">SUM($I$2:I145)/SUM($H$2:H145)</f>
        <v>0.25445688641195696</v>
      </c>
      <c r="K145" s="18">
        <f t="shared" ca="1" si="10"/>
        <v>772989.63010838348</v>
      </c>
      <c r="P145" s="18">
        <f ca="1">SUM($H$2:H145)</f>
        <v>2411017475.8908453</v>
      </c>
      <c r="Q145" s="18">
        <f>SUM($I$2:I145)</f>
        <v>613500000</v>
      </c>
    </row>
    <row r="146" spans="1:17">
      <c r="A146" s="8">
        <v>43205</v>
      </c>
      <c r="B146" s="9">
        <v>261</v>
      </c>
      <c r="C146" s="15">
        <f t="shared" ca="1" si="13"/>
        <v>2.28367043296967E-10</v>
      </c>
      <c r="D146" s="14">
        <v>145</v>
      </c>
      <c r="E146" s="15">
        <f t="shared" ca="1" si="14"/>
        <v>2.3646821503815801E-6</v>
      </c>
      <c r="F146" s="4">
        <v>5000</v>
      </c>
      <c r="G146" s="17">
        <f ca="1">SUMPRODUCT(INDIRECT("$C"&amp;B146+1):INDIRECT("$C$"&amp;COUNTA(C:C)),$F$2:F146)</f>
        <v>25128.675069181762</v>
      </c>
      <c r="H146" s="18">
        <f t="shared" ca="1" si="11"/>
        <v>1256433.753459088</v>
      </c>
      <c r="I146" s="12">
        <f t="shared" si="12"/>
        <v>250000</v>
      </c>
      <c r="J146" s="19">
        <f ca="1">SUM($I$2:I146)/SUM($H$2:H146)</f>
        <v>0.254427989104479</v>
      </c>
      <c r="K146" s="18">
        <f t="shared" ca="1" si="10"/>
        <v>755147.00276727043</v>
      </c>
      <c r="P146" s="18">
        <f ca="1">SUM($H$2:H146)</f>
        <v>2412273909.6443043</v>
      </c>
      <c r="Q146" s="18">
        <f>SUM($I$2:I146)</f>
        <v>613750000</v>
      </c>
    </row>
    <row r="147" spans="1:17">
      <c r="A147" s="8">
        <v>43206</v>
      </c>
      <c r="B147" s="9">
        <v>260</v>
      </c>
      <c r="C147" s="15">
        <f t="shared" ca="1" si="13"/>
        <v>2.47312859698671E-10</v>
      </c>
      <c r="D147" s="14">
        <v>146</v>
      </c>
      <c r="E147" s="15">
        <f t="shared" ca="1" si="14"/>
        <v>2.18353170828932E-6</v>
      </c>
      <c r="F147" s="4">
        <v>5000</v>
      </c>
      <c r="G147" s="17">
        <f ca="1">SUMPRODUCT(INDIRECT("$C"&amp;B147+1):INDIRECT("$C$"&amp;COUNTA(C:C)),$F$2:F147)</f>
        <v>24716.780995466364</v>
      </c>
      <c r="H147" s="18">
        <f t="shared" ca="1" si="11"/>
        <v>1235839.0497733182</v>
      </c>
      <c r="I147" s="12">
        <f t="shared" si="12"/>
        <v>250000</v>
      </c>
      <c r="J147" s="19">
        <f ca="1">SUM($I$2:I147)/SUM($H$2:H147)</f>
        <v>0.25440129269510031</v>
      </c>
      <c r="K147" s="18">
        <f t="shared" ca="1" si="10"/>
        <v>738671.23981865461</v>
      </c>
      <c r="P147" s="18">
        <f ca="1">SUM($H$2:H147)</f>
        <v>2413509748.6940775</v>
      </c>
      <c r="Q147" s="18">
        <f>SUM($I$2:I147)</f>
        <v>614000000</v>
      </c>
    </row>
    <row r="148" spans="1:17">
      <c r="A148" s="8">
        <v>43207</v>
      </c>
      <c r="B148" s="9">
        <v>259</v>
      </c>
      <c r="C148" s="15">
        <f t="shared" ca="1" si="13"/>
        <v>2.6783046138928802E-10</v>
      </c>
      <c r="D148" s="14">
        <v>147</v>
      </c>
      <c r="E148" s="15">
        <f t="shared" ca="1" si="14"/>
        <v>2.0162585996327301E-6</v>
      </c>
      <c r="F148" s="4">
        <v>5000</v>
      </c>
      <c r="G148" s="17">
        <f ca="1">SUMPRODUCT(INDIRECT("$C"&amp;B148+1):INDIRECT("$C$"&amp;COUNTA(C:C)),$F$2:F148)</f>
        <v>24336.440758082284</v>
      </c>
      <c r="H148" s="18">
        <f t="shared" ca="1" si="11"/>
        <v>1216822.0379041142</v>
      </c>
      <c r="I148" s="12">
        <f t="shared" si="12"/>
        <v>250000</v>
      </c>
      <c r="J148" s="19">
        <f ca="1">SUM($I$2:I148)/SUM($H$2:H148)</f>
        <v>0.25437662692128366</v>
      </c>
      <c r="K148" s="18">
        <f t="shared" ca="1" si="10"/>
        <v>723457.63032329141</v>
      </c>
      <c r="P148" s="18">
        <f ca="1">SUM($H$2:H148)</f>
        <v>2414726570.7319818</v>
      </c>
      <c r="Q148" s="18">
        <f>SUM($I$2:I148)</f>
        <v>614250000</v>
      </c>
    </row>
    <row r="149" spans="1:17">
      <c r="A149" s="8">
        <v>43208</v>
      </c>
      <c r="B149" s="9">
        <v>258</v>
      </c>
      <c r="C149" s="15">
        <f t="shared" ca="1" si="13"/>
        <v>2.9005024702475901E-10</v>
      </c>
      <c r="D149" s="14">
        <v>148</v>
      </c>
      <c r="E149" s="15">
        <f t="shared" ca="1" si="14"/>
        <v>1.8617997280093999E-6</v>
      </c>
      <c r="F149" s="4">
        <v>5000</v>
      </c>
      <c r="G149" s="17">
        <f ca="1">SUMPRODUCT(INDIRECT("$C"&amp;B149+1):INDIRECT("$C$"&amp;COUNTA(C:C)),$F$2:F149)</f>
        <v>23985.237122476366</v>
      </c>
      <c r="H149" s="18">
        <f t="shared" ca="1" si="11"/>
        <v>1199261.8561238183</v>
      </c>
      <c r="I149" s="12">
        <f t="shared" si="12"/>
        <v>250000</v>
      </c>
      <c r="J149" s="19">
        <f ca="1">SUM($I$2:I149)/SUM($H$2:H149)</f>
        <v>0.25435383475398554</v>
      </c>
      <c r="K149" s="18">
        <f t="shared" ref="K149:K212" ca="1" si="15">H149*0.8-I149</f>
        <v>709409.48489905475</v>
      </c>
      <c r="P149" s="18">
        <f ca="1">SUM($H$2:H149)</f>
        <v>2415925832.5881057</v>
      </c>
      <c r="Q149" s="18">
        <f>SUM($I$2:I149)</f>
        <v>614500000</v>
      </c>
    </row>
    <row r="150" spans="1:17">
      <c r="A150" s="8">
        <v>43209</v>
      </c>
      <c r="B150" s="9">
        <v>257</v>
      </c>
      <c r="C150" s="15">
        <f t="shared" ca="1" si="13"/>
        <v>3.1411343341130799E-10</v>
      </c>
      <c r="D150" s="14">
        <v>149</v>
      </c>
      <c r="E150" s="15">
        <f t="shared" ca="1" si="14"/>
        <v>1.71917343729979E-6</v>
      </c>
      <c r="F150" s="4">
        <v>5000</v>
      </c>
      <c r="G150" s="17">
        <f ca="1">SUMPRODUCT(INDIRECT("$C"&amp;B150+1):INDIRECT("$C$"&amp;COUNTA(C:C)),$F$2:F150)</f>
        <v>23660.938030402507</v>
      </c>
      <c r="H150" s="18">
        <f t="shared" ca="1" si="11"/>
        <v>1183046.9015201253</v>
      </c>
      <c r="I150" s="12">
        <f t="shared" si="12"/>
        <v>250000</v>
      </c>
      <c r="J150" s="19">
        <f ca="1">SUM($I$2:I150)/SUM($H$2:H150)</f>
        <v>0.25433277136022309</v>
      </c>
      <c r="K150" s="18">
        <f t="shared" ca="1" si="15"/>
        <v>696437.52121610031</v>
      </c>
      <c r="P150" s="18">
        <f ca="1">SUM($H$2:H150)</f>
        <v>2417108879.4896259</v>
      </c>
      <c r="Q150" s="18">
        <f>SUM($I$2:I150)</f>
        <v>614750000</v>
      </c>
    </row>
    <row r="151" spans="1:17">
      <c r="A151" s="8">
        <v>43210</v>
      </c>
      <c r="B151" s="9">
        <v>256</v>
      </c>
      <c r="C151" s="15">
        <f t="shared" ca="1" si="13"/>
        <v>3.4017295300223501E-10</v>
      </c>
      <c r="D151" s="14">
        <v>150</v>
      </c>
      <c r="E151" s="15">
        <f t="shared" ca="1" si="14"/>
        <v>1.58747327279782E-6</v>
      </c>
      <c r="F151" s="4">
        <v>5000</v>
      </c>
      <c r="G151" s="17">
        <f ca="1">SUMPRODUCT(INDIRECT("$C"&amp;B151+1):INDIRECT("$C$"&amp;COUNTA(C:C)),$F$2:F151)</f>
        <v>23361.482414180071</v>
      </c>
      <c r="H151" s="18">
        <f t="shared" ca="1" si="11"/>
        <v>1168074.1207090036</v>
      </c>
      <c r="I151" s="12">
        <f t="shared" si="12"/>
        <v>250000</v>
      </c>
      <c r="J151" s="19">
        <f ca="1">SUM($I$2:I151)/SUM($H$2:H151)</f>
        <v>0.25431330314827827</v>
      </c>
      <c r="K151" s="18">
        <f t="shared" ca="1" si="15"/>
        <v>684459.29656720301</v>
      </c>
      <c r="P151" s="18">
        <f ca="1">SUM($H$2:H151)</f>
        <v>2418276953.6103349</v>
      </c>
      <c r="Q151" s="18">
        <f>SUM($I$2:I151)</f>
        <v>615000000</v>
      </c>
    </row>
    <row r="152" spans="1:17">
      <c r="A152" s="8">
        <v>43211</v>
      </c>
      <c r="B152" s="9">
        <v>255</v>
      </c>
      <c r="C152" s="15">
        <f t="shared" ca="1" si="13"/>
        <v>3.6839442585295899E-10</v>
      </c>
      <c r="D152" s="14">
        <v>151</v>
      </c>
      <c r="E152" s="15">
        <f t="shared" ca="1" si="14"/>
        <v>1.4658622202804401E-6</v>
      </c>
      <c r="F152" s="4">
        <v>5000</v>
      </c>
      <c r="G152" s="17">
        <f ca="1">SUMPRODUCT(INDIRECT("$C"&amp;B152+1):INDIRECT("$C$"&amp;COUNTA(C:C)),$F$2:F152)</f>
        <v>23084.967097674846</v>
      </c>
      <c r="H152" s="18">
        <f t="shared" ca="1" si="11"/>
        <v>1154248.3548837423</v>
      </c>
      <c r="I152" s="12">
        <f t="shared" si="12"/>
        <v>250000</v>
      </c>
      <c r="J152" s="19">
        <f ca="1">SUM($I$2:I152)/SUM($H$2:H152)</f>
        <v>0.2542953068887655</v>
      </c>
      <c r="K152" s="18">
        <f t="shared" ca="1" si="15"/>
        <v>673398.68390699383</v>
      </c>
      <c r="P152" s="18">
        <f ca="1">SUM($H$2:H152)</f>
        <v>2419431201.9652185</v>
      </c>
      <c r="Q152" s="18">
        <f>SUM($I$2:I152)</f>
        <v>615250000</v>
      </c>
    </row>
    <row r="153" spans="1:17">
      <c r="A153" s="8">
        <v>43212</v>
      </c>
      <c r="B153" s="9">
        <v>254</v>
      </c>
      <c r="C153" s="15">
        <f t="shared" ca="1" si="13"/>
        <v>3.9895721221151898E-10</v>
      </c>
      <c r="D153" s="14">
        <v>152</v>
      </c>
      <c r="E153" s="15">
        <f t="shared" ca="1" si="14"/>
        <v>1.3535673864029599E-6</v>
      </c>
      <c r="F153" s="4">
        <v>5000</v>
      </c>
      <c r="G153" s="17">
        <f ca="1">SUMPRODUCT(INDIRECT("$C"&amp;B153+1):INDIRECT("$C$"&amp;COUNTA(C:C)),$F$2:F153)</f>
        <v>22829.634700752336</v>
      </c>
      <c r="H153" s="18">
        <f t="shared" ca="1" si="11"/>
        <v>1141481.7350376169</v>
      </c>
      <c r="I153" s="12">
        <f t="shared" si="12"/>
        <v>250000</v>
      </c>
      <c r="J153" s="19">
        <f ca="1">SUM($I$2:I153)/SUM($H$2:H153)</f>
        <v>0.25427866890536982</v>
      </c>
      <c r="K153" s="18">
        <f t="shared" ca="1" si="15"/>
        <v>663185.38803009363</v>
      </c>
      <c r="P153" s="18">
        <f ca="1">SUM($H$2:H153)</f>
        <v>2420572683.7002563</v>
      </c>
      <c r="Q153" s="18">
        <f>SUM($I$2:I153)</f>
        <v>615500000</v>
      </c>
    </row>
    <row r="154" spans="1:17">
      <c r="A154" s="8">
        <v>43213</v>
      </c>
      <c r="B154" s="9">
        <v>253</v>
      </c>
      <c r="C154" s="15">
        <f t="shared" ca="1" si="13"/>
        <v>4.3205555243421799E-10</v>
      </c>
      <c r="D154" s="14">
        <v>153</v>
      </c>
      <c r="E154" s="15">
        <f t="shared" ca="1" si="14"/>
        <v>1.2498750866116299E-6</v>
      </c>
      <c r="F154" s="4">
        <v>5000</v>
      </c>
      <c r="G154" s="17">
        <f ca="1">SUMPRODUCT(INDIRECT("$C"&amp;B154+1):INDIRECT("$C$"&amp;COUNTA(C:C)),$F$2:F154)</f>
        <v>22593.862470330649</v>
      </c>
      <c r="H154" s="18">
        <f t="shared" ca="1" si="11"/>
        <v>1129693.1235165324</v>
      </c>
      <c r="I154" s="12">
        <f t="shared" si="12"/>
        <v>250000</v>
      </c>
      <c r="J154" s="19">
        <f ca="1">SUM($I$2:I154)/SUM($H$2:H154)</f>
        <v>0.25426328432959544</v>
      </c>
      <c r="K154" s="18">
        <f t="shared" ca="1" si="15"/>
        <v>653754.49881322589</v>
      </c>
      <c r="P154" s="18">
        <f ca="1">SUM($H$2:H154)</f>
        <v>2421702376.8237729</v>
      </c>
      <c r="Q154" s="18">
        <f>SUM($I$2:I154)</f>
        <v>615750000</v>
      </c>
    </row>
    <row r="155" spans="1:17">
      <c r="A155" s="8">
        <v>43214</v>
      </c>
      <c r="B155" s="9">
        <v>252</v>
      </c>
      <c r="C155" s="15">
        <f t="shared" ca="1" si="13"/>
        <v>4.6789980147110995E-10</v>
      </c>
      <c r="D155" s="14">
        <v>154</v>
      </c>
      <c r="E155" s="15">
        <f t="shared" ca="1" si="14"/>
        <v>1.15412630935493E-6</v>
      </c>
      <c r="F155" s="4">
        <v>5000</v>
      </c>
      <c r="G155" s="17">
        <f ca="1">SUMPRODUCT(INDIRECT("$C"&amp;B155+1):INDIRECT("$C$"&amp;COUNTA(C:C)),$F$2:F155)</f>
        <v>22376.151967049362</v>
      </c>
      <c r="H155" s="18">
        <f t="shared" ca="1" si="11"/>
        <v>1118807.5983524681</v>
      </c>
      <c r="I155" s="12">
        <f t="shared" si="12"/>
        <v>250000</v>
      </c>
      <c r="J155" s="19">
        <f ca="1">SUM($I$2:I155)/SUM($H$2:H155)</f>
        <v>0.25424905641434042</v>
      </c>
      <c r="K155" s="18">
        <f t="shared" ca="1" si="15"/>
        <v>645046.07868197456</v>
      </c>
      <c r="P155" s="18">
        <f ca="1">SUM($H$2:H155)</f>
        <v>2422821184.4221253</v>
      </c>
      <c r="Q155" s="18">
        <f>SUM($I$2:I155)</f>
        <v>616000000</v>
      </c>
    </row>
    <row r="156" spans="1:17">
      <c r="A156" s="8">
        <v>43215</v>
      </c>
      <c r="B156" s="9">
        <v>251</v>
      </c>
      <c r="C156" s="15">
        <f t="shared" ca="1" si="13"/>
        <v>5.0671776576702396E-10</v>
      </c>
      <c r="D156" s="14">
        <v>155</v>
      </c>
      <c r="E156" s="15">
        <f t="shared" ca="1" si="14"/>
        <v>1.06571252776647E-6</v>
      </c>
      <c r="F156" s="4">
        <v>5000</v>
      </c>
      <c r="G156" s="17">
        <f ca="1">SUMPRODUCT(INDIRECT("$C"&amp;B156+1):INDIRECT("$C$"&amp;COUNTA(C:C)),$F$2:F156)</f>
        <v>22175.11954200839</v>
      </c>
      <c r="H156" s="18">
        <f t="shared" ca="1" si="11"/>
        <v>1108755.9771004196</v>
      </c>
      <c r="I156" s="12">
        <f t="shared" si="12"/>
        <v>250000</v>
      </c>
      <c r="J156" s="19">
        <f ca="1">SUM($I$2:I156)/SUM($H$2:H156)</f>
        <v>0.25423589590155504</v>
      </c>
      <c r="K156" s="18">
        <f t="shared" ca="1" si="15"/>
        <v>637004.78168033576</v>
      </c>
      <c r="P156" s="18">
        <f ca="1">SUM($H$2:H156)</f>
        <v>2423929940.3992257</v>
      </c>
      <c r="Q156" s="18">
        <f>SUM($I$2:I156)</f>
        <v>616250000</v>
      </c>
    </row>
    <row r="157" spans="1:17">
      <c r="A157" s="8">
        <v>43216</v>
      </c>
      <c r="B157" s="9">
        <v>250</v>
      </c>
      <c r="C157" s="15">
        <f t="shared" ca="1" si="13"/>
        <v>5.48756151074748E-10</v>
      </c>
      <c r="D157" s="14">
        <v>156</v>
      </c>
      <c r="E157" s="15">
        <f t="shared" ca="1" si="14"/>
        <v>9.8407183220111307E-7</v>
      </c>
      <c r="F157" s="4">
        <v>5000</v>
      </c>
      <c r="G157" s="17">
        <f ca="1">SUMPRODUCT(INDIRECT("$C"&amp;B157+1):INDIRECT("$C$"&amp;COUNTA(C:C)),$F$2:F157)</f>
        <v>21989.487543052237</v>
      </c>
      <c r="H157" s="18">
        <f t="shared" ca="1" si="11"/>
        <v>1099474.377152612</v>
      </c>
      <c r="I157" s="12">
        <f t="shared" si="12"/>
        <v>250000</v>
      </c>
      <c r="J157" s="19">
        <f ca="1">SUM($I$2:I157)/SUM($H$2:H157)</f>
        <v>0.25422372043963432</v>
      </c>
      <c r="K157" s="18">
        <f t="shared" ca="1" si="15"/>
        <v>629579.5017220896</v>
      </c>
      <c r="P157" s="18">
        <f ca="1">SUM($H$2:H157)</f>
        <v>2425029414.7763782</v>
      </c>
      <c r="Q157" s="18">
        <f>SUM($I$2:I157)</f>
        <v>616500000</v>
      </c>
    </row>
    <row r="158" spans="1:17">
      <c r="A158" s="8">
        <v>43217</v>
      </c>
      <c r="B158" s="9">
        <v>249</v>
      </c>
      <c r="C158" s="15">
        <f t="shared" ca="1" si="13"/>
        <v>5.9428213038187498E-10</v>
      </c>
      <c r="D158" s="14">
        <v>157</v>
      </c>
      <c r="E158" s="15">
        <f t="shared" ca="1" si="14"/>
        <v>9.0868535904445601E-7</v>
      </c>
      <c r="F158" s="4">
        <v>5000</v>
      </c>
      <c r="G158" s="17">
        <f ca="1">SUMPRODUCT(INDIRECT("$C"&amp;B158+1):INDIRECT("$C$"&amp;COUNTA(C:C)),$F$2:F158)</f>
        <v>21818.076194711623</v>
      </c>
      <c r="H158" s="18">
        <f t="shared" ca="1" si="11"/>
        <v>1090903.809735581</v>
      </c>
      <c r="I158" s="12">
        <f t="shared" si="12"/>
        <v>250000</v>
      </c>
      <c r="J158" s="19">
        <f ca="1">SUM($I$2:I158)/SUM($H$2:H158)</f>
        <v>0.25421245404656084</v>
      </c>
      <c r="K158" s="18">
        <f t="shared" ca="1" si="15"/>
        <v>622723.04778846493</v>
      </c>
      <c r="P158" s="18">
        <f ca="1">SUM($H$2:H158)</f>
        <v>2426120318.5861139</v>
      </c>
      <c r="Q158" s="18">
        <f>SUM($I$2:I158)</f>
        <v>616750000</v>
      </c>
    </row>
    <row r="159" spans="1:17">
      <c r="A159" s="8">
        <v>43218</v>
      </c>
      <c r="B159" s="9">
        <v>248</v>
      </c>
      <c r="C159" s="15">
        <f t="shared" ca="1" si="13"/>
        <v>6.4358504191620998E-10</v>
      </c>
      <c r="D159" s="14">
        <v>158</v>
      </c>
      <c r="E159" s="15">
        <f t="shared" ca="1" si="14"/>
        <v>8.3907399309952197E-7</v>
      </c>
      <c r="F159" s="4">
        <v>5000</v>
      </c>
      <c r="G159" s="17">
        <f ca="1">SUMPRODUCT(INDIRECT("$C"&amp;B159+1):INDIRECT("$C$"&amp;COUNTA(C:C)),$F$2:F159)</f>
        <v>21659.796100195766</v>
      </c>
      <c r="H159" s="18">
        <f t="shared" ca="1" si="11"/>
        <v>1082989.8050097884</v>
      </c>
      <c r="I159" s="12">
        <f t="shared" si="12"/>
        <v>250000</v>
      </c>
      <c r="J159" s="19">
        <f ca="1">SUM($I$2:I159)/SUM($H$2:H159)</f>
        <v>0.25420202661514152</v>
      </c>
      <c r="K159" s="18">
        <f t="shared" ca="1" si="15"/>
        <v>616391.84400783072</v>
      </c>
      <c r="P159" s="18">
        <f ca="1">SUM($H$2:H159)</f>
        <v>2427203308.3911238</v>
      </c>
      <c r="Q159" s="18">
        <f>SUM($I$2:I159)</f>
        <v>617000000</v>
      </c>
    </row>
    <row r="160" spans="1:17">
      <c r="A160" s="8">
        <v>43219</v>
      </c>
      <c r="B160" s="9">
        <v>247</v>
      </c>
      <c r="C160" s="15">
        <f t="shared" ca="1" si="13"/>
        <v>6.9697822802131499E-10</v>
      </c>
      <c r="D160" s="14">
        <v>159</v>
      </c>
      <c r="E160" s="15">
        <f t="shared" ca="1" si="14"/>
        <v>7.7479532259255095E-7</v>
      </c>
      <c r="F160" s="4">
        <v>5000</v>
      </c>
      <c r="G160" s="17">
        <f ca="1">SUMPRODUCT(INDIRECT("$C"&amp;B160+1):INDIRECT("$C$"&amp;COUNTA(C:C)),$F$2:F160)</f>
        <v>21513.641317782138</v>
      </c>
      <c r="H160" s="18">
        <f t="shared" ca="1" si="11"/>
        <v>1075682.0658891068</v>
      </c>
      <c r="I160" s="12">
        <f t="shared" si="12"/>
        <v>250000</v>
      </c>
      <c r="J160" s="19">
        <f ca="1">SUM($I$2:I160)/SUM($H$2:H160)</f>
        <v>0.2541923734569852</v>
      </c>
      <c r="K160" s="18">
        <f t="shared" ca="1" si="15"/>
        <v>610545.65271128551</v>
      </c>
      <c r="P160" s="18">
        <f ca="1">SUM($H$2:H160)</f>
        <v>2428278990.4570127</v>
      </c>
      <c r="Q160" s="18">
        <f>SUM($I$2:I160)</f>
        <v>617250000</v>
      </c>
    </row>
    <row r="161" spans="1:17">
      <c r="A161" s="8">
        <v>43220</v>
      </c>
      <c r="B161" s="9">
        <v>246</v>
      </c>
      <c r="C161" s="15">
        <f t="shared" ca="1" si="13"/>
        <v>7.54801026589078E-10</v>
      </c>
      <c r="D161" s="14">
        <v>160</v>
      </c>
      <c r="E161" s="15">
        <f t="shared" ca="1" si="14"/>
        <v>7.1544082744570497E-7</v>
      </c>
      <c r="F161" s="4">
        <v>5000</v>
      </c>
      <c r="G161" s="17">
        <f ca="1">SUMPRODUCT(INDIRECT("$C"&amp;B161+1):INDIRECT("$C$"&amp;COUNTA(C:C)),$F$2:F161)</f>
        <v>21378.682967601002</v>
      </c>
      <c r="H161" s="18">
        <f t="shared" ca="1" si="11"/>
        <v>1068934.1483800502</v>
      </c>
      <c r="I161" s="12">
        <f t="shared" si="12"/>
        <v>250000</v>
      </c>
      <c r="J161" s="19">
        <f ca="1">SUM($I$2:I161)/SUM($H$2:H161)</f>
        <v>0.25418343488214129</v>
      </c>
      <c r="K161" s="18">
        <f t="shared" ca="1" si="15"/>
        <v>605147.31870404026</v>
      </c>
      <c r="P161" s="18">
        <f ca="1">SUM($H$2:H161)</f>
        <v>2429347924.6053929</v>
      </c>
      <c r="Q161" s="18">
        <f>SUM($I$2:I161)</f>
        <v>617500000</v>
      </c>
    </row>
    <row r="162" spans="1:17">
      <c r="A162" s="8">
        <v>43221</v>
      </c>
      <c r="B162" s="9">
        <v>245</v>
      </c>
      <c r="C162" s="15">
        <f t="shared" ca="1" si="13"/>
        <v>8.1742092770579799E-10</v>
      </c>
      <c r="D162" s="14">
        <v>161</v>
      </c>
      <c r="E162" s="15">
        <f t="shared" ca="1" si="14"/>
        <v>6.6063328294686997E-7</v>
      </c>
      <c r="F162" s="4">
        <v>5000</v>
      </c>
      <c r="G162" s="17">
        <f ca="1">SUMPRODUCT(INDIRECT("$C"&amp;B162+1):INDIRECT("$C$"&amp;COUNTA(C:C)),$F$2:F162)</f>
        <v>21254.063328182921</v>
      </c>
      <c r="H162" s="18">
        <f t="shared" ca="1" si="11"/>
        <v>1062703.166409146</v>
      </c>
      <c r="I162" s="12">
        <f t="shared" si="12"/>
        <v>250000</v>
      </c>
      <c r="J162" s="19">
        <f ca="1">SUM($I$2:I162)/SUM($H$2:H162)</f>
        <v>0.25417515581157268</v>
      </c>
      <c r="K162" s="18">
        <f t="shared" ca="1" si="15"/>
        <v>600162.53312731686</v>
      </c>
      <c r="P162" s="18">
        <f ca="1">SUM($H$2:H162)</f>
        <v>2430410627.7718019</v>
      </c>
      <c r="Q162" s="18">
        <f>SUM($I$2:I162)</f>
        <v>617750000</v>
      </c>
    </row>
    <row r="163" spans="1:17">
      <c r="A163" s="8">
        <v>43222</v>
      </c>
      <c r="B163" s="9">
        <v>244</v>
      </c>
      <c r="C163" s="15">
        <f t="shared" ca="1" si="13"/>
        <v>8.8523590921819202E-10</v>
      </c>
      <c r="D163" s="14">
        <v>162</v>
      </c>
      <c r="E163" s="15">
        <f t="shared" ca="1" si="14"/>
        <v>6.10024362315667E-7</v>
      </c>
      <c r="F163" s="4">
        <v>5000</v>
      </c>
      <c r="G163" s="17">
        <f ca="1">SUMPRODUCT(INDIRECT("$C"&amp;B163+1):INDIRECT("$C$"&amp;COUNTA(C:C)),$F$2:F163)</f>
        <v>21138.990385250167</v>
      </c>
      <c r="H163" s="18">
        <f t="shared" ca="1" si="11"/>
        <v>1056949.5192625083</v>
      </c>
      <c r="I163" s="12">
        <f t="shared" si="12"/>
        <v>250000</v>
      </c>
      <c r="J163" s="19">
        <f ca="1">SUM($I$2:I163)/SUM($H$2:H163)</f>
        <v>0.25416748541986456</v>
      </c>
      <c r="K163" s="18">
        <f t="shared" ca="1" si="15"/>
        <v>595559.61541000661</v>
      </c>
      <c r="P163" s="18">
        <f ca="1">SUM($H$2:H163)</f>
        <v>2431467577.2910643</v>
      </c>
      <c r="Q163" s="18">
        <f>SUM($I$2:I163)</f>
        <v>618000000</v>
      </c>
    </row>
    <row r="164" spans="1:17">
      <c r="A164" s="8">
        <v>43223</v>
      </c>
      <c r="B164" s="9">
        <v>243</v>
      </c>
      <c r="C164" s="15">
        <f t="shared" ca="1" si="13"/>
        <v>9.5867696606295693E-10</v>
      </c>
      <c r="D164" s="14">
        <v>163</v>
      </c>
      <c r="E164" s="15">
        <f t="shared" ca="1" si="14"/>
        <v>5.6329242292892897E-7</v>
      </c>
      <c r="F164" s="4">
        <v>5000</v>
      </c>
      <c r="G164" s="17">
        <f ca="1">SUMPRODUCT(INDIRECT("$C"&amp;B164+1):INDIRECT("$C$"&amp;COUNTA(C:C)),$F$2:F164)</f>
        <v>21032.732798107096</v>
      </c>
      <c r="H164" s="18">
        <f t="shared" ca="1" si="11"/>
        <v>1051636.6399053547</v>
      </c>
      <c r="I164" s="12">
        <f t="shared" si="12"/>
        <v>250000</v>
      </c>
      <c r="J164" s="19">
        <f ca="1">SUM($I$2:I164)/SUM($H$2:H164)</f>
        <v>0.25416037680578202</v>
      </c>
      <c r="K164" s="18">
        <f t="shared" ca="1" si="15"/>
        <v>591309.31192428386</v>
      </c>
      <c r="P164" s="18">
        <f ca="1">SUM($H$2:H164)</f>
        <v>2432519213.9309697</v>
      </c>
      <c r="Q164" s="18">
        <f>SUM($I$2:I164)</f>
        <v>618250000</v>
      </c>
    </row>
    <row r="165" spans="1:17">
      <c r="A165" s="8">
        <v>43224</v>
      </c>
      <c r="B165" s="9">
        <v>242</v>
      </c>
      <c r="C165" s="15">
        <f t="shared" ca="1" si="13"/>
        <v>1.0382108494348699E-9</v>
      </c>
      <c r="D165" s="14">
        <v>164</v>
      </c>
      <c r="E165" s="15">
        <f t="shared" ca="1" si="14"/>
        <v>5.2014046213608996E-7</v>
      </c>
      <c r="F165" s="4">
        <v>5000</v>
      </c>
      <c r="G165" s="17">
        <f ca="1">SUMPRODUCT(INDIRECT("$C"&amp;B165+1):INDIRECT("$C$"&amp;COUNTA(C:C)),$F$2:F165)</f>
        <v>20934.615251638632</v>
      </c>
      <c r="H165" s="18">
        <f t="shared" ca="1" si="11"/>
        <v>1046730.7625819315</v>
      </c>
      <c r="I165" s="12">
        <f t="shared" si="12"/>
        <v>250000</v>
      </c>
      <c r="J165" s="19">
        <f ca="1">SUM($I$2:I165)/SUM($H$2:H165)</f>
        <v>0.25415378668848237</v>
      </c>
      <c r="K165" s="18">
        <f t="shared" ca="1" si="15"/>
        <v>587384.6100655453</v>
      </c>
      <c r="P165" s="18">
        <f ca="1">SUM($H$2:H165)</f>
        <v>2433565944.6935515</v>
      </c>
      <c r="Q165" s="18">
        <f>SUM($I$2:I165)</f>
        <v>618500000</v>
      </c>
    </row>
    <row r="166" spans="1:17">
      <c r="A166" s="8">
        <v>43225</v>
      </c>
      <c r="B166" s="9">
        <v>241</v>
      </c>
      <c r="C166" s="15">
        <f t="shared" ca="1" si="13"/>
        <v>1.1243430332021699E-9</v>
      </c>
      <c r="D166" s="14">
        <v>165</v>
      </c>
      <c r="E166" s="15">
        <f t="shared" ca="1" si="14"/>
        <v>4.8029422967274598E-7</v>
      </c>
      <c r="F166" s="4">
        <v>5000</v>
      </c>
      <c r="G166" s="17">
        <f ca="1">SUMPRODUCT(INDIRECT("$C"&amp;B166+1):INDIRECT("$C$"&amp;COUNTA(C:C)),$F$2:F166)</f>
        <v>20844.014164376706</v>
      </c>
      <c r="H166" s="18">
        <f t="shared" ca="1" si="11"/>
        <v>1042200.7082188353</v>
      </c>
      <c r="I166" s="12">
        <f t="shared" si="12"/>
        <v>250000</v>
      </c>
      <c r="J166" s="19">
        <f ca="1">SUM($I$2:I166)/SUM($H$2:H166)</f>
        <v>0.25414767512736264</v>
      </c>
      <c r="K166" s="18">
        <f t="shared" ca="1" si="15"/>
        <v>583760.56657506828</v>
      </c>
      <c r="P166" s="18">
        <f ca="1">SUM($H$2:H166)</f>
        <v>2434608145.4017706</v>
      </c>
      <c r="Q166" s="18">
        <f>SUM($I$2:I166)</f>
        <v>618750000</v>
      </c>
    </row>
    <row r="167" spans="1:17">
      <c r="A167" s="8">
        <v>43226</v>
      </c>
      <c r="B167" s="9">
        <v>240</v>
      </c>
      <c r="C167" s="15">
        <f t="shared" ca="1" si="13"/>
        <v>1.2176209264220001E-9</v>
      </c>
      <c r="D167" s="14">
        <v>166</v>
      </c>
      <c r="E167" s="15">
        <f t="shared" ca="1" si="14"/>
        <v>4.4350048467596599E-7</v>
      </c>
      <c r="F167" s="4">
        <v>5000</v>
      </c>
      <c r="G167" s="17">
        <f ca="1">SUMPRODUCT(INDIRECT("$C"&amp;B167+1):INDIRECT("$C$"&amp;COUNTA(C:C)),$F$2:F167)</f>
        <v>20760.353725357454</v>
      </c>
      <c r="H167" s="18">
        <f t="shared" ca="1" si="11"/>
        <v>1038017.6862678727</v>
      </c>
      <c r="I167" s="12">
        <f t="shared" si="12"/>
        <v>250000</v>
      </c>
      <c r="J167" s="19">
        <f ca="1">SUM($I$2:I167)/SUM($H$2:H167)</f>
        <v>0.2541420052636873</v>
      </c>
      <c r="K167" s="18">
        <f t="shared" ca="1" si="15"/>
        <v>580414.14901429822</v>
      </c>
      <c r="P167" s="18">
        <f ca="1">SUM($H$2:H167)</f>
        <v>2435646163.0880384</v>
      </c>
      <c r="Q167" s="18">
        <f>SUM($I$2:I167)</f>
        <v>619000000</v>
      </c>
    </row>
    <row r="168" spans="1:17">
      <c r="A168" s="8">
        <v>43227</v>
      </c>
      <c r="B168" s="9">
        <v>239</v>
      </c>
      <c r="C168" s="15">
        <f t="shared" ca="1" si="13"/>
        <v>1.3186373523730299E-9</v>
      </c>
      <c r="D168" s="14">
        <v>167</v>
      </c>
      <c r="E168" s="15">
        <f t="shared" ca="1" si="14"/>
        <v>4.0952538622384702E-7</v>
      </c>
      <c r="F168" s="4">
        <v>5000</v>
      </c>
      <c r="G168" s="17">
        <f ca="1">SUMPRODUCT(INDIRECT("$C"&amp;B168+1):INDIRECT("$C$"&amp;COUNTA(C:C)),$F$2:F168)</f>
        <v>20683.102234581638</v>
      </c>
      <c r="H168" s="18">
        <f t="shared" ca="1" si="11"/>
        <v>1034155.111729082</v>
      </c>
      <c r="I168" s="12">
        <f t="shared" si="12"/>
        <v>250000</v>
      </c>
      <c r="J168" s="19">
        <f ca="1">SUM($I$2:I168)/SUM($H$2:H168)</f>
        <v>0.25413674308228712</v>
      </c>
      <c r="K168" s="18">
        <f t="shared" ca="1" si="15"/>
        <v>577324.08938326559</v>
      </c>
      <c r="P168" s="18">
        <f ca="1">SUM($H$2:H168)</f>
        <v>2436680318.1997676</v>
      </c>
      <c r="Q168" s="18">
        <f>SUM($I$2:I168)</f>
        <v>619250000</v>
      </c>
    </row>
    <row r="169" spans="1:17">
      <c r="A169" s="8">
        <v>43228</v>
      </c>
      <c r="B169" s="9">
        <v>238</v>
      </c>
      <c r="C169" s="15">
        <f t="shared" ca="1" si="13"/>
        <v>1.4280343162160101E-9</v>
      </c>
      <c r="D169" s="14">
        <v>168</v>
      </c>
      <c r="E169" s="15">
        <f t="shared" ca="1" si="14"/>
        <v>3.7815300717050099E-7</v>
      </c>
      <c r="F169" s="4">
        <v>5000</v>
      </c>
      <c r="G169" s="17">
        <f ca="1">SUMPRODUCT(INDIRECT("$C"&amp;B169+1):INDIRECT("$C$"&amp;COUNTA(C:C)),$F$2:F169)</f>
        <v>20611.768723820209</v>
      </c>
      <c r="H169" s="18">
        <f t="shared" ca="1" si="11"/>
        <v>1030588.4361910104</v>
      </c>
      <c r="I169" s="12">
        <f t="shared" si="12"/>
        <v>250000</v>
      </c>
      <c r="J169" s="19">
        <f ca="1">SUM($I$2:I169)/SUM($H$2:H169)</f>
        <v>0.25413185719175785</v>
      </c>
      <c r="K169" s="18">
        <f t="shared" ca="1" si="15"/>
        <v>574470.74895280832</v>
      </c>
      <c r="P169" s="18">
        <f ca="1">SUM($H$2:H169)</f>
        <v>2437710906.6359587</v>
      </c>
      <c r="Q169" s="18">
        <f>SUM($I$2:I169)</f>
        <v>619500000</v>
      </c>
    </row>
    <row r="170" spans="1:17">
      <c r="A170" s="8">
        <v>43229</v>
      </c>
      <c r="B170" s="9">
        <v>237</v>
      </c>
      <c r="C170" s="15">
        <f t="shared" ca="1" si="13"/>
        <v>1.54650708522751E-9</v>
      </c>
      <c r="D170" s="14">
        <v>169</v>
      </c>
      <c r="E170" s="15">
        <f t="shared" ca="1" si="14"/>
        <v>3.4918396183119399E-7</v>
      </c>
      <c r="F170" s="4">
        <v>5000</v>
      </c>
      <c r="G170" s="17">
        <f ca="1">SUMPRODUCT(INDIRECT("$C"&amp;B170+1):INDIRECT("$C$"&amp;COUNTA(C:C)),$F$2:F170)</f>
        <v>20545.899836288729</v>
      </c>
      <c r="H170" s="18">
        <f t="shared" ca="1" si="11"/>
        <v>1027294.9918144364</v>
      </c>
      <c r="I170" s="12">
        <f t="shared" si="12"/>
        <v>250000</v>
      </c>
      <c r="J170" s="19">
        <f ca="1">SUM($I$2:I170)/SUM($H$2:H170)</f>
        <v>0.25412731862171117</v>
      </c>
      <c r="K170" s="18">
        <f t="shared" ca="1" si="15"/>
        <v>571835.99345154921</v>
      </c>
      <c r="P170" s="18">
        <f ca="1">SUM($H$2:H170)</f>
        <v>2438738201.6277733</v>
      </c>
      <c r="Q170" s="18">
        <f>SUM($I$2:I170)</f>
        <v>619750000</v>
      </c>
    </row>
    <row r="171" spans="1:17">
      <c r="A171" s="8">
        <v>43230</v>
      </c>
      <c r="B171" s="9">
        <v>236</v>
      </c>
      <c r="C171" s="15">
        <f t="shared" ca="1" si="13"/>
        <v>1.67480860753848E-9</v>
      </c>
      <c r="D171" s="14">
        <v>170</v>
      </c>
      <c r="E171" s="15">
        <f t="shared" ca="1" si="14"/>
        <v>3.2243413879597601E-7</v>
      </c>
      <c r="F171" s="4">
        <v>5000</v>
      </c>
      <c r="G171" s="17">
        <f ca="1">SUMPRODUCT(INDIRECT("$C"&amp;B171+1):INDIRECT("$C$"&amp;COUNTA(C:C)),$F$2:F171)</f>
        <v>20485.076945359593</v>
      </c>
      <c r="H171" s="18">
        <f t="shared" ca="1" si="11"/>
        <v>1024253.8472679796</v>
      </c>
      <c r="I171" s="12">
        <f t="shared" si="12"/>
        <v>250000</v>
      </c>
      <c r="J171" s="19">
        <f ca="1">SUM($I$2:I171)/SUM($H$2:H171)</f>
        <v>0.2541231006357465</v>
      </c>
      <c r="K171" s="18">
        <f t="shared" ca="1" si="15"/>
        <v>569403.07781438378</v>
      </c>
      <c r="P171" s="18">
        <f ca="1">SUM($H$2:H171)</f>
        <v>2439762455.4750414</v>
      </c>
      <c r="Q171" s="18">
        <f>SUM($I$2:I171)</f>
        <v>620000000</v>
      </c>
    </row>
    <row r="172" spans="1:17">
      <c r="A172" s="8">
        <v>43231</v>
      </c>
      <c r="B172" s="9">
        <v>235</v>
      </c>
      <c r="C172" s="15">
        <f t="shared" ca="1" si="13"/>
        <v>1.81375429746079E-9</v>
      </c>
      <c r="D172" s="14">
        <v>171</v>
      </c>
      <c r="E172" s="15">
        <f t="shared" ca="1" si="14"/>
        <v>2.9773353081823902E-7</v>
      </c>
      <c r="F172" s="4">
        <v>5000</v>
      </c>
      <c r="G172" s="17">
        <f ca="1">SUMPRODUCT(INDIRECT("$C"&amp;B172+1):INDIRECT("$C$"&amp;COUNTA(C:C)),$F$2:F172)</f>
        <v>20428.913494000109</v>
      </c>
      <c r="H172" s="18">
        <f t="shared" ca="1" si="11"/>
        <v>1021445.6747000054</v>
      </c>
      <c r="I172" s="12">
        <f t="shared" si="12"/>
        <v>250000</v>
      </c>
      <c r="J172" s="19">
        <f ca="1">SUM($I$2:I172)/SUM($H$2:H172)</f>
        <v>0.25411917855891653</v>
      </c>
      <c r="K172" s="18">
        <f t="shared" ca="1" si="15"/>
        <v>567156.53976000438</v>
      </c>
      <c r="P172" s="18">
        <f ca="1">SUM($H$2:H172)</f>
        <v>2440783901.1497412</v>
      </c>
      <c r="Q172" s="18">
        <f>SUM($I$2:I172)</f>
        <v>620250000</v>
      </c>
    </row>
    <row r="173" spans="1:17">
      <c r="A173" s="8">
        <v>43232</v>
      </c>
      <c r="B173" s="9">
        <v>234</v>
      </c>
      <c r="C173" s="15">
        <f t="shared" ca="1" si="13"/>
        <v>1.9642272178147501E-9</v>
      </c>
      <c r="D173" s="14">
        <v>172</v>
      </c>
      <c r="E173" s="15">
        <f t="shared" ca="1" si="14"/>
        <v>2.7492515434163299E-7</v>
      </c>
      <c r="F173" s="4">
        <v>5000</v>
      </c>
      <c r="G173" s="17">
        <f ca="1">SUMPRODUCT(INDIRECT("$C"&amp;B173+1):INDIRECT("$C$"&amp;COUNTA(C:C)),$F$2:F173)</f>
        <v>20377.052538027401</v>
      </c>
      <c r="H173" s="18">
        <f t="shared" ca="1" si="11"/>
        <v>1018852.62690137</v>
      </c>
      <c r="I173" s="12">
        <f t="shared" si="12"/>
        <v>250000</v>
      </c>
      <c r="J173" s="19">
        <f ca="1">SUM($I$2:I173)/SUM($H$2:H173)</f>
        <v>0.25411552961855599</v>
      </c>
      <c r="K173" s="18">
        <f t="shared" ca="1" si="15"/>
        <v>565082.10152109608</v>
      </c>
      <c r="P173" s="18">
        <f ca="1">SUM($H$2:H173)</f>
        <v>2441802753.7766423</v>
      </c>
      <c r="Q173" s="18">
        <f>SUM($I$2:I173)</f>
        <v>620500000</v>
      </c>
    </row>
    <row r="174" spans="1:17">
      <c r="A174" s="8">
        <v>43233</v>
      </c>
      <c r="B174" s="9">
        <v>233</v>
      </c>
      <c r="C174" s="15">
        <f t="shared" ca="1" si="13"/>
        <v>2.12718369219338E-9</v>
      </c>
      <c r="D174" s="14">
        <v>173</v>
      </c>
      <c r="E174" s="15">
        <f t="shared" ca="1" si="14"/>
        <v>2.5386405179842999E-7</v>
      </c>
      <c r="F174" s="4">
        <v>5000</v>
      </c>
      <c r="G174" s="17">
        <f ca="1">SUMPRODUCT(INDIRECT("$C"&amp;B174+1):INDIRECT("$C$"&amp;COUNTA(C:C)),$F$2:F174)</f>
        <v>20329.164477566363</v>
      </c>
      <c r="H174" s="18">
        <f t="shared" ca="1" si="11"/>
        <v>1016458.2238783181</v>
      </c>
      <c r="I174" s="12">
        <f t="shared" si="12"/>
        <v>250000</v>
      </c>
      <c r="J174" s="19">
        <f ca="1">SUM($I$2:I174)/SUM($H$2:H174)</f>
        <v>0.25411213279743422</v>
      </c>
      <c r="K174" s="18">
        <f t="shared" ca="1" si="15"/>
        <v>563166.57910265448</v>
      </c>
      <c r="P174" s="18">
        <f ca="1">SUM($H$2:H174)</f>
        <v>2442819212.0005207</v>
      </c>
      <c r="Q174" s="18">
        <f>SUM($I$2:I174)</f>
        <v>620750000</v>
      </c>
    </row>
    <row r="175" spans="1:17">
      <c r="A175" s="8">
        <v>43234</v>
      </c>
      <c r="B175" s="9">
        <v>232</v>
      </c>
      <c r="C175" s="15">
        <f t="shared" ca="1" si="13"/>
        <v>2.3036593828322801E-9</v>
      </c>
      <c r="D175" s="14">
        <v>174</v>
      </c>
      <c r="E175" s="15">
        <f t="shared" ca="1" si="14"/>
        <v>2.34416370338494E-7</v>
      </c>
      <c r="F175" s="4">
        <v>5000</v>
      </c>
      <c r="G175" s="17">
        <f ca="1">SUMPRODUCT(INDIRECT("$C"&amp;B175+1):INDIRECT("$C$"&amp;COUNTA(C:C)),$F$2:F175)</f>
        <v>20284.944962293124</v>
      </c>
      <c r="H175" s="18">
        <f t="shared" ca="1" si="11"/>
        <v>1014247.2481146562</v>
      </c>
      <c r="I175" s="12">
        <f t="shared" si="12"/>
        <v>250000</v>
      </c>
      <c r="J175" s="19">
        <f ca="1">SUM($I$2:I175)/SUM($H$2:H175)</f>
        <v>0.25410896869827149</v>
      </c>
      <c r="K175" s="18">
        <f t="shared" ca="1" si="15"/>
        <v>561397.798491725</v>
      </c>
      <c r="P175" s="18">
        <f ca="1">SUM($H$2:H175)</f>
        <v>2443833459.2486353</v>
      </c>
      <c r="Q175" s="18">
        <f>SUM($I$2:I175)</f>
        <v>621000000</v>
      </c>
    </row>
    <row r="176" spans="1:17">
      <c r="A176" s="8">
        <v>43235</v>
      </c>
      <c r="B176" s="9">
        <v>231</v>
      </c>
      <c r="C176" s="15">
        <f t="shared" ca="1" si="13"/>
        <v>2.4947758727123198E-9</v>
      </c>
      <c r="D176" s="14">
        <v>175</v>
      </c>
      <c r="E176" s="15">
        <f t="shared" ca="1" si="14"/>
        <v>2.1645851113376799E-7</v>
      </c>
      <c r="F176" s="4">
        <v>5000</v>
      </c>
      <c r="G176" s="17">
        <f ca="1">SUMPRODUCT(INDIRECT("$C"&amp;B176+1):INDIRECT("$C$"&amp;COUNTA(C:C)),$F$2:F176)</f>
        <v>20244.112957150821</v>
      </c>
      <c r="H176" s="18">
        <f t="shared" ca="1" si="11"/>
        <v>1012205.647857541</v>
      </c>
      <c r="I176" s="12">
        <f t="shared" si="12"/>
        <v>250000</v>
      </c>
      <c r="J176" s="19">
        <f ca="1">SUM($I$2:I176)/SUM($H$2:H176)</f>
        <v>0.25410601941873567</v>
      </c>
      <c r="K176" s="18">
        <f t="shared" ca="1" si="15"/>
        <v>559764.51828603284</v>
      </c>
      <c r="P176" s="18">
        <f ca="1">SUM($H$2:H176)</f>
        <v>2444845664.896493</v>
      </c>
      <c r="Q176" s="18">
        <f>SUM($I$2:I176)</f>
        <v>621250000</v>
      </c>
    </row>
    <row r="177" spans="1:17">
      <c r="A177" s="8">
        <v>43236</v>
      </c>
      <c r="B177" s="9">
        <v>230</v>
      </c>
      <c r="C177" s="15">
        <f t="shared" ca="1" si="13"/>
        <v>2.70174779372784E-9</v>
      </c>
      <c r="D177" s="14">
        <v>176</v>
      </c>
      <c r="E177" s="15">
        <f t="shared" ca="1" si="14"/>
        <v>1.99876343851714E-7</v>
      </c>
      <c r="F177" s="4">
        <v>5000</v>
      </c>
      <c r="G177" s="17">
        <f ca="1">SUMPRODUCT(INDIRECT("$C"&amp;B177+1):INDIRECT("$C$"&amp;COUNTA(C:C)),$F$2:F177)</f>
        <v>20206.40895624445</v>
      </c>
      <c r="H177" s="18">
        <f t="shared" ca="1" si="11"/>
        <v>1010320.4478122225</v>
      </c>
      <c r="I177" s="12">
        <f t="shared" si="12"/>
        <v>250000</v>
      </c>
      <c r="J177" s="19">
        <f ca="1">SUM($I$2:I177)/SUM($H$2:H177)</f>
        <v>0.25410326843610581</v>
      </c>
      <c r="K177" s="18">
        <f t="shared" ca="1" si="15"/>
        <v>558256.35824977804</v>
      </c>
      <c r="P177" s="18">
        <f ca="1">SUM($H$2:H177)</f>
        <v>2445855985.344305</v>
      </c>
      <c r="Q177" s="18">
        <f>SUM($I$2:I177)</f>
        <v>621500000</v>
      </c>
    </row>
    <row r="178" spans="1:17">
      <c r="A178" s="8">
        <v>43237</v>
      </c>
      <c r="B178" s="9">
        <v>229</v>
      </c>
      <c r="C178" s="15">
        <f t="shared" ca="1" si="13"/>
        <v>2.9258905462226201E-9</v>
      </c>
      <c r="D178" s="14">
        <v>177</v>
      </c>
      <c r="E178" s="15">
        <f t="shared" ca="1" si="14"/>
        <v>1.84564481305334E-7</v>
      </c>
      <c r="F178" s="4">
        <v>5000</v>
      </c>
      <c r="G178" s="17">
        <f ca="1">SUMPRODUCT(INDIRECT("$C"&amp;B178+1):INDIRECT("$C$"&amp;COUNTA(C:C)),$F$2:F178)</f>
        <v>20171.593333563353</v>
      </c>
      <c r="H178" s="18">
        <f t="shared" ca="1" si="11"/>
        <v>1008579.6666781676</v>
      </c>
      <c r="I178" s="12">
        <f t="shared" si="12"/>
        <v>250000</v>
      </c>
      <c r="J178" s="19">
        <f ca="1">SUM($I$2:I178)/SUM($H$2:H178)</f>
        <v>0.25410070050085065</v>
      </c>
      <c r="K178" s="18">
        <f t="shared" ca="1" si="15"/>
        <v>556863.73334253416</v>
      </c>
      <c r="P178" s="18">
        <f ca="1">SUM($H$2:H178)</f>
        <v>2446864565.010983</v>
      </c>
      <c r="Q178" s="18">
        <f>SUM($I$2:I178)</f>
        <v>621750000</v>
      </c>
    </row>
    <row r="179" spans="1:17">
      <c r="A179" s="8">
        <v>43238</v>
      </c>
      <c r="B179" s="9">
        <v>228</v>
      </c>
      <c r="C179" s="15">
        <f t="shared" ca="1" si="13"/>
        <v>3.1686286589551401E-9</v>
      </c>
      <c r="D179" s="14">
        <v>178</v>
      </c>
      <c r="E179" s="15">
        <f t="shared" ca="1" si="14"/>
        <v>1.7042560966984001E-7</v>
      </c>
      <c r="F179" s="4">
        <v>5000</v>
      </c>
      <c r="G179" s="17">
        <f ca="1">SUMPRODUCT(INDIRECT("$C"&amp;B179+1):INDIRECT("$C$"&amp;COUNTA(C:C)),$F$2:F179)</f>
        <v>20139.444820049281</v>
      </c>
      <c r="H179" s="18">
        <f t="shared" ca="1" si="11"/>
        <v>1006972.2410024641</v>
      </c>
      <c r="I179" s="12">
        <f t="shared" si="12"/>
        <v>250000</v>
      </c>
      <c r="J179" s="19">
        <f ca="1">SUM($I$2:I179)/SUM($H$2:H179)</f>
        <v>0.25409830153843194</v>
      </c>
      <c r="K179" s="18">
        <f t="shared" ca="1" si="15"/>
        <v>555577.79280197131</v>
      </c>
      <c r="P179" s="18">
        <f ca="1">SUM($H$2:H179)</f>
        <v>2447871537.2519855</v>
      </c>
      <c r="Q179" s="18">
        <f>SUM($I$2:I179)</f>
        <v>622000000</v>
      </c>
    </row>
    <row r="180" spans="1:17">
      <c r="A180" s="8">
        <v>43239</v>
      </c>
      <c r="B180" s="9">
        <v>227</v>
      </c>
      <c r="C180" s="15">
        <f t="shared" ca="1" si="13"/>
        <v>3.4315048426244001E-9</v>
      </c>
      <c r="D180" s="14">
        <v>179</v>
      </c>
      <c r="E180" s="15">
        <f t="shared" ca="1" si="14"/>
        <v>1.5736987000920401E-7</v>
      </c>
      <c r="F180" s="4">
        <v>5000</v>
      </c>
      <c r="G180" s="17">
        <f ca="1">SUMPRODUCT(INDIRECT("$C"&amp;B180+1):INDIRECT("$C$"&amp;COUNTA(C:C)),$F$2:F180)</f>
        <v>20109.75909733132</v>
      </c>
      <c r="H180" s="18">
        <f t="shared" ca="1" si="11"/>
        <v>1005487.954866566</v>
      </c>
      <c r="I180" s="12">
        <f t="shared" si="12"/>
        <v>250000</v>
      </c>
      <c r="J180" s="19">
        <f ca="1">SUM($I$2:I180)/SUM($H$2:H180)</f>
        <v>0.25409605855869377</v>
      </c>
      <c r="K180" s="18">
        <f t="shared" ca="1" si="15"/>
        <v>554390.3638932528</v>
      </c>
      <c r="P180" s="18">
        <f ca="1">SUM($H$2:H180)</f>
        <v>2448877025.206852</v>
      </c>
      <c r="Q180" s="18">
        <f>SUM($I$2:I180)</f>
        <v>622250000</v>
      </c>
    </row>
    <row r="181" spans="1:17">
      <c r="A181" s="8">
        <v>43240</v>
      </c>
      <c r="B181" s="9">
        <v>226</v>
      </c>
      <c r="C181" s="15">
        <f t="shared" ca="1" si="13"/>
        <v>3.7161897944953898E-9</v>
      </c>
      <c r="D181" s="14">
        <v>180</v>
      </c>
      <c r="E181" s="15">
        <f t="shared" ca="1" si="14"/>
        <v>1.45314287181902E-7</v>
      </c>
      <c r="F181" s="4">
        <v>5000</v>
      </c>
      <c r="G181" s="17">
        <f ca="1">SUMPRODUCT(INDIRECT("$C"&amp;B181+1):INDIRECT("$C$"&amp;COUNTA(C:C)),$F$2:F181)</f>
        <v>20082.347499190022</v>
      </c>
      <c r="H181" s="18">
        <f t="shared" ca="1" si="11"/>
        <v>1004117.3749595011</v>
      </c>
      <c r="I181" s="12">
        <f t="shared" si="12"/>
        <v>250000</v>
      </c>
      <c r="J181" s="19">
        <f ca="1">SUM($I$2:I181)/SUM($H$2:H181)</f>
        <v>0.25409395957224984</v>
      </c>
      <c r="K181" s="18">
        <f t="shared" ca="1" si="15"/>
        <v>553293.89996760094</v>
      </c>
      <c r="P181" s="18">
        <f ca="1">SUM($H$2:H181)</f>
        <v>2449881142.5818114</v>
      </c>
      <c r="Q181" s="18">
        <f>SUM($I$2:I181)</f>
        <v>622500000</v>
      </c>
    </row>
    <row r="182" spans="1:17">
      <c r="A182" s="8">
        <v>43241</v>
      </c>
      <c r="B182" s="9">
        <v>225</v>
      </c>
      <c r="C182" s="15">
        <f t="shared" ca="1" si="13"/>
        <v>4.0244928164373097E-9</v>
      </c>
      <c r="D182" s="14">
        <v>181</v>
      </c>
      <c r="E182" s="15">
        <f t="shared" ca="1" si="14"/>
        <v>1.3418224249628699E-7</v>
      </c>
      <c r="F182" s="4">
        <v>5000</v>
      </c>
      <c r="G182" s="17">
        <f ca="1">SUMPRODUCT(INDIRECT("$C"&amp;B182+1):INDIRECT("$C$"&amp;COUNTA(C:C)),$F$2:F182)</f>
        <v>20057.035812498118</v>
      </c>
      <c r="H182" s="18">
        <f t="shared" ca="1" si="11"/>
        <v>1002851.7906249058</v>
      </c>
      <c r="I182" s="12">
        <f t="shared" si="12"/>
        <v>250000</v>
      </c>
      <c r="J182" s="19">
        <f ca="1">SUM($I$2:I182)/SUM($H$2:H182)</f>
        <v>0.25409199351332779</v>
      </c>
      <c r="K182" s="18">
        <f t="shared" ca="1" si="15"/>
        <v>552281.43249992467</v>
      </c>
      <c r="P182" s="18">
        <f ca="1">SUM($H$2:H182)</f>
        <v>2450883994.3724365</v>
      </c>
      <c r="Q182" s="18">
        <f>SUM($I$2:I182)</f>
        <v>622750000</v>
      </c>
    </row>
    <row r="183" spans="1:17">
      <c r="A183" s="8">
        <v>43242</v>
      </c>
      <c r="B183" s="9">
        <v>224</v>
      </c>
      <c r="C183" s="15">
        <f t="shared" ca="1" si="13"/>
        <v>4.3583733138567401E-9</v>
      </c>
      <c r="D183" s="14">
        <v>182</v>
      </c>
      <c r="E183" s="15">
        <f t="shared" ca="1" si="14"/>
        <v>1.2390298676409E-7</v>
      </c>
      <c r="F183" s="4">
        <v>5000</v>
      </c>
      <c r="G183" s="17">
        <f ca="1">SUMPRODUCT(INDIRECT("$C"&amp;B183+1):INDIRECT("$C$"&amp;COUNTA(C:C)),$F$2:F183)</f>
        <v>20033.66317001712</v>
      </c>
      <c r="H183" s="18">
        <f t="shared" ca="1" si="11"/>
        <v>1001683.158500856</v>
      </c>
      <c r="I183" s="12">
        <f t="shared" si="12"/>
        <v>250000</v>
      </c>
      <c r="J183" s="19">
        <f ca="1">SUM($I$2:I183)/SUM($H$2:H183)</f>
        <v>0.25409015016856923</v>
      </c>
      <c r="K183" s="18">
        <f t="shared" ca="1" si="15"/>
        <v>551346.52680068486</v>
      </c>
      <c r="P183" s="18">
        <f ca="1">SUM($H$2:H183)</f>
        <v>2451885677.5309372</v>
      </c>
      <c r="Q183" s="18">
        <f>SUM($I$2:I183)</f>
        <v>623000000</v>
      </c>
    </row>
    <row r="184" spans="1:17">
      <c r="A184" s="8">
        <v>43243</v>
      </c>
      <c r="B184" s="9">
        <v>223</v>
      </c>
      <c r="C184" s="15">
        <f t="shared" ca="1" si="13"/>
        <v>4.7199532486069296E-9</v>
      </c>
      <c r="D184" s="14">
        <v>183</v>
      </c>
      <c r="E184" s="15">
        <f t="shared" ca="1" si="14"/>
        <v>1.14411190657267E-7</v>
      </c>
      <c r="F184" s="4">
        <v>5000</v>
      </c>
      <c r="G184" s="17">
        <f ca="1">SUMPRODUCT(INDIRECT("$C"&amp;B184+1):INDIRECT("$C$"&amp;COUNTA(C:C)),$F$2:F184)</f>
        <v>20012.081028013163</v>
      </c>
      <c r="H184" s="18">
        <f t="shared" ca="1" si="11"/>
        <v>1000604.0514006581</v>
      </c>
      <c r="I184" s="12">
        <f t="shared" si="12"/>
        <v>250000</v>
      </c>
      <c r="J184" s="19">
        <f ca="1">SUM($I$2:I184)/SUM($H$2:H184)</f>
        <v>0.25408842011132543</v>
      </c>
      <c r="K184" s="18">
        <f t="shared" ca="1" si="15"/>
        <v>550483.24112052657</v>
      </c>
      <c r="P184" s="18">
        <f ca="1">SUM($H$2:H184)</f>
        <v>2452886281.5823379</v>
      </c>
      <c r="Q184" s="18">
        <f>SUM($I$2:I184)</f>
        <v>623250000</v>
      </c>
    </row>
    <row r="185" spans="1:17">
      <c r="A185" s="8">
        <v>43244</v>
      </c>
      <c r="B185" s="9">
        <v>222</v>
      </c>
      <c r="C185" s="15">
        <f t="shared" ca="1" si="13"/>
        <v>5.1115306250169202E-9</v>
      </c>
      <c r="D185" s="14">
        <v>184</v>
      </c>
      <c r="E185" s="15">
        <f t="shared" ca="1" si="14"/>
        <v>1.05646529510516E-7</v>
      </c>
      <c r="F185" s="4">
        <v>5000</v>
      </c>
      <c r="G185" s="17">
        <f ca="1">SUMPRODUCT(INDIRECT("$C"&amp;B185+1):INDIRECT("$C$"&amp;COUNTA(C:C)),$F$2:F185)</f>
        <v>19992.152222194229</v>
      </c>
      <c r="H185" s="18">
        <f t="shared" ca="1" si="11"/>
        <v>999607.61110971146</v>
      </c>
      <c r="I185" s="12">
        <f t="shared" si="12"/>
        <v>250000</v>
      </c>
      <c r="J185" s="19">
        <f ca="1">SUM($I$2:I185)/SUM($H$2:H185)</f>
        <v>0.25408679464102313</v>
      </c>
      <c r="K185" s="18">
        <f t="shared" ca="1" si="15"/>
        <v>549686.08888776926</v>
      </c>
      <c r="P185" s="18">
        <f ca="1">SUM($H$2:H185)</f>
        <v>2453885889.1934476</v>
      </c>
      <c r="Q185" s="18">
        <f>SUM($I$2:I185)</f>
        <v>623500000</v>
      </c>
    </row>
    <row r="186" spans="1:17">
      <c r="A186" s="8">
        <v>43245</v>
      </c>
      <c r="B186" s="9">
        <v>221</v>
      </c>
      <c r="C186" s="15">
        <f t="shared" ca="1" si="13"/>
        <v>5.5355940947502498E-9</v>
      </c>
      <c r="D186" s="14">
        <v>185</v>
      </c>
      <c r="E186" s="15">
        <f t="shared" ca="1" si="14"/>
        <v>9.7553299930695503E-8</v>
      </c>
      <c r="F186" s="4">
        <v>5000</v>
      </c>
      <c r="G186" s="17">
        <f ca="1">SUMPRODUCT(INDIRECT("$C"&amp;B186+1):INDIRECT("$C$"&amp;COUNTA(C:C)),$F$2:F186)</f>
        <v>19973.75009596895</v>
      </c>
      <c r="H186" s="18">
        <f t="shared" ca="1" si="11"/>
        <v>998687.50479844748</v>
      </c>
      <c r="I186" s="12">
        <f t="shared" si="12"/>
        <v>250000</v>
      </c>
      <c r="J186" s="19">
        <f ca="1">SUM($I$2:I186)/SUM($H$2:H186)</f>
        <v>0.25408526572720869</v>
      </c>
      <c r="K186" s="18">
        <f t="shared" ca="1" si="15"/>
        <v>548950.00383875798</v>
      </c>
      <c r="P186" s="18">
        <f ca="1">SUM($H$2:H186)</f>
        <v>2454884576.698246</v>
      </c>
      <c r="Q186" s="18">
        <f>SUM($I$2:I186)</f>
        <v>623750000</v>
      </c>
    </row>
    <row r="187" spans="1:17">
      <c r="A187" s="8">
        <v>43246</v>
      </c>
      <c r="B187" s="9">
        <v>220</v>
      </c>
      <c r="C187" s="15">
        <f t="shared" ca="1" si="13"/>
        <v>5.9948387733140996E-9</v>
      </c>
      <c r="D187" s="14">
        <v>186</v>
      </c>
      <c r="E187" s="15">
        <f t="shared" ca="1" si="14"/>
        <v>9.0080065776518494E-8</v>
      </c>
      <c r="F187" s="4">
        <v>5000</v>
      </c>
      <c r="G187" s="17">
        <f ca="1">SUMPRODUCT(INDIRECT("$C"&amp;B187+1):INDIRECT("$C$"&amp;COUNTA(C:C)),$F$2:F187)</f>
        <v>19956.757695486565</v>
      </c>
      <c r="H187" s="18">
        <f t="shared" ca="1" si="11"/>
        <v>997837.88477432821</v>
      </c>
      <c r="I187" s="12">
        <f t="shared" si="12"/>
        <v>250000</v>
      </c>
      <c r="J187" s="19">
        <f ca="1">SUM($I$2:I187)/SUM($H$2:H187)</f>
        <v>0.2540838259579084</v>
      </c>
      <c r="K187" s="18">
        <f t="shared" ca="1" si="15"/>
        <v>548270.30781946261</v>
      </c>
      <c r="P187" s="18">
        <f ca="1">SUM($H$2:H187)</f>
        <v>2455882414.5830202</v>
      </c>
      <c r="Q187" s="18">
        <f>SUM($I$2:I187)</f>
        <v>624000000</v>
      </c>
    </row>
    <row r="188" spans="1:17">
      <c r="A188" s="8">
        <v>43247</v>
      </c>
      <c r="B188" s="9">
        <v>219</v>
      </c>
      <c r="C188" s="15">
        <f t="shared" ca="1" si="13"/>
        <v>6.4921833687394799E-9</v>
      </c>
      <c r="D188" s="14">
        <v>187</v>
      </c>
      <c r="E188" s="15">
        <f t="shared" ca="1" si="14"/>
        <v>8.3179331258569595E-8</v>
      </c>
      <c r="F188" s="4">
        <v>5000</v>
      </c>
      <c r="G188" s="17">
        <f ca="1">SUMPRODUCT(INDIRECT("$C"&amp;B188+1):INDIRECT("$C$"&amp;COUNTA(C:C)),$F$2:F188)</f>
        <v>19941.067026342193</v>
      </c>
      <c r="H188" s="18">
        <f t="shared" ca="1" si="11"/>
        <v>997053.35131710966</v>
      </c>
      <c r="I188" s="12">
        <f t="shared" si="12"/>
        <v>250000</v>
      </c>
      <c r="J188" s="19">
        <f ca="1">SUM($I$2:I188)/SUM($H$2:H188)</f>
        <v>0.25408246849197236</v>
      </c>
      <c r="K188" s="18">
        <f t="shared" ca="1" si="15"/>
        <v>547642.68105368782</v>
      </c>
      <c r="P188" s="18">
        <f ca="1">SUM($H$2:H188)</f>
        <v>2456879467.9343371</v>
      </c>
      <c r="Q188" s="18">
        <f>SUM($I$2:I188)</f>
        <v>624250000</v>
      </c>
    </row>
    <row r="189" spans="1:17">
      <c r="A189" s="8">
        <v>43248</v>
      </c>
      <c r="B189" s="9">
        <v>218</v>
      </c>
      <c r="C189" s="15">
        <f t="shared" ca="1" si="13"/>
        <v>7.0307887312934203E-9</v>
      </c>
      <c r="D189" s="14">
        <v>188</v>
      </c>
      <c r="E189" s="15">
        <f t="shared" ca="1" si="14"/>
        <v>7.6807239082038901E-8</v>
      </c>
      <c r="F189" s="4">
        <v>5000</v>
      </c>
      <c r="G189" s="17">
        <f ca="1">SUMPRODUCT(INDIRECT("$C"&amp;B189+1):INDIRECT("$C$"&amp;COUNTA(C:C)),$F$2:F189)</f>
        <v>19926.578367223468</v>
      </c>
      <c r="H189" s="18">
        <f t="shared" ca="1" si="11"/>
        <v>996328.91836117348</v>
      </c>
      <c r="I189" s="12">
        <f t="shared" si="12"/>
        <v>250000</v>
      </c>
      <c r="J189" s="19">
        <f ca="1">SUM($I$2:I189)/SUM($H$2:H189)</f>
        <v>0.25408118701509252</v>
      </c>
      <c r="K189" s="18">
        <f t="shared" ca="1" si="15"/>
        <v>547063.13468893885</v>
      </c>
      <c r="P189" s="18">
        <f ca="1">SUM($H$2:H189)</f>
        <v>2457875796.8526983</v>
      </c>
      <c r="Q189" s="18">
        <f>SUM($I$2:I189)</f>
        <v>624500000</v>
      </c>
    </row>
    <row r="190" spans="1:17">
      <c r="A190" s="8">
        <v>43249</v>
      </c>
      <c r="B190" s="9">
        <v>217</v>
      </c>
      <c r="C190" s="15">
        <f t="shared" ca="1" si="13"/>
        <v>7.6140779421145704E-9</v>
      </c>
      <c r="D190" s="14">
        <v>189</v>
      </c>
      <c r="E190" s="15">
        <f t="shared" ca="1" si="14"/>
        <v>7.0923291713741701E-8</v>
      </c>
      <c r="F190" s="4">
        <v>5000</v>
      </c>
      <c r="G190" s="17">
        <f ca="1">SUMPRODUCT(INDIRECT("$C"&amp;B190+1):INDIRECT("$C$"&amp;COUNTA(C:C)),$F$2:F190)</f>
        <v>19913.199636136404</v>
      </c>
      <c r="H190" s="18">
        <f t="shared" ca="1" si="11"/>
        <v>995659.98180682014</v>
      </c>
      <c r="I190" s="12">
        <f t="shared" si="12"/>
        <v>250000</v>
      </c>
      <c r="J190" s="19">
        <f ca="1">SUM($I$2:I190)/SUM($H$2:H190)</f>
        <v>0.2540799756992132</v>
      </c>
      <c r="K190" s="18">
        <f t="shared" ca="1" si="15"/>
        <v>546527.98544545611</v>
      </c>
      <c r="P190" s="18">
        <f ca="1">SUM($H$2:H190)</f>
        <v>2458871456.8345051</v>
      </c>
      <c r="Q190" s="18">
        <f>SUM($I$2:I190)</f>
        <v>624750000</v>
      </c>
    </row>
    <row r="191" spans="1:17">
      <c r="A191" s="8">
        <v>43250</v>
      </c>
      <c r="B191" s="9">
        <v>216</v>
      </c>
      <c r="C191" s="15">
        <f t="shared" ca="1" si="13"/>
        <v>8.2457580684451198E-9</v>
      </c>
      <c r="D191" s="14">
        <v>190</v>
      </c>
      <c r="E191" s="15">
        <f t="shared" ca="1" si="14"/>
        <v>6.5490094001943805E-8</v>
      </c>
      <c r="F191" s="4">
        <v>5000</v>
      </c>
      <c r="G191" s="17">
        <f ca="1">SUMPRODUCT(INDIRECT("$C"&amp;B191+1):INDIRECT("$C$"&amp;COUNTA(C:C)),$F$2:F191)</f>
        <v>19900.845805182606</v>
      </c>
      <c r="H191" s="18">
        <f t="shared" ca="1" si="11"/>
        <v>995042.2902591303</v>
      </c>
      <c r="I191" s="12">
        <f t="shared" si="12"/>
        <v>250000</v>
      </c>
      <c r="J191" s="19">
        <f ca="1">SUM($I$2:I191)/SUM($H$2:H191)</f>
        <v>0.25407882916507007</v>
      </c>
      <c r="K191" s="18">
        <f t="shared" ca="1" si="15"/>
        <v>546033.83220730431</v>
      </c>
      <c r="P191" s="18">
        <f ca="1">SUM($H$2:H191)</f>
        <v>2459866499.1247644</v>
      </c>
      <c r="Q191" s="18">
        <f>SUM($I$2:I191)</f>
        <v>625000000</v>
      </c>
    </row>
    <row r="192" spans="1:17">
      <c r="A192" s="8">
        <v>43251</v>
      </c>
      <c r="B192" s="9">
        <v>215</v>
      </c>
      <c r="C192" s="15">
        <f t="shared" ca="1" si="13"/>
        <v>8.9298437237227899E-9</v>
      </c>
      <c r="D192" s="14">
        <v>191</v>
      </c>
      <c r="E192" s="15">
        <f t="shared" ca="1" si="14"/>
        <v>6.0473115513227594E-8</v>
      </c>
      <c r="F192" s="4">
        <v>5000</v>
      </c>
      <c r="G192" s="17">
        <f ca="1">SUMPRODUCT(INDIRECT("$C"&amp;B192+1):INDIRECT("$C$"&amp;COUNTA(C:C)),$F$2:F192)</f>
        <v>19889.438360168439</v>
      </c>
      <c r="H192" s="18">
        <f t="shared" ca="1" si="11"/>
        <v>994471.9180084219</v>
      </c>
      <c r="I192" s="12">
        <f t="shared" si="12"/>
        <v>250000</v>
      </c>
      <c r="J192" s="19">
        <f ca="1">SUM($I$2:I192)/SUM($H$2:H192)</f>
        <v>0.25407774244761772</v>
      </c>
      <c r="K192" s="18">
        <f t="shared" ca="1" si="15"/>
        <v>545577.53440673754</v>
      </c>
      <c r="P192" s="18">
        <f ca="1">SUM($H$2:H192)</f>
        <v>2460860971.0427728</v>
      </c>
      <c r="Q192" s="18">
        <f>SUM($I$2:I192)</f>
        <v>625250000</v>
      </c>
    </row>
    <row r="193" spans="1:17">
      <c r="A193" s="8">
        <v>43252</v>
      </c>
      <c r="B193" s="9">
        <v>214</v>
      </c>
      <c r="C193" s="15">
        <f t="shared" ca="1" si="13"/>
        <v>9.6706825822683702E-9</v>
      </c>
      <c r="D193" s="14">
        <v>192</v>
      </c>
      <c r="E193" s="15">
        <f t="shared" ca="1" si="14"/>
        <v>5.5840471075940498E-8</v>
      </c>
      <c r="F193" s="4">
        <v>5000</v>
      </c>
      <c r="G193" s="17">
        <f ca="1">SUMPRODUCT(INDIRECT("$C"&amp;B193+1):INDIRECT("$C$"&amp;COUNTA(C:C)),$F$2:F193)</f>
        <v>19878.904801611745</v>
      </c>
      <c r="H193" s="18">
        <f t="shared" ca="1" si="11"/>
        <v>993945.24008058722</v>
      </c>
      <c r="I193" s="12">
        <f t="shared" si="12"/>
        <v>250000</v>
      </c>
      <c r="J193" s="19">
        <f ca="1">SUM($I$2:I193)/SUM($H$2:H193)</f>
        <v>0.25407671096412149</v>
      </c>
      <c r="K193" s="18">
        <f t="shared" ca="1" si="15"/>
        <v>545156.1920644698</v>
      </c>
      <c r="P193" s="18">
        <f ca="1">SUM($H$2:H193)</f>
        <v>2461854916.2828531</v>
      </c>
      <c r="Q193" s="18">
        <f>SUM($I$2:I193)</f>
        <v>625500000</v>
      </c>
    </row>
    <row r="194" spans="1:17">
      <c r="A194" s="8">
        <v>43253</v>
      </c>
      <c r="B194" s="9">
        <v>213</v>
      </c>
      <c r="C194" s="15">
        <f t="shared" ca="1" si="13"/>
        <v>1.04729830107262E-8</v>
      </c>
      <c r="D194" s="14">
        <v>193</v>
      </c>
      <c r="E194" s="15">
        <f t="shared" ca="1" si="14"/>
        <v>5.1562718135481099E-8</v>
      </c>
      <c r="F194" s="4">
        <v>5000</v>
      </c>
      <c r="G194" s="17">
        <f ca="1">SUMPRODUCT(INDIRECT("$C"&amp;B194+1):INDIRECT("$C$"&amp;COUNTA(C:C)),$F$2:F194)</f>
        <v>19869.178183974807</v>
      </c>
      <c r="H194" s="18">
        <f t="shared" ca="1" si="11"/>
        <v>993458.90919874038</v>
      </c>
      <c r="I194" s="12">
        <f t="shared" si="12"/>
        <v>250000</v>
      </c>
      <c r="J194" s="19">
        <f ca="1">SUM($I$2:I194)/SUM($H$2:H194)</f>
        <v>0.25407573048470933</v>
      </c>
      <c r="K194" s="18">
        <f t="shared" ca="1" si="15"/>
        <v>544767.12735899235</v>
      </c>
      <c r="P194" s="18">
        <f ca="1">SUM($H$2:H194)</f>
        <v>2462848375.1920519</v>
      </c>
      <c r="Q194" s="18">
        <f>SUM($I$2:I194)</f>
        <v>625750000</v>
      </c>
    </row>
    <row r="195" spans="1:17">
      <c r="A195" s="8">
        <v>43254</v>
      </c>
      <c r="B195" s="9">
        <v>212</v>
      </c>
      <c r="C195" s="15">
        <f t="shared" ca="1" si="13"/>
        <v>1.13418439918676E-8</v>
      </c>
      <c r="D195" s="14">
        <v>194</v>
      </c>
      <c r="E195" s="15">
        <f t="shared" ca="1" si="14"/>
        <v>4.7612669633523398E-8</v>
      </c>
      <c r="F195" s="4">
        <v>5000</v>
      </c>
      <c r="G195" s="17">
        <f ca="1">SUMPRODUCT(INDIRECT("$C"&amp;B195+1):INDIRECT("$C$"&amp;COUNTA(C:C)),$F$2:F195)</f>
        <v>19860.196690195087</v>
      </c>
      <c r="H195" s="18">
        <f t="shared" ref="H195:H258" ca="1" si="16">G195*$W$1</f>
        <v>993009.83450975432</v>
      </c>
      <c r="I195" s="12">
        <f t="shared" ref="I195:I258" si="17">F195*$M$2</f>
        <v>250000</v>
      </c>
      <c r="J195" s="19">
        <f ca="1">SUM($I$2:I195)/SUM($H$2:H195)</f>
        <v>0.25407479710519243</v>
      </c>
      <c r="K195" s="18">
        <f t="shared" ca="1" si="15"/>
        <v>544407.86760780355</v>
      </c>
      <c r="P195" s="18">
        <f ca="1">SUM($H$2:H195)</f>
        <v>2463841385.0265617</v>
      </c>
      <c r="Q195" s="18">
        <f>SUM($I$2:I195)</f>
        <v>626000000</v>
      </c>
    </row>
    <row r="196" spans="1:17">
      <c r="A196" s="8">
        <v>43255</v>
      </c>
      <c r="B196" s="9">
        <v>211</v>
      </c>
      <c r="C196" s="15">
        <f t="shared" ref="C196:C259" ca="1" si="18">INDIRECT("Sheet2!"&amp;$X$1&amp;(ROW()-1))</f>
        <v>1.2282787530937101E-8</v>
      </c>
      <c r="D196" s="14">
        <v>195</v>
      </c>
      <c r="E196" s="15">
        <f t="shared" ref="E196:E259" ca="1" si="19">INDIRECT("Sheet2!"&amp;$Y$1&amp;(ROW()-1))</f>
        <v>4.3965221221941503E-8</v>
      </c>
      <c r="F196" s="4">
        <v>5000</v>
      </c>
      <c r="G196" s="17">
        <f ca="1">SUMPRODUCT(INDIRECT("$C"&amp;B196+1):INDIRECT("$C$"&amp;COUNTA(C:C)),$F$2:F196)</f>
        <v>19851.903238809813</v>
      </c>
      <c r="H196" s="18">
        <f t="shared" ca="1" si="16"/>
        <v>992595.16194049059</v>
      </c>
      <c r="I196" s="12">
        <f t="shared" si="17"/>
        <v>250000</v>
      </c>
      <c r="J196" s="19">
        <f ca="1">SUM($I$2:I196)/SUM($H$2:H196)</f>
        <v>0.25407390722198114</v>
      </c>
      <c r="K196" s="18">
        <f t="shared" ca="1" si="15"/>
        <v>544076.12955239252</v>
      </c>
      <c r="P196" s="18">
        <f ca="1">SUM($H$2:H196)</f>
        <v>2464833980.1885023</v>
      </c>
      <c r="Q196" s="18">
        <f>SUM($I$2:I196)</f>
        <v>626250000</v>
      </c>
    </row>
    <row r="197" spans="1:17">
      <c r="A197" s="8">
        <v>43256</v>
      </c>
      <c r="B197" s="9">
        <v>210</v>
      </c>
      <c r="C197" s="15">
        <f t="shared" ca="1" si="18"/>
        <v>1.33017937504977E-8</v>
      </c>
      <c r="D197" s="14">
        <v>196</v>
      </c>
      <c r="E197" s="15">
        <f t="shared" ca="1" si="19"/>
        <v>4.0597191713301897E-8</v>
      </c>
      <c r="F197" s="4">
        <v>5000</v>
      </c>
      <c r="G197" s="17">
        <f ca="1">SUMPRODUCT(INDIRECT("$C"&amp;B197+1):INDIRECT("$C$"&amp;COUNTA(C:C)),$F$2:F197)</f>
        <v>19844.245121177395</v>
      </c>
      <c r="H197" s="18">
        <f t="shared" ca="1" si="16"/>
        <v>992212.25605886977</v>
      </c>
      <c r="I197" s="12">
        <f t="shared" si="17"/>
        <v>250000</v>
      </c>
      <c r="J197" s="19">
        <f ca="1">SUM($I$2:I197)/SUM($H$2:H197)</f>
        <v>0.25407305750893289</v>
      </c>
      <c r="K197" s="18">
        <f t="shared" ca="1" si="15"/>
        <v>543769.80484709586</v>
      </c>
      <c r="P197" s="18">
        <f ca="1">SUM($H$2:H197)</f>
        <v>2465826192.444561</v>
      </c>
      <c r="Q197" s="18">
        <f>SUM($I$2:I197)</f>
        <v>626500000</v>
      </c>
    </row>
    <row r="198" spans="1:17">
      <c r="A198" s="8">
        <v>43257</v>
      </c>
      <c r="B198" s="9">
        <v>209</v>
      </c>
      <c r="C198" s="15">
        <f t="shared" ca="1" si="18"/>
        <v>1.4405338896819599E-8</v>
      </c>
      <c r="D198" s="14">
        <v>197</v>
      </c>
      <c r="E198" s="15">
        <f t="shared" ca="1" si="19"/>
        <v>3.7487175753913E-8</v>
      </c>
      <c r="F198" s="4">
        <v>5000</v>
      </c>
      <c r="G198" s="17">
        <f ca="1">SUMPRODUCT(INDIRECT("$C"&amp;B198+1):INDIRECT("$C$"&amp;COUNTA(C:C)),$F$2:F198)</f>
        <v>19837.173666490133</v>
      </c>
      <c r="H198" s="18">
        <f t="shared" ca="1" si="16"/>
        <v>991858.68332450662</v>
      </c>
      <c r="I198" s="12">
        <f t="shared" si="17"/>
        <v>250000</v>
      </c>
      <c r="J198" s="19">
        <f ca="1">SUM($I$2:I198)/SUM($H$2:H198)</f>
        <v>0.25407224489598479</v>
      </c>
      <c r="K198" s="18">
        <f t="shared" ca="1" si="15"/>
        <v>543486.94665960537</v>
      </c>
      <c r="P198" s="18">
        <f ca="1">SUM($H$2:H198)</f>
        <v>2466818051.1278853</v>
      </c>
      <c r="Q198" s="18">
        <f>SUM($I$2:I198)</f>
        <v>626750000</v>
      </c>
    </row>
    <row r="199" spans="1:17">
      <c r="A199" s="8">
        <v>43258</v>
      </c>
      <c r="B199" s="9">
        <v>208</v>
      </c>
      <c r="C199" s="15">
        <f t="shared" ca="1" si="18"/>
        <v>1.5600436499360099E-8</v>
      </c>
      <c r="D199" s="14">
        <v>198</v>
      </c>
      <c r="E199" s="15">
        <f t="shared" ca="1" si="19"/>
        <v>3.4615407783103198E-8</v>
      </c>
      <c r="F199" s="4">
        <v>5000</v>
      </c>
      <c r="G199" s="17">
        <f ca="1">SUMPRODUCT(INDIRECT("$C"&amp;B199+1):INDIRECT("$C$"&amp;COUNTA(C:C)),$F$2:F199)</f>
        <v>19830.643932449188</v>
      </c>
      <c r="H199" s="18">
        <f t="shared" ca="1" si="16"/>
        <v>991532.19662245933</v>
      </c>
      <c r="I199" s="12">
        <f t="shared" si="17"/>
        <v>250000</v>
      </c>
      <c r="J199" s="19">
        <f ca="1">SUM($I$2:I199)/SUM($H$2:H199)</f>
        <v>0.25407146654943186</v>
      </c>
      <c r="K199" s="18">
        <f t="shared" ca="1" si="15"/>
        <v>543225.75729796756</v>
      </c>
      <c r="P199" s="18">
        <f ca="1">SUM($H$2:H199)</f>
        <v>2467809583.3245077</v>
      </c>
      <c r="Q199" s="18">
        <f>SUM($I$2:I199)</f>
        <v>627000000</v>
      </c>
    </row>
    <row r="200" spans="1:17">
      <c r="A200" s="8">
        <v>43259</v>
      </c>
      <c r="B200" s="9">
        <v>207</v>
      </c>
      <c r="C200" s="15">
        <f t="shared" ca="1" si="18"/>
        <v>1.6894681944920999E-8</v>
      </c>
      <c r="D200" s="14">
        <v>199</v>
      </c>
      <c r="E200" s="15">
        <f t="shared" ca="1" si="19"/>
        <v>3.1963636414126098E-8</v>
      </c>
      <c r="F200" s="4">
        <v>5000</v>
      </c>
      <c r="G200" s="17">
        <f ca="1">SUMPRODUCT(INDIRECT("$C"&amp;B200+1):INDIRECT("$C$"&amp;COUNTA(C:C)),$F$2:F200)</f>
        <v>19824.614419635891</v>
      </c>
      <c r="H200" s="18">
        <f t="shared" ca="1" si="16"/>
        <v>991230.72098179453</v>
      </c>
      <c r="I200" s="12">
        <f t="shared" si="17"/>
        <v>250000</v>
      </c>
      <c r="J200" s="19">
        <f ca="1">SUM($I$2:I200)/SUM($H$2:H200)</f>
        <v>0.25407071985372509</v>
      </c>
      <c r="K200" s="18">
        <f t="shared" ca="1" si="15"/>
        <v>542984.57678543567</v>
      </c>
      <c r="P200" s="18">
        <f ca="1">SUM($H$2:H200)</f>
        <v>2468800814.0454893</v>
      </c>
      <c r="Q200" s="18">
        <f>SUM($I$2:I200)</f>
        <v>627250000</v>
      </c>
    </row>
    <row r="201" spans="1:17">
      <c r="A201" s="8">
        <v>43260</v>
      </c>
      <c r="B201" s="9">
        <v>206</v>
      </c>
      <c r="C201" s="15">
        <f t="shared" ca="1" si="18"/>
        <v>1.82963007497737E-8</v>
      </c>
      <c r="D201" s="14">
        <v>200</v>
      </c>
      <c r="E201" s="15">
        <f t="shared" ca="1" si="19"/>
        <v>2.9515008438327899E-8</v>
      </c>
      <c r="F201" s="4">
        <v>5000</v>
      </c>
      <c r="G201" s="17">
        <f ca="1">SUMPRODUCT(INDIRECT("$C"&amp;B201+1):INDIRECT("$C$"&amp;COUNTA(C:C)),$F$2:F201)</f>
        <v>19819.046807764142</v>
      </c>
      <c r="H201" s="18">
        <f t="shared" ca="1" si="16"/>
        <v>990952.34038820711</v>
      </c>
      <c r="I201" s="12">
        <f t="shared" si="17"/>
        <v>250000</v>
      </c>
      <c r="J201" s="19">
        <f ca="1">SUM($I$2:I201)/SUM($H$2:H201)</f>
        <v>0.25407000239467153</v>
      </c>
      <c r="K201" s="18">
        <f t="shared" ca="1" si="15"/>
        <v>542761.87231056578</v>
      </c>
      <c r="P201" s="18">
        <f ca="1">SUM($H$2:H201)</f>
        <v>2469791766.3858776</v>
      </c>
      <c r="Q201" s="18">
        <f>SUM($I$2:I201)</f>
        <v>627500000</v>
      </c>
    </row>
    <row r="202" spans="1:17">
      <c r="A202" s="8">
        <v>43261</v>
      </c>
      <c r="B202" s="9">
        <v>205</v>
      </c>
      <c r="C202" s="15">
        <f t="shared" ca="1" si="18"/>
        <v>1.9814200836542301E-8</v>
      </c>
      <c r="D202" s="14">
        <v>201</v>
      </c>
      <c r="E202" s="15">
        <f t="shared" ca="1" si="19"/>
        <v>2.72539617153688E-8</v>
      </c>
      <c r="F202" s="4">
        <v>5000</v>
      </c>
      <c r="G202" s="17">
        <f ca="1">SUMPRODUCT(INDIRECT("$C"&amp;B202+1):INDIRECT("$C$"&amp;COUNTA(C:C)),$F$2:F202)</f>
        <v>19813.905712137635</v>
      </c>
      <c r="H202" s="18">
        <f t="shared" ca="1" si="16"/>
        <v>990695.28560688172</v>
      </c>
      <c r="I202" s="12">
        <f t="shared" si="17"/>
        <v>250000</v>
      </c>
      <c r="J202" s="19">
        <f ca="1">SUM($I$2:I202)/SUM($H$2:H202)</f>
        <v>0.25406931194392851</v>
      </c>
      <c r="K202" s="18">
        <f t="shared" ca="1" si="15"/>
        <v>542556.22848550545</v>
      </c>
      <c r="P202" s="18">
        <f ca="1">SUM($H$2:H202)</f>
        <v>2470782461.6714845</v>
      </c>
      <c r="Q202" s="18">
        <f>SUM($I$2:I202)</f>
        <v>627750000</v>
      </c>
    </row>
    <row r="203" spans="1:17">
      <c r="A203" s="8">
        <v>43262</v>
      </c>
      <c r="B203" s="9">
        <v>204</v>
      </c>
      <c r="C203" s="15">
        <f t="shared" ca="1" si="18"/>
        <v>2.14580291480884E-8</v>
      </c>
      <c r="D203" s="14">
        <v>202</v>
      </c>
      <c r="E203" s="15">
        <f t="shared" ca="1" si="19"/>
        <v>2.5166126268770799E-8</v>
      </c>
      <c r="F203" s="4">
        <v>5000</v>
      </c>
      <c r="G203" s="17">
        <f ca="1">SUMPRODUCT(INDIRECT("$C"&amp;B203+1):INDIRECT("$C$"&amp;COUNTA(C:C)),$F$2:F203)</f>
        <v>19809.158458764061</v>
      </c>
      <c r="H203" s="18">
        <f t="shared" ca="1" si="16"/>
        <v>990457.92293820309</v>
      </c>
      <c r="I203" s="12">
        <f t="shared" si="17"/>
        <v>250000</v>
      </c>
      <c r="J203" s="19">
        <f ca="1">SUM($I$2:I203)/SUM($H$2:H203)</f>
        <v>0.25406864644469218</v>
      </c>
      <c r="K203" s="18">
        <f t="shared" ca="1" si="15"/>
        <v>542366.3383505625</v>
      </c>
      <c r="P203" s="18">
        <f ca="1">SUM($H$2:H203)</f>
        <v>2471772919.5944228</v>
      </c>
      <c r="Q203" s="18">
        <f>SUM($I$2:I203)</f>
        <v>628000000</v>
      </c>
    </row>
    <row r="204" spans="1:17">
      <c r="A204" s="8">
        <v>43263</v>
      </c>
      <c r="B204" s="9">
        <v>203</v>
      </c>
      <c r="C204" s="15">
        <f t="shared" ca="1" si="18"/>
        <v>2.3238232958204E-8</v>
      </c>
      <c r="D204" s="14">
        <v>203</v>
      </c>
      <c r="E204" s="15">
        <f t="shared" ca="1" si="19"/>
        <v>2.3238232958204E-8</v>
      </c>
      <c r="F204" s="4">
        <v>5000</v>
      </c>
      <c r="G204" s="17">
        <f ca="1">SUMPRODUCT(INDIRECT("$C"&amp;B204+1):INDIRECT("$C$"&amp;COUNTA(C:C)),$F$2:F204)</f>
        <v>19804.774876697098</v>
      </c>
      <c r="H204" s="18">
        <f t="shared" ca="1" si="16"/>
        <v>990238.74383485492</v>
      </c>
      <c r="I204" s="12">
        <f t="shared" si="17"/>
        <v>250000</v>
      </c>
      <c r="J204" s="19">
        <f ca="1">SUM($I$2:I204)/SUM($H$2:H204)</f>
        <v>0.25406800399848867</v>
      </c>
      <c r="K204" s="18">
        <f t="shared" ca="1" si="15"/>
        <v>542190.99506788398</v>
      </c>
      <c r="P204" s="18">
        <f ca="1">SUM($H$2:H204)</f>
        <v>2472763158.3382578</v>
      </c>
      <c r="Q204" s="18">
        <f>SUM($I$2:I204)</f>
        <v>628250000</v>
      </c>
    </row>
    <row r="205" spans="1:17">
      <c r="A205" s="8">
        <v>43264</v>
      </c>
      <c r="B205" s="9">
        <v>202</v>
      </c>
      <c r="C205" s="15">
        <f t="shared" ca="1" si="18"/>
        <v>2.5166126268770799E-8</v>
      </c>
      <c r="D205" s="14">
        <v>204</v>
      </c>
      <c r="E205" s="15">
        <f t="shared" ca="1" si="19"/>
        <v>2.14580291480884E-8</v>
      </c>
      <c r="F205" s="4">
        <v>5000</v>
      </c>
      <c r="G205" s="17">
        <f ca="1">SUMPRODUCT(INDIRECT("$C"&amp;B205+1):INDIRECT("$C$"&amp;COUNTA(C:C)),$F$2:F205)</f>
        <v>19800.727106286366</v>
      </c>
      <c r="H205" s="18">
        <f t="shared" ca="1" si="16"/>
        <v>990036.35531431832</v>
      </c>
      <c r="I205" s="12">
        <f t="shared" si="17"/>
        <v>250000</v>
      </c>
      <c r="J205" s="19">
        <f ca="1">SUM($I$2:I205)/SUM($H$2:H205)</f>
        <v>0.25406738285298236</v>
      </c>
      <c r="K205" s="18">
        <f t="shared" ca="1" si="15"/>
        <v>542029.08425145468</v>
      </c>
      <c r="P205" s="18">
        <f ca="1">SUM($H$2:H205)</f>
        <v>2473753194.693572</v>
      </c>
      <c r="Q205" s="18">
        <f>SUM($I$2:I205)</f>
        <v>628500000</v>
      </c>
    </row>
    <row r="206" spans="1:17">
      <c r="A206" s="8">
        <v>43265</v>
      </c>
      <c r="B206" s="9">
        <v>201</v>
      </c>
      <c r="C206" s="15">
        <f t="shared" ca="1" si="18"/>
        <v>2.72539617153688E-8</v>
      </c>
      <c r="D206" s="14">
        <v>205</v>
      </c>
      <c r="E206" s="15">
        <f t="shared" ca="1" si="19"/>
        <v>1.9814200836542301E-8</v>
      </c>
      <c r="F206" s="4">
        <v>5000</v>
      </c>
      <c r="G206" s="17">
        <f ca="1">SUMPRODUCT(INDIRECT("$C"&amp;B206+1):INDIRECT("$C$"&amp;COUNTA(C:C)),$F$2:F206)</f>
        <v>19796.989422116727</v>
      </c>
      <c r="H206" s="18">
        <f t="shared" ca="1" si="16"/>
        <v>989849.47110583633</v>
      </c>
      <c r="I206" s="12">
        <f t="shared" si="17"/>
        <v>250000</v>
      </c>
      <c r="J206" s="19">
        <f ca="1">SUM($I$2:I206)/SUM($H$2:H206)</f>
        <v>0.25406678139072314</v>
      </c>
      <c r="K206" s="18">
        <f t="shared" ca="1" si="15"/>
        <v>541879.57688466914</v>
      </c>
      <c r="P206" s="18">
        <f ca="1">SUM($H$2:H206)</f>
        <v>2474743044.1646781</v>
      </c>
      <c r="Q206" s="18">
        <f>SUM($I$2:I206)</f>
        <v>628750000</v>
      </c>
    </row>
    <row r="207" spans="1:17">
      <c r="A207" s="8">
        <v>43266</v>
      </c>
      <c r="B207" s="9">
        <v>200</v>
      </c>
      <c r="C207" s="15">
        <f t="shared" ca="1" si="18"/>
        <v>2.9515008438327899E-8</v>
      </c>
      <c r="D207" s="14">
        <v>206</v>
      </c>
      <c r="E207" s="15">
        <f t="shared" ca="1" si="19"/>
        <v>1.82963007497737E-8</v>
      </c>
      <c r="F207" s="4">
        <v>5000</v>
      </c>
      <c r="G207" s="17">
        <f ca="1">SUMPRODUCT(INDIRECT("$C"&amp;B207+1):INDIRECT("$C$"&amp;COUNTA(C:C)),$F$2:F207)</f>
        <v>19793.538069511618</v>
      </c>
      <c r="H207" s="18">
        <f t="shared" ca="1" si="16"/>
        <v>989676.90347558097</v>
      </c>
      <c r="I207" s="12">
        <f t="shared" si="17"/>
        <v>250000</v>
      </c>
      <c r="J207" s="19">
        <f ca="1">SUM($I$2:I207)/SUM($H$2:H207)</f>
        <v>0.25406619811876063</v>
      </c>
      <c r="K207" s="18">
        <f t="shared" ca="1" si="15"/>
        <v>541741.52278046485</v>
      </c>
      <c r="P207" s="18">
        <f ca="1">SUM($H$2:H207)</f>
        <v>2475732721.0681539</v>
      </c>
      <c r="Q207" s="18">
        <f>SUM($I$2:I207)</f>
        <v>629000000</v>
      </c>
    </row>
    <row r="208" spans="1:17">
      <c r="A208" s="8">
        <v>43267</v>
      </c>
      <c r="B208" s="9">
        <v>199</v>
      </c>
      <c r="C208" s="15">
        <f t="shared" ca="1" si="18"/>
        <v>3.1963636414126098E-8</v>
      </c>
      <c r="D208" s="14">
        <v>207</v>
      </c>
      <c r="E208" s="15">
        <f t="shared" ca="1" si="19"/>
        <v>1.6894681944920999E-8</v>
      </c>
      <c r="F208" s="4">
        <v>5000</v>
      </c>
      <c r="G208" s="17">
        <f ca="1">SUMPRODUCT(INDIRECT("$C"&amp;B208+1):INDIRECT("$C$"&amp;COUNTA(C:C)),$F$2:F208)</f>
        <v>19790.351113561308</v>
      </c>
      <c r="H208" s="18">
        <f t="shared" ca="1" si="16"/>
        <v>989517.5556780654</v>
      </c>
      <c r="I208" s="12">
        <f t="shared" si="17"/>
        <v>250000</v>
      </c>
      <c r="J208" s="19">
        <f ca="1">SUM($I$2:I208)/SUM($H$2:H208)</f>
        <v>0.25406563165905799</v>
      </c>
      <c r="K208" s="18">
        <f t="shared" ca="1" si="15"/>
        <v>541614.04454245232</v>
      </c>
      <c r="P208" s="18">
        <f ca="1">SUM($H$2:H208)</f>
        <v>2476722238.6238317</v>
      </c>
      <c r="Q208" s="18">
        <f>SUM($I$2:I208)</f>
        <v>629250000</v>
      </c>
    </row>
    <row r="209" spans="1:17">
      <c r="A209" s="8">
        <v>43268</v>
      </c>
      <c r="B209" s="9">
        <v>198</v>
      </c>
      <c r="C209" s="15">
        <f t="shared" ca="1" si="18"/>
        <v>3.4615407783103198E-8</v>
      </c>
      <c r="D209" s="14">
        <v>208</v>
      </c>
      <c r="E209" s="15">
        <f t="shared" ca="1" si="19"/>
        <v>1.5600436499360099E-8</v>
      </c>
      <c r="F209" s="4">
        <v>5000</v>
      </c>
      <c r="G209" s="17">
        <f ca="1">SUMPRODUCT(INDIRECT("$C"&amp;B209+1):INDIRECT("$C$"&amp;COUNTA(C:C)),$F$2:F209)</f>
        <v>19787.408299716626</v>
      </c>
      <c r="H209" s="18">
        <f t="shared" ca="1" si="16"/>
        <v>989370.41498583136</v>
      </c>
      <c r="I209" s="12">
        <f t="shared" si="17"/>
        <v>250000</v>
      </c>
      <c r="J209" s="19">
        <f ca="1">SUM($I$2:I209)/SUM($H$2:H209)</f>
        <v>0.25406508073964384</v>
      </c>
      <c r="K209" s="18">
        <f t="shared" ca="1" si="15"/>
        <v>541496.33198866516</v>
      </c>
      <c r="P209" s="18">
        <f ca="1">SUM($H$2:H209)</f>
        <v>2477711609.0388174</v>
      </c>
      <c r="Q209" s="18">
        <f>SUM($I$2:I209)</f>
        <v>629500000</v>
      </c>
    </row>
    <row r="210" spans="1:17">
      <c r="A210" s="8">
        <v>43269</v>
      </c>
      <c r="B210" s="9">
        <v>197</v>
      </c>
      <c r="C210" s="15">
        <f t="shared" ca="1" si="18"/>
        <v>3.7487175753913E-8</v>
      </c>
      <c r="D210" s="14">
        <v>209</v>
      </c>
      <c r="E210" s="15">
        <f t="shared" ca="1" si="19"/>
        <v>1.4405338896819599E-8</v>
      </c>
      <c r="F210" s="4">
        <v>5000</v>
      </c>
      <c r="G210" s="17">
        <f ca="1">SUMPRODUCT(INDIRECT("$C"&amp;B210+1):INDIRECT("$C$"&amp;COUNTA(C:C)),$F$2:F210)</f>
        <v>19784.690925062096</v>
      </c>
      <c r="H210" s="18">
        <f t="shared" ca="1" si="16"/>
        <v>989234.54625310481</v>
      </c>
      <c r="I210" s="12">
        <f t="shared" si="17"/>
        <v>250000</v>
      </c>
      <c r="J210" s="19">
        <f ca="1">SUM($I$2:I210)/SUM($H$2:H210)</f>
        <v>0.25406454418644592</v>
      </c>
      <c r="K210" s="18">
        <f t="shared" ca="1" si="15"/>
        <v>541387.63700248394</v>
      </c>
      <c r="P210" s="18">
        <f ca="1">SUM($H$2:H210)</f>
        <v>2478700843.5850706</v>
      </c>
      <c r="Q210" s="18">
        <f>SUM($I$2:I210)</f>
        <v>629750000</v>
      </c>
    </row>
    <row r="211" spans="1:17">
      <c r="A211" s="8">
        <v>43270</v>
      </c>
      <c r="B211" s="9">
        <v>196</v>
      </c>
      <c r="C211" s="15">
        <f t="shared" ca="1" si="18"/>
        <v>4.0597191713301897E-8</v>
      </c>
      <c r="D211" s="14">
        <v>210</v>
      </c>
      <c r="E211" s="15">
        <f t="shared" ca="1" si="19"/>
        <v>1.33017937504977E-8</v>
      </c>
      <c r="F211" s="4">
        <v>5000</v>
      </c>
      <c r="G211" s="17">
        <f ca="1">SUMPRODUCT(INDIRECT("$C"&amp;B211+1):INDIRECT("$C$"&amp;COUNTA(C:C)),$F$2:F211)</f>
        <v>19782.181719450469</v>
      </c>
      <c r="H211" s="18">
        <f t="shared" ca="1" si="16"/>
        <v>989109.08597252343</v>
      </c>
      <c r="I211" s="12">
        <f t="shared" si="17"/>
        <v>250000</v>
      </c>
      <c r="J211" s="19">
        <f ca="1">SUM($I$2:I211)/SUM($H$2:H211)</f>
        <v>0.25406402091575364</v>
      </c>
      <c r="K211" s="18">
        <f t="shared" ca="1" si="15"/>
        <v>541287.26877801877</v>
      </c>
      <c r="P211" s="18">
        <f ca="1">SUM($H$2:H211)</f>
        <v>2479689952.6710429</v>
      </c>
      <c r="Q211" s="18">
        <f>SUM($I$2:I211)</f>
        <v>630000000</v>
      </c>
    </row>
    <row r="212" spans="1:17">
      <c r="A212" s="8">
        <v>43271</v>
      </c>
      <c r="B212" s="9">
        <v>195</v>
      </c>
      <c r="C212" s="15">
        <f t="shared" ca="1" si="18"/>
        <v>4.3965221221941503E-8</v>
      </c>
      <c r="D212" s="14">
        <v>211</v>
      </c>
      <c r="E212" s="15">
        <f t="shared" ca="1" si="19"/>
        <v>1.2282787530937101E-8</v>
      </c>
      <c r="F212" s="4">
        <v>5000</v>
      </c>
      <c r="G212" s="17">
        <f ca="1">SUMPRODUCT(INDIRECT("$C"&amp;B212+1):INDIRECT("$C$"&amp;COUNTA(C:C)),$F$2:F212)</f>
        <v>19779.864735743067</v>
      </c>
      <c r="H212" s="18">
        <f t="shared" ca="1" si="16"/>
        <v>988993.23678715341</v>
      </c>
      <c r="I212" s="12">
        <f t="shared" si="17"/>
        <v>250000</v>
      </c>
      <c r="J212" s="19">
        <f ca="1">SUM($I$2:I212)/SUM($H$2:H212)</f>
        <v>0.25406350992726046</v>
      </c>
      <c r="K212" s="18">
        <f t="shared" ca="1" si="15"/>
        <v>541194.58942972275</v>
      </c>
      <c r="P212" s="18">
        <f ca="1">SUM($H$2:H212)</f>
        <v>2480678945.9078302</v>
      </c>
      <c r="Q212" s="18">
        <f>SUM($I$2:I212)</f>
        <v>630250000</v>
      </c>
    </row>
    <row r="213" spans="1:17">
      <c r="A213" s="8">
        <v>43272</v>
      </c>
      <c r="B213" s="9">
        <v>194</v>
      </c>
      <c r="C213" s="15">
        <f t="shared" ca="1" si="18"/>
        <v>4.7612669633523398E-8</v>
      </c>
      <c r="D213" s="14">
        <v>212</v>
      </c>
      <c r="E213" s="15">
        <f t="shared" ca="1" si="19"/>
        <v>1.13418439918676E-8</v>
      </c>
      <c r="F213" s="4">
        <v>5000</v>
      </c>
      <c r="G213" s="17">
        <f ca="1">SUMPRODUCT(INDIRECT("$C"&amp;B213+1):INDIRECT("$C$"&amp;COUNTA(C:C)),$F$2:F213)</f>
        <v>19777.725248458533</v>
      </c>
      <c r="H213" s="18">
        <f t="shared" ca="1" si="16"/>
        <v>988886.26242292672</v>
      </c>
      <c r="I213" s="12">
        <f t="shared" si="17"/>
        <v>250000</v>
      </c>
      <c r="J213" s="19">
        <f ca="1">SUM($I$2:I213)/SUM($H$2:H213)</f>
        <v>0.25406301029764283</v>
      </c>
      <c r="K213" s="18">
        <f t="shared" ref="K213:K276" ca="1" si="20">H213*0.8-I213</f>
        <v>541109.00993834145</v>
      </c>
      <c r="P213" s="18">
        <f ca="1">SUM($H$2:H213)</f>
        <v>2481667832.1702533</v>
      </c>
      <c r="Q213" s="18">
        <f>SUM($I$2:I213)</f>
        <v>630500000</v>
      </c>
    </row>
    <row r="214" spans="1:17">
      <c r="A214" s="8">
        <v>43273</v>
      </c>
      <c r="B214" s="9">
        <v>193</v>
      </c>
      <c r="C214" s="15">
        <f t="shared" ca="1" si="18"/>
        <v>5.1562718135481099E-8</v>
      </c>
      <c r="D214" s="14">
        <v>213</v>
      </c>
      <c r="E214" s="15">
        <f t="shared" ca="1" si="19"/>
        <v>1.04729830107262E-8</v>
      </c>
      <c r="F214" s="4">
        <v>5000</v>
      </c>
      <c r="G214" s="17">
        <f ca="1">SUMPRODUCT(INDIRECT("$C"&amp;B214+1):INDIRECT("$C$"&amp;COUNTA(C:C)),$F$2:F214)</f>
        <v>19775.749660185709</v>
      </c>
      <c r="H214" s="18">
        <f t="shared" ca="1" si="16"/>
        <v>988787.48300928541</v>
      </c>
      <c r="I214" s="12">
        <f t="shared" si="17"/>
        <v>250000</v>
      </c>
      <c r="J214" s="19">
        <f ca="1">SUM($I$2:I214)/SUM($H$2:H214)</f>
        <v>0.25406252117463307</v>
      </c>
      <c r="K214" s="18">
        <f t="shared" ca="1" si="20"/>
        <v>541029.9864074284</v>
      </c>
      <c r="P214" s="18">
        <f ca="1">SUM($H$2:H214)</f>
        <v>2482656619.6532626</v>
      </c>
      <c r="Q214" s="18">
        <f>SUM($I$2:I214)</f>
        <v>630750000</v>
      </c>
    </row>
    <row r="215" spans="1:17">
      <c r="A215" s="8">
        <v>43274</v>
      </c>
      <c r="B215" s="9">
        <v>192</v>
      </c>
      <c r="C215" s="15">
        <f t="shared" ca="1" si="18"/>
        <v>5.5840471075940498E-8</v>
      </c>
      <c r="D215" s="14">
        <v>214</v>
      </c>
      <c r="E215" s="15">
        <f t="shared" ca="1" si="19"/>
        <v>9.6706825822683702E-9</v>
      </c>
      <c r="F215" s="4">
        <v>5000</v>
      </c>
      <c r="G215" s="17">
        <f ca="1">SUMPRODUCT(INDIRECT("$C"&amp;B215+1):INDIRECT("$C$"&amp;COUNTA(C:C)),$F$2:F215)</f>
        <v>19773.925415165912</v>
      </c>
      <c r="H215" s="18">
        <f t="shared" ca="1" si="16"/>
        <v>988696.27075829555</v>
      </c>
      <c r="I215" s="12">
        <f t="shared" si="17"/>
        <v>250000</v>
      </c>
      <c r="J215" s="19">
        <f ca="1">SUM($I$2:I215)/SUM($H$2:H215)</f>
        <v>0.25406204177154879</v>
      </c>
      <c r="K215" s="18">
        <f t="shared" ca="1" si="20"/>
        <v>540957.01660663646</v>
      </c>
      <c r="P215" s="18">
        <f ca="1">SUM($H$2:H215)</f>
        <v>2483645315.9240208</v>
      </c>
      <c r="Q215" s="18">
        <f>SUM($I$2:I215)</f>
        <v>631000000</v>
      </c>
    </row>
    <row r="216" spans="1:17">
      <c r="A216" s="8">
        <v>43275</v>
      </c>
      <c r="B216" s="9">
        <v>191</v>
      </c>
      <c r="C216" s="15">
        <f t="shared" ca="1" si="18"/>
        <v>6.0473115513227594E-8</v>
      </c>
      <c r="D216" s="14">
        <v>215</v>
      </c>
      <c r="E216" s="15">
        <f t="shared" ca="1" si="19"/>
        <v>8.9298437237227899E-9</v>
      </c>
      <c r="F216" s="4">
        <v>5000</v>
      </c>
      <c r="G216" s="17">
        <f ca="1">SUMPRODUCT(INDIRECT("$C"&amp;B216+1):INDIRECT("$C$"&amp;COUNTA(C:C)),$F$2:F216)</f>
        <v>19772.240919495416</v>
      </c>
      <c r="H216" s="18">
        <f t="shared" ca="1" si="16"/>
        <v>988612.04597477079</v>
      </c>
      <c r="I216" s="12">
        <f t="shared" si="17"/>
        <v>250000</v>
      </c>
      <c r="J216" s="19">
        <f ca="1">SUM($I$2:I216)/SUM($H$2:H216)</f>
        <v>0.25406157136224333</v>
      </c>
      <c r="K216" s="18">
        <f t="shared" ca="1" si="20"/>
        <v>540889.6367798167</v>
      </c>
      <c r="P216" s="18">
        <f ca="1">SUM($H$2:H216)</f>
        <v>2484633927.9699955</v>
      </c>
      <c r="Q216" s="18">
        <f>SUM($I$2:I216)</f>
        <v>631250000</v>
      </c>
    </row>
    <row r="217" spans="1:17">
      <c r="A217" s="8">
        <v>43276</v>
      </c>
      <c r="B217" s="9">
        <v>190</v>
      </c>
      <c r="C217" s="15">
        <f t="shared" ca="1" si="18"/>
        <v>6.5490094001943805E-8</v>
      </c>
      <c r="D217" s="14">
        <v>216</v>
      </c>
      <c r="E217" s="15">
        <f t="shared" ca="1" si="19"/>
        <v>8.2457580684451198E-9</v>
      </c>
      <c r="F217" s="4">
        <v>5000</v>
      </c>
      <c r="G217" s="17">
        <f ca="1">SUMPRODUCT(INDIRECT("$C"&amp;B217+1):INDIRECT("$C$"&amp;COUNTA(C:C)),$F$2:F217)</f>
        <v>19770.685467440933</v>
      </c>
      <c r="H217" s="18">
        <f t="shared" ca="1" si="16"/>
        <v>988534.27337204665</v>
      </c>
      <c r="I217" s="12">
        <f t="shared" si="17"/>
        <v>250000</v>
      </c>
      <c r="J217" s="19">
        <f ca="1">SUM($I$2:I217)/SUM($H$2:H217)</f>
        <v>0.2540611092764456</v>
      </c>
      <c r="K217" s="18">
        <f t="shared" ca="1" si="20"/>
        <v>540827.41869763739</v>
      </c>
      <c r="P217" s="18">
        <f ca="1">SUM($H$2:H217)</f>
        <v>2485622462.2433677</v>
      </c>
      <c r="Q217" s="18">
        <f>SUM($I$2:I217)</f>
        <v>631500000</v>
      </c>
    </row>
    <row r="218" spans="1:17">
      <c r="A218" s="8">
        <v>43277</v>
      </c>
      <c r="B218" s="9">
        <v>189</v>
      </c>
      <c r="C218" s="15">
        <f t="shared" ca="1" si="18"/>
        <v>7.0923291713741701E-8</v>
      </c>
      <c r="D218" s="14">
        <v>217</v>
      </c>
      <c r="E218" s="15">
        <f t="shared" ca="1" si="19"/>
        <v>7.6140779421145704E-9</v>
      </c>
      <c r="F218" s="4">
        <v>5000</v>
      </c>
      <c r="G218" s="17">
        <f ca="1">SUMPRODUCT(INDIRECT("$C"&amp;B218+1):INDIRECT("$C$"&amp;COUNTA(C:C)),$F$2:F218)</f>
        <v>19769.249173399836</v>
      </c>
      <c r="H218" s="18">
        <f t="shared" ca="1" si="16"/>
        <v>988462.45866999181</v>
      </c>
      <c r="I218" s="12">
        <f t="shared" si="17"/>
        <v>250000</v>
      </c>
      <c r="J218" s="19">
        <f ca="1">SUM($I$2:I218)/SUM($H$2:H218)</f>
        <v>0.25406065489545793</v>
      </c>
      <c r="K218" s="18">
        <f t="shared" ca="1" si="20"/>
        <v>540769.96693599352</v>
      </c>
      <c r="P218" s="18">
        <f ca="1">SUM($H$2:H218)</f>
        <v>2486610924.7020378</v>
      </c>
      <c r="Q218" s="18">
        <f>SUM($I$2:I218)</f>
        <v>631750000</v>
      </c>
    </row>
    <row r="219" spans="1:17">
      <c r="A219" s="8">
        <v>43278</v>
      </c>
      <c r="B219" s="9">
        <v>188</v>
      </c>
      <c r="C219" s="15">
        <f t="shared" ca="1" si="18"/>
        <v>7.6807239082038901E-8</v>
      </c>
      <c r="D219" s="14">
        <v>218</v>
      </c>
      <c r="E219" s="15">
        <f t="shared" ca="1" si="19"/>
        <v>7.0307887312934203E-9</v>
      </c>
      <c r="F219" s="4">
        <v>5000</v>
      </c>
      <c r="G219" s="17">
        <f ca="1">SUMPRODUCT(INDIRECT("$C"&amp;B219+1):INDIRECT("$C$"&amp;COUNTA(C:C)),$F$2:F219)</f>
        <v>19767.922909072659</v>
      </c>
      <c r="H219" s="18">
        <f t="shared" ca="1" si="16"/>
        <v>988396.14545363293</v>
      </c>
      <c r="I219" s="12">
        <f t="shared" si="17"/>
        <v>250000</v>
      </c>
      <c r="J219" s="19">
        <f ca="1">SUM($I$2:I219)/SUM($H$2:H219)</f>
        <v>0.25406020764818599</v>
      </c>
      <c r="K219" s="18">
        <f t="shared" ca="1" si="20"/>
        <v>540716.91636290634</v>
      </c>
      <c r="P219" s="18">
        <f ca="1">SUM($H$2:H219)</f>
        <v>2487599320.8474913</v>
      </c>
      <c r="Q219" s="18">
        <f>SUM($I$2:I219)</f>
        <v>632000000</v>
      </c>
    </row>
    <row r="220" spans="1:17">
      <c r="A220" s="8">
        <v>43279</v>
      </c>
      <c r="B220" s="9">
        <v>187</v>
      </c>
      <c r="C220" s="15">
        <f t="shared" ca="1" si="18"/>
        <v>8.3179331258569595E-8</v>
      </c>
      <c r="D220" s="14">
        <v>219</v>
      </c>
      <c r="E220" s="15">
        <f t="shared" ca="1" si="19"/>
        <v>6.4921833687394799E-9</v>
      </c>
      <c r="F220" s="4">
        <v>5000</v>
      </c>
      <c r="G220" s="17">
        <f ca="1">SUMPRODUCT(INDIRECT("$C"&amp;B220+1):INDIRECT("$C$"&amp;COUNTA(C:C)),$F$2:F220)</f>
        <v>19766.698245448628</v>
      </c>
      <c r="H220" s="18">
        <f t="shared" ca="1" si="16"/>
        <v>988334.91227243142</v>
      </c>
      <c r="I220" s="12">
        <f t="shared" si="17"/>
        <v>250000</v>
      </c>
      <c r="J220" s="19">
        <f ca="1">SUM($I$2:I220)/SUM($H$2:H220)</f>
        <v>0.2540597670074734</v>
      </c>
      <c r="K220" s="18">
        <f t="shared" ca="1" si="20"/>
        <v>540667.92981794523</v>
      </c>
      <c r="P220" s="18">
        <f ca="1">SUM($H$2:H220)</f>
        <v>2488587655.7597637</v>
      </c>
      <c r="Q220" s="18">
        <f>SUM($I$2:I220)</f>
        <v>632250000</v>
      </c>
    </row>
    <row r="221" spans="1:17">
      <c r="A221" s="8">
        <v>43280</v>
      </c>
      <c r="B221" s="9">
        <v>186</v>
      </c>
      <c r="C221" s="15">
        <f t="shared" ca="1" si="18"/>
        <v>9.0080065776518494E-8</v>
      </c>
      <c r="D221" s="14">
        <v>220</v>
      </c>
      <c r="E221" s="15">
        <f t="shared" ca="1" si="19"/>
        <v>5.9948387733140996E-9</v>
      </c>
      <c r="F221" s="4">
        <v>5000</v>
      </c>
      <c r="G221" s="17">
        <f ca="1">SUMPRODUCT(INDIRECT("$C"&amp;B221+1):INDIRECT("$C$"&amp;COUNTA(C:C)),$F$2:F221)</f>
        <v>19765.567399235479</v>
      </c>
      <c r="H221" s="18">
        <f t="shared" ca="1" si="16"/>
        <v>988278.36996177398</v>
      </c>
      <c r="I221" s="12">
        <f t="shared" si="17"/>
        <v>250000</v>
      </c>
      <c r="J221" s="19">
        <f ca="1">SUM($I$2:I221)/SUM($H$2:H221)</f>
        <v>0.2540593324867198</v>
      </c>
      <c r="K221" s="18">
        <f t="shared" ca="1" si="20"/>
        <v>540622.6959694192</v>
      </c>
      <c r="P221" s="18">
        <f ca="1">SUM($H$2:H221)</f>
        <v>2489575934.1297255</v>
      </c>
      <c r="Q221" s="18">
        <f>SUM($I$2:I221)</f>
        <v>632500000</v>
      </c>
    </row>
    <row r="222" spans="1:17">
      <c r="A222" s="8">
        <v>43281</v>
      </c>
      <c r="B222" s="9">
        <v>185</v>
      </c>
      <c r="C222" s="15">
        <f t="shared" ca="1" si="18"/>
        <v>9.7553299930695503E-8</v>
      </c>
      <c r="D222" s="14">
        <v>221</v>
      </c>
      <c r="E222" s="15">
        <f t="shared" ca="1" si="19"/>
        <v>5.5355940947502498E-9</v>
      </c>
      <c r="F222" s="4">
        <v>5000</v>
      </c>
      <c r="G222" s="17">
        <f ca="1">SUMPRODUCT(INDIRECT("$C"&amp;B222+1):INDIRECT("$C$"&amp;COUNTA(C:C)),$F$2:F222)</f>
        <v>19764.523183393107</v>
      </c>
      <c r="H222" s="18">
        <f t="shared" ca="1" si="16"/>
        <v>988226.15916965529</v>
      </c>
      <c r="I222" s="12">
        <f t="shared" si="17"/>
        <v>250000</v>
      </c>
      <c r="J222" s="19">
        <f ca="1">SUM($I$2:I222)/SUM($H$2:H222)</f>
        <v>0.2540589036367582</v>
      </c>
      <c r="K222" s="18">
        <f t="shared" ca="1" si="20"/>
        <v>540580.92733572423</v>
      </c>
      <c r="P222" s="18">
        <f ca="1">SUM($H$2:H222)</f>
        <v>2490564160.2888951</v>
      </c>
      <c r="Q222" s="18">
        <f>SUM($I$2:I222)</f>
        <v>632750000</v>
      </c>
    </row>
    <row r="223" spans="1:17">
      <c r="A223" s="8">
        <v>43282</v>
      </c>
      <c r="B223" s="9">
        <v>184</v>
      </c>
      <c r="C223" s="15">
        <f t="shared" ca="1" si="18"/>
        <v>1.05646529510516E-7</v>
      </c>
      <c r="D223" s="14">
        <v>222</v>
      </c>
      <c r="E223" s="15">
        <f t="shared" ca="1" si="19"/>
        <v>5.1115306250169202E-9</v>
      </c>
      <c r="F223" s="4">
        <v>5000</v>
      </c>
      <c r="G223" s="17">
        <f ca="1">SUMPRODUCT(INDIRECT("$C"&amp;B223+1):INDIRECT("$C$"&amp;COUNTA(C:C)),$F$2:F223)</f>
        <v>19763.55896145666</v>
      </c>
      <c r="H223" s="18">
        <f t="shared" ca="1" si="16"/>
        <v>988177.94807283301</v>
      </c>
      <c r="I223" s="12">
        <f t="shared" si="17"/>
        <v>250000</v>
      </c>
      <c r="J223" s="19">
        <f ca="1">SUM($I$2:I223)/SUM($H$2:H223)</f>
        <v>0.25405848004297321</v>
      </c>
      <c r="K223" s="18">
        <f t="shared" ca="1" si="20"/>
        <v>540542.35845826648</v>
      </c>
      <c r="P223" s="18">
        <f ca="1">SUM($H$2:H223)</f>
        <v>2491552338.236968</v>
      </c>
      <c r="Q223" s="18">
        <f>SUM($I$2:I223)</f>
        <v>633000000</v>
      </c>
    </row>
    <row r="224" spans="1:17">
      <c r="A224" s="8">
        <v>43283</v>
      </c>
      <c r="B224" s="9">
        <v>183</v>
      </c>
      <c r="C224" s="15">
        <f t="shared" ca="1" si="18"/>
        <v>1.14411190657267E-7</v>
      </c>
      <c r="D224" s="14">
        <v>223</v>
      </c>
      <c r="E224" s="15">
        <f t="shared" ca="1" si="19"/>
        <v>4.7199532486069296E-9</v>
      </c>
      <c r="F224" s="4">
        <v>5000</v>
      </c>
      <c r="G224" s="17">
        <f ca="1">SUMPRODUCT(INDIRECT("$C"&amp;B224+1):INDIRECT("$C$"&amp;COUNTA(C:C)),$F$2:F224)</f>
        <v>19762.668605358813</v>
      </c>
      <c r="H224" s="18">
        <f t="shared" ca="1" si="16"/>
        <v>988133.43026794062</v>
      </c>
      <c r="I224" s="12">
        <f t="shared" si="17"/>
        <v>250000</v>
      </c>
      <c r="J224" s="19">
        <f ca="1">SUM($I$2:I224)/SUM($H$2:H224)</f>
        <v>0.25405806132264136</v>
      </c>
      <c r="K224" s="18">
        <f t="shared" ca="1" si="20"/>
        <v>540506.74421435257</v>
      </c>
      <c r="P224" s="18">
        <f ca="1">SUM($H$2:H224)</f>
        <v>2492540471.6672359</v>
      </c>
      <c r="Q224" s="18">
        <f>SUM($I$2:I224)</f>
        <v>633250000</v>
      </c>
    </row>
    <row r="225" spans="1:17">
      <c r="A225" s="8">
        <v>43284</v>
      </c>
      <c r="B225" s="9">
        <v>182</v>
      </c>
      <c r="C225" s="15">
        <f t="shared" ca="1" si="18"/>
        <v>1.2390298676409E-7</v>
      </c>
      <c r="D225" s="14">
        <v>224</v>
      </c>
      <c r="E225" s="15">
        <f t="shared" ca="1" si="19"/>
        <v>4.3583733138567401E-9</v>
      </c>
      <c r="F225" s="4">
        <v>5000</v>
      </c>
      <c r="G225" s="17">
        <f ca="1">SUMPRODUCT(INDIRECT("$C"&amp;B225+1):INDIRECT("$C$"&amp;COUNTA(C:C)),$F$2:F225)</f>
        <v>19761.846456483116</v>
      </c>
      <c r="H225" s="18">
        <f t="shared" ca="1" si="16"/>
        <v>988092.3228241558</v>
      </c>
      <c r="I225" s="12">
        <f t="shared" si="17"/>
        <v>250000</v>
      </c>
      <c r="J225" s="19">
        <f ca="1">SUM($I$2:I225)/SUM($H$2:H225)</f>
        <v>0.25405764712247564</v>
      </c>
      <c r="K225" s="18">
        <f t="shared" ca="1" si="20"/>
        <v>540473.85825932468</v>
      </c>
      <c r="P225" s="18">
        <f ca="1">SUM($H$2:H225)</f>
        <v>2493528563.9900599</v>
      </c>
      <c r="Q225" s="18">
        <f>SUM($I$2:I225)</f>
        <v>633500000</v>
      </c>
    </row>
    <row r="226" spans="1:17">
      <c r="A226" s="8">
        <v>43285</v>
      </c>
      <c r="B226" s="9">
        <v>181</v>
      </c>
      <c r="C226" s="15">
        <f t="shared" ca="1" si="18"/>
        <v>1.3418224249628699E-7</v>
      </c>
      <c r="D226" s="14">
        <v>225</v>
      </c>
      <c r="E226" s="15">
        <f t="shared" ca="1" si="19"/>
        <v>4.0244928164373097E-9</v>
      </c>
      <c r="F226" s="4">
        <v>5000</v>
      </c>
      <c r="G226" s="17">
        <f ca="1">SUMPRODUCT(INDIRECT("$C"&amp;B226+1):INDIRECT("$C$"&amp;COUNTA(C:C)),$F$2:F226)</f>
        <v>19761.087289700925</v>
      </c>
      <c r="H226" s="18">
        <f t="shared" ca="1" si="16"/>
        <v>988054.36448504624</v>
      </c>
      <c r="I226" s="12">
        <f t="shared" si="17"/>
        <v>250000</v>
      </c>
      <c r="J226" s="19">
        <f ca="1">SUM($I$2:I226)/SUM($H$2:H226)</f>
        <v>0.25405723711635952</v>
      </c>
      <c r="K226" s="18">
        <f t="shared" ca="1" si="20"/>
        <v>540443.491588037</v>
      </c>
      <c r="P226" s="18">
        <f ca="1">SUM($H$2:H226)</f>
        <v>2494516618.3545451</v>
      </c>
      <c r="Q226" s="18">
        <f>SUM($I$2:I226)</f>
        <v>633750000</v>
      </c>
    </row>
    <row r="227" spans="1:17">
      <c r="A227" s="8">
        <v>43286</v>
      </c>
      <c r="B227" s="9">
        <v>180</v>
      </c>
      <c r="C227" s="15">
        <f t="shared" ca="1" si="18"/>
        <v>1.45314287181902E-7</v>
      </c>
      <c r="D227" s="14">
        <v>226</v>
      </c>
      <c r="E227" s="15">
        <f t="shared" ca="1" si="19"/>
        <v>3.7161897944953898E-9</v>
      </c>
      <c r="F227" s="4">
        <v>5000</v>
      </c>
      <c r="G227" s="17">
        <f ca="1">SUMPRODUCT(INDIRECT("$C"&amp;B227+1):INDIRECT("$C$"&amp;COUNTA(C:C)),$F$2:F227)</f>
        <v>19760.38628016333</v>
      </c>
      <c r="H227" s="18">
        <f t="shared" ca="1" si="16"/>
        <v>988019.31400816643</v>
      </c>
      <c r="I227" s="12">
        <f t="shared" si="17"/>
        <v>250000</v>
      </c>
      <c r="J227" s="19">
        <f ca="1">SUM($I$2:I227)/SUM($H$2:H227)</f>
        <v>0.25405683100325549</v>
      </c>
      <c r="K227" s="18">
        <f t="shared" ca="1" si="20"/>
        <v>540415.45120653324</v>
      </c>
      <c r="P227" s="18">
        <f ca="1">SUM($H$2:H227)</f>
        <v>2495504637.6685534</v>
      </c>
      <c r="Q227" s="18">
        <f>SUM($I$2:I227)</f>
        <v>634000000</v>
      </c>
    </row>
    <row r="228" spans="1:17">
      <c r="A228" s="8">
        <v>43287</v>
      </c>
      <c r="B228" s="9">
        <v>179</v>
      </c>
      <c r="C228" s="15">
        <f t="shared" ca="1" si="18"/>
        <v>1.5736987000920401E-7</v>
      </c>
      <c r="D228" s="14">
        <v>227</v>
      </c>
      <c r="E228" s="15">
        <f t="shared" ca="1" si="19"/>
        <v>3.4315048426244001E-9</v>
      </c>
      <c r="F228" s="4">
        <v>5000</v>
      </c>
      <c r="G228" s="17">
        <f ca="1">SUMPRODUCT(INDIRECT("$C"&amp;B228+1):INDIRECT("$C$"&amp;COUNTA(C:C)),$F$2:F228)</f>
        <v>19759.738972637067</v>
      </c>
      <c r="H228" s="18">
        <f t="shared" ca="1" si="16"/>
        <v>987986.94863185333</v>
      </c>
      <c r="I228" s="12">
        <f t="shared" si="17"/>
        <v>250000</v>
      </c>
      <c r="J228" s="19">
        <f ca="1">SUM($I$2:I228)/SUM($H$2:H228)</f>
        <v>0.2540564285052741</v>
      </c>
      <c r="K228" s="18">
        <f t="shared" ca="1" si="20"/>
        <v>540389.55890548276</v>
      </c>
      <c r="P228" s="18">
        <f ca="1">SUM($H$2:H228)</f>
        <v>2496492624.6171851</v>
      </c>
      <c r="Q228" s="18">
        <f>SUM($I$2:I228)</f>
        <v>634250000</v>
      </c>
    </row>
    <row r="229" spans="1:17">
      <c r="A229" s="8">
        <v>43288</v>
      </c>
      <c r="B229" s="9">
        <v>178</v>
      </c>
      <c r="C229" s="15">
        <f t="shared" ca="1" si="18"/>
        <v>1.7042560966984001E-7</v>
      </c>
      <c r="D229" s="14">
        <v>228</v>
      </c>
      <c r="E229" s="15">
        <f t="shared" ca="1" si="19"/>
        <v>3.1686286589551401E-9</v>
      </c>
      <c r="F229" s="4">
        <v>5000</v>
      </c>
      <c r="G229" s="17">
        <f ca="1">SUMPRODUCT(INDIRECT("$C"&amp;B229+1):INDIRECT("$C$"&amp;COUNTA(C:C)),$F$2:F229)</f>
        <v>19759.141253189497</v>
      </c>
      <c r="H229" s="18">
        <f t="shared" ca="1" si="16"/>
        <v>987957.06265947479</v>
      </c>
      <c r="I229" s="12">
        <f t="shared" si="17"/>
        <v>250000</v>
      </c>
      <c r="J229" s="19">
        <f ca="1">SUM($I$2:I229)/SUM($H$2:H229)</f>
        <v>0.25405602936589217</v>
      </c>
      <c r="K229" s="18">
        <f t="shared" ca="1" si="20"/>
        <v>540365.65012757992</v>
      </c>
      <c r="P229" s="18">
        <f ca="1">SUM($H$2:H229)</f>
        <v>2497480581.6798444</v>
      </c>
      <c r="Q229" s="18">
        <f>SUM($I$2:I229)</f>
        <v>634500000</v>
      </c>
    </row>
    <row r="230" spans="1:17">
      <c r="A230" s="8">
        <v>43289</v>
      </c>
      <c r="B230" s="9">
        <v>177</v>
      </c>
      <c r="C230" s="15">
        <f t="shared" ca="1" si="18"/>
        <v>1.84564481305334E-7</v>
      </c>
      <c r="D230" s="14">
        <v>229</v>
      </c>
      <c r="E230" s="15">
        <f t="shared" ca="1" si="19"/>
        <v>2.9258905462226201E-9</v>
      </c>
      <c r="F230" s="4">
        <v>5000</v>
      </c>
      <c r="G230" s="17">
        <f ca="1">SUMPRODUCT(INDIRECT("$C"&amp;B230+1):INDIRECT("$C$"&amp;COUNTA(C:C)),$F$2:F230)</f>
        <v>19758.589323042685</v>
      </c>
      <c r="H230" s="18">
        <f t="shared" ca="1" si="16"/>
        <v>987929.46615213424</v>
      </c>
      <c r="I230" s="12">
        <f t="shared" si="17"/>
        <v>250000</v>
      </c>
      <c r="J230" s="19">
        <f ca="1">SUM($I$2:I230)/SUM($H$2:H230)</f>
        <v>0.25405563334830789</v>
      </c>
      <c r="K230" s="18">
        <f t="shared" ca="1" si="20"/>
        <v>540343.57292170741</v>
      </c>
      <c r="P230" s="18">
        <f ca="1">SUM($H$2:H230)</f>
        <v>2498468511.1459966</v>
      </c>
      <c r="Q230" s="18">
        <f>SUM($I$2:I230)</f>
        <v>634750000</v>
      </c>
    </row>
    <row r="231" spans="1:17">
      <c r="A231" s="8">
        <v>43290</v>
      </c>
      <c r="B231" s="9">
        <v>176</v>
      </c>
      <c r="C231" s="15">
        <f t="shared" ca="1" si="18"/>
        <v>1.99876343851714E-7</v>
      </c>
      <c r="D231" s="14">
        <v>230</v>
      </c>
      <c r="E231" s="15">
        <f t="shared" ca="1" si="19"/>
        <v>2.70174779372784E-9</v>
      </c>
      <c r="F231" s="4">
        <v>5000</v>
      </c>
      <c r="G231" s="17">
        <f ca="1">SUMPRODUCT(INDIRECT("$C"&amp;B231+1):INDIRECT("$C$"&amp;COUNTA(C:C)),$F$2:F231)</f>
        <v>19758.079674430446</v>
      </c>
      <c r="H231" s="18">
        <f t="shared" ca="1" si="16"/>
        <v>987903.98372152227</v>
      </c>
      <c r="I231" s="12">
        <f t="shared" si="17"/>
        <v>250000</v>
      </c>
      <c r="J231" s="19">
        <f ca="1">SUM($I$2:I231)/SUM($H$2:H231)</f>
        <v>0.25405524023392279</v>
      </c>
      <c r="K231" s="18">
        <f t="shared" ca="1" si="20"/>
        <v>540323.18697721791</v>
      </c>
      <c r="P231" s="18">
        <f ca="1">SUM($H$2:H231)</f>
        <v>2499456415.1297183</v>
      </c>
      <c r="Q231" s="18">
        <f>SUM($I$2:I231)</f>
        <v>635000000</v>
      </c>
    </row>
    <row r="232" spans="1:17">
      <c r="A232" s="8">
        <v>43291</v>
      </c>
      <c r="B232" s="9">
        <v>175</v>
      </c>
      <c r="C232" s="15">
        <f t="shared" ca="1" si="18"/>
        <v>2.1645851113376799E-7</v>
      </c>
      <c r="D232" s="14">
        <v>231</v>
      </c>
      <c r="E232" s="15">
        <f t="shared" ca="1" si="19"/>
        <v>2.4947758727123198E-9</v>
      </c>
      <c r="F232" s="4">
        <v>5000</v>
      </c>
      <c r="G232" s="17">
        <f ca="1">SUMPRODUCT(INDIRECT("$C"&amp;B232+1):INDIRECT("$C$"&amp;COUNTA(C:C)),$F$2:F232)</f>
        <v>19757.609068304911</v>
      </c>
      <c r="H232" s="18">
        <f t="shared" ca="1" si="16"/>
        <v>987880.45341524552</v>
      </c>
      <c r="I232" s="12">
        <f t="shared" si="17"/>
        <v>250000</v>
      </c>
      <c r="J232" s="19">
        <f ca="1">SUM($I$2:I232)/SUM($H$2:H232)</f>
        <v>0.25405484982094034</v>
      </c>
      <c r="K232" s="18">
        <f t="shared" ca="1" si="20"/>
        <v>540304.36273219646</v>
      </c>
      <c r="P232" s="18">
        <f ca="1">SUM($H$2:H232)</f>
        <v>2500444295.5831337</v>
      </c>
      <c r="Q232" s="18">
        <f>SUM($I$2:I232)</f>
        <v>635250000</v>
      </c>
    </row>
    <row r="233" spans="1:17">
      <c r="A233" s="8">
        <v>43292</v>
      </c>
      <c r="B233" s="9">
        <v>174</v>
      </c>
      <c r="C233" s="15">
        <f t="shared" ca="1" si="18"/>
        <v>2.34416370338494E-7</v>
      </c>
      <c r="D233" s="14">
        <v>232</v>
      </c>
      <c r="E233" s="15">
        <f t="shared" ca="1" si="19"/>
        <v>2.3036593828322801E-9</v>
      </c>
      <c r="F233" s="4">
        <v>5000</v>
      </c>
      <c r="G233" s="17">
        <f ca="1">SUMPRODUCT(INDIRECT("$C"&amp;B233+1):INDIRECT("$C$"&amp;COUNTA(C:C)),$F$2:F233)</f>
        <v>19757.174513750906</v>
      </c>
      <c r="H233" s="18">
        <f t="shared" ca="1" si="16"/>
        <v>987858.72568754526</v>
      </c>
      <c r="I233" s="12">
        <f t="shared" si="17"/>
        <v>250000</v>
      </c>
      <c r="J233" s="19">
        <f ca="1">SUM($I$2:I233)/SUM($H$2:H233)</f>
        <v>0.25405446192307263</v>
      </c>
      <c r="K233" s="18">
        <f t="shared" ca="1" si="20"/>
        <v>540286.9805500363</v>
      </c>
      <c r="P233" s="18">
        <f ca="1">SUM($H$2:H233)</f>
        <v>2501432154.3088212</v>
      </c>
      <c r="Q233" s="18">
        <f>SUM($I$2:I233)</f>
        <v>635500000</v>
      </c>
    </row>
    <row r="234" spans="1:17">
      <c r="A234" s="8">
        <v>43293</v>
      </c>
      <c r="B234" s="9">
        <v>173</v>
      </c>
      <c r="C234" s="15">
        <f t="shared" ca="1" si="18"/>
        <v>2.5386405179842999E-7</v>
      </c>
      <c r="D234" s="14">
        <v>233</v>
      </c>
      <c r="E234" s="15">
        <f t="shared" ca="1" si="19"/>
        <v>2.12718369219338E-9</v>
      </c>
      <c r="F234" s="4">
        <v>5000</v>
      </c>
      <c r="G234" s="17">
        <f ca="1">SUMPRODUCT(INDIRECT("$C"&amp;B234+1):INDIRECT("$C$"&amp;COUNTA(C:C)),$F$2:F234)</f>
        <v>19756.773248977333</v>
      </c>
      <c r="H234" s="18">
        <f t="shared" ca="1" si="16"/>
        <v>987838.66244886664</v>
      </c>
      <c r="I234" s="12">
        <f t="shared" si="17"/>
        <v>250000</v>
      </c>
      <c r="J234" s="19">
        <f ca="1">SUM($I$2:I234)/SUM($H$2:H234)</f>
        <v>0.25405407636834643</v>
      </c>
      <c r="K234" s="18">
        <f t="shared" ca="1" si="20"/>
        <v>540270.92995909334</v>
      </c>
      <c r="P234" s="18">
        <f ca="1">SUM($H$2:H234)</f>
        <v>2502419992.9712701</v>
      </c>
      <c r="Q234" s="18">
        <f>SUM($I$2:I234)</f>
        <v>635750000</v>
      </c>
    </row>
    <row r="235" spans="1:17">
      <c r="A235" s="8">
        <v>43294</v>
      </c>
      <c r="B235" s="9">
        <v>172</v>
      </c>
      <c r="C235" s="15">
        <f t="shared" ca="1" si="18"/>
        <v>2.7492515434163299E-7</v>
      </c>
      <c r="D235" s="14">
        <v>234</v>
      </c>
      <c r="E235" s="15">
        <f t="shared" ca="1" si="19"/>
        <v>1.9642272178147501E-9</v>
      </c>
      <c r="F235" s="4">
        <v>5000</v>
      </c>
      <c r="G235" s="17">
        <f ca="1">SUMPRODUCT(INDIRECT("$C"&amp;B235+1):INDIRECT("$C$"&amp;COUNTA(C:C)),$F$2:F235)</f>
        <v>19756.402723764728</v>
      </c>
      <c r="H235" s="18">
        <f t="shared" ca="1" si="16"/>
        <v>987820.13618823641</v>
      </c>
      <c r="I235" s="12">
        <f t="shared" si="17"/>
        <v>250000</v>
      </c>
      <c r="J235" s="19">
        <f ca="1">SUM($I$2:I235)/SUM($H$2:H235)</f>
        <v>0.25405369299800129</v>
      </c>
      <c r="K235" s="18">
        <f t="shared" ca="1" si="20"/>
        <v>540256.1089505892</v>
      </c>
      <c r="P235" s="18">
        <f ca="1">SUM($H$2:H235)</f>
        <v>2503407813.1074581</v>
      </c>
      <c r="Q235" s="18">
        <f>SUM($I$2:I235)</f>
        <v>636000000</v>
      </c>
    </row>
    <row r="236" spans="1:17">
      <c r="A236" s="8">
        <v>43295</v>
      </c>
      <c r="B236" s="9">
        <v>171</v>
      </c>
      <c r="C236" s="15">
        <f t="shared" ca="1" si="18"/>
        <v>2.9773353081823902E-7</v>
      </c>
      <c r="D236" s="14">
        <v>235</v>
      </c>
      <c r="E236" s="15">
        <f t="shared" ca="1" si="19"/>
        <v>1.81375429746079E-9</v>
      </c>
      <c r="F236" s="4">
        <v>5000</v>
      </c>
      <c r="G236" s="17">
        <f ca="1">SUMPRODUCT(INDIRECT("$C"&amp;B236+1):INDIRECT("$C$"&amp;COUNTA(C:C)),$F$2:F236)</f>
        <v>19756.060583257466</v>
      </c>
      <c r="H236" s="18">
        <f t="shared" ca="1" si="16"/>
        <v>987803.02916287328</v>
      </c>
      <c r="I236" s="12">
        <f t="shared" si="17"/>
        <v>250000</v>
      </c>
      <c r="J236" s="19">
        <f ca="1">SUM($I$2:I236)/SUM($H$2:H236)</f>
        <v>0.25405331166547251</v>
      </c>
      <c r="K236" s="18">
        <f t="shared" ca="1" si="20"/>
        <v>540242.42333029862</v>
      </c>
      <c r="P236" s="18">
        <f ca="1">SUM($H$2:H236)</f>
        <v>2504395616.136621</v>
      </c>
      <c r="Q236" s="18">
        <f>SUM($I$2:I236)</f>
        <v>636250000</v>
      </c>
    </row>
    <row r="237" spans="1:17">
      <c r="A237" s="8">
        <v>43296</v>
      </c>
      <c r="B237" s="9">
        <v>170</v>
      </c>
      <c r="C237" s="15">
        <f t="shared" ca="1" si="18"/>
        <v>3.2243413879597601E-7</v>
      </c>
      <c r="D237" s="14">
        <v>236</v>
      </c>
      <c r="E237" s="15">
        <f t="shared" ca="1" si="19"/>
        <v>1.67480860753848E-9</v>
      </c>
      <c r="F237" s="4">
        <v>5000</v>
      </c>
      <c r="G237" s="17">
        <f ca="1">SUMPRODUCT(INDIRECT("$C"&amp;B237+1):INDIRECT("$C$"&amp;COUNTA(C:C)),$F$2:F237)</f>
        <v>19755.744652997586</v>
      </c>
      <c r="H237" s="18">
        <f t="shared" ca="1" si="16"/>
        <v>987787.2326498793</v>
      </c>
      <c r="I237" s="12">
        <f t="shared" si="17"/>
        <v>250000</v>
      </c>
      <c r="J237" s="19">
        <f ca="1">SUM($I$2:I237)/SUM($H$2:H237)</f>
        <v>0.25405293223545222</v>
      </c>
      <c r="K237" s="18">
        <f t="shared" ca="1" si="20"/>
        <v>540229.78611990344</v>
      </c>
      <c r="P237" s="18">
        <f ca="1">SUM($H$2:H237)</f>
        <v>2505383403.3692708</v>
      </c>
      <c r="Q237" s="18">
        <f>SUM($I$2:I237)</f>
        <v>636500000</v>
      </c>
    </row>
    <row r="238" spans="1:17">
      <c r="A238" s="8">
        <v>43297</v>
      </c>
      <c r="B238" s="9">
        <v>169</v>
      </c>
      <c r="C238" s="15">
        <f t="shared" ca="1" si="18"/>
        <v>3.4918396183119399E-7</v>
      </c>
      <c r="D238" s="14">
        <v>237</v>
      </c>
      <c r="E238" s="15">
        <f t="shared" ca="1" si="19"/>
        <v>1.54650708522751E-9</v>
      </c>
      <c r="F238" s="4">
        <v>5000</v>
      </c>
      <c r="G238" s="17">
        <f ca="1">SUMPRODUCT(INDIRECT("$C"&amp;B238+1):INDIRECT("$C$"&amp;COUNTA(C:C)),$F$2:F238)</f>
        <v>19755.452925105132</v>
      </c>
      <c r="H238" s="18">
        <f t="shared" ca="1" si="16"/>
        <v>987772.64625525661</v>
      </c>
      <c r="I238" s="12">
        <f t="shared" si="17"/>
        <v>250000</v>
      </c>
      <c r="J238" s="19">
        <f ca="1">SUM($I$2:I238)/SUM($H$2:H238)</f>
        <v>0.254052554583023</v>
      </c>
      <c r="K238" s="18">
        <f t="shared" ca="1" si="20"/>
        <v>540218.11700420536</v>
      </c>
      <c r="P238" s="18">
        <f ca="1">SUM($H$2:H238)</f>
        <v>2506371176.0155263</v>
      </c>
      <c r="Q238" s="18">
        <f>SUM($I$2:I238)</f>
        <v>636750000</v>
      </c>
    </row>
    <row r="239" spans="1:17">
      <c r="A239" s="8">
        <v>43298</v>
      </c>
      <c r="B239" s="9">
        <v>168</v>
      </c>
      <c r="C239" s="15">
        <f t="shared" ca="1" si="18"/>
        <v>3.7815300717050099E-7</v>
      </c>
      <c r="D239" s="14">
        <v>238</v>
      </c>
      <c r="E239" s="15">
        <f t="shared" ca="1" si="19"/>
        <v>1.4280343162160101E-9</v>
      </c>
      <c r="F239" s="4">
        <v>5000</v>
      </c>
      <c r="G239" s="17">
        <f ca="1">SUMPRODUCT(INDIRECT("$C"&amp;B239+1):INDIRECT("$C$"&amp;COUNTA(C:C)),$F$2:F239)</f>
        <v>19755.183545517157</v>
      </c>
      <c r="H239" s="18">
        <f t="shared" ca="1" si="16"/>
        <v>987759.17727585789</v>
      </c>
      <c r="I239" s="12">
        <f t="shared" si="17"/>
        <v>250000</v>
      </c>
      <c r="J239" s="19">
        <f ca="1">SUM($I$2:I239)/SUM($H$2:H239)</f>
        <v>0.254052178592858</v>
      </c>
      <c r="K239" s="18">
        <f t="shared" ca="1" si="20"/>
        <v>540207.34182068636</v>
      </c>
      <c r="P239" s="18">
        <f ca="1">SUM($H$2:H239)</f>
        <v>2507358935.192802</v>
      </c>
      <c r="Q239" s="18">
        <f>SUM($I$2:I239)</f>
        <v>637000000</v>
      </c>
    </row>
    <row r="240" spans="1:17">
      <c r="A240" s="8">
        <v>43299</v>
      </c>
      <c r="B240" s="9">
        <v>167</v>
      </c>
      <c r="C240" s="15">
        <f t="shared" ca="1" si="18"/>
        <v>4.0952538622384702E-7</v>
      </c>
      <c r="D240" s="14">
        <v>239</v>
      </c>
      <c r="E240" s="15">
        <f t="shared" ca="1" si="19"/>
        <v>1.3186373523730299E-9</v>
      </c>
      <c r="F240" s="4">
        <v>5000</v>
      </c>
      <c r="G240" s="17">
        <f ca="1">SUMPRODUCT(INDIRECT("$C"&amp;B240+1):INDIRECT("$C$"&amp;COUNTA(C:C)),$F$2:F240)</f>
        <v>19754.934802204312</v>
      </c>
      <c r="H240" s="18">
        <f t="shared" ca="1" si="16"/>
        <v>987746.74011021561</v>
      </c>
      <c r="I240" s="12">
        <f t="shared" si="17"/>
        <v>250000</v>
      </c>
      <c r="J240" s="19">
        <f ca="1">SUM($I$2:I240)/SUM($H$2:H240)</f>
        <v>0.25405180415848266</v>
      </c>
      <c r="K240" s="18">
        <f t="shared" ca="1" si="20"/>
        <v>540197.39208817249</v>
      </c>
      <c r="P240" s="18">
        <f ca="1">SUM($H$2:H240)</f>
        <v>2508346681.9329123</v>
      </c>
      <c r="Q240" s="18">
        <f>SUM($I$2:I240)</f>
        <v>637250000</v>
      </c>
    </row>
    <row r="241" spans="1:17">
      <c r="A241" s="8">
        <v>43300</v>
      </c>
      <c r="B241" s="9">
        <v>166</v>
      </c>
      <c r="C241" s="15">
        <f t="shared" ca="1" si="18"/>
        <v>4.4350048467596599E-7</v>
      </c>
      <c r="D241" s="14">
        <v>240</v>
      </c>
      <c r="E241" s="15">
        <f t="shared" ca="1" si="19"/>
        <v>1.2176209264220001E-9</v>
      </c>
      <c r="F241" s="4">
        <v>5000</v>
      </c>
      <c r="G241" s="17">
        <f ca="1">SUMPRODUCT(INDIRECT("$C"&amp;B241+1):INDIRECT("$C$"&amp;COUNTA(C:C)),$F$2:F241)</f>
        <v>19754.705114290133</v>
      </c>
      <c r="H241" s="18">
        <f t="shared" ca="1" si="16"/>
        <v>987735.25571450661</v>
      </c>
      <c r="I241" s="12">
        <f t="shared" si="17"/>
        <v>250000</v>
      </c>
      <c r="J241" s="19">
        <f ca="1">SUM($I$2:I241)/SUM($H$2:H241)</f>
        <v>0.25405143118159335</v>
      </c>
      <c r="K241" s="18">
        <f t="shared" ca="1" si="20"/>
        <v>540188.20457160531</v>
      </c>
      <c r="P241" s="18">
        <f ca="1">SUM($H$2:H241)</f>
        <v>2509334417.1886268</v>
      </c>
      <c r="Q241" s="18">
        <f>SUM($I$2:I241)</f>
        <v>637500000</v>
      </c>
    </row>
    <row r="242" spans="1:17">
      <c r="A242" s="8">
        <v>43301</v>
      </c>
      <c r="B242" s="9">
        <v>165</v>
      </c>
      <c r="C242" s="15">
        <f t="shared" ca="1" si="18"/>
        <v>4.8029422967274598E-7</v>
      </c>
      <c r="D242" s="14">
        <v>241</v>
      </c>
      <c r="E242" s="15">
        <f t="shared" ca="1" si="19"/>
        <v>1.1243430332021699E-9</v>
      </c>
      <c r="F242" s="4">
        <v>5000</v>
      </c>
      <c r="G242" s="17">
        <f ca="1">SUMPRODUCT(INDIRECT("$C"&amp;B242+1):INDIRECT("$C$"&amp;COUNTA(C:C)),$F$2:F242)</f>
        <v>19754.493022003837</v>
      </c>
      <c r="H242" s="18">
        <f t="shared" ca="1" si="16"/>
        <v>987724.65110019187</v>
      </c>
      <c r="I242" s="12">
        <f t="shared" si="17"/>
        <v>250000</v>
      </c>
      <c r="J242" s="19">
        <f ca="1">SUM($I$2:I242)/SUM($H$2:H242)</f>
        <v>0.25405105957142832</v>
      </c>
      <c r="K242" s="18">
        <f t="shared" ca="1" si="20"/>
        <v>540179.72088015359</v>
      </c>
      <c r="P242" s="18">
        <f ca="1">SUM($H$2:H242)</f>
        <v>2510322141.8397269</v>
      </c>
      <c r="Q242" s="18">
        <f>SUM($I$2:I242)</f>
        <v>637750000</v>
      </c>
    </row>
    <row r="243" spans="1:17">
      <c r="A243" s="8">
        <v>43302</v>
      </c>
      <c r="B243" s="9">
        <v>164</v>
      </c>
      <c r="C243" s="15">
        <f t="shared" ca="1" si="18"/>
        <v>5.2014046213608996E-7</v>
      </c>
      <c r="D243" s="14">
        <v>242</v>
      </c>
      <c r="E243" s="15">
        <f t="shared" ca="1" si="19"/>
        <v>1.0382108494348699E-9</v>
      </c>
      <c r="F243" s="4">
        <v>5000</v>
      </c>
      <c r="G243" s="17">
        <f ca="1">SUMPRODUCT(INDIRECT("$C"&amp;B243+1):INDIRECT("$C$"&amp;COUNTA(C:C)),$F$2:F243)</f>
        <v>19754.297177402856</v>
      </c>
      <c r="H243" s="18">
        <f t="shared" ca="1" si="16"/>
        <v>987714.85887014284</v>
      </c>
      <c r="I243" s="12">
        <f t="shared" si="17"/>
        <v>250000</v>
      </c>
      <c r="J243" s="19">
        <f ca="1">SUM($I$2:I243)/SUM($H$2:H243)</f>
        <v>0.25405068924418739</v>
      </c>
      <c r="K243" s="18">
        <f t="shared" ca="1" si="20"/>
        <v>540171.88709611434</v>
      </c>
      <c r="P243" s="18">
        <f ca="1">SUM($H$2:H243)</f>
        <v>2511309856.698597</v>
      </c>
      <c r="Q243" s="18">
        <f>SUM($I$2:I243)</f>
        <v>638000000</v>
      </c>
    </row>
    <row r="244" spans="1:17">
      <c r="A244" s="8">
        <v>43303</v>
      </c>
      <c r="B244" s="9">
        <v>163</v>
      </c>
      <c r="C244" s="15">
        <f t="shared" ca="1" si="18"/>
        <v>5.6329242292892897E-7</v>
      </c>
      <c r="D244" s="14">
        <v>243</v>
      </c>
      <c r="E244" s="15">
        <f t="shared" ca="1" si="19"/>
        <v>9.5867696606295693E-10</v>
      </c>
      <c r="F244" s="4">
        <v>5000</v>
      </c>
      <c r="G244" s="17">
        <f ca="1">SUMPRODUCT(INDIRECT("$C"&amp;B244+1):INDIRECT("$C$"&amp;COUNTA(C:C)),$F$2:F244)</f>
        <v>19754.116335805993</v>
      </c>
      <c r="H244" s="18">
        <f t="shared" ca="1" si="16"/>
        <v>987705.81679029961</v>
      </c>
      <c r="I244" s="12">
        <f t="shared" si="17"/>
        <v>250000</v>
      </c>
      <c r="J244" s="19">
        <f ca="1">SUM($I$2:I244)/SUM($H$2:H244)</f>
        <v>0.25405032012249579</v>
      </c>
      <c r="K244" s="18">
        <f t="shared" ca="1" si="20"/>
        <v>540164.65343223978</v>
      </c>
      <c r="P244" s="18">
        <f ca="1">SUM($H$2:H244)</f>
        <v>2512297562.5153871</v>
      </c>
      <c r="Q244" s="18">
        <f>SUM($I$2:I244)</f>
        <v>638250000</v>
      </c>
    </row>
    <row r="245" spans="1:17">
      <c r="A245" s="8">
        <v>43304</v>
      </c>
      <c r="B245" s="9">
        <v>162</v>
      </c>
      <c r="C245" s="15">
        <f t="shared" ca="1" si="18"/>
        <v>6.10024362315667E-7</v>
      </c>
      <c r="D245" s="14">
        <v>244</v>
      </c>
      <c r="E245" s="15">
        <f t="shared" ca="1" si="19"/>
        <v>8.8523590921819202E-10</v>
      </c>
      <c r="F245" s="4">
        <v>5000</v>
      </c>
      <c r="G245" s="17">
        <f ca="1">SUMPRODUCT(INDIRECT("$C"&amp;B245+1):INDIRECT("$C$"&amp;COUNTA(C:C)),$F$2:F245)</f>
        <v>19753.949347882954</v>
      </c>
      <c r="H245" s="18">
        <f t="shared" ca="1" si="16"/>
        <v>987697.46739414765</v>
      </c>
      <c r="I245" s="12">
        <f t="shared" si="17"/>
        <v>250000</v>
      </c>
      <c r="J245" s="19">
        <f ca="1">SUM($I$2:I245)/SUM($H$2:H245)</f>
        <v>0.25404995213490983</v>
      </c>
      <c r="K245" s="18">
        <f t="shared" ca="1" si="20"/>
        <v>540157.97391531814</v>
      </c>
      <c r="P245" s="18">
        <f ca="1">SUM($H$2:H245)</f>
        <v>2513285259.9827814</v>
      </c>
      <c r="Q245" s="18">
        <f>SUM($I$2:I245)</f>
        <v>638500000</v>
      </c>
    </row>
    <row r="246" spans="1:17">
      <c r="A246" s="8">
        <v>43305</v>
      </c>
      <c r="B246" s="9">
        <v>161</v>
      </c>
      <c r="C246" s="15">
        <f t="shared" ca="1" si="18"/>
        <v>6.6063328294686997E-7</v>
      </c>
      <c r="D246" s="14">
        <v>245</v>
      </c>
      <c r="E246" s="15">
        <f t="shared" ca="1" si="19"/>
        <v>8.1742092770579799E-10</v>
      </c>
      <c r="F246" s="4">
        <v>5000</v>
      </c>
      <c r="G246" s="17">
        <f ca="1">SUMPRODUCT(INDIRECT("$C"&amp;B246+1):INDIRECT("$C$"&amp;COUNTA(C:C)),$F$2:F246)</f>
        <v>19753.795152349834</v>
      </c>
      <c r="H246" s="18">
        <f t="shared" ca="1" si="16"/>
        <v>987689.75761749176</v>
      </c>
      <c r="I246" s="12">
        <f t="shared" si="17"/>
        <v>250000</v>
      </c>
      <c r="J246" s="19">
        <f ca="1">SUM($I$2:I246)/SUM($H$2:H246)</f>
        <v>0.25404958521546023</v>
      </c>
      <c r="K246" s="18">
        <f t="shared" ca="1" si="20"/>
        <v>540151.80609399348</v>
      </c>
      <c r="P246" s="18">
        <f ca="1">SUM($H$2:H246)</f>
        <v>2514272949.7403989</v>
      </c>
      <c r="Q246" s="18">
        <f>SUM($I$2:I246)</f>
        <v>638750000</v>
      </c>
    </row>
    <row r="247" spans="1:17">
      <c r="A247" s="8">
        <v>43306</v>
      </c>
      <c r="B247" s="9">
        <v>160</v>
      </c>
      <c r="C247" s="15">
        <f t="shared" ca="1" si="18"/>
        <v>7.1544082744570497E-7</v>
      </c>
      <c r="D247" s="14">
        <v>246</v>
      </c>
      <c r="E247" s="15">
        <f t="shared" ca="1" si="19"/>
        <v>7.54801026589078E-10</v>
      </c>
      <c r="F247" s="4">
        <v>5000</v>
      </c>
      <c r="G247" s="17">
        <f ca="1">SUMPRODUCT(INDIRECT("$C"&amp;B247+1):INDIRECT("$C$"&amp;COUNTA(C:C)),$F$2:F247)</f>
        <v>19753.652769224136</v>
      </c>
      <c r="H247" s="18">
        <f t="shared" ca="1" si="16"/>
        <v>987682.63846120681</v>
      </c>
      <c r="I247" s="12">
        <f t="shared" si="17"/>
        <v>250000</v>
      </c>
      <c r="J247" s="19">
        <f ca="1">SUM($I$2:I247)/SUM($H$2:H247)</f>
        <v>0.25404921930323082</v>
      </c>
      <c r="K247" s="18">
        <f t="shared" ca="1" si="20"/>
        <v>540146.11076896545</v>
      </c>
      <c r="P247" s="18">
        <f ca="1">SUM($H$2:H247)</f>
        <v>2515260632.37886</v>
      </c>
      <c r="Q247" s="18">
        <f>SUM($I$2:I247)</f>
        <v>639000000</v>
      </c>
    </row>
    <row r="248" spans="1:17">
      <c r="A248" s="8">
        <v>43307</v>
      </c>
      <c r="B248" s="9">
        <v>159</v>
      </c>
      <c r="C248" s="15">
        <f t="shared" ca="1" si="18"/>
        <v>7.7479532259255095E-7</v>
      </c>
      <c r="D248" s="14">
        <v>247</v>
      </c>
      <c r="E248" s="15">
        <f t="shared" ca="1" si="19"/>
        <v>6.9697822802131499E-10</v>
      </c>
      <c r="F248" s="4">
        <v>5000</v>
      </c>
      <c r="G248" s="17">
        <f ca="1">SUMPRODUCT(INDIRECT("$C"&amp;B248+1):INDIRECT("$C$"&amp;COUNTA(C:C)),$F$2:F248)</f>
        <v>19753.521293596583</v>
      </c>
      <c r="H248" s="18">
        <f t="shared" ca="1" si="16"/>
        <v>987676.06467982917</v>
      </c>
      <c r="I248" s="12">
        <f t="shared" si="17"/>
        <v>250000</v>
      </c>
      <c r="J248" s="19">
        <f ca="1">SUM($I$2:I248)/SUM($H$2:H248)</f>
        <v>0.2540488543419695</v>
      </c>
      <c r="K248" s="18">
        <f t="shared" ca="1" si="20"/>
        <v>540140.85174386343</v>
      </c>
      <c r="P248" s="18">
        <f ca="1">SUM($H$2:H248)</f>
        <v>2516248308.4435396</v>
      </c>
      <c r="Q248" s="18">
        <f>SUM($I$2:I248)</f>
        <v>639250000</v>
      </c>
    </row>
    <row r="249" spans="1:17">
      <c r="A249" s="8">
        <v>43308</v>
      </c>
      <c r="B249" s="9">
        <v>158</v>
      </c>
      <c r="C249" s="15">
        <f t="shared" ca="1" si="18"/>
        <v>8.3907399309952197E-7</v>
      </c>
      <c r="D249" s="14">
        <v>248</v>
      </c>
      <c r="E249" s="15">
        <f t="shared" ca="1" si="19"/>
        <v>6.4358504191620998E-10</v>
      </c>
      <c r="F249" s="4">
        <v>5000</v>
      </c>
      <c r="G249" s="17">
        <f ca="1">SUMPRODUCT(INDIRECT("$C"&amp;B249+1):INDIRECT("$C$"&amp;COUNTA(C:C)),$F$2:F249)</f>
        <v>19753.399889879984</v>
      </c>
      <c r="H249" s="18">
        <f t="shared" ca="1" si="16"/>
        <v>987669.99449399917</v>
      </c>
      <c r="I249" s="12">
        <f t="shared" si="17"/>
        <v>250000</v>
      </c>
      <c r="J249" s="19">
        <f ca="1">SUM($I$2:I249)/SUM($H$2:H249)</f>
        <v>0.25404849027972942</v>
      </c>
      <c r="K249" s="18">
        <f t="shared" ca="1" si="20"/>
        <v>540135.99559519941</v>
      </c>
      <c r="P249" s="18">
        <f ca="1">SUM($H$2:H249)</f>
        <v>2517235978.4380336</v>
      </c>
      <c r="Q249" s="18">
        <f>SUM($I$2:I249)</f>
        <v>639500000</v>
      </c>
    </row>
    <row r="250" spans="1:17">
      <c r="A250" s="8">
        <v>43309</v>
      </c>
      <c r="B250" s="9">
        <v>157</v>
      </c>
      <c r="C250" s="15">
        <f t="shared" ca="1" si="18"/>
        <v>9.0868535904445601E-7</v>
      </c>
      <c r="D250" s="14">
        <v>249</v>
      </c>
      <c r="E250" s="15">
        <f t="shared" ca="1" si="19"/>
        <v>5.9428213038187498E-10</v>
      </c>
      <c r="F250" s="4">
        <v>5000</v>
      </c>
      <c r="G250" s="17">
        <f ca="1">SUMPRODUCT(INDIRECT("$C"&amp;B250+1):INDIRECT("$C$"&amp;COUNTA(C:C)),$F$2:F250)</f>
        <v>19753.287786498709</v>
      </c>
      <c r="H250" s="18">
        <f t="shared" ca="1" si="16"/>
        <v>987664.3893249355</v>
      </c>
      <c r="I250" s="12">
        <f t="shared" si="17"/>
        <v>250000</v>
      </c>
      <c r="J250" s="19">
        <f ca="1">SUM($I$2:I250)/SUM($H$2:H250)</f>
        <v>0.25404812706853741</v>
      </c>
      <c r="K250" s="18">
        <f t="shared" ca="1" si="20"/>
        <v>540131.5114599485</v>
      </c>
      <c r="P250" s="18">
        <f ca="1">SUM($H$2:H250)</f>
        <v>2518223642.8273587</v>
      </c>
      <c r="Q250" s="18">
        <f>SUM($I$2:I250)</f>
        <v>639750000</v>
      </c>
    </row>
    <row r="251" spans="1:17">
      <c r="A251" s="8">
        <v>43310</v>
      </c>
      <c r="B251" s="9">
        <v>156</v>
      </c>
      <c r="C251" s="15">
        <f t="shared" ca="1" si="18"/>
        <v>9.8407183220111307E-7</v>
      </c>
      <c r="D251" s="14">
        <v>250</v>
      </c>
      <c r="E251" s="15">
        <f t="shared" ca="1" si="19"/>
        <v>5.48756151074748E-10</v>
      </c>
      <c r="F251" s="4">
        <v>5000</v>
      </c>
      <c r="G251" s="17">
        <f ca="1">SUMPRODUCT(INDIRECT("$C"&amp;B251+1):INDIRECT("$C$"&amp;COUNTA(C:C)),$F$2:F251)</f>
        <v>19753.184270984973</v>
      </c>
      <c r="H251" s="18">
        <f t="shared" ca="1" si="16"/>
        <v>987659.21354924864</v>
      </c>
      <c r="I251" s="12">
        <f t="shared" si="17"/>
        <v>250000</v>
      </c>
      <c r="J251" s="19">
        <f ca="1">SUM($I$2:I251)/SUM($H$2:H251)</f>
        <v>0.25404776466408829</v>
      </c>
      <c r="K251" s="18">
        <f t="shared" ca="1" si="20"/>
        <v>540127.37083939894</v>
      </c>
      <c r="P251" s="18">
        <f ca="1">SUM($H$2:H251)</f>
        <v>2519211302.0409079</v>
      </c>
      <c r="Q251" s="18">
        <f>SUM($I$2:I251)</f>
        <v>640000000</v>
      </c>
    </row>
    <row r="252" spans="1:17">
      <c r="A252" s="8">
        <v>43311</v>
      </c>
      <c r="B252" s="9">
        <v>155</v>
      </c>
      <c r="C252" s="15">
        <f t="shared" ca="1" si="18"/>
        <v>1.06571252776647E-6</v>
      </c>
      <c r="D252" s="14">
        <v>251</v>
      </c>
      <c r="E252" s="15">
        <f t="shared" ca="1" si="19"/>
        <v>5.0671776576702396E-10</v>
      </c>
      <c r="F252" s="4">
        <v>5000</v>
      </c>
      <c r="G252" s="17">
        <f ca="1">SUMPRODUCT(INDIRECT("$C"&amp;B252+1):INDIRECT("$C$"&amp;COUNTA(C:C)),$F$2:F252)</f>
        <v>19753.088685450777</v>
      </c>
      <c r="H252" s="18">
        <f t="shared" ca="1" si="16"/>
        <v>987654.43427253887</v>
      </c>
      <c r="I252" s="12">
        <f t="shared" si="17"/>
        <v>250000</v>
      </c>
      <c r="J252" s="19">
        <f ca="1">SUM($I$2:I252)/SUM($H$2:H252)</f>
        <v>0.25404740302546241</v>
      </c>
      <c r="K252" s="18">
        <f t="shared" ca="1" si="20"/>
        <v>540123.54741803114</v>
      </c>
      <c r="P252" s="18">
        <f ca="1">SUM($H$2:H252)</f>
        <v>2520198956.4751806</v>
      </c>
      <c r="Q252" s="18">
        <f>SUM($I$2:I252)</f>
        <v>640250000</v>
      </c>
    </row>
    <row r="253" spans="1:17">
      <c r="A253" s="8">
        <v>43312</v>
      </c>
      <c r="B253" s="9">
        <v>154</v>
      </c>
      <c r="C253" s="15">
        <f t="shared" ca="1" si="18"/>
        <v>1.15412630935493E-6</v>
      </c>
      <c r="D253" s="14">
        <v>252</v>
      </c>
      <c r="E253" s="15">
        <f t="shared" ca="1" si="19"/>
        <v>4.6789980147110995E-10</v>
      </c>
      <c r="F253" s="4">
        <v>5000</v>
      </c>
      <c r="G253" s="17">
        <f ca="1">SUMPRODUCT(INDIRECT("$C"&amp;B253+1):INDIRECT("$C$"&amp;COUNTA(C:C)),$F$2:F253)</f>
        <v>19753.000422406745</v>
      </c>
      <c r="H253" s="18">
        <f t="shared" ca="1" si="16"/>
        <v>987650.0211203373</v>
      </c>
      <c r="I253" s="12">
        <f t="shared" si="17"/>
        <v>250000</v>
      </c>
      <c r="J253" s="19">
        <f ca="1">SUM($I$2:I253)/SUM($H$2:H253)</f>
        <v>0.25404704211486523</v>
      </c>
      <c r="K253" s="18">
        <f t="shared" ca="1" si="20"/>
        <v>540120.01689626987</v>
      </c>
      <c r="P253" s="18">
        <f ca="1">SUM($H$2:H253)</f>
        <v>2521186606.4963012</v>
      </c>
      <c r="Q253" s="18">
        <f>SUM($I$2:I253)</f>
        <v>640500000</v>
      </c>
    </row>
    <row r="254" spans="1:17">
      <c r="A254" s="8">
        <v>43313</v>
      </c>
      <c r="B254" s="9">
        <v>153</v>
      </c>
      <c r="C254" s="15">
        <f t="shared" ca="1" si="18"/>
        <v>1.2498750866116299E-6</v>
      </c>
      <c r="D254" s="14">
        <v>253</v>
      </c>
      <c r="E254" s="15">
        <f t="shared" ca="1" si="19"/>
        <v>4.3205555243421799E-10</v>
      </c>
      <c r="F254" s="4">
        <v>5000</v>
      </c>
      <c r="G254" s="17">
        <f ca="1">SUMPRODUCT(INDIRECT("$C"&amp;B254+1):INDIRECT("$C$"&amp;COUNTA(C:C)),$F$2:F254)</f>
        <v>19752.918920901229</v>
      </c>
      <c r="H254" s="18">
        <f t="shared" ca="1" si="16"/>
        <v>987645.94604506146</v>
      </c>
      <c r="I254" s="12">
        <f t="shared" si="17"/>
        <v>250000</v>
      </c>
      <c r="J254" s="19">
        <f ca="1">SUM($I$2:I254)/SUM($H$2:H254)</f>
        <v>0.25404668189738677</v>
      </c>
      <c r="K254" s="18">
        <f t="shared" ca="1" si="20"/>
        <v>540116.75683604926</v>
      </c>
      <c r="P254" s="18">
        <f ca="1">SUM($H$2:H254)</f>
        <v>2522174252.4423461</v>
      </c>
      <c r="Q254" s="18">
        <f>SUM($I$2:I254)</f>
        <v>640750000</v>
      </c>
    </row>
    <row r="255" spans="1:17">
      <c r="A255" s="8">
        <v>43314</v>
      </c>
      <c r="B255" s="9">
        <v>152</v>
      </c>
      <c r="C255" s="15">
        <f t="shared" ca="1" si="18"/>
        <v>1.3535673864029599E-6</v>
      </c>
      <c r="D255" s="14">
        <v>254</v>
      </c>
      <c r="E255" s="15">
        <f t="shared" ca="1" si="19"/>
        <v>3.9895721221151898E-10</v>
      </c>
      <c r="F255" s="4">
        <v>5000</v>
      </c>
      <c r="G255" s="17">
        <f ca="1">SUMPRODUCT(INDIRECT("$C"&amp;B255+1):INDIRECT("$C$"&amp;COUNTA(C:C)),$F$2:F255)</f>
        <v>19752.843662955238</v>
      </c>
      <c r="H255" s="18">
        <f t="shared" ca="1" si="16"/>
        <v>987642.18314776185</v>
      </c>
      <c r="I255" s="12">
        <f t="shared" si="17"/>
        <v>250000</v>
      </c>
      <c r="J255" s="19">
        <f ca="1">SUM($I$2:I255)/SUM($H$2:H255)</f>
        <v>0.25404632234077945</v>
      </c>
      <c r="K255" s="18">
        <f t="shared" ca="1" si="20"/>
        <v>540113.74651820958</v>
      </c>
      <c r="P255" s="18">
        <f ca="1">SUM($H$2:H255)</f>
        <v>2523161894.625494</v>
      </c>
      <c r="Q255" s="18">
        <f>SUM($I$2:I255)</f>
        <v>641000000</v>
      </c>
    </row>
    <row r="256" spans="1:17">
      <c r="A256" s="8">
        <v>43315</v>
      </c>
      <c r="B256" s="9">
        <v>151</v>
      </c>
      <c r="C256" s="15">
        <f t="shared" ca="1" si="18"/>
        <v>1.4658622202804401E-6</v>
      </c>
      <c r="D256" s="14">
        <v>255</v>
      </c>
      <c r="E256" s="15">
        <f t="shared" ca="1" si="19"/>
        <v>3.6839442585295899E-10</v>
      </c>
      <c r="F256" s="4">
        <v>5000</v>
      </c>
      <c r="G256" s="17">
        <f ca="1">SUMPRODUCT(INDIRECT("$C"&amp;B256+1):INDIRECT("$C$"&amp;COUNTA(C:C)),$F$2:F256)</f>
        <v>19752.774170270415</v>
      </c>
      <c r="H256" s="18">
        <f t="shared" ca="1" si="16"/>
        <v>987638.70851352077</v>
      </c>
      <c r="I256" s="12">
        <f t="shared" si="17"/>
        <v>250000</v>
      </c>
      <c r="J256" s="19">
        <f ca="1">SUM($I$2:I256)/SUM($H$2:H256)</f>
        <v>0.25404596341525332</v>
      </c>
      <c r="K256" s="18">
        <f t="shared" ca="1" si="20"/>
        <v>540110.96681081667</v>
      </c>
      <c r="P256" s="18">
        <f ca="1">SUM($H$2:H256)</f>
        <v>2524149533.3340077</v>
      </c>
      <c r="Q256" s="18">
        <f>SUM($I$2:I256)</f>
        <v>641250000</v>
      </c>
    </row>
    <row r="257" spans="1:17">
      <c r="A257" s="8">
        <v>43316</v>
      </c>
      <c r="B257" s="9">
        <v>150</v>
      </c>
      <c r="C257" s="15">
        <f t="shared" ca="1" si="18"/>
        <v>1.58747327279782E-6</v>
      </c>
      <c r="D257" s="14">
        <v>256</v>
      </c>
      <c r="E257" s="15">
        <f t="shared" ca="1" si="19"/>
        <v>3.4017295300223501E-10</v>
      </c>
      <c r="F257" s="4">
        <v>5000</v>
      </c>
      <c r="G257" s="17">
        <f ca="1">SUMPRODUCT(INDIRECT("$C"&amp;B257+1):INDIRECT("$C$"&amp;COUNTA(C:C)),$F$2:F257)</f>
        <v>19752.710001189269</v>
      </c>
      <c r="H257" s="18">
        <f t="shared" ca="1" si="16"/>
        <v>987635.50005946343</v>
      </c>
      <c r="I257" s="12">
        <f t="shared" si="17"/>
        <v>250000</v>
      </c>
      <c r="J257" s="19">
        <f ca="1">SUM($I$2:I257)/SUM($H$2:H257)</f>
        <v>0.25404560509328689</v>
      </c>
      <c r="K257" s="18">
        <f t="shared" ca="1" si="20"/>
        <v>540108.40004757082</v>
      </c>
      <c r="P257" s="18">
        <f ca="1">SUM($H$2:H257)</f>
        <v>2525137168.8340673</v>
      </c>
      <c r="Q257" s="18">
        <f>SUM($I$2:I257)</f>
        <v>641500000</v>
      </c>
    </row>
    <row r="258" spans="1:17">
      <c r="A258" s="8">
        <v>43317</v>
      </c>
      <c r="B258" s="9">
        <v>149</v>
      </c>
      <c r="C258" s="15">
        <f t="shared" ca="1" si="18"/>
        <v>1.71917343729979E-6</v>
      </c>
      <c r="D258" s="14">
        <v>257</v>
      </c>
      <c r="E258" s="15">
        <f t="shared" ca="1" si="19"/>
        <v>3.1411343341130799E-10</v>
      </c>
      <c r="F258" s="4">
        <v>5000</v>
      </c>
      <c r="G258" s="17">
        <f ca="1">SUMPRODUCT(INDIRECT("$C"&amp;B258+1):INDIRECT("$C$"&amp;COUNTA(C:C)),$F$2:F258)</f>
        <v>19752.650747888205</v>
      </c>
      <c r="H258" s="18">
        <f t="shared" ca="1" si="16"/>
        <v>987632.53739441023</v>
      </c>
      <c r="I258" s="12">
        <f t="shared" si="17"/>
        <v>250000</v>
      </c>
      <c r="J258" s="19">
        <f ca="1">SUM($I$2:I258)/SUM($H$2:H258)</f>
        <v>0.25404524734945266</v>
      </c>
      <c r="K258" s="18">
        <f t="shared" ca="1" si="20"/>
        <v>540106.02991552826</v>
      </c>
      <c r="P258" s="18">
        <f ca="1">SUM($H$2:H258)</f>
        <v>2526124801.3714619</v>
      </c>
      <c r="Q258" s="18">
        <f>SUM($I$2:I258)</f>
        <v>641750000</v>
      </c>
    </row>
    <row r="259" spans="1:17">
      <c r="A259" s="8">
        <v>43318</v>
      </c>
      <c r="B259" s="9">
        <v>148</v>
      </c>
      <c r="C259" s="15">
        <f t="shared" ca="1" si="18"/>
        <v>1.8617997280093999E-6</v>
      </c>
      <c r="D259" s="14">
        <v>258</v>
      </c>
      <c r="E259" s="15">
        <f t="shared" ca="1" si="19"/>
        <v>2.9005024702475901E-10</v>
      </c>
      <c r="F259" s="4">
        <v>5000</v>
      </c>
      <c r="G259" s="17">
        <f ca="1">SUMPRODUCT(INDIRECT("$C"&amp;B259+1):INDIRECT("$C$"&amp;COUNTA(C:C)),$F$2:F259)</f>
        <v>19752.596033785645</v>
      </c>
      <c r="H259" s="18">
        <f t="shared" ref="H259:H322" ca="1" si="21">G259*$W$1</f>
        <v>987629.80168928229</v>
      </c>
      <c r="I259" s="12">
        <f t="shared" ref="I259:I322" si="22">F259*$M$2</f>
        <v>250000</v>
      </c>
      <c r="J259" s="19">
        <f ca="1">SUM($I$2:I259)/SUM($H$2:H259)</f>
        <v>0.25404489016025572</v>
      </c>
      <c r="K259" s="18">
        <f t="shared" ca="1" si="20"/>
        <v>540103.84135142586</v>
      </c>
      <c r="P259" s="18">
        <f ca="1">SUM($H$2:H259)</f>
        <v>2527112431.173151</v>
      </c>
      <c r="Q259" s="18">
        <f>SUM($I$2:I259)</f>
        <v>642000000</v>
      </c>
    </row>
    <row r="260" spans="1:17">
      <c r="A260" s="8">
        <v>43319</v>
      </c>
      <c r="B260" s="9">
        <v>147</v>
      </c>
      <c r="C260" s="15">
        <f t="shared" ref="C260:C323" ca="1" si="23">INDIRECT("Sheet2!"&amp;$X$1&amp;(ROW()-1))</f>
        <v>2.0162585996327301E-6</v>
      </c>
      <c r="D260" s="14">
        <v>259</v>
      </c>
      <c r="E260" s="15">
        <f t="shared" ref="E260:E323" ca="1" si="24">INDIRECT("Sheet2!"&amp;$Y$1&amp;(ROW()-1))</f>
        <v>2.6783046138928802E-10</v>
      </c>
      <c r="F260" s="4">
        <v>5000</v>
      </c>
      <c r="G260" s="17">
        <f ca="1">SUMPRODUCT(INDIRECT("$C"&amp;B260+1):INDIRECT("$C$"&amp;COUNTA(C:C)),$F$2:F260)</f>
        <v>19752.545511148674</v>
      </c>
      <c r="H260" s="18">
        <f t="shared" ca="1" si="21"/>
        <v>987627.27555743372</v>
      </c>
      <c r="I260" s="12">
        <f t="shared" si="22"/>
        <v>250000</v>
      </c>
      <c r="J260" s="19">
        <f ca="1">SUM($I$2:I260)/SUM($H$2:H260)</f>
        <v>0.25404453350398526</v>
      </c>
      <c r="K260" s="18">
        <f t="shared" ca="1" si="20"/>
        <v>540101.820445947</v>
      </c>
      <c r="P260" s="18">
        <f ca="1">SUM($H$2:H260)</f>
        <v>2528100058.4487085</v>
      </c>
      <c r="Q260" s="18">
        <f>SUM($I$2:I260)</f>
        <v>642250000</v>
      </c>
    </row>
    <row r="261" spans="1:17">
      <c r="A261" s="8">
        <v>43320</v>
      </c>
      <c r="B261" s="9">
        <v>146</v>
      </c>
      <c r="C261" s="15">
        <f t="shared" ca="1" si="23"/>
        <v>2.18353170828932E-6</v>
      </c>
      <c r="D261" s="14">
        <v>260</v>
      </c>
      <c r="E261" s="15">
        <f t="shared" ca="1" si="24"/>
        <v>2.47312859698671E-10</v>
      </c>
      <c r="F261" s="4">
        <v>5000</v>
      </c>
      <c r="G261" s="17">
        <f ca="1">SUMPRODUCT(INDIRECT("$C"&amp;B261+1):INDIRECT("$C$"&amp;COUNTA(C:C)),$F$2:F261)</f>
        <v>19752.498858883046</v>
      </c>
      <c r="H261" s="18">
        <f t="shared" ca="1" si="21"/>
        <v>987624.94294415228</v>
      </c>
      <c r="I261" s="12">
        <f t="shared" si="22"/>
        <v>250000</v>
      </c>
      <c r="J261" s="19">
        <f ca="1">SUM($I$2:I261)/SUM($H$2:H261)</f>
        <v>0.25404417736057711</v>
      </c>
      <c r="K261" s="18">
        <f t="shared" ca="1" si="20"/>
        <v>540099.95435532182</v>
      </c>
      <c r="P261" s="18">
        <f ca="1">SUM($H$2:H261)</f>
        <v>2529087683.3916526</v>
      </c>
      <c r="Q261" s="18">
        <f>SUM($I$2:I261)</f>
        <v>642500000</v>
      </c>
    </row>
    <row r="262" spans="1:17">
      <c r="A262" s="8">
        <v>43321</v>
      </c>
      <c r="B262" s="9">
        <v>145</v>
      </c>
      <c r="C262" s="15">
        <f t="shared" ca="1" si="23"/>
        <v>2.3646821503815801E-6</v>
      </c>
      <c r="D262" s="14">
        <v>261</v>
      </c>
      <c r="E262" s="15">
        <f t="shared" ca="1" si="24"/>
        <v>2.28367043296967E-10</v>
      </c>
      <c r="F262" s="4">
        <v>5000</v>
      </c>
      <c r="G262" s="17">
        <f ca="1">SUMPRODUCT(INDIRECT("$C"&amp;B262+1):INDIRECT("$C$"&amp;COUNTA(C:C)),$F$2:F262)</f>
        <v>19752.45578049247</v>
      </c>
      <c r="H262" s="18">
        <f t="shared" ca="1" si="21"/>
        <v>987622.78902462346</v>
      </c>
      <c r="I262" s="12">
        <f t="shared" si="22"/>
        <v>250000</v>
      </c>
      <c r="J262" s="19">
        <f ca="1">SUM($I$2:I262)/SUM($H$2:H262)</f>
        <v>0.25404382171148704</v>
      </c>
      <c r="K262" s="18">
        <f t="shared" ca="1" si="20"/>
        <v>540098.23121969879</v>
      </c>
      <c r="P262" s="18">
        <f ca="1">SUM($H$2:H262)</f>
        <v>2530075306.1806774</v>
      </c>
      <c r="Q262" s="18">
        <f>SUM($I$2:I262)</f>
        <v>642750000</v>
      </c>
    </row>
    <row r="263" spans="1:17">
      <c r="A263" s="8">
        <v>43322</v>
      </c>
      <c r="B263" s="9">
        <v>144</v>
      </c>
      <c r="C263" s="15">
        <f t="shared" ca="1" si="23"/>
        <v>2.56086121905418E-6</v>
      </c>
      <c r="D263" s="14">
        <v>262</v>
      </c>
      <c r="E263" s="15">
        <f t="shared" ca="1" si="24"/>
        <v>2.10872602935977E-10</v>
      </c>
      <c r="F263" s="4">
        <v>5000</v>
      </c>
      <c r="G263" s="17">
        <f ca="1">SUMPRODUCT(INDIRECT("$C"&amp;B263+1):INDIRECT("$C$"&amp;COUNTA(C:C)),$F$2:F263)</f>
        <v>19752.416002194252</v>
      </c>
      <c r="H263" s="18">
        <f t="shared" ca="1" si="21"/>
        <v>987620.80010971264</v>
      </c>
      <c r="I263" s="12">
        <f t="shared" si="22"/>
        <v>250000</v>
      </c>
      <c r="J263" s="19">
        <f ca="1">SUM($I$2:I263)/SUM($H$2:H263)</f>
        <v>0.25404346653957405</v>
      </c>
      <c r="K263" s="18">
        <f t="shared" ca="1" si="20"/>
        <v>540096.64008777018</v>
      </c>
      <c r="P263" s="18">
        <f ca="1">SUM($H$2:H263)</f>
        <v>2531062926.9807873</v>
      </c>
      <c r="Q263" s="18">
        <f>SUM($I$2:I263)</f>
        <v>643000000</v>
      </c>
    </row>
    <row r="264" spans="1:17">
      <c r="A264" s="8">
        <v>43323</v>
      </c>
      <c r="B264" s="9">
        <v>143</v>
      </c>
      <c r="C264" s="15">
        <f t="shared" ca="1" si="23"/>
        <v>2.77331572118369E-6</v>
      </c>
      <c r="D264" s="14">
        <v>263</v>
      </c>
      <c r="E264" s="15">
        <f t="shared" ca="1" si="24"/>
        <v>1.9471835351990501E-10</v>
      </c>
      <c r="F264" s="4">
        <v>5000</v>
      </c>
      <c r="G264" s="17">
        <f ca="1">SUMPRODUCT(INDIRECT("$C"&amp;B264+1):INDIRECT("$C$"&amp;COUNTA(C:C)),$F$2:F264)</f>
        <v>19752.379271179285</v>
      </c>
      <c r="H264" s="18">
        <f t="shared" ca="1" si="21"/>
        <v>987618.9635589642</v>
      </c>
      <c r="I264" s="12">
        <f t="shared" si="22"/>
        <v>250000</v>
      </c>
      <c r="J264" s="19">
        <f ca="1">SUM($I$2:I264)/SUM($H$2:H264)</f>
        <v>0.25404311182899209</v>
      </c>
      <c r="K264" s="18">
        <f t="shared" ca="1" si="20"/>
        <v>540095.17084717145</v>
      </c>
      <c r="P264" s="18">
        <f ca="1">SUM($H$2:H264)</f>
        <v>2532050545.9443464</v>
      </c>
      <c r="Q264" s="18">
        <f>SUM($I$2:I264)</f>
        <v>643250000</v>
      </c>
    </row>
    <row r="265" spans="1:17">
      <c r="A265" s="8">
        <v>43324</v>
      </c>
      <c r="B265" s="9">
        <v>142</v>
      </c>
      <c r="C265" s="15">
        <f t="shared" ca="1" si="23"/>
        <v>3.00339590140118E-6</v>
      </c>
      <c r="D265" s="14">
        <v>264</v>
      </c>
      <c r="E265" s="15">
        <f t="shared" ca="1" si="24"/>
        <v>1.7980162747369501E-10</v>
      </c>
      <c r="F265" s="4">
        <v>5000</v>
      </c>
      <c r="G265" s="17">
        <f ca="1">SUMPRODUCT(INDIRECT("$C"&amp;B265+1):INDIRECT("$C$"&amp;COUNTA(C:C)),$F$2:F265)</f>
        <v>19752.345354005323</v>
      </c>
      <c r="H265" s="18">
        <f t="shared" ca="1" si="21"/>
        <v>987617.26770026621</v>
      </c>
      <c r="I265" s="12">
        <f t="shared" si="22"/>
        <v>250000</v>
      </c>
      <c r="J265" s="19">
        <f ca="1">SUM($I$2:I265)/SUM($H$2:H265)</f>
        <v>0.25404275756509048</v>
      </c>
      <c r="K265" s="18">
        <f t="shared" ca="1" si="20"/>
        <v>540093.81416021299</v>
      </c>
      <c r="P265" s="18">
        <f ca="1">SUM($H$2:H265)</f>
        <v>2533038163.2120466</v>
      </c>
      <c r="Q265" s="18">
        <f>SUM($I$2:I265)</f>
        <v>643500000</v>
      </c>
    </row>
    <row r="266" spans="1:17">
      <c r="A266" s="8">
        <v>43325</v>
      </c>
      <c r="B266" s="9">
        <v>141</v>
      </c>
      <c r="C266" s="15">
        <f t="shared" ca="1" si="23"/>
        <v>3.2525640235088102E-6</v>
      </c>
      <c r="D266" s="14">
        <v>265</v>
      </c>
      <c r="E266" s="15">
        <f t="shared" ca="1" si="24"/>
        <v>1.66027622244065E-10</v>
      </c>
      <c r="F266" s="4">
        <v>5000</v>
      </c>
      <c r="G266" s="17">
        <f ca="1">SUMPRODUCT(INDIRECT("$C"&amp;B266+1):INDIRECT("$C$"&amp;COUNTA(C:C)),$F$2:F266)</f>
        <v>19752.314035113359</v>
      </c>
      <c r="H266" s="18">
        <f t="shared" ca="1" si="21"/>
        <v>987615.70175566792</v>
      </c>
      <c r="I266" s="12">
        <f t="shared" si="22"/>
        <v>250000</v>
      </c>
      <c r="J266" s="19">
        <f ca="1">SUM($I$2:I266)/SUM($H$2:H266)</f>
        <v>0.25404240373432202</v>
      </c>
      <c r="K266" s="18">
        <f t="shared" ca="1" si="20"/>
        <v>540092.56140453438</v>
      </c>
      <c r="P266" s="18">
        <f ca="1">SUM($H$2:H266)</f>
        <v>2534025778.9138021</v>
      </c>
      <c r="Q266" s="18">
        <f>SUM($I$2:I266)</f>
        <v>643750000</v>
      </c>
    </row>
    <row r="267" spans="1:17">
      <c r="A267" s="8">
        <v>43326</v>
      </c>
      <c r="B267" s="9">
        <v>140</v>
      </c>
      <c r="C267" s="15">
        <f t="shared" ca="1" si="23"/>
        <v>3.5224036638287499E-6</v>
      </c>
      <c r="D267" s="14">
        <v>266</v>
      </c>
      <c r="E267" s="15">
        <f t="shared" ca="1" si="24"/>
        <v>1.53308797786331E-10</v>
      </c>
      <c r="F267" s="4">
        <v>5000</v>
      </c>
      <c r="G267" s="17">
        <f ca="1">SUMPRODUCT(INDIRECT("$C"&amp;B267+1):INDIRECT("$C$"&amp;COUNTA(C:C)),$F$2:F267)</f>
        <v>19752.285115457642</v>
      </c>
      <c r="H267" s="18">
        <f t="shared" ca="1" si="21"/>
        <v>987614.25577288214</v>
      </c>
      <c r="I267" s="12">
        <f t="shared" si="22"/>
        <v>250000</v>
      </c>
      <c r="J267" s="19">
        <f ca="1">SUM($I$2:I267)/SUM($H$2:H267)</f>
        <v>0.25404205032415811</v>
      </c>
      <c r="K267" s="18">
        <f t="shared" ca="1" si="20"/>
        <v>540091.40461830574</v>
      </c>
      <c r="P267" s="18">
        <f ca="1">SUM($H$2:H267)</f>
        <v>2535013393.1695752</v>
      </c>
      <c r="Q267" s="18">
        <f>SUM($I$2:I267)</f>
        <v>644000000</v>
      </c>
    </row>
    <row r="268" spans="1:17">
      <c r="A268" s="8">
        <v>43327</v>
      </c>
      <c r="B268" s="9">
        <v>139</v>
      </c>
      <c r="C268" s="15">
        <f t="shared" ca="1" si="23"/>
        <v>3.8146297755484102E-6</v>
      </c>
      <c r="D268" s="14">
        <v>267</v>
      </c>
      <c r="E268" s="15">
        <f t="shared" ca="1" si="24"/>
        <v>1.41564320207751E-10</v>
      </c>
      <c r="F268" s="4">
        <v>5000</v>
      </c>
      <c r="G268" s="17">
        <f ca="1">SUMPRODUCT(INDIRECT("$C"&amp;B268+1):INDIRECT("$C$"&amp;COUNTA(C:C)),$F$2:F268)</f>
        <v>19752.258411240648</v>
      </c>
      <c r="H268" s="18">
        <f t="shared" ca="1" si="21"/>
        <v>987612.92056203238</v>
      </c>
      <c r="I268" s="12">
        <f t="shared" si="22"/>
        <v>250000</v>
      </c>
      <c r="J268" s="19">
        <f ca="1">SUM($I$2:I268)/SUM($H$2:H268)</f>
        <v>0.25404169732301018</v>
      </c>
      <c r="K268" s="18">
        <f t="shared" ca="1" si="20"/>
        <v>540090.3364496259</v>
      </c>
      <c r="P268" s="18">
        <f ca="1">SUM($H$2:H268)</f>
        <v>2536001006.0901375</v>
      </c>
      <c r="Q268" s="18">
        <f>SUM($I$2:I268)</f>
        <v>644250000</v>
      </c>
    </row>
    <row r="269" spans="1:17">
      <c r="A269" s="8">
        <v>43328</v>
      </c>
      <c r="B269" s="9">
        <v>138</v>
      </c>
      <c r="C269" s="15">
        <f t="shared" ca="1" si="23"/>
        <v>4.13109958802494E-6</v>
      </c>
      <c r="D269" s="14">
        <v>268</v>
      </c>
      <c r="E269" s="15">
        <f t="shared" ca="1" si="24"/>
        <v>1.30719548031505E-10</v>
      </c>
      <c r="F269" s="4">
        <v>5000</v>
      </c>
      <c r="G269" s="17">
        <f ca="1">SUMPRODUCT(INDIRECT("$C"&amp;B269+1):INDIRECT("$C$"&amp;COUNTA(C:C)),$F$2:F269)</f>
        <v>19752.233752744989</v>
      </c>
      <c r="H269" s="18">
        <f t="shared" ca="1" si="21"/>
        <v>987611.68763724947</v>
      </c>
      <c r="I269" s="12">
        <f t="shared" si="22"/>
        <v>250000</v>
      </c>
      <c r="J269" s="19">
        <f ca="1">SUM($I$2:I269)/SUM($H$2:H269)</f>
        <v>0.25404134472015766</v>
      </c>
      <c r="K269" s="18">
        <f t="shared" ca="1" si="20"/>
        <v>540089.35010979965</v>
      </c>
      <c r="P269" s="18">
        <f ca="1">SUM($H$2:H269)</f>
        <v>2536988617.7777748</v>
      </c>
      <c r="Q269" s="18">
        <f>SUM($I$2:I269)</f>
        <v>644500000</v>
      </c>
    </row>
    <row r="270" spans="1:17">
      <c r="A270" s="8">
        <v>43329</v>
      </c>
      <c r="B270" s="9">
        <v>137</v>
      </c>
      <c r="C270" s="15">
        <f t="shared" ca="1" si="23"/>
        <v>4.4738244103194403E-6</v>
      </c>
      <c r="D270" s="14">
        <v>269</v>
      </c>
      <c r="E270" s="15">
        <f t="shared" ca="1" si="24"/>
        <v>1.2070555781629301E-10</v>
      </c>
      <c r="F270" s="4">
        <v>5000</v>
      </c>
      <c r="G270" s="17">
        <f ca="1">SUMPRODUCT(INDIRECT("$C"&amp;B270+1):INDIRECT("$C$"&amp;COUNTA(C:C)),$F$2:F270)</f>
        <v>19752.210983254743</v>
      </c>
      <c r="H270" s="18">
        <f t="shared" ca="1" si="21"/>
        <v>987610.54916273709</v>
      </c>
      <c r="I270" s="12">
        <f t="shared" si="22"/>
        <v>250000</v>
      </c>
      <c r="J270" s="19">
        <f ca="1">SUM($I$2:I270)/SUM($H$2:H270)</f>
        <v>0.25404099250568096</v>
      </c>
      <c r="K270" s="18">
        <f t="shared" ca="1" si="20"/>
        <v>540088.43933018972</v>
      </c>
      <c r="P270" s="18">
        <f ca="1">SUM($H$2:H270)</f>
        <v>2537976228.3269377</v>
      </c>
      <c r="Q270" s="18">
        <f>SUM($I$2:I270)</f>
        <v>644750000</v>
      </c>
    </row>
    <row r="271" spans="1:17">
      <c r="A271" s="8">
        <v>43330</v>
      </c>
      <c r="B271" s="9">
        <v>136</v>
      </c>
      <c r="C271" s="15">
        <f t="shared" ca="1" si="23"/>
        <v>4.8449824139773996E-6</v>
      </c>
      <c r="D271" s="14">
        <v>270</v>
      </c>
      <c r="E271" s="15">
        <f t="shared" ca="1" si="24"/>
        <v>1.11458706116632E-10</v>
      </c>
      <c r="F271" s="4">
        <v>5000</v>
      </c>
      <c r="G271" s="17">
        <f ca="1">SUMPRODUCT(INDIRECT("$C"&amp;B271+1):INDIRECT("$C$"&amp;COUNTA(C:C)),$F$2:F271)</f>
        <v>19752.189958059491</v>
      </c>
      <c r="H271" s="18">
        <f t="shared" ca="1" si="21"/>
        <v>987609.49790297449</v>
      </c>
      <c r="I271" s="12">
        <f t="shared" si="22"/>
        <v>250000</v>
      </c>
      <c r="J271" s="19">
        <f ca="1">SUM($I$2:I271)/SUM($H$2:H271)</f>
        <v>0.2540406406704</v>
      </c>
      <c r="K271" s="18">
        <f t="shared" ca="1" si="20"/>
        <v>540087.59832237964</v>
      </c>
      <c r="P271" s="18">
        <f ca="1">SUM($H$2:H271)</f>
        <v>2538963837.8248405</v>
      </c>
      <c r="Q271" s="18">
        <f>SUM($I$2:I271)</f>
        <v>645000000</v>
      </c>
    </row>
    <row r="272" spans="1:17">
      <c r="A272" s="8">
        <v>43331</v>
      </c>
      <c r="B272" s="9">
        <v>135</v>
      </c>
      <c r="C272" s="15">
        <f t="shared" ca="1" si="23"/>
        <v>5.2469324762958502E-6</v>
      </c>
      <c r="D272" s="14">
        <v>271</v>
      </c>
      <c r="E272" s="15">
        <f t="shared" ca="1" si="24"/>
        <v>1.0292022499992E-10</v>
      </c>
      <c r="F272" s="4">
        <v>5000</v>
      </c>
      <c r="G272" s="17">
        <f ca="1">SUMPRODUCT(INDIRECT("$C"&amp;B272+1):INDIRECT("$C$"&amp;COUNTA(C:C)),$F$2:F272)</f>
        <v>19752.170543534579</v>
      </c>
      <c r="H272" s="18">
        <f t="shared" ca="1" si="21"/>
        <v>987608.52717672894</v>
      </c>
      <c r="I272" s="12">
        <f t="shared" si="22"/>
        <v>250000</v>
      </c>
      <c r="J272" s="19">
        <f ca="1">SUM($I$2:I272)/SUM($H$2:H272)</f>
        <v>0.25404028920581712</v>
      </c>
      <c r="K272" s="18">
        <f t="shared" ca="1" si="20"/>
        <v>540086.82174138317</v>
      </c>
      <c r="P272" s="18">
        <f ca="1">SUM($H$2:H272)</f>
        <v>2539951446.3520174</v>
      </c>
      <c r="Q272" s="18">
        <f>SUM($I$2:I272)</f>
        <v>645250000</v>
      </c>
    </row>
    <row r="273" spans="1:17">
      <c r="A273" s="8">
        <v>43332</v>
      </c>
      <c r="B273" s="9">
        <v>134</v>
      </c>
      <c r="C273" s="15">
        <f t="shared" ca="1" si="23"/>
        <v>5.6822291720575397E-6</v>
      </c>
      <c r="D273" s="14">
        <v>272</v>
      </c>
      <c r="E273" s="15">
        <f t="shared" ca="1" si="24"/>
        <v>9.5035848549596399E-11</v>
      </c>
      <c r="F273" s="4">
        <v>5000</v>
      </c>
      <c r="G273" s="17">
        <f ca="1">SUMPRODUCT(INDIRECT("$C"&amp;B273+1):INDIRECT("$C$"&amp;COUNTA(C:C)),$F$2:F273)</f>
        <v>19752.152616291911</v>
      </c>
      <c r="H273" s="18">
        <f t="shared" ca="1" si="21"/>
        <v>987607.6308145955</v>
      </c>
      <c r="I273" s="12">
        <f t="shared" si="22"/>
        <v>250000</v>
      </c>
      <c r="J273" s="19">
        <f ca="1">SUM($I$2:I273)/SUM($H$2:H273)</f>
        <v>0.25403993810406494</v>
      </c>
      <c r="K273" s="18">
        <f t="shared" ca="1" si="20"/>
        <v>540086.10465167649</v>
      </c>
      <c r="P273" s="18">
        <f ca="1">SUM($H$2:H273)</f>
        <v>2540939053.982832</v>
      </c>
      <c r="Q273" s="18">
        <f>SUM($I$2:I273)</f>
        <v>645500000</v>
      </c>
    </row>
    <row r="274" spans="1:17">
      <c r="A274" s="8">
        <v>43333</v>
      </c>
      <c r="B274" s="9">
        <v>133</v>
      </c>
      <c r="C274" s="15">
        <f t="shared" ca="1" si="23"/>
        <v>6.15363900901117E-6</v>
      </c>
      <c r="D274" s="14">
        <v>273</v>
      </c>
      <c r="E274" s="15">
        <f t="shared" ca="1" si="24"/>
        <v>8.77554679806498E-11</v>
      </c>
      <c r="F274" s="4">
        <v>5000</v>
      </c>
      <c r="G274" s="17">
        <f ca="1">SUMPRODUCT(INDIRECT("$C"&amp;B274+1):INDIRECT("$C$"&amp;COUNTA(C:C)),$F$2:F274)</f>
        <v>19752.136062395737</v>
      </c>
      <c r="H274" s="18">
        <f t="shared" ca="1" si="21"/>
        <v>987606.8031197869</v>
      </c>
      <c r="I274" s="12">
        <f t="shared" si="22"/>
        <v>250000</v>
      </c>
      <c r="J274" s="19">
        <f ca="1">SUM($I$2:I274)/SUM($H$2:H274)</f>
        <v>0.25403958735785759</v>
      </c>
      <c r="K274" s="18">
        <f t="shared" ca="1" si="20"/>
        <v>540085.44249582954</v>
      </c>
      <c r="P274" s="18">
        <f ca="1">SUM($H$2:H274)</f>
        <v>2541926660.7859516</v>
      </c>
      <c r="Q274" s="18">
        <f>SUM($I$2:I274)</f>
        <v>645750000</v>
      </c>
    </row>
    <row r="275" spans="1:17">
      <c r="A275" s="8">
        <v>43334</v>
      </c>
      <c r="B275" s="9">
        <v>132</v>
      </c>
      <c r="C275" s="15">
        <f t="shared" ca="1" si="23"/>
        <v>6.66415801028176E-6</v>
      </c>
      <c r="D275" s="14">
        <v>274</v>
      </c>
      <c r="E275" s="15">
        <f t="shared" ca="1" si="24"/>
        <v>8.1032813175587702E-11</v>
      </c>
      <c r="F275" s="4">
        <v>5000</v>
      </c>
      <c r="G275" s="17">
        <f ca="1">SUMPRODUCT(INDIRECT("$C"&amp;B275+1):INDIRECT("$C$"&amp;COUNTA(C:C)),$F$2:F275)</f>
        <v>19752.120776638538</v>
      </c>
      <c r="H275" s="18">
        <f t="shared" ca="1" si="21"/>
        <v>987606.03883192688</v>
      </c>
      <c r="I275" s="12">
        <f t="shared" si="22"/>
        <v>250000</v>
      </c>
      <c r="J275" s="19">
        <f ca="1">SUM($I$2:I275)/SUM($H$2:H275)</f>
        <v>0.254039236960446</v>
      </c>
      <c r="K275" s="18">
        <f t="shared" ca="1" si="20"/>
        <v>540084.8310655416</v>
      </c>
      <c r="P275" s="18">
        <f ca="1">SUM($H$2:H275)</f>
        <v>2542914266.8247833</v>
      </c>
      <c r="Q275" s="18">
        <f>SUM($I$2:I275)</f>
        <v>646000000</v>
      </c>
    </row>
    <row r="276" spans="1:17">
      <c r="A276" s="8">
        <v>43335</v>
      </c>
      <c r="B276" s="9">
        <v>131</v>
      </c>
      <c r="C276" s="15">
        <f t="shared" ca="1" si="23"/>
        <v>7.2170307554552103E-6</v>
      </c>
      <c r="D276" s="14">
        <v>275</v>
      </c>
      <c r="E276" s="15">
        <f t="shared" ca="1" si="24"/>
        <v>7.4825158616868997E-11</v>
      </c>
      <c r="F276" s="4">
        <v>5000</v>
      </c>
      <c r="G276" s="17">
        <f ca="1">SUMPRODUCT(INDIRECT("$C"&amp;B276+1):INDIRECT("$C$"&amp;COUNTA(C:C)),$F$2:F276)</f>
        <v>19752.106661872407</v>
      </c>
      <c r="H276" s="18">
        <f t="shared" ca="1" si="21"/>
        <v>987605.33309362037</v>
      </c>
      <c r="I276" s="12">
        <f t="shared" si="22"/>
        <v>250000</v>
      </c>
      <c r="J276" s="19">
        <f ca="1">SUM($I$2:I276)/SUM($H$2:H276)</f>
        <v>0.2540388869055768</v>
      </c>
      <c r="K276" s="18">
        <f t="shared" ca="1" si="20"/>
        <v>540084.26647489634</v>
      </c>
      <c r="P276" s="18">
        <f ca="1">SUM($H$2:H276)</f>
        <v>2543901872.157877</v>
      </c>
      <c r="Q276" s="18">
        <f>SUM($I$2:I276)</f>
        <v>646250000</v>
      </c>
    </row>
    <row r="277" spans="1:17">
      <c r="A277" s="8">
        <v>43336</v>
      </c>
      <c r="B277" s="9">
        <v>130</v>
      </c>
      <c r="C277" s="15">
        <f t="shared" ca="1" si="23"/>
        <v>7.8157710013517998E-6</v>
      </c>
      <c r="D277" s="14">
        <v>276</v>
      </c>
      <c r="E277" s="15">
        <f t="shared" ca="1" si="24"/>
        <v>6.9093051846882104E-11</v>
      </c>
      <c r="F277" s="4">
        <v>5000</v>
      </c>
      <c r="G277" s="17">
        <f ca="1">SUMPRODUCT(INDIRECT("$C"&amp;B277+1):INDIRECT("$C$"&amp;COUNTA(C:C)),$F$2:F277)</f>
        <v>19752.093628391609</v>
      </c>
      <c r="H277" s="18">
        <f t="shared" ca="1" si="21"/>
        <v>987604.68141958048</v>
      </c>
      <c r="I277" s="12">
        <f t="shared" si="22"/>
        <v>250000</v>
      </c>
      <c r="J277" s="19">
        <f ca="1">SUM($I$2:I277)/SUM($H$2:H277)</f>
        <v>0.25403853718745401</v>
      </c>
      <c r="K277" s="18">
        <f t="shared" ref="K277:K340" ca="1" si="25">H277*0.8-I277</f>
        <v>540083.74513566447</v>
      </c>
      <c r="P277" s="18">
        <f ca="1">SUM($H$2:H277)</f>
        <v>2544889476.8392963</v>
      </c>
      <c r="Q277" s="18">
        <f>SUM($I$2:I277)</f>
        <v>646500000</v>
      </c>
    </row>
    <row r="278" spans="1:17">
      <c r="A278" s="8">
        <v>43337</v>
      </c>
      <c r="B278" s="9">
        <v>129</v>
      </c>
      <c r="C278" s="15">
        <f t="shared" ca="1" si="23"/>
        <v>8.4641840135429207E-6</v>
      </c>
      <c r="D278" s="14">
        <v>277</v>
      </c>
      <c r="E278" s="15">
        <f t="shared" ca="1" si="24"/>
        <v>6.3800062729699406E-11</v>
      </c>
      <c r="F278" s="4">
        <v>5000</v>
      </c>
      <c r="G278" s="17">
        <f ca="1">SUMPRODUCT(INDIRECT("$C"&amp;B278+1):INDIRECT("$C$"&amp;COUNTA(C:C)),$F$2:F278)</f>
        <v>19752.081593362469</v>
      </c>
      <c r="H278" s="18">
        <f t="shared" ca="1" si="21"/>
        <v>987604.07966812351</v>
      </c>
      <c r="I278" s="12">
        <f t="shared" si="22"/>
        <v>250000</v>
      </c>
      <c r="J278" s="19">
        <f ca="1">SUM($I$2:I278)/SUM($H$2:H278)</f>
        <v>0.25403818780070403</v>
      </c>
      <c r="K278" s="18">
        <f t="shared" ca="1" si="25"/>
        <v>540083.26373449888</v>
      </c>
      <c r="P278" s="18">
        <f ca="1">SUM($H$2:H278)</f>
        <v>2545877080.9189644</v>
      </c>
      <c r="Q278" s="18">
        <f>SUM($I$2:I278)</f>
        <v>646750000</v>
      </c>
    </row>
    <row r="279" spans="1:17">
      <c r="A279" s="8">
        <v>43338</v>
      </c>
      <c r="B279" s="9">
        <v>128</v>
      </c>
      <c r="C279" s="15">
        <f t="shared" ca="1" si="23"/>
        <v>9.1663907505381799E-6</v>
      </c>
      <c r="D279" s="14">
        <v>278</v>
      </c>
      <c r="E279" s="15">
        <f t="shared" ca="1" si="24"/>
        <v>5.8912551921054897E-11</v>
      </c>
      <c r="F279" s="4">
        <v>5000</v>
      </c>
      <c r="G279" s="17">
        <f ca="1">SUMPRODUCT(INDIRECT("$C"&amp;B279+1):INDIRECT("$C$"&amp;COUNTA(C:C)),$F$2:F279)</f>
        <v>19752.070480296919</v>
      </c>
      <c r="H279" s="18">
        <f t="shared" ca="1" si="21"/>
        <v>987603.52401484596</v>
      </c>
      <c r="I279" s="12">
        <f t="shared" si="22"/>
        <v>250000</v>
      </c>
      <c r="J279" s="19">
        <f ca="1">SUM($I$2:I279)/SUM($H$2:H279)</f>
        <v>0.25403783874034297</v>
      </c>
      <c r="K279" s="18">
        <f t="shared" ca="1" si="25"/>
        <v>540082.81921187683</v>
      </c>
      <c r="P279" s="18">
        <f ca="1">SUM($H$2:H279)</f>
        <v>2546864684.4429793</v>
      </c>
      <c r="Q279" s="18">
        <f>SUM($I$2:I279)</f>
        <v>647000000</v>
      </c>
    </row>
    <row r="280" spans="1:17">
      <c r="A280" s="8">
        <v>43339</v>
      </c>
      <c r="B280" s="9">
        <v>127</v>
      </c>
      <c r="C280" s="15">
        <f t="shared" ca="1" si="23"/>
        <v>9.9268540543439692E-6</v>
      </c>
      <c r="D280" s="14">
        <v>279</v>
      </c>
      <c r="E280" s="15">
        <f t="shared" ca="1" si="24"/>
        <v>5.4399457075068997E-11</v>
      </c>
      <c r="F280" s="4">
        <v>5000</v>
      </c>
      <c r="G280" s="17">
        <f ca="1">SUMPRODUCT(INDIRECT("$C"&amp;B280+1):INDIRECT("$C$"&amp;COUNTA(C:C)),$F$2:F280)</f>
        <v>19752.060218566396</v>
      </c>
      <c r="H280" s="18">
        <f t="shared" ca="1" si="21"/>
        <v>987603.01092831977</v>
      </c>
      <c r="I280" s="12">
        <f t="shared" si="22"/>
        <v>250000</v>
      </c>
      <c r="J280" s="19">
        <f ca="1">SUM($I$2:I280)/SUM($H$2:H280)</f>
        <v>0.25403749000174691</v>
      </c>
      <c r="K280" s="18">
        <f t="shared" ca="1" si="25"/>
        <v>540082.40874265588</v>
      </c>
      <c r="P280" s="18">
        <f ca="1">SUM($H$2:H280)</f>
        <v>2547852287.4539075</v>
      </c>
      <c r="Q280" s="18">
        <f>SUM($I$2:I280)</f>
        <v>647250000</v>
      </c>
    </row>
    <row r="281" spans="1:17">
      <c r="A281" s="8">
        <v>43340</v>
      </c>
      <c r="B281" s="9">
        <v>126</v>
      </c>
      <c r="C281" s="15">
        <f t="shared" ca="1" si="23"/>
        <v>1.07504070138466E-5</v>
      </c>
      <c r="D281" s="14">
        <v>280</v>
      </c>
      <c r="E281" s="15">
        <f t="shared" ca="1" si="24"/>
        <v>5.02320954289646E-11</v>
      </c>
      <c r="F281" s="4">
        <v>5000</v>
      </c>
      <c r="G281" s="17">
        <f ca="1">SUMPRODUCT(INDIRECT("$C"&amp;B281+1):INDIRECT("$C$"&amp;COUNTA(C:C)),$F$2:F281)</f>
        <v>19752.050742952946</v>
      </c>
      <c r="H281" s="18">
        <f t="shared" ca="1" si="21"/>
        <v>987602.53714764735</v>
      </c>
      <c r="I281" s="12">
        <f t="shared" si="22"/>
        <v>250000</v>
      </c>
      <c r="J281" s="19">
        <f ca="1">SUM($I$2:I281)/SUM($H$2:H281)</f>
        <v>0.25403714158062413</v>
      </c>
      <c r="K281" s="18">
        <f t="shared" ca="1" si="25"/>
        <v>540082.0297181179</v>
      </c>
      <c r="P281" s="18">
        <f ca="1">SUM($H$2:H281)</f>
        <v>2548839889.991055</v>
      </c>
      <c r="Q281" s="18">
        <f>SUM($I$2:I281)</f>
        <v>647500000</v>
      </c>
    </row>
    <row r="282" spans="1:17">
      <c r="A282" s="8">
        <v>43341</v>
      </c>
      <c r="B282" s="9">
        <v>125</v>
      </c>
      <c r="C282" s="15">
        <f t="shared" ca="1" si="23"/>
        <v>1.16422836812827E-5</v>
      </c>
      <c r="D282" s="14">
        <v>281</v>
      </c>
      <c r="E282" s="15">
        <f t="shared" ca="1" si="24"/>
        <v>4.6383981511113501E-11</v>
      </c>
      <c r="F282" s="4">
        <v>5000</v>
      </c>
      <c r="G282" s="17">
        <f ca="1">SUMPRODUCT(INDIRECT("$C"&amp;B282+1):INDIRECT("$C$"&amp;COUNTA(C:C)),$F$2:F282)</f>
        <v>19752.041993234761</v>
      </c>
      <c r="H282" s="18">
        <f t="shared" ca="1" si="21"/>
        <v>987602.09966173803</v>
      </c>
      <c r="I282" s="12">
        <f t="shared" si="22"/>
        <v>250000</v>
      </c>
      <c r="J282" s="19">
        <f ca="1">SUM($I$2:I282)/SUM($H$2:H282)</f>
        <v>0.25403679347298941</v>
      </c>
      <c r="K282" s="18">
        <f t="shared" ca="1" si="25"/>
        <v>540081.67972939042</v>
      </c>
      <c r="P282" s="18">
        <f ca="1">SUM($H$2:H282)</f>
        <v>2549827492.0907168</v>
      </c>
      <c r="Q282" s="18">
        <f>SUM($I$2:I282)</f>
        <v>647750000</v>
      </c>
    </row>
    <row r="283" spans="1:17">
      <c r="A283" s="8">
        <v>43342</v>
      </c>
      <c r="B283" s="9">
        <v>124</v>
      </c>
      <c r="C283" s="15">
        <f t="shared" ca="1" si="23"/>
        <v>1.26081523370121E-5</v>
      </c>
      <c r="D283" s="14">
        <v>282</v>
      </c>
      <c r="E283" s="15">
        <f t="shared" ca="1" si="24"/>
        <v>4.28306588138617E-11</v>
      </c>
      <c r="F283" s="4">
        <v>5000</v>
      </c>
      <c r="G283" s="17">
        <f ca="1">SUMPRODUCT(INDIRECT("$C"&amp;B283+1):INDIRECT("$C$"&amp;COUNTA(C:C)),$F$2:F283)</f>
        <v>19752.033913803411</v>
      </c>
      <c r="H283" s="18">
        <f t="shared" ca="1" si="21"/>
        <v>987601.69569017051</v>
      </c>
      <c r="I283" s="12">
        <f t="shared" si="22"/>
        <v>250000</v>
      </c>
      <c r="J283" s="19">
        <f ca="1">SUM($I$2:I283)/SUM($H$2:H283)</f>
        <v>0.25403644567514089</v>
      </c>
      <c r="K283" s="18">
        <f t="shared" ca="1" si="25"/>
        <v>540081.35655213648</v>
      </c>
      <c r="P283" s="18">
        <f ca="1">SUM($H$2:H283)</f>
        <v>2550815093.786407</v>
      </c>
      <c r="Q283" s="18">
        <f>SUM($I$2:I283)</f>
        <v>648000000</v>
      </c>
    </row>
    <row r="284" spans="1:17">
      <c r="A284" s="8">
        <v>43343</v>
      </c>
      <c r="B284" s="9">
        <v>123</v>
      </c>
      <c r="C284" s="15">
        <f t="shared" ca="1" si="23"/>
        <v>1.36541515140085E-5</v>
      </c>
      <c r="D284" s="14">
        <v>283</v>
      </c>
      <c r="E284" s="15">
        <f t="shared" ca="1" si="24"/>
        <v>3.9549544361341298E-11</v>
      </c>
      <c r="F284" s="4">
        <v>5000</v>
      </c>
      <c r="G284" s="17">
        <f ca="1">SUMPRODUCT(INDIRECT("$C"&amp;B284+1):INDIRECT("$C$"&amp;COUNTA(C:C)),$F$2:F284)</f>
        <v>19752.026453310449</v>
      </c>
      <c r="H284" s="18">
        <f t="shared" ca="1" si="21"/>
        <v>987601.32266552246</v>
      </c>
      <c r="I284" s="12">
        <f t="shared" si="22"/>
        <v>250000</v>
      </c>
      <c r="J284" s="19">
        <f ca="1">SUM($I$2:I284)/SUM($H$2:H284)</f>
        <v>0.25403609818363782</v>
      </c>
      <c r="K284" s="18">
        <f t="shared" ca="1" si="25"/>
        <v>540081.05813241797</v>
      </c>
      <c r="P284" s="18">
        <f ca="1">SUM($H$2:H284)</f>
        <v>2551802695.1090727</v>
      </c>
      <c r="Q284" s="18">
        <f>SUM($I$2:I284)</f>
        <v>648250000</v>
      </c>
    </row>
    <row r="285" spans="1:17">
      <c r="A285" s="8">
        <v>43344</v>
      </c>
      <c r="B285" s="9">
        <v>122</v>
      </c>
      <c r="C285" s="15">
        <f t="shared" ca="1" si="23"/>
        <v>1.4786929011018199E-5</v>
      </c>
      <c r="D285" s="14">
        <v>284</v>
      </c>
      <c r="E285" s="15">
        <f t="shared" ca="1" si="24"/>
        <v>3.6519785184426902E-11</v>
      </c>
      <c r="F285" s="4">
        <v>5000</v>
      </c>
      <c r="G285" s="17">
        <f ca="1">SUMPRODUCT(INDIRECT("$C"&amp;B285+1):INDIRECT("$C$"&amp;COUNTA(C:C)),$F$2:F285)</f>
        <v>19752.019564341063</v>
      </c>
      <c r="H285" s="18">
        <f t="shared" ca="1" si="21"/>
        <v>987600.97821705311</v>
      </c>
      <c r="I285" s="12">
        <f t="shared" si="22"/>
        <v>250000</v>
      </c>
      <c r="J285" s="19">
        <f ca="1">SUM($I$2:I285)/SUM($H$2:H285)</f>
        <v>0.25403575099528086</v>
      </c>
      <c r="K285" s="18">
        <f t="shared" ca="1" si="25"/>
        <v>540080.78257364256</v>
      </c>
      <c r="P285" s="18">
        <f ca="1">SUM($H$2:H285)</f>
        <v>2552790296.0872898</v>
      </c>
      <c r="Q285" s="18">
        <f>SUM($I$2:I285)</f>
        <v>648500000</v>
      </c>
    </row>
    <row r="286" spans="1:17">
      <c r="A286" s="8">
        <v>43345</v>
      </c>
      <c r="B286" s="9">
        <v>121</v>
      </c>
      <c r="C286" s="15">
        <f t="shared" ca="1" si="23"/>
        <v>1.6013684142333199E-5</v>
      </c>
      <c r="D286" s="14">
        <v>285</v>
      </c>
      <c r="E286" s="15">
        <f t="shared" ca="1" si="24"/>
        <v>3.3722125790666301E-11</v>
      </c>
      <c r="F286" s="4">
        <v>5000</v>
      </c>
      <c r="G286" s="17">
        <f ca="1">SUMPRODUCT(INDIRECT("$C"&amp;B286+1):INDIRECT("$C$"&amp;COUNTA(C:C)),$F$2:F286)</f>
        <v>19752.013203112732</v>
      </c>
      <c r="H286" s="18">
        <f t="shared" ca="1" si="21"/>
        <v>987600.66015563661</v>
      </c>
      <c r="I286" s="12">
        <f t="shared" si="22"/>
        <v>250000</v>
      </c>
      <c r="J286" s="19">
        <f ca="1">SUM($I$2:I286)/SUM($H$2:H286)</f>
        <v>0.25403540410709324</v>
      </c>
      <c r="K286" s="18">
        <f t="shared" ca="1" si="25"/>
        <v>540080.52812450938</v>
      </c>
      <c r="P286" s="18">
        <f ca="1">SUM($H$2:H286)</f>
        <v>2553777896.7474456</v>
      </c>
      <c r="Q286" s="18">
        <f>SUM($I$2:I286)</f>
        <v>648750000</v>
      </c>
    </row>
    <row r="287" spans="1:17">
      <c r="A287" s="8">
        <v>43346</v>
      </c>
      <c r="B287" s="9">
        <v>120</v>
      </c>
      <c r="C287" s="15">
        <f t="shared" ca="1" si="23"/>
        <v>1.73422134926956E-5</v>
      </c>
      <c r="D287" s="14">
        <v>286</v>
      </c>
      <c r="E287" s="15">
        <f t="shared" ca="1" si="24"/>
        <v>3.11387857869012E-11</v>
      </c>
      <c r="F287" s="4">
        <v>5000</v>
      </c>
      <c r="G287" s="17">
        <f ca="1">SUMPRODUCT(INDIRECT("$C"&amp;B287+1):INDIRECT("$C$"&amp;COUNTA(C:C)),$F$2:F287)</f>
        <v>19752.007329196967</v>
      </c>
      <c r="H287" s="18">
        <f t="shared" ca="1" si="21"/>
        <v>987600.36645984836</v>
      </c>
      <c r="I287" s="12">
        <f t="shared" si="22"/>
        <v>250000</v>
      </c>
      <c r="J287" s="19">
        <f ca="1">SUM($I$2:I287)/SUM($H$2:H287)</f>
        <v>0.25403505751630401</v>
      </c>
      <c r="K287" s="18">
        <f t="shared" ca="1" si="25"/>
        <v>540080.29316787876</v>
      </c>
      <c r="P287" s="18">
        <f ca="1">SUM($H$2:H287)</f>
        <v>2554765497.1139054</v>
      </c>
      <c r="Q287" s="18">
        <f>SUM($I$2:I287)</f>
        <v>649000000</v>
      </c>
    </row>
    <row r="288" spans="1:17">
      <c r="A288" s="8">
        <v>43347</v>
      </c>
      <c r="B288" s="9">
        <v>119</v>
      </c>
      <c r="C288" s="15">
        <f t="shared" ca="1" si="23"/>
        <v>1.8780960468127201E-5</v>
      </c>
      <c r="D288" s="14">
        <v>287</v>
      </c>
      <c r="E288" s="15">
        <f t="shared" ca="1" si="24"/>
        <v>2.8753346876812099E-11</v>
      </c>
      <c r="F288" s="4">
        <v>5000</v>
      </c>
      <c r="G288" s="17">
        <f ca="1">SUMPRODUCT(INDIRECT("$C"&amp;B288+1):INDIRECT("$C$"&amp;COUNTA(C:C)),$F$2:F288)</f>
        <v>19752.001905262368</v>
      </c>
      <c r="H288" s="18">
        <f t="shared" ca="1" si="21"/>
        <v>987600.09526311839</v>
      </c>
      <c r="I288" s="12">
        <f t="shared" si="22"/>
        <v>250000</v>
      </c>
      <c r="J288" s="19">
        <f ca="1">SUM($I$2:I288)/SUM($H$2:H288)</f>
        <v>0.25403471122033194</v>
      </c>
      <c r="K288" s="18">
        <f t="shared" ca="1" si="25"/>
        <v>540080.07621049474</v>
      </c>
      <c r="P288" s="18">
        <f ca="1">SUM($H$2:H288)</f>
        <v>2555753097.2091684</v>
      </c>
      <c r="Q288" s="18">
        <f>SUM($I$2:I288)</f>
        <v>649250000</v>
      </c>
    </row>
    <row r="289" spans="1:17">
      <c r="A289" s="8">
        <v>43348</v>
      </c>
      <c r="B289" s="9">
        <v>118</v>
      </c>
      <c r="C289" s="15">
        <f t="shared" ca="1" si="23"/>
        <v>2.0339068957599901E-5</v>
      </c>
      <c r="D289" s="14">
        <v>288</v>
      </c>
      <c r="E289" s="15">
        <f t="shared" ca="1" si="24"/>
        <v>2.6550648515205199E-11</v>
      </c>
      <c r="F289" s="4">
        <v>5000</v>
      </c>
      <c r="G289" s="17">
        <f ca="1">SUMPRODUCT(INDIRECT("$C"&amp;B289+1):INDIRECT("$C$"&amp;COUNTA(C:C)),$F$2:F289)</f>
        <v>19751.996896837376</v>
      </c>
      <c r="H289" s="18">
        <f t="shared" ca="1" si="21"/>
        <v>987599.84484186885</v>
      </c>
      <c r="I289" s="12">
        <f t="shared" si="22"/>
        <v>250000</v>
      </c>
      <c r="J289" s="19">
        <f ca="1">SUM($I$2:I289)/SUM($H$2:H289)</f>
        <v>0.25403436521677092</v>
      </c>
      <c r="K289" s="18">
        <f t="shared" ca="1" si="25"/>
        <v>540079.87587349513</v>
      </c>
      <c r="P289" s="18">
        <f ca="1">SUM($H$2:H289)</f>
        <v>2556740697.0540104</v>
      </c>
      <c r="Q289" s="18">
        <f>SUM($I$2:I289)</f>
        <v>649500000</v>
      </c>
    </row>
    <row r="290" spans="1:17">
      <c r="A290" s="8">
        <v>43349</v>
      </c>
      <c r="B290" s="9">
        <v>117</v>
      </c>
      <c r="C290" s="15">
        <f t="shared" ca="1" si="23"/>
        <v>2.20264414465942E-5</v>
      </c>
      <c r="D290" s="14">
        <v>289</v>
      </c>
      <c r="E290" s="15">
        <f t="shared" ca="1" si="24"/>
        <v>2.4516691555878001E-11</v>
      </c>
      <c r="F290" s="4">
        <v>5000</v>
      </c>
      <c r="G290" s="17">
        <f ca="1">SUMPRODUCT(INDIRECT("$C"&amp;B290+1):INDIRECT("$C$"&amp;COUNTA(C:C)),$F$2:F290)</f>
        <v>19751.992272091182</v>
      </c>
      <c r="H290" s="18">
        <f t="shared" ca="1" si="21"/>
        <v>987599.6136045591</v>
      </c>
      <c r="I290" s="12">
        <f t="shared" si="22"/>
        <v>250000</v>
      </c>
      <c r="J290" s="19">
        <f ca="1">SUM($I$2:I290)/SUM($H$2:H290)</f>
        <v>0.25403401950337695</v>
      </c>
      <c r="K290" s="18">
        <f t="shared" ca="1" si="25"/>
        <v>540079.6908836473</v>
      </c>
      <c r="P290" s="18">
        <f ca="1">SUM($H$2:H290)</f>
        <v>2557728296.6676149</v>
      </c>
      <c r="Q290" s="18">
        <f>SUM($I$2:I290)</f>
        <v>649750000</v>
      </c>
    </row>
    <row r="291" spans="1:17">
      <c r="A291" s="8">
        <v>43350</v>
      </c>
      <c r="B291" s="9">
        <v>116</v>
      </c>
      <c r="C291" s="15">
        <f t="shared" ca="1" si="23"/>
        <v>2.3853801951881201E-5</v>
      </c>
      <c r="D291" s="14">
        <v>290</v>
      </c>
      <c r="E291" s="15">
        <f t="shared" ca="1" si="24"/>
        <v>2.26385492807015E-11</v>
      </c>
      <c r="F291" s="4">
        <v>5000</v>
      </c>
      <c r="G291" s="17">
        <f ca="1">SUMPRODUCT(INDIRECT("$C"&amp;B291+1):INDIRECT("$C$"&amp;COUNTA(C:C)),$F$2:F291)</f>
        <v>19751.988001631427</v>
      </c>
      <c r="H291" s="18">
        <f t="shared" ca="1" si="21"/>
        <v>987599.40008157142</v>
      </c>
      <c r="I291" s="12">
        <f t="shared" si="22"/>
        <v>250000</v>
      </c>
      <c r="J291" s="19">
        <f ca="1">SUM($I$2:I291)/SUM($H$2:H291)</f>
        <v>0.25403367407805511</v>
      </c>
      <c r="K291" s="18">
        <f t="shared" ca="1" si="25"/>
        <v>540079.52006525721</v>
      </c>
      <c r="P291" s="18">
        <f ca="1">SUM($H$2:H291)</f>
        <v>2558715896.0676966</v>
      </c>
      <c r="Q291" s="18">
        <f>SUM($I$2:I291)</f>
        <v>650000000</v>
      </c>
    </row>
    <row r="292" spans="1:17">
      <c r="A292" s="8">
        <v>43351</v>
      </c>
      <c r="B292" s="9">
        <v>115</v>
      </c>
      <c r="C292" s="15">
        <f t="shared" ca="1" si="23"/>
        <v>2.5832764177508699E-5</v>
      </c>
      <c r="D292" s="14">
        <v>291</v>
      </c>
      <c r="E292" s="15">
        <f t="shared" ca="1" si="24"/>
        <v>2.09042852444695E-11</v>
      </c>
      <c r="F292" s="4">
        <v>5000</v>
      </c>
      <c r="G292" s="17">
        <f ca="1">SUMPRODUCT(INDIRECT("$C"&amp;B292+1):INDIRECT("$C$"&amp;COUNTA(C:C)),$F$2:F292)</f>
        <v>19751.984058317401</v>
      </c>
      <c r="H292" s="18">
        <f t="shared" ca="1" si="21"/>
        <v>987599.20291587</v>
      </c>
      <c r="I292" s="12">
        <f t="shared" si="22"/>
        <v>250000</v>
      </c>
      <c r="J292" s="19">
        <f ca="1">SUM($I$2:I292)/SUM($H$2:H292)</f>
        <v>0.25403332893884861</v>
      </c>
      <c r="K292" s="18">
        <f t="shared" ca="1" si="25"/>
        <v>540079.3623326961</v>
      </c>
      <c r="P292" s="18">
        <f ca="1">SUM($H$2:H292)</f>
        <v>2559703495.2706122</v>
      </c>
      <c r="Q292" s="18">
        <f>SUM($I$2:I292)</f>
        <v>650250000</v>
      </c>
    </row>
    <row r="293" spans="1:17">
      <c r="A293" s="8">
        <v>43352</v>
      </c>
      <c r="B293" s="9">
        <v>114</v>
      </c>
      <c r="C293" s="15">
        <f t="shared" ca="1" si="23"/>
        <v>2.79759053251529E-5</v>
      </c>
      <c r="D293" s="14">
        <v>292</v>
      </c>
      <c r="E293" s="15">
        <f t="shared" ca="1" si="24"/>
        <v>1.93028774133802E-11</v>
      </c>
      <c r="F293" s="4">
        <v>5000</v>
      </c>
      <c r="G293" s="17">
        <f ca="1">SUMPRODUCT(INDIRECT("$C"&amp;B293+1):INDIRECT("$C$"&amp;COUNTA(C:C)),$F$2:F293)</f>
        <v>19751.980417087561</v>
      </c>
      <c r="H293" s="18">
        <f t="shared" ca="1" si="21"/>
        <v>987599.02085437812</v>
      </c>
      <c r="I293" s="12">
        <f t="shared" si="22"/>
        <v>250000</v>
      </c>
      <c r="J293" s="19">
        <f ca="1">SUM($I$2:I293)/SUM($H$2:H293)</f>
        <v>0.25403298408392788</v>
      </c>
      <c r="K293" s="18">
        <f t="shared" ca="1" si="25"/>
        <v>540079.21668350254</v>
      </c>
      <c r="P293" s="18">
        <f ca="1">SUM($H$2:H293)</f>
        <v>2560691094.2914667</v>
      </c>
      <c r="Q293" s="18">
        <f>SUM($I$2:I293)</f>
        <v>650500000</v>
      </c>
    </row>
    <row r="294" spans="1:17">
      <c r="A294" s="8">
        <v>43353</v>
      </c>
      <c r="B294" s="9">
        <v>113</v>
      </c>
      <c r="C294" s="15">
        <f t="shared" ca="1" si="23"/>
        <v>3.02968460279343E-5</v>
      </c>
      <c r="D294" s="14">
        <v>293</v>
      </c>
      <c r="E294" s="15">
        <f t="shared" ca="1" si="24"/>
        <v>1.7824148115016701E-11</v>
      </c>
      <c r="F294" s="4">
        <v>5000</v>
      </c>
      <c r="G294" s="17">
        <f ca="1">SUMPRODUCT(INDIRECT("$C"&amp;B294+1):INDIRECT("$C$"&amp;COUNTA(C:C)),$F$2:F294)</f>
        <v>19751.977054800242</v>
      </c>
      <c r="H294" s="18">
        <f t="shared" ca="1" si="21"/>
        <v>987598.85274001211</v>
      </c>
      <c r="I294" s="12">
        <f t="shared" si="22"/>
        <v>250000</v>
      </c>
      <c r="J294" s="19">
        <f ca="1">SUM($I$2:I294)/SUM($H$2:H294)</f>
        <v>0.25403263951158095</v>
      </c>
      <c r="K294" s="18">
        <f t="shared" ca="1" si="25"/>
        <v>540079.08219200978</v>
      </c>
      <c r="P294" s="18">
        <f ca="1">SUM($H$2:H294)</f>
        <v>2561678693.1442065</v>
      </c>
      <c r="Q294" s="18">
        <f>SUM($I$2:I294)</f>
        <v>650750000</v>
      </c>
    </row>
    <row r="295" spans="1:17">
      <c r="A295" s="8">
        <v>43354</v>
      </c>
      <c r="B295" s="9">
        <v>112</v>
      </c>
      <c r="C295" s="15">
        <f t="shared" ca="1" si="23"/>
        <v>3.2810336915713203E-5</v>
      </c>
      <c r="D295" s="14">
        <v>294</v>
      </c>
      <c r="E295" s="15">
        <f t="shared" ca="1" si="24"/>
        <v>1.6458699354627401E-11</v>
      </c>
      <c r="F295" s="4">
        <v>5000</v>
      </c>
      <c r="G295" s="17">
        <f ca="1">SUMPRODUCT(INDIRECT("$C"&amp;B295+1):INDIRECT("$C$"&amp;COUNTA(C:C)),$F$2:F295)</f>
        <v>19751.973950086576</v>
      </c>
      <c r="H295" s="18">
        <f t="shared" ca="1" si="21"/>
        <v>987598.6975043288</v>
      </c>
      <c r="I295" s="12">
        <f t="shared" si="22"/>
        <v>250000</v>
      </c>
      <c r="J295" s="19">
        <f ca="1">SUM($I$2:I295)/SUM($H$2:H295)</f>
        <v>0.25403229522020437</v>
      </c>
      <c r="K295" s="18">
        <f t="shared" ca="1" si="25"/>
        <v>540078.95800346311</v>
      </c>
      <c r="P295" s="18">
        <f ca="1">SUM($H$2:H295)</f>
        <v>2562666291.841711</v>
      </c>
      <c r="Q295" s="18">
        <f>SUM($I$2:I295)</f>
        <v>651000000</v>
      </c>
    </row>
    <row r="296" spans="1:17">
      <c r="A296" s="8">
        <v>43355</v>
      </c>
      <c r="B296" s="9">
        <v>111</v>
      </c>
      <c r="C296" s="15">
        <f t="shared" ca="1" si="23"/>
        <v>3.5532352362026003E-5</v>
      </c>
      <c r="D296" s="14">
        <v>295</v>
      </c>
      <c r="E296" s="15">
        <f t="shared" ca="1" si="24"/>
        <v>1.51978530866107E-11</v>
      </c>
      <c r="F296" s="4">
        <v>5000</v>
      </c>
      <c r="G296" s="17">
        <f ca="1">SUMPRODUCT(INDIRECT("$C"&amp;B296+1):INDIRECT("$C$"&amp;COUNTA(C:C)),$F$2:F296)</f>
        <v>19751.971083214714</v>
      </c>
      <c r="H296" s="18">
        <f t="shared" ca="1" si="21"/>
        <v>987598.55416073569</v>
      </c>
      <c r="I296" s="12">
        <f t="shared" si="22"/>
        <v>250000</v>
      </c>
      <c r="J296" s="19">
        <f ca="1">SUM($I$2:I296)/SUM($H$2:H296)</f>
        <v>0.25403195120829508</v>
      </c>
      <c r="K296" s="18">
        <f t="shared" ca="1" si="25"/>
        <v>540078.84332858864</v>
      </c>
      <c r="P296" s="18">
        <f ca="1">SUM($H$2:H296)</f>
        <v>2563653890.3958716</v>
      </c>
      <c r="Q296" s="18">
        <f>SUM($I$2:I296)</f>
        <v>651250000</v>
      </c>
    </row>
    <row r="297" spans="1:17">
      <c r="A297" s="8">
        <v>43356</v>
      </c>
      <c r="B297" s="9">
        <v>110</v>
      </c>
      <c r="C297" s="15">
        <f t="shared" ca="1" si="23"/>
        <v>3.8480192008468198E-5</v>
      </c>
      <c r="D297" s="14">
        <v>296</v>
      </c>
      <c r="E297" s="15">
        <f t="shared" ca="1" si="24"/>
        <v>1.40335960616027E-11</v>
      </c>
      <c r="F297" s="4">
        <v>5000</v>
      </c>
      <c r="G297" s="17">
        <f ca="1">SUMPRODUCT(INDIRECT("$C"&amp;B297+1):INDIRECT("$C$"&amp;COUNTA(C:C)),$F$2:F297)</f>
        <v>19751.96843596438</v>
      </c>
      <c r="H297" s="18">
        <f t="shared" ca="1" si="21"/>
        <v>987598.42179821897</v>
      </c>
      <c r="I297" s="12">
        <f t="shared" si="22"/>
        <v>250000</v>
      </c>
      <c r="J297" s="19">
        <f ca="1">SUM($I$2:I297)/SUM($H$2:H297)</f>
        <v>0.25403160747444248</v>
      </c>
      <c r="K297" s="18">
        <f t="shared" ca="1" si="25"/>
        <v>540078.73743857525</v>
      </c>
      <c r="P297" s="18">
        <f ca="1">SUM($H$2:H297)</f>
        <v>2564641488.8176699</v>
      </c>
      <c r="Q297" s="18">
        <f>SUM($I$2:I297)</f>
        <v>651500000</v>
      </c>
    </row>
    <row r="298" spans="1:17">
      <c r="A298" s="8">
        <v>43357</v>
      </c>
      <c r="B298" s="9">
        <v>109</v>
      </c>
      <c r="C298" s="15">
        <f t="shared" ca="1" si="23"/>
        <v>4.1672590711755298E-5</v>
      </c>
      <c r="D298" s="14">
        <v>297</v>
      </c>
      <c r="E298" s="15">
        <f t="shared" ca="1" si="24"/>
        <v>1.29585288986467E-11</v>
      </c>
      <c r="F298" s="4">
        <v>5000</v>
      </c>
      <c r="G298" s="17">
        <f ca="1">SUMPRODUCT(INDIRECT("$C"&amp;B298+1):INDIRECT("$C$"&amp;COUNTA(C:C)),$F$2:F298)</f>
        <v>19751.96599151109</v>
      </c>
      <c r="H298" s="18">
        <f t="shared" ca="1" si="21"/>
        <v>987598.29957555444</v>
      </c>
      <c r="I298" s="12">
        <f t="shared" si="22"/>
        <v>250000</v>
      </c>
      <c r="J298" s="19">
        <f ca="1">SUM($I$2:I298)/SUM($H$2:H298)</f>
        <v>0.25403126401732135</v>
      </c>
      <c r="K298" s="18">
        <f t="shared" ca="1" si="25"/>
        <v>540078.63966044364</v>
      </c>
      <c r="P298" s="18">
        <f ca="1">SUM($H$2:H298)</f>
        <v>2565629087.1172452</v>
      </c>
      <c r="Q298" s="18">
        <f>SUM($I$2:I298)</f>
        <v>651750000</v>
      </c>
    </row>
    <row r="299" spans="1:17">
      <c r="A299" s="8">
        <v>43358</v>
      </c>
      <c r="B299" s="9">
        <v>108</v>
      </c>
      <c r="C299" s="15">
        <f t="shared" ca="1" si="23"/>
        <v>4.5129837612226602E-5</v>
      </c>
      <c r="D299" s="14">
        <v>298</v>
      </c>
      <c r="E299" s="15">
        <f t="shared" ca="1" si="24"/>
        <v>1.1965819058774E-11</v>
      </c>
      <c r="F299" s="4">
        <v>5000</v>
      </c>
      <c r="G299" s="17">
        <f ca="1">SUMPRODUCT(INDIRECT("$C"&amp;B299+1):INDIRECT("$C$"&amp;COUNTA(C:C)),$F$2:F299)</f>
        <v>19751.963734319252</v>
      </c>
      <c r="H299" s="18">
        <f t="shared" ca="1" si="21"/>
        <v>987598.1867159626</v>
      </c>
      <c r="I299" s="12">
        <f t="shared" si="22"/>
        <v>250000</v>
      </c>
      <c r="J299" s="19">
        <f ca="1">SUM($I$2:I299)/SUM($H$2:H299)</f>
        <v>0.25403092083568546</v>
      </c>
      <c r="K299" s="18">
        <f t="shared" ca="1" si="25"/>
        <v>540078.54937277013</v>
      </c>
      <c r="P299" s="18">
        <f ca="1">SUM($H$2:H299)</f>
        <v>2566616685.3039613</v>
      </c>
      <c r="Q299" s="18">
        <f>SUM($I$2:I299)</f>
        <v>652000000</v>
      </c>
    </row>
    <row r="300" spans="1:17">
      <c r="A300" s="8">
        <v>43359</v>
      </c>
      <c r="B300" s="9">
        <v>107</v>
      </c>
      <c r="C300" s="15">
        <f t="shared" ca="1" si="23"/>
        <v>4.8873905080526203E-5</v>
      </c>
      <c r="D300" s="14">
        <v>299</v>
      </c>
      <c r="E300" s="15">
        <f t="shared" ca="1" si="24"/>
        <v>1.1049157421123E-11</v>
      </c>
      <c r="F300" s="4">
        <v>5000</v>
      </c>
      <c r="G300" s="17">
        <f ca="1">SUMPRODUCT(INDIRECT("$C"&amp;B300+1):INDIRECT("$C$"&amp;COUNTA(C:C)),$F$2:F300)</f>
        <v>19751.961650043377</v>
      </c>
      <c r="H300" s="18">
        <f t="shared" ca="1" si="21"/>
        <v>987598.08250216884</v>
      </c>
      <c r="I300" s="12">
        <f t="shared" si="22"/>
        <v>250000</v>
      </c>
      <c r="J300" s="19">
        <f ca="1">SUM($I$2:I300)/SUM($H$2:H300)</f>
        <v>0.25403057792836159</v>
      </c>
      <c r="K300" s="18">
        <f t="shared" ca="1" si="25"/>
        <v>540078.46600173507</v>
      </c>
      <c r="P300" s="18">
        <f ca="1">SUM($H$2:H300)</f>
        <v>2567604283.3864636</v>
      </c>
      <c r="Q300" s="18">
        <f>SUM($I$2:I300)</f>
        <v>652250000</v>
      </c>
    </row>
    <row r="301" spans="1:17">
      <c r="A301" s="8">
        <v>43360</v>
      </c>
      <c r="B301" s="9">
        <v>106</v>
      </c>
      <c r="C301" s="15">
        <f t="shared" ca="1" si="23"/>
        <v>5.2928588361974198E-5</v>
      </c>
      <c r="D301" s="14">
        <v>300</v>
      </c>
      <c r="E301" s="15">
        <f t="shared" ca="1" si="24"/>
        <v>1.02027181856171E-11</v>
      </c>
      <c r="F301" s="4">
        <v>5000</v>
      </c>
      <c r="G301" s="17">
        <f ca="1">SUMPRODUCT(INDIRECT("$C"&amp;B301+1):INDIRECT("$C$"&amp;COUNTA(C:C)),$F$2:F301)</f>
        <v>19751.959725436951</v>
      </c>
      <c r="H301" s="18">
        <f t="shared" ca="1" si="21"/>
        <v>987597.98627184751</v>
      </c>
      <c r="I301" s="12">
        <f t="shared" si="22"/>
        <v>250000</v>
      </c>
      <c r="J301" s="19">
        <f ca="1">SUM($I$2:I301)/SUM($H$2:H301)</f>
        <v>0.25403023529424368</v>
      </c>
      <c r="K301" s="18">
        <f t="shared" ca="1" si="25"/>
        <v>540078.3890174781</v>
      </c>
      <c r="P301" s="18">
        <f ca="1">SUM($H$2:H301)</f>
        <v>2568591881.3727355</v>
      </c>
      <c r="Q301" s="18">
        <f>SUM($I$2:I301)</f>
        <v>652500000</v>
      </c>
    </row>
    <row r="302" spans="1:17">
      <c r="A302" s="8">
        <v>43361</v>
      </c>
      <c r="B302" s="9">
        <v>105</v>
      </c>
      <c r="C302" s="15">
        <f t="shared" ca="1" si="23"/>
        <v>5.7319656806133601E-5</v>
      </c>
      <c r="D302" s="14">
        <v>301</v>
      </c>
      <c r="E302" s="15">
        <f t="shared" ca="1" si="24"/>
        <v>9.4211218473654907E-12</v>
      </c>
      <c r="F302" s="4">
        <v>5000</v>
      </c>
      <c r="G302" s="17">
        <f ca="1">SUMPRODUCT(INDIRECT("$C"&amp;B302+1):INDIRECT("$C$"&amp;COUNTA(C:C)),$F$2:F302)</f>
        <v>19751.957948268227</v>
      </c>
      <c r="H302" s="18">
        <f t="shared" ca="1" si="21"/>
        <v>987597.89741341141</v>
      </c>
      <c r="I302" s="12">
        <f t="shared" si="22"/>
        <v>250000</v>
      </c>
      <c r="J302" s="19">
        <f ca="1">SUM($I$2:I302)/SUM($H$2:H302)</f>
        <v>0.25402989293228789</v>
      </c>
      <c r="K302" s="18">
        <f t="shared" ca="1" si="25"/>
        <v>540078.31793072913</v>
      </c>
      <c r="P302" s="18">
        <f ca="1">SUM($H$2:H302)</f>
        <v>2569579479.2701488</v>
      </c>
      <c r="Q302" s="18">
        <f>SUM($I$2:I302)</f>
        <v>652750000</v>
      </c>
    </row>
    <row r="303" spans="1:17">
      <c r="A303" s="8">
        <v>43362</v>
      </c>
      <c r="B303" s="9">
        <v>104</v>
      </c>
      <c r="C303" s="15">
        <f t="shared" ca="1" si="23"/>
        <v>6.20750176427036E-5</v>
      </c>
      <c r="D303" s="14">
        <v>302</v>
      </c>
      <c r="E303" s="15">
        <f t="shared" ca="1" si="24"/>
        <v>8.6994010074716895E-12</v>
      </c>
      <c r="F303" s="4">
        <v>5000</v>
      </c>
      <c r="G303" s="17">
        <f ca="1">SUMPRODUCT(INDIRECT("$C"&amp;B303+1):INDIRECT("$C$"&amp;COUNTA(C:C)),$F$2:F303)</f>
        <v>19751.956307242493</v>
      </c>
      <c r="H303" s="18">
        <f t="shared" ca="1" si="21"/>
        <v>987597.8153621247</v>
      </c>
      <c r="I303" s="12">
        <f t="shared" si="22"/>
        <v>250000</v>
      </c>
      <c r="J303" s="19">
        <f ca="1">SUM($I$2:I303)/SUM($H$2:H303)</f>
        <v>0.25402955084150786</v>
      </c>
      <c r="K303" s="18">
        <f t="shared" ca="1" si="25"/>
        <v>540078.25228969986</v>
      </c>
      <c r="P303" s="18">
        <f ca="1">SUM($H$2:H303)</f>
        <v>2570567077.0855107</v>
      </c>
      <c r="Q303" s="18">
        <f>SUM($I$2:I303)</f>
        <v>653000000</v>
      </c>
    </row>
    <row r="304" spans="1:17">
      <c r="A304" s="8">
        <v>43363</v>
      </c>
      <c r="B304" s="9">
        <v>103</v>
      </c>
      <c r="C304" s="15">
        <f t="shared" ca="1" si="23"/>
        <v>6.7224893344609501E-5</v>
      </c>
      <c r="D304" s="14">
        <v>303</v>
      </c>
      <c r="E304" s="15">
        <f t="shared" ca="1" si="24"/>
        <v>8.0329688029629302E-12</v>
      </c>
      <c r="F304" s="4">
        <v>5000</v>
      </c>
      <c r="G304" s="17">
        <f ca="1">SUMPRODUCT(INDIRECT("$C"&amp;B304+1):INDIRECT("$C$"&amp;COUNTA(C:C)),$F$2:F304)</f>
        <v>19751.954791930293</v>
      </c>
      <c r="H304" s="18">
        <f t="shared" ca="1" si="21"/>
        <v>987597.73959651461</v>
      </c>
      <c r="I304" s="12">
        <f t="shared" si="22"/>
        <v>250000</v>
      </c>
      <c r="J304" s="19">
        <f ca="1">SUM($I$2:I304)/SUM($H$2:H304)</f>
        <v>0.25402920902097015</v>
      </c>
      <c r="K304" s="18">
        <f t="shared" ca="1" si="25"/>
        <v>540078.19167721178</v>
      </c>
      <c r="P304" s="18">
        <f ca="1">SUM($H$2:H304)</f>
        <v>2571554674.8251071</v>
      </c>
      <c r="Q304" s="18">
        <f>SUM($I$2:I304)</f>
        <v>653250000</v>
      </c>
    </row>
    <row r="305" spans="1:17">
      <c r="A305" s="8">
        <v>43364</v>
      </c>
      <c r="B305" s="9">
        <v>102</v>
      </c>
      <c r="C305" s="15">
        <f t="shared" ca="1" si="23"/>
        <v>7.2802013705514004E-5</v>
      </c>
      <c r="D305" s="14">
        <v>304</v>
      </c>
      <c r="E305" s="15">
        <f t="shared" ca="1" si="24"/>
        <v>7.4175897551973502E-12</v>
      </c>
      <c r="F305" s="4">
        <v>5000</v>
      </c>
      <c r="G305" s="17">
        <f ca="1">SUMPRODUCT(INDIRECT("$C"&amp;B305+1):INDIRECT("$C$"&amp;COUNTA(C:C)),$F$2:F305)</f>
        <v>19751.953392701122</v>
      </c>
      <c r="H305" s="18">
        <f t="shared" ca="1" si="21"/>
        <v>987597.66963505605</v>
      </c>
      <c r="I305" s="12">
        <f t="shared" si="22"/>
        <v>250000</v>
      </c>
      <c r="J305" s="19">
        <f ca="1">SUM($I$2:I305)/SUM($H$2:H305)</f>
        <v>0.25402886746979031</v>
      </c>
      <c r="K305" s="18">
        <f t="shared" ca="1" si="25"/>
        <v>540078.13570804487</v>
      </c>
      <c r="P305" s="18">
        <f ca="1">SUM($H$2:H305)</f>
        <v>2572542272.4947419</v>
      </c>
      <c r="Q305" s="18">
        <f>SUM($I$2:I305)</f>
        <v>653500000</v>
      </c>
    </row>
    <row r="306" spans="1:17">
      <c r="A306" s="8">
        <v>43365</v>
      </c>
      <c r="B306" s="9">
        <v>101</v>
      </c>
      <c r="C306" s="15">
        <f t="shared" ca="1" si="23"/>
        <v>7.8841823852485702E-5</v>
      </c>
      <c r="D306" s="14">
        <v>305</v>
      </c>
      <c r="E306" s="15">
        <f t="shared" ca="1" si="24"/>
        <v>6.8493528514781004E-12</v>
      </c>
      <c r="F306" s="4">
        <v>5000</v>
      </c>
      <c r="G306" s="17">
        <f ca="1">SUMPRODUCT(INDIRECT("$C"&amp;B306+1):INDIRECT("$C$"&amp;COUNTA(C:C)),$F$2:F306)</f>
        <v>19751.952100662249</v>
      </c>
      <c r="H306" s="18">
        <f t="shared" ca="1" si="21"/>
        <v>987597.60503311246</v>
      </c>
      <c r="I306" s="12">
        <f t="shared" si="22"/>
        <v>250000</v>
      </c>
      <c r="J306" s="19">
        <f ca="1">SUM($I$2:I306)/SUM($H$2:H306)</f>
        <v>0.25402852618712923</v>
      </c>
      <c r="K306" s="18">
        <f t="shared" ca="1" si="25"/>
        <v>540078.08402648999</v>
      </c>
      <c r="P306" s="18">
        <f ca="1">SUM($H$2:H306)</f>
        <v>2573529870.0997748</v>
      </c>
      <c r="Q306" s="18">
        <f>SUM($I$2:I306)</f>
        <v>653750000</v>
      </c>
    </row>
    <row r="307" spans="1:17">
      <c r="A307" s="8">
        <v>43366</v>
      </c>
      <c r="B307" s="9">
        <v>100</v>
      </c>
      <c r="C307" s="15">
        <f t="shared" ca="1" si="23"/>
        <v>8.5382709515844003E-5</v>
      </c>
      <c r="D307" s="14">
        <v>306</v>
      </c>
      <c r="E307" s="15">
        <f t="shared" ca="1" si="24"/>
        <v>6.3246466887953598E-12</v>
      </c>
      <c r="F307" s="4">
        <v>5000</v>
      </c>
      <c r="G307" s="17">
        <f ca="1">SUMPRODUCT(INDIRECT("$C"&amp;B307+1):INDIRECT("$C$"&amp;COUNTA(C:C)),$F$2:F307)</f>
        <v>19751.950907602179</v>
      </c>
      <c r="H307" s="18">
        <f t="shared" ca="1" si="21"/>
        <v>987597.54538010899</v>
      </c>
      <c r="I307" s="12">
        <f t="shared" si="22"/>
        <v>250000</v>
      </c>
      <c r="J307" s="19">
        <f ca="1">SUM($I$2:I307)/SUM($H$2:H307)</f>
        <v>0.25402818517218956</v>
      </c>
      <c r="K307" s="18">
        <f t="shared" ca="1" si="25"/>
        <v>540078.03630408726</v>
      </c>
      <c r="P307" s="18">
        <f ca="1">SUM($H$2:H307)</f>
        <v>2574517467.645155</v>
      </c>
      <c r="Q307" s="18">
        <f>SUM($I$2:I307)</f>
        <v>654000000</v>
      </c>
    </row>
    <row r="308" spans="1:17">
      <c r="A308" s="8">
        <v>43367</v>
      </c>
      <c r="B308" s="9">
        <v>99</v>
      </c>
      <c r="C308" s="15">
        <f t="shared" ca="1" si="23"/>
        <v>9.2466240987868094E-5</v>
      </c>
      <c r="D308" s="14">
        <v>307</v>
      </c>
      <c r="E308" s="15">
        <f t="shared" ca="1" si="24"/>
        <v>5.8401365217237603E-12</v>
      </c>
      <c r="F308" s="4">
        <v>5000</v>
      </c>
      <c r="G308" s="17">
        <f ca="1">SUMPRODUCT(INDIRECT("$C"&amp;B308+1):INDIRECT("$C$"&amp;COUNTA(C:C)),$F$2:F308)</f>
        <v>19751.949805938479</v>
      </c>
      <c r="H308" s="18">
        <f t="shared" ca="1" si="21"/>
        <v>987597.4902969239</v>
      </c>
      <c r="I308" s="12">
        <f t="shared" si="22"/>
        <v>250000</v>
      </c>
      <c r="J308" s="19">
        <f ca="1">SUM($I$2:I308)/SUM($H$2:H308)</f>
        <v>0.25402784442421256</v>
      </c>
      <c r="K308" s="18">
        <f t="shared" ca="1" si="25"/>
        <v>540077.99223753915</v>
      </c>
      <c r="P308" s="18">
        <f ca="1">SUM($H$2:H308)</f>
        <v>2575505065.1354518</v>
      </c>
      <c r="Q308" s="18">
        <f>SUM($I$2:I308)</f>
        <v>654250000</v>
      </c>
    </row>
    <row r="309" spans="1:17">
      <c r="A309" s="8">
        <v>43368</v>
      </c>
      <c r="B309" s="9">
        <v>98</v>
      </c>
      <c r="C309" s="15">
        <f t="shared" ca="1" si="23"/>
        <v>1.0013743732084199E-4</v>
      </c>
      <c r="D309" s="14">
        <v>308</v>
      </c>
      <c r="E309" s="15">
        <f t="shared" ca="1" si="24"/>
        <v>5.3927430686041899E-12</v>
      </c>
      <c r="F309" s="4">
        <v>5000</v>
      </c>
      <c r="G309" s="17">
        <f ca="1">SUMPRODUCT(INDIRECT("$C"&amp;B309+1):INDIRECT("$C$"&amp;COUNTA(C:C)),$F$2:F309)</f>
        <v>19751.948788669572</v>
      </c>
      <c r="H309" s="18">
        <f t="shared" ca="1" si="21"/>
        <v>987597.43943347852</v>
      </c>
      <c r="I309" s="12">
        <f t="shared" si="22"/>
        <v>250000</v>
      </c>
      <c r="J309" s="19">
        <f ca="1">SUM($I$2:I309)/SUM($H$2:H309)</f>
        <v>0.25402750394247514</v>
      </c>
      <c r="K309" s="18">
        <f t="shared" ca="1" si="25"/>
        <v>540077.95154678286</v>
      </c>
      <c r="P309" s="18">
        <f ca="1">SUM($H$2:H309)</f>
        <v>2576492662.5748854</v>
      </c>
      <c r="Q309" s="18">
        <f>SUM($I$2:I309)</f>
        <v>654500000</v>
      </c>
    </row>
    <row r="310" spans="1:17">
      <c r="A310" s="8">
        <v>43369</v>
      </c>
      <c r="B310" s="9">
        <v>97</v>
      </c>
      <c r="C310" s="15">
        <f t="shared" ca="1" si="23"/>
        <v>1.08445052443531E-4</v>
      </c>
      <c r="D310" s="14">
        <v>309</v>
      </c>
      <c r="E310" s="15">
        <f t="shared" ca="1" si="24"/>
        <v>4.9796229413135298E-12</v>
      </c>
      <c r="F310" s="4">
        <v>5000</v>
      </c>
      <c r="G310" s="17">
        <f ca="1">SUMPRODUCT(INDIRECT("$C"&amp;B310+1):INDIRECT("$C$"&amp;COUNTA(C:C)),$F$2:F310)</f>
        <v>19751.947849330259</v>
      </c>
      <c r="H310" s="18">
        <f t="shared" ca="1" si="21"/>
        <v>987597.39246651297</v>
      </c>
      <c r="I310" s="12">
        <f t="shared" si="22"/>
        <v>250000</v>
      </c>
      <c r="J310" s="19">
        <f ca="1">SUM($I$2:I310)/SUM($H$2:H310)</f>
        <v>0.25402716372628725</v>
      </c>
      <c r="K310" s="18">
        <f t="shared" ca="1" si="25"/>
        <v>540077.91397321038</v>
      </c>
      <c r="P310" s="18">
        <f ca="1">SUM($H$2:H310)</f>
        <v>2577480259.9673519</v>
      </c>
      <c r="Q310" s="18">
        <f>SUM($I$2:I310)</f>
        <v>654750000</v>
      </c>
    </row>
    <row r="311" spans="1:17">
      <c r="A311" s="8">
        <v>43370</v>
      </c>
      <c r="B311" s="9">
        <v>96</v>
      </c>
      <c r="C311" s="15">
        <f t="shared" ca="1" si="23"/>
        <v>1.1744188501449201E-4</v>
      </c>
      <c r="D311" s="14">
        <v>310</v>
      </c>
      <c r="E311" s="15">
        <f t="shared" ca="1" si="24"/>
        <v>4.5981505742446097E-12</v>
      </c>
      <c r="F311" s="4">
        <v>5000</v>
      </c>
      <c r="G311" s="17">
        <f ca="1">SUMPRODUCT(INDIRECT("$C"&amp;B311+1):INDIRECT("$C$"&amp;COUNTA(C:C)),$F$2:F311)</f>
        <v>19751.946981950605</v>
      </c>
      <c r="H311" s="18">
        <f t="shared" ca="1" si="21"/>
        <v>987597.34909753024</v>
      </c>
      <c r="I311" s="12">
        <f t="shared" si="22"/>
        <v>250000</v>
      </c>
      <c r="J311" s="19">
        <f ca="1">SUM($I$2:I311)/SUM($H$2:H311)</f>
        <v>0.25402682377498931</v>
      </c>
      <c r="K311" s="18">
        <f t="shared" ca="1" si="25"/>
        <v>540077.87927802419</v>
      </c>
      <c r="P311" s="18">
        <f ca="1">SUM($H$2:H311)</f>
        <v>2578467857.3164496</v>
      </c>
      <c r="Q311" s="18">
        <f>SUM($I$2:I311)</f>
        <v>655000000</v>
      </c>
    </row>
    <row r="312" spans="1:17">
      <c r="A312" s="8">
        <v>43371</v>
      </c>
      <c r="B312" s="9">
        <v>95</v>
      </c>
      <c r="C312" s="15">
        <f t="shared" ca="1" si="23"/>
        <v>1.27185113981472E-4</v>
      </c>
      <c r="D312" s="14">
        <v>311</v>
      </c>
      <c r="E312" s="15">
        <f t="shared" ca="1" si="24"/>
        <v>4.2459015376471303E-12</v>
      </c>
      <c r="F312" s="4">
        <v>5000</v>
      </c>
      <c r="G312" s="17">
        <f ca="1">SUMPRODUCT(INDIRECT("$C"&amp;B312+1):INDIRECT("$C$"&amp;COUNTA(C:C)),$F$2:F312)</f>
        <v>19751.946181018029</v>
      </c>
      <c r="H312" s="18">
        <f t="shared" ca="1" si="21"/>
        <v>987597.30905090144</v>
      </c>
      <c r="I312" s="12">
        <f t="shared" si="22"/>
        <v>250000</v>
      </c>
      <c r="J312" s="19">
        <f ca="1">SUM($I$2:I312)/SUM($H$2:H312)</f>
        <v>0.25402648408794976</v>
      </c>
      <c r="K312" s="18">
        <f t="shared" ca="1" si="25"/>
        <v>540077.84724072122</v>
      </c>
      <c r="P312" s="18">
        <f ca="1">SUM($H$2:H312)</f>
        <v>2579455454.6255007</v>
      </c>
      <c r="Q312" s="18">
        <f>SUM($I$2:I312)</f>
        <v>655250000</v>
      </c>
    </row>
    <row r="313" spans="1:17">
      <c r="A313" s="8">
        <v>43372</v>
      </c>
      <c r="B313" s="9">
        <v>94</v>
      </c>
      <c r="C313" s="15">
        <f t="shared" ca="1" si="23"/>
        <v>1.3773666197953099E-4</v>
      </c>
      <c r="D313" s="14">
        <v>312</v>
      </c>
      <c r="E313" s="15">
        <f t="shared" ca="1" si="24"/>
        <v>3.9206371292779597E-12</v>
      </c>
      <c r="F313" s="4">
        <v>5000</v>
      </c>
      <c r="G313" s="17">
        <f ca="1">SUMPRODUCT(INDIRECT("$C"&amp;B313+1):INDIRECT("$C$"&amp;COUNTA(C:C)),$F$2:F313)</f>
        <v>19751.945441442236</v>
      </c>
      <c r="H313" s="18">
        <f t="shared" ca="1" si="21"/>
        <v>987597.27207211184</v>
      </c>
      <c r="I313" s="12">
        <f t="shared" si="22"/>
        <v>250000</v>
      </c>
      <c r="J313" s="19">
        <f ca="1">SUM($I$2:I313)/SUM($H$2:H313)</f>
        <v>0.25402614466456325</v>
      </c>
      <c r="K313" s="18">
        <f t="shared" ca="1" si="25"/>
        <v>540077.81765768956</v>
      </c>
      <c r="P313" s="18">
        <f ca="1">SUM($H$2:H313)</f>
        <v>2580443051.897573</v>
      </c>
      <c r="Q313" s="18">
        <f>SUM($I$2:I313)</f>
        <v>655500000</v>
      </c>
    </row>
    <row r="314" spans="1:17">
      <c r="A314" s="8">
        <v>43373</v>
      </c>
      <c r="B314" s="9">
        <v>93</v>
      </c>
      <c r="C314" s="15">
        <f t="shared" ca="1" si="23"/>
        <v>1.49163588877447E-4</v>
      </c>
      <c r="D314" s="14">
        <v>313</v>
      </c>
      <c r="E314" s="15">
        <f t="shared" ca="1" si="24"/>
        <v>3.6202901464340201E-12</v>
      </c>
      <c r="F314" s="4">
        <v>5000</v>
      </c>
      <c r="G314" s="17">
        <f ca="1">SUMPRODUCT(INDIRECT("$C"&amp;B314+1):INDIRECT("$C$"&amp;COUNTA(C:C)),$F$2:F314)</f>
        <v>19751.944758522885</v>
      </c>
      <c r="H314" s="18">
        <f t="shared" ca="1" si="21"/>
        <v>987597.23792614427</v>
      </c>
      <c r="I314" s="12">
        <f t="shared" si="22"/>
        <v>250000</v>
      </c>
      <c r="J314" s="19">
        <f ca="1">SUM($I$2:I314)/SUM($H$2:H314)</f>
        <v>0.25402580550424841</v>
      </c>
      <c r="K314" s="18">
        <f t="shared" ca="1" si="25"/>
        <v>540077.79034091544</v>
      </c>
      <c r="P314" s="18">
        <f ca="1">SUM($H$2:H314)</f>
        <v>2581430649.135499</v>
      </c>
      <c r="Q314" s="18">
        <f>SUM($I$2:I314)</f>
        <v>655750000</v>
      </c>
    </row>
    <row r="315" spans="1:17">
      <c r="A315" s="8">
        <v>43374</v>
      </c>
      <c r="B315" s="9">
        <v>92</v>
      </c>
      <c r="C315" s="15">
        <f t="shared" ca="1" si="23"/>
        <v>1.6153851797357001E-4</v>
      </c>
      <c r="D315" s="14">
        <v>314</v>
      </c>
      <c r="E315" s="15">
        <f t="shared" ca="1" si="24"/>
        <v>3.3429517479423101E-12</v>
      </c>
      <c r="F315" s="4">
        <v>5000</v>
      </c>
      <c r="G315" s="17">
        <f ca="1">SUMPRODUCT(INDIRECT("$C"&amp;B315+1):INDIRECT("$C$"&amp;COUNTA(C:C)),$F$2:F315)</f>
        <v>19751.944127919713</v>
      </c>
      <c r="H315" s="18">
        <f t="shared" ca="1" si="21"/>
        <v>987597.20639598568</v>
      </c>
      <c r="I315" s="12">
        <f t="shared" si="22"/>
        <v>250000</v>
      </c>
      <c r="J315" s="19">
        <f ca="1">SUM($I$2:I315)/SUM($H$2:H315)</f>
        <v>0.25402546660644604</v>
      </c>
      <c r="K315" s="18">
        <f t="shared" ca="1" si="25"/>
        <v>540077.76511678856</v>
      </c>
      <c r="P315" s="18">
        <f ca="1">SUM($H$2:H315)</f>
        <v>2582418246.3418951</v>
      </c>
      <c r="Q315" s="18">
        <f>SUM($I$2:I315)</f>
        <v>656000000</v>
      </c>
    </row>
    <row r="316" spans="1:17">
      <c r="A316" s="8">
        <v>43375</v>
      </c>
      <c r="B316" s="9">
        <v>91</v>
      </c>
      <c r="C316" s="15">
        <f t="shared" ca="1" si="23"/>
        <v>1.74940097549791E-4</v>
      </c>
      <c r="D316" s="14">
        <v>315</v>
      </c>
      <c r="E316" s="15">
        <f t="shared" ca="1" si="24"/>
        <v>3.08685932260932E-12</v>
      </c>
      <c r="F316" s="4">
        <v>5000</v>
      </c>
      <c r="G316" s="17">
        <f ca="1">SUMPRODUCT(INDIRECT("$C"&amp;B316+1):INDIRECT("$C$"&amp;COUNTA(C:C)),$F$2:F316)</f>
        <v>19751.943545624959</v>
      </c>
      <c r="H316" s="18">
        <f t="shared" ca="1" si="21"/>
        <v>987597.17728124792</v>
      </c>
      <c r="I316" s="12">
        <f t="shared" si="22"/>
        <v>250000</v>
      </c>
      <c r="J316" s="19">
        <f ca="1">SUM($I$2:I316)/SUM($H$2:H316)</f>
        <v>0.25402512797061755</v>
      </c>
      <c r="K316" s="18">
        <f t="shared" ca="1" si="25"/>
        <v>540077.7418249984</v>
      </c>
      <c r="P316" s="18">
        <f ca="1">SUM($H$2:H316)</f>
        <v>2583405843.5191765</v>
      </c>
      <c r="Q316" s="18">
        <f>SUM($I$2:I316)</f>
        <v>656250000</v>
      </c>
    </row>
    <row r="317" spans="1:17">
      <c r="A317" s="8">
        <v>43376</v>
      </c>
      <c r="B317" s="9">
        <v>90</v>
      </c>
      <c r="C317" s="15">
        <f t="shared" ca="1" si="23"/>
        <v>1.89453500717009E-4</v>
      </c>
      <c r="D317" s="14">
        <v>316</v>
      </c>
      <c r="E317" s="15">
        <f t="shared" ca="1" si="24"/>
        <v>2.8503852870282401E-12</v>
      </c>
      <c r="F317" s="4">
        <v>5000</v>
      </c>
      <c r="G317" s="17">
        <f ca="1">SUMPRODUCT(INDIRECT("$C"&amp;B317+1):INDIRECT("$C$"&amp;COUNTA(C:C)),$F$2:F317)</f>
        <v>19751.943007937873</v>
      </c>
      <c r="H317" s="18">
        <f t="shared" ca="1" si="21"/>
        <v>987597.15039689362</v>
      </c>
      <c r="I317" s="12">
        <f t="shared" si="22"/>
        <v>250000</v>
      </c>
      <c r="J317" s="19">
        <f ca="1">SUM($I$2:I317)/SUM($H$2:H317)</f>
        <v>0.25402478959624342</v>
      </c>
      <c r="K317" s="18">
        <f t="shared" ca="1" si="25"/>
        <v>540077.72031751496</v>
      </c>
      <c r="P317" s="18">
        <f ca="1">SUM($H$2:H317)</f>
        <v>2584393440.6695733</v>
      </c>
      <c r="Q317" s="18">
        <f>SUM($I$2:I317)</f>
        <v>656500000</v>
      </c>
    </row>
    <row r="318" spans="1:17">
      <c r="A318" s="8">
        <v>43377</v>
      </c>
      <c r="B318" s="9">
        <v>89</v>
      </c>
      <c r="C318" s="15">
        <f t="shared" ca="1" si="23"/>
        <v>2.0517096672884901E-4</v>
      </c>
      <c r="D318" s="14">
        <v>317</v>
      </c>
      <c r="E318" s="15">
        <f t="shared" ca="1" si="24"/>
        <v>2.6320267415488401E-12</v>
      </c>
      <c r="F318" s="4">
        <v>5000</v>
      </c>
      <c r="G318" s="17">
        <f ca="1">SUMPRODUCT(INDIRECT("$C"&amp;B318+1):INDIRECT("$C$"&amp;COUNTA(C:C)),$F$2:F318)</f>
        <v>19751.942511441204</v>
      </c>
      <c r="H318" s="18">
        <f t="shared" ca="1" si="21"/>
        <v>987597.12557206023</v>
      </c>
      <c r="I318" s="12">
        <f t="shared" si="22"/>
        <v>250000</v>
      </c>
      <c r="J318" s="19">
        <f ca="1">SUM($I$2:I318)/SUM($H$2:H318)</f>
        <v>0.25402445148282166</v>
      </c>
      <c r="K318" s="18">
        <f t="shared" ca="1" si="25"/>
        <v>540077.70045764826</v>
      </c>
      <c r="P318" s="18">
        <f ca="1">SUM($H$2:H318)</f>
        <v>2585381037.7951455</v>
      </c>
      <c r="Q318" s="18">
        <f>SUM($I$2:I318)</f>
        <v>656750000</v>
      </c>
    </row>
    <row r="319" spans="1:17">
      <c r="A319" s="8">
        <v>43378</v>
      </c>
      <c r="B319" s="9">
        <v>88</v>
      </c>
      <c r="C319" s="15">
        <f t="shared" ca="1" si="23"/>
        <v>2.2219238720391199E-4</v>
      </c>
      <c r="D319" s="14">
        <v>318</v>
      </c>
      <c r="E319" s="15">
        <f t="shared" ca="1" si="24"/>
        <v>2.4303959186692098E-12</v>
      </c>
      <c r="F319" s="4">
        <v>5000</v>
      </c>
      <c r="G319" s="17">
        <f ca="1">SUMPRODUCT(INDIRECT("$C"&amp;B319+1):INDIRECT("$C$"&amp;COUNTA(C:C)),$F$2:F319)</f>
        <v>19751.942052979495</v>
      </c>
      <c r="H319" s="18">
        <f t="shared" ca="1" si="21"/>
        <v>987597.10264897475</v>
      </c>
      <c r="I319" s="12">
        <f t="shared" si="22"/>
        <v>250000</v>
      </c>
      <c r="J319" s="19">
        <f ca="1">SUM($I$2:I319)/SUM($H$2:H319)</f>
        <v>0.25402411362986643</v>
      </c>
      <c r="K319" s="18">
        <f t="shared" ca="1" si="25"/>
        <v>540077.68211917987</v>
      </c>
      <c r="P319" s="18">
        <f ca="1">SUM($H$2:H319)</f>
        <v>2586368634.8977947</v>
      </c>
      <c r="Q319" s="18">
        <f>SUM($I$2:I319)</f>
        <v>657000000</v>
      </c>
    </row>
    <row r="320" spans="1:17">
      <c r="A320" s="8">
        <v>43379</v>
      </c>
      <c r="B320" s="9">
        <v>87</v>
      </c>
      <c r="C320" s="15">
        <f t="shared" ca="1" si="23"/>
        <v>2.4062594098228E-4</v>
      </c>
      <c r="D320" s="14">
        <v>319</v>
      </c>
      <c r="E320" s="15">
        <f t="shared" ca="1" si="24"/>
        <v>2.2442113631444401E-12</v>
      </c>
      <c r="F320" s="4">
        <v>5000</v>
      </c>
      <c r="G320" s="17">
        <f ca="1">SUMPRODUCT(INDIRECT("$C"&amp;B320+1):INDIRECT("$C$"&amp;COUNTA(C:C)),$F$2:F320)</f>
        <v>19751.941629639015</v>
      </c>
      <c r="H320" s="18">
        <f t="shared" ca="1" si="21"/>
        <v>987597.08148195082</v>
      </c>
      <c r="I320" s="12">
        <f t="shared" si="22"/>
        <v>250000</v>
      </c>
      <c r="J320" s="19">
        <f ca="1">SUM($I$2:I320)/SUM($H$2:H320)</f>
        <v>0.25402377603690723</v>
      </c>
      <c r="K320" s="18">
        <f t="shared" ca="1" si="25"/>
        <v>540077.66518556071</v>
      </c>
      <c r="P320" s="18">
        <f ca="1">SUM($H$2:H320)</f>
        <v>2587356231.9792767</v>
      </c>
      <c r="Q320" s="18">
        <f>SUM($I$2:I320)</f>
        <v>657250000</v>
      </c>
    </row>
    <row r="321" spans="1:17">
      <c r="A321" s="8">
        <v>43380</v>
      </c>
      <c r="B321" s="9">
        <v>86</v>
      </c>
      <c r="C321" s="15">
        <f t="shared" ca="1" si="23"/>
        <v>2.60588781651059E-4</v>
      </c>
      <c r="D321" s="14">
        <v>320</v>
      </c>
      <c r="E321" s="15">
        <f t="shared" ca="1" si="24"/>
        <v>2.0722897877578801E-12</v>
      </c>
      <c r="F321" s="4">
        <v>5000</v>
      </c>
      <c r="G321" s="17">
        <f ca="1">SUMPRODUCT(INDIRECT("$C"&amp;B321+1):INDIRECT("$C$"&amp;COUNTA(C:C)),$F$2:F321)</f>
        <v>19751.941238729247</v>
      </c>
      <c r="H321" s="18">
        <f t="shared" ca="1" si="21"/>
        <v>987597.0619364623</v>
      </c>
      <c r="I321" s="12">
        <f t="shared" si="22"/>
        <v>250000</v>
      </c>
      <c r="J321" s="19">
        <f ca="1">SUM($I$2:I321)/SUM($H$2:H321)</f>
        <v>0.2540234387034872</v>
      </c>
      <c r="K321" s="18">
        <f t="shared" ca="1" si="25"/>
        <v>540077.64954916993</v>
      </c>
      <c r="P321" s="18">
        <f ca="1">SUM($H$2:H321)</f>
        <v>2588343829.041213</v>
      </c>
      <c r="Q321" s="18">
        <f>SUM($I$2:I321)</f>
        <v>657500000</v>
      </c>
    </row>
    <row r="322" spans="1:17">
      <c r="A322" s="8">
        <v>43381</v>
      </c>
      <c r="B322" s="9">
        <v>85</v>
      </c>
      <c r="C322" s="15">
        <f t="shared" ca="1" si="23"/>
        <v>2.8220778210851302E-4</v>
      </c>
      <c r="D322" s="14">
        <v>321</v>
      </c>
      <c r="E322" s="15">
        <f t="shared" ca="1" si="24"/>
        <v>1.9135385529946599E-12</v>
      </c>
      <c r="F322" s="4">
        <v>5000</v>
      </c>
      <c r="G322" s="17">
        <f ca="1">SUMPRODUCT(INDIRECT("$C"&amp;B322+1):INDIRECT("$C$"&amp;COUNTA(C:C)),$F$2:F322)</f>
        <v>19751.94087776577</v>
      </c>
      <c r="H322" s="18">
        <f t="shared" ca="1" si="21"/>
        <v>987597.04388828855</v>
      </c>
      <c r="I322" s="12">
        <f t="shared" si="22"/>
        <v>250000</v>
      </c>
      <c r="J322" s="19">
        <f ca="1">SUM($I$2:I322)/SUM($H$2:H322)</f>
        <v>0.25402310162916253</v>
      </c>
      <c r="K322" s="18">
        <f t="shared" ca="1" si="25"/>
        <v>540077.63511063089</v>
      </c>
      <c r="P322" s="18">
        <f ca="1">SUM($H$2:H322)</f>
        <v>2589331426.0851011</v>
      </c>
      <c r="Q322" s="18">
        <f>SUM($I$2:I322)</f>
        <v>657750000</v>
      </c>
    </row>
    <row r="323" spans="1:17">
      <c r="A323" s="8">
        <v>43382</v>
      </c>
      <c r="B323" s="9">
        <v>84</v>
      </c>
      <c r="C323" s="15">
        <f t="shared" ca="1" si="23"/>
        <v>3.0562034089882403E-4</v>
      </c>
      <c r="D323" s="14">
        <v>322</v>
      </c>
      <c r="E323" s="15">
        <f t="shared" ca="1" si="24"/>
        <v>1.7669487228225001E-12</v>
      </c>
      <c r="F323" s="4">
        <v>5000</v>
      </c>
      <c r="G323" s="17">
        <f ca="1">SUMPRODUCT(INDIRECT("$C"&amp;B323+1):INDIRECT("$C$"&amp;COUNTA(C:C)),$F$2:F323)</f>
        <v>19751.940544454512</v>
      </c>
      <c r="H323" s="18">
        <f t="shared" ref="H323:H386" ca="1" si="26">G323*$W$1</f>
        <v>987597.02722272556</v>
      </c>
      <c r="I323" s="12">
        <f t="shared" ref="I323:I386" si="27">F323*$M$2</f>
        <v>250000</v>
      </c>
      <c r="J323" s="19">
        <f ca="1">SUM($I$2:I323)/SUM($H$2:H323)</f>
        <v>0.25402276481350122</v>
      </c>
      <c r="K323" s="18">
        <f t="shared" ca="1" si="25"/>
        <v>540077.62177818047</v>
      </c>
      <c r="P323" s="18">
        <f ca="1">SUM($H$2:H323)</f>
        <v>2590319023.1123238</v>
      </c>
      <c r="Q323" s="18">
        <f>SUM($I$2:I323)</f>
        <v>658000000</v>
      </c>
    </row>
    <row r="324" spans="1:17">
      <c r="A324" s="8">
        <v>43383</v>
      </c>
      <c r="B324" s="9">
        <v>83</v>
      </c>
      <c r="C324" s="15">
        <f t="shared" ref="C324:C387" ca="1" si="28">INDIRECT("Sheet2!"&amp;$X$1&amp;(ROW()-1))</f>
        <v>3.3097525544209999E-4</v>
      </c>
      <c r="D324" s="14">
        <v>323</v>
      </c>
      <c r="E324" s="15">
        <f t="shared" ref="E324:E387" ca="1" si="29">INDIRECT("Sheet2!"&amp;$Y$1&amp;(ROW()-1))</f>
        <v>1.63158865244603E-12</v>
      </c>
      <c r="F324" s="4">
        <v>5000</v>
      </c>
      <c r="G324" s="17">
        <f ca="1">SUMPRODUCT(INDIRECT("$C"&amp;B324+1):INDIRECT("$C$"&amp;COUNTA(C:C)),$F$2:F324)</f>
        <v>19751.940236677117</v>
      </c>
      <c r="H324" s="18">
        <f t="shared" ca="1" si="26"/>
        <v>987597.01183385588</v>
      </c>
      <c r="I324" s="12">
        <f t="shared" si="27"/>
        <v>250000</v>
      </c>
      <c r="J324" s="19">
        <f ca="1">SUM($I$2:I324)/SUM($H$2:H324)</f>
        <v>0.25402242825608234</v>
      </c>
      <c r="K324" s="18">
        <f t="shared" ca="1" si="25"/>
        <v>540077.60946708475</v>
      </c>
      <c r="P324" s="18">
        <f ca="1">SUM($H$2:H324)</f>
        <v>2591306620.1241574</v>
      </c>
      <c r="Q324" s="18">
        <f>SUM($I$2:I324)</f>
        <v>658250000</v>
      </c>
    </row>
    <row r="325" spans="1:17">
      <c r="A325" s="8">
        <v>43384</v>
      </c>
      <c r="B325" s="9">
        <v>82</v>
      </c>
      <c r="C325" s="15">
        <f t="shared" ca="1" si="28"/>
        <v>3.58433667709402E-4</v>
      </c>
      <c r="D325" s="14">
        <v>324</v>
      </c>
      <c r="E325" s="15">
        <f t="shared" ca="1" si="29"/>
        <v>1.50659806728192E-12</v>
      </c>
      <c r="F325" s="4">
        <v>5000</v>
      </c>
      <c r="G325" s="17">
        <f ca="1">SUMPRODUCT(INDIRECT("$C"&amp;B325+1):INDIRECT("$C$"&amp;COUNTA(C:C)),$F$2:F325)</f>
        <v>19751.939952477529</v>
      </c>
      <c r="H325" s="18">
        <f t="shared" ca="1" si="26"/>
        <v>987596.99762387644</v>
      </c>
      <c r="I325" s="12">
        <f t="shared" si="27"/>
        <v>250000</v>
      </c>
      <c r="J325" s="19">
        <f ca="1">SUM($I$2:I325)/SUM($H$2:H325)</f>
        <v>0.25402209195649522</v>
      </c>
      <c r="K325" s="18">
        <f t="shared" ca="1" si="25"/>
        <v>540077.59809910122</v>
      </c>
      <c r="P325" s="18">
        <f ca="1">SUM($H$2:H325)</f>
        <v>2592294217.1217813</v>
      </c>
      <c r="Q325" s="18">
        <f>SUM($I$2:I325)</f>
        <v>658500000</v>
      </c>
    </row>
    <row r="326" spans="1:17">
      <c r="A326" s="8">
        <v>43385</v>
      </c>
      <c r="B326" s="9">
        <v>81</v>
      </c>
      <c r="C326" s="15">
        <f t="shared" ca="1" si="28"/>
        <v>3.8817008835299199E-4</v>
      </c>
      <c r="D326" s="14">
        <v>325</v>
      </c>
      <c r="E326" s="15">
        <f t="shared" ca="1" si="29"/>
        <v>1.3911825955241601E-12</v>
      </c>
      <c r="F326" s="4">
        <v>5000</v>
      </c>
      <c r="G326" s="17">
        <f ca="1">SUMPRODUCT(INDIRECT("$C"&amp;B326+1):INDIRECT("$C$"&amp;COUNTA(C:C)),$F$2:F326)</f>
        <v>19751.939690049523</v>
      </c>
      <c r="H326" s="18">
        <f t="shared" ca="1" si="26"/>
        <v>987596.98450247617</v>
      </c>
      <c r="I326" s="12">
        <f t="shared" si="27"/>
        <v>250000</v>
      </c>
      <c r="J326" s="19">
        <f ca="1">SUM($I$2:I326)/SUM($H$2:H326)</f>
        <v>0.25402175591433873</v>
      </c>
      <c r="K326" s="18">
        <f t="shared" ca="1" si="25"/>
        <v>540077.58760198101</v>
      </c>
      <c r="P326" s="18">
        <f ca="1">SUM($H$2:H326)</f>
        <v>2593281814.1062837</v>
      </c>
      <c r="Q326" s="18">
        <f>SUM($I$2:I326)</f>
        <v>658750000</v>
      </c>
    </row>
    <row r="327" spans="1:17">
      <c r="A327" s="8">
        <v>43386</v>
      </c>
      <c r="B327" s="9">
        <v>80</v>
      </c>
      <c r="C327" s="15">
        <f t="shared" ca="1" si="28"/>
        <v>4.2037350580060201E-4</v>
      </c>
      <c r="D327" s="14">
        <v>326</v>
      </c>
      <c r="E327" s="15">
        <f t="shared" ca="1" si="29"/>
        <v>1.28460871955119E-12</v>
      </c>
      <c r="F327" s="4">
        <v>5000</v>
      </c>
      <c r="G327" s="17">
        <f ca="1">SUMPRODUCT(INDIRECT("$C"&amp;B327+1):INDIRECT("$C$"&amp;COUNTA(C:C)),$F$2:F327)</f>
        <v>19751.939447725257</v>
      </c>
      <c r="H327" s="18">
        <f t="shared" ca="1" si="26"/>
        <v>987596.97238626285</v>
      </c>
      <c r="I327" s="12">
        <f t="shared" si="27"/>
        <v>250000</v>
      </c>
      <c r="J327" s="19">
        <f ca="1">SUM($I$2:I327)/SUM($H$2:H327)</f>
        <v>0.25402142012922041</v>
      </c>
      <c r="K327" s="18">
        <f t="shared" ca="1" si="25"/>
        <v>540077.57790901035</v>
      </c>
      <c r="P327" s="18">
        <f ca="1">SUM($H$2:H327)</f>
        <v>2594269411.07867</v>
      </c>
      <c r="Q327" s="18">
        <f>SUM($I$2:I327)</f>
        <v>659000000</v>
      </c>
    </row>
    <row r="328" spans="1:17">
      <c r="A328" s="8">
        <v>43387</v>
      </c>
      <c r="B328" s="9">
        <v>79</v>
      </c>
      <c r="C328" s="15">
        <f t="shared" ca="1" si="28"/>
        <v>4.5524858736253302E-4</v>
      </c>
      <c r="D328" s="14">
        <v>327</v>
      </c>
      <c r="E328" s="15">
        <f t="shared" ca="1" si="29"/>
        <v>1.1861991140891099E-12</v>
      </c>
      <c r="F328" s="4">
        <v>5000</v>
      </c>
      <c r="G328" s="17">
        <f ca="1">SUMPRODUCT(INDIRECT("$C"&amp;B328+1):INDIRECT("$C$"&amp;COUNTA(C:C)),$F$2:F328)</f>
        <v>19751.939223964648</v>
      </c>
      <c r="H328" s="18">
        <f t="shared" ca="1" si="26"/>
        <v>987596.96119823237</v>
      </c>
      <c r="I328" s="12">
        <f t="shared" si="27"/>
        <v>250000</v>
      </c>
      <c r="J328" s="19">
        <f ca="1">SUM($I$2:I328)/SUM($H$2:H328)</f>
        <v>0.2540210846007559</v>
      </c>
      <c r="K328" s="18">
        <f t="shared" ca="1" si="25"/>
        <v>540077.56895858597</v>
      </c>
      <c r="P328" s="18">
        <f ca="1">SUM($H$2:H328)</f>
        <v>2595257008.0398684</v>
      </c>
      <c r="Q328" s="18">
        <f>SUM($I$2:I328)</f>
        <v>659250000</v>
      </c>
    </row>
    <row r="329" spans="1:17">
      <c r="A329" s="8">
        <v>43388</v>
      </c>
      <c r="B329" s="9">
        <v>78</v>
      </c>
      <c r="C329" s="15">
        <f t="shared" ca="1" si="28"/>
        <v>4.9301697998514705E-4</v>
      </c>
      <c r="D329" s="14">
        <v>328</v>
      </c>
      <c r="E329" s="15">
        <f t="shared" ca="1" si="29"/>
        <v>1.09532834150261E-12</v>
      </c>
      <c r="F329" s="4">
        <v>5000</v>
      </c>
      <c r="G329" s="17">
        <f ca="1">SUMPRODUCT(INDIRECT("$C"&amp;B329+1):INDIRECT("$C$"&amp;COUNTA(C:C)),$F$2:F329)</f>
        <v>19751.939017345598</v>
      </c>
      <c r="H329" s="18">
        <f t="shared" ca="1" si="26"/>
        <v>987596.9508672799</v>
      </c>
      <c r="I329" s="12">
        <f t="shared" si="27"/>
        <v>250000</v>
      </c>
      <c r="J329" s="19">
        <f ca="1">SUM($I$2:I329)/SUM($H$2:H329)</f>
        <v>0.2540207493285685</v>
      </c>
      <c r="K329" s="18">
        <f t="shared" ca="1" si="25"/>
        <v>540077.56069382397</v>
      </c>
      <c r="P329" s="18">
        <f ca="1">SUM($H$2:H329)</f>
        <v>2596244604.9907355</v>
      </c>
      <c r="Q329" s="18">
        <f>SUM($I$2:I329)</f>
        <v>659500000</v>
      </c>
    </row>
    <row r="330" spans="1:17">
      <c r="A330" s="8">
        <v>43389</v>
      </c>
      <c r="B330" s="9">
        <v>77</v>
      </c>
      <c r="C330" s="15">
        <f t="shared" ca="1" si="28"/>
        <v>5.3391871891765304E-4</v>
      </c>
      <c r="D330" s="14">
        <v>329</v>
      </c>
      <c r="E330" s="15">
        <f t="shared" ca="1" si="29"/>
        <v>1.01141887685538E-12</v>
      </c>
      <c r="F330" s="4">
        <v>5000</v>
      </c>
      <c r="G330" s="17">
        <f ca="1">SUMPRODUCT(INDIRECT("$C"&amp;B330+1):INDIRECT("$C$"&amp;COUNTA(C:C)),$F$2:F330)</f>
        <v>19751.938826554942</v>
      </c>
      <c r="H330" s="18">
        <f t="shared" ca="1" si="26"/>
        <v>987596.94132774707</v>
      </c>
      <c r="I330" s="12">
        <f t="shared" si="27"/>
        <v>250000</v>
      </c>
      <c r="J330" s="19">
        <f ca="1">SUM($I$2:I330)/SUM($H$2:H330)</f>
        <v>0.2540204143122885</v>
      </c>
      <c r="K330" s="18">
        <f t="shared" ca="1" si="25"/>
        <v>540077.55306219775</v>
      </c>
      <c r="P330" s="18">
        <f ca="1">SUM($H$2:H330)</f>
        <v>2597232201.9320631</v>
      </c>
      <c r="Q330" s="18">
        <f>SUM($I$2:I330)</f>
        <v>659750000</v>
      </c>
    </row>
    <row r="331" spans="1:17">
      <c r="A331" s="8">
        <v>43390</v>
      </c>
      <c r="B331" s="9">
        <v>76</v>
      </c>
      <c r="C331" s="15">
        <f t="shared" ca="1" si="28"/>
        <v>5.7821375324488005E-4</v>
      </c>
      <c r="D331" s="14">
        <v>330</v>
      </c>
      <c r="E331" s="15">
        <f t="shared" ca="1" si="29"/>
        <v>9.3393743747747699E-13</v>
      </c>
      <c r="F331" s="4">
        <v>5000</v>
      </c>
      <c r="G331" s="17">
        <f ca="1">SUMPRODUCT(INDIRECT("$C"&amp;B331+1):INDIRECT("$C$"&amp;COUNTA(C:C)),$F$2:F331)</f>
        <v>19751.938650380129</v>
      </c>
      <c r="H331" s="18">
        <f t="shared" ca="1" si="26"/>
        <v>987596.93251900643</v>
      </c>
      <c r="I331" s="12">
        <f t="shared" si="27"/>
        <v>250000</v>
      </c>
      <c r="J331" s="19">
        <f ca="1">SUM($I$2:I331)/SUM($H$2:H331)</f>
        <v>0.25402007955155254</v>
      </c>
      <c r="K331" s="18">
        <f t="shared" ca="1" si="25"/>
        <v>540077.54601520521</v>
      </c>
      <c r="P331" s="18">
        <f ca="1">SUM($H$2:H331)</f>
        <v>2598219798.8645821</v>
      </c>
      <c r="Q331" s="18">
        <f>SUM($I$2:I331)</f>
        <v>660000000</v>
      </c>
    </row>
    <row r="332" spans="1:17">
      <c r="A332" s="8">
        <v>43391</v>
      </c>
      <c r="B332" s="9">
        <v>75</v>
      </c>
      <c r="C332" s="15">
        <f t="shared" ca="1" si="28"/>
        <v>6.2618359798150404E-4</v>
      </c>
      <c r="D332" s="14">
        <v>331</v>
      </c>
      <c r="E332" s="15">
        <f t="shared" ca="1" si="29"/>
        <v>8.6239159371227799E-13</v>
      </c>
      <c r="F332" s="4">
        <v>5000</v>
      </c>
      <c r="G332" s="17">
        <f ca="1">SUMPRODUCT(INDIRECT("$C"&amp;B332+1):INDIRECT("$C$"&amp;COUNTA(C:C)),$F$2:F332)</f>
        <v>19751.938487701478</v>
      </c>
      <c r="H332" s="18">
        <f t="shared" ca="1" si="26"/>
        <v>987596.92438507394</v>
      </c>
      <c r="I332" s="12">
        <f t="shared" si="27"/>
        <v>250000</v>
      </c>
      <c r="J332" s="19">
        <f ca="1">SUM($I$2:I332)/SUM($H$2:H332)</f>
        <v>0.25401974504600344</v>
      </c>
      <c r="K332" s="18">
        <f t="shared" ca="1" si="25"/>
        <v>540077.53950805916</v>
      </c>
      <c r="P332" s="18">
        <f ca="1">SUM($H$2:H332)</f>
        <v>2599207395.7889671</v>
      </c>
      <c r="Q332" s="18">
        <f>SUM($I$2:I332)</f>
        <v>660250000</v>
      </c>
    </row>
    <row r="333" spans="1:17">
      <c r="A333" s="8">
        <v>43392</v>
      </c>
      <c r="B333" s="9">
        <v>74</v>
      </c>
      <c r="C333" s="15">
        <f t="shared" ca="1" si="28"/>
        <v>6.7813312322752804E-4</v>
      </c>
      <c r="D333" s="14">
        <v>332</v>
      </c>
      <c r="E333" s="15">
        <f t="shared" ca="1" si="29"/>
        <v>7.9632663930290303E-13</v>
      </c>
      <c r="F333" s="4">
        <v>5000</v>
      </c>
      <c r="G333" s="17">
        <f ca="1">SUMPRODUCT(INDIRECT("$C"&amp;B333+1):INDIRECT("$C$"&amp;COUNTA(C:C)),$F$2:F333)</f>
        <v>19751.938337485102</v>
      </c>
      <c r="H333" s="18">
        <f t="shared" ca="1" si="26"/>
        <v>987596.91687425505</v>
      </c>
      <c r="I333" s="12">
        <f t="shared" si="27"/>
        <v>250000</v>
      </c>
      <c r="J333" s="19">
        <f ca="1">SUM($I$2:I333)/SUM($H$2:H333)</f>
        <v>0.2540194107952895</v>
      </c>
      <c r="K333" s="18">
        <f t="shared" ca="1" si="25"/>
        <v>540077.53349940409</v>
      </c>
      <c r="P333" s="18">
        <f ca="1">SUM($H$2:H333)</f>
        <v>2600194992.7058415</v>
      </c>
      <c r="Q333" s="18">
        <f>SUM($I$2:I333)</f>
        <v>660500000</v>
      </c>
    </row>
    <row r="334" spans="1:17">
      <c r="A334" s="8">
        <v>43393</v>
      </c>
      <c r="B334" s="9">
        <v>73</v>
      </c>
      <c r="C334" s="15">
        <f t="shared" ca="1" si="28"/>
        <v>7.3439249175591599E-4</v>
      </c>
      <c r="D334" s="14">
        <v>333</v>
      </c>
      <c r="E334" s="15">
        <f t="shared" ca="1" si="29"/>
        <v>7.3532270152788699E-13</v>
      </c>
      <c r="F334" s="4">
        <v>5000</v>
      </c>
      <c r="G334" s="17">
        <f ca="1">SUMPRODUCT(INDIRECT("$C"&amp;B334+1):INDIRECT("$C$"&amp;COUNTA(C:C)),$F$2:F334)</f>
        <v>19751.938198776301</v>
      </c>
      <c r="H334" s="18">
        <f t="shared" ca="1" si="26"/>
        <v>987596.90993881505</v>
      </c>
      <c r="I334" s="12">
        <f t="shared" si="27"/>
        <v>250000</v>
      </c>
      <c r="J334" s="19">
        <f ca="1">SUM($I$2:I334)/SUM($H$2:H334)</f>
        <v>0.25401907679906433</v>
      </c>
      <c r="K334" s="18">
        <f t="shared" ca="1" si="25"/>
        <v>540077.52795105206</v>
      </c>
      <c r="P334" s="18">
        <f ca="1">SUM($H$2:H334)</f>
        <v>2601182589.6157804</v>
      </c>
      <c r="Q334" s="18">
        <f>SUM($I$2:I334)</f>
        <v>660750000</v>
      </c>
    </row>
    <row r="335" spans="1:17">
      <c r="A335" s="8">
        <v>43394</v>
      </c>
      <c r="B335" s="9">
        <v>72</v>
      </c>
      <c r="C335" s="15">
        <f t="shared" ca="1" si="28"/>
        <v>7.9531925734662302E-4</v>
      </c>
      <c r="D335" s="14">
        <v>334</v>
      </c>
      <c r="E335" s="15">
        <f t="shared" ca="1" si="29"/>
        <v>6.7899207271980304E-13</v>
      </c>
      <c r="F335" s="4">
        <v>5000</v>
      </c>
      <c r="G335" s="17">
        <f ca="1">SUMPRODUCT(INDIRECT("$C"&amp;B335+1):INDIRECT("$C$"&amp;COUNTA(C:C)),$F$2:F335)</f>
        <v>19751.938070693519</v>
      </c>
      <c r="H335" s="18">
        <f t="shared" ca="1" si="26"/>
        <v>987596.90353467595</v>
      </c>
      <c r="I335" s="12">
        <f t="shared" si="27"/>
        <v>250000</v>
      </c>
      <c r="J335" s="19">
        <f ca="1">SUM($I$2:I335)/SUM($H$2:H335)</f>
        <v>0.2540187430569863</v>
      </c>
      <c r="K335" s="18">
        <f t="shared" ca="1" si="25"/>
        <v>540077.52282774076</v>
      </c>
      <c r="P335" s="18">
        <f ca="1">SUM($H$2:H335)</f>
        <v>2602170186.5193152</v>
      </c>
      <c r="Q335" s="18">
        <f>SUM($I$2:I335)</f>
        <v>661000000</v>
      </c>
    </row>
    <row r="336" spans="1:17">
      <c r="A336" s="8">
        <v>43395</v>
      </c>
      <c r="B336" s="9">
        <v>71</v>
      </c>
      <c r="C336" s="15">
        <f t="shared" ca="1" si="28"/>
        <v>8.6130063720288297E-4</v>
      </c>
      <c r="D336" s="14">
        <v>335</v>
      </c>
      <c r="E336" s="15">
        <f t="shared" ca="1" si="29"/>
        <v>6.2697674620732404E-13</v>
      </c>
      <c r="F336" s="4">
        <v>5000</v>
      </c>
      <c r="G336" s="17">
        <f ca="1">SUMPRODUCT(INDIRECT("$C"&amp;B336+1):INDIRECT("$C$"&amp;COUNTA(C:C)),$F$2:F336)</f>
        <v>19751.937952422737</v>
      </c>
      <c r="H336" s="18">
        <f t="shared" ca="1" si="26"/>
        <v>987596.89762113686</v>
      </c>
      <c r="I336" s="12">
        <f t="shared" si="27"/>
        <v>250000</v>
      </c>
      <c r="J336" s="19">
        <f ca="1">SUM($I$2:I336)/SUM($H$2:H336)</f>
        <v>0.25401840956871818</v>
      </c>
      <c r="K336" s="18">
        <f t="shared" ca="1" si="25"/>
        <v>540077.51809690951</v>
      </c>
      <c r="P336" s="18">
        <f ca="1">SUM($H$2:H336)</f>
        <v>2603157783.4169364</v>
      </c>
      <c r="Q336" s="18">
        <f>SUM($I$2:I336)</f>
        <v>661250000</v>
      </c>
    </row>
    <row r="337" spans="1:17">
      <c r="A337" s="8">
        <v>43396</v>
      </c>
      <c r="B337" s="9">
        <v>70</v>
      </c>
      <c r="C337" s="15">
        <f t="shared" ca="1" si="28"/>
        <v>9.3275597289200097E-4</v>
      </c>
      <c r="D337" s="14">
        <v>336</v>
      </c>
      <c r="E337" s="15">
        <f t="shared" ca="1" si="29"/>
        <v>5.78946141020621E-13</v>
      </c>
      <c r="F337" s="4">
        <v>5000</v>
      </c>
      <c r="G337" s="17">
        <f ca="1">SUMPRODUCT(INDIRECT("$C"&amp;B337+1):INDIRECT("$C$"&amp;COUNTA(C:C)),$F$2:F337)</f>
        <v>19751.937843212287</v>
      </c>
      <c r="H337" s="18">
        <f t="shared" ca="1" si="26"/>
        <v>987596.89216061437</v>
      </c>
      <c r="I337" s="12">
        <f t="shared" si="27"/>
        <v>250000</v>
      </c>
      <c r="J337" s="19">
        <f ca="1">SUM($I$2:I337)/SUM($H$2:H337)</f>
        <v>0.2540180763339272</v>
      </c>
      <c r="K337" s="18">
        <f t="shared" ca="1" si="25"/>
        <v>540077.5137284915</v>
      </c>
      <c r="P337" s="18">
        <f ca="1">SUM($H$2:H337)</f>
        <v>2604145380.3090968</v>
      </c>
      <c r="Q337" s="18">
        <f>SUM($I$2:I337)</f>
        <v>661500000</v>
      </c>
    </row>
    <row r="338" spans="1:17">
      <c r="A338" s="8">
        <v>43397</v>
      </c>
      <c r="B338" s="9">
        <v>69</v>
      </c>
      <c r="C338" s="15">
        <f t="shared" ca="1" si="28"/>
        <v>1.01013939545102E-3</v>
      </c>
      <c r="D338" s="14">
        <v>337</v>
      </c>
      <c r="E338" s="15">
        <f t="shared" ca="1" si="29"/>
        <v>5.3459500089949601E-13</v>
      </c>
      <c r="F338" s="4">
        <v>5000</v>
      </c>
      <c r="G338" s="17">
        <f ca="1">SUMPRODUCT(INDIRECT("$C"&amp;B338+1):INDIRECT("$C$"&amp;COUNTA(C:C)),$F$2:F338)</f>
        <v>19751.937742368085</v>
      </c>
      <c r="H338" s="18">
        <f t="shared" ca="1" si="26"/>
        <v>987596.88711840427</v>
      </c>
      <c r="I338" s="12">
        <f t="shared" si="27"/>
        <v>250000</v>
      </c>
      <c r="J338" s="19">
        <f ca="1">SUM($I$2:I338)/SUM($H$2:H338)</f>
        <v>0.25401774335228411</v>
      </c>
      <c r="K338" s="18">
        <f t="shared" ca="1" si="25"/>
        <v>540077.50969472341</v>
      </c>
      <c r="P338" s="18">
        <f ca="1">SUM($H$2:H338)</f>
        <v>2605132977.1962152</v>
      </c>
      <c r="Q338" s="18">
        <f>SUM($I$2:I338)</f>
        <v>661750000</v>
      </c>
    </row>
    <row r="339" spans="1:17">
      <c r="A339" s="8">
        <v>43398</v>
      </c>
      <c r="B339" s="9">
        <v>68</v>
      </c>
      <c r="C339" s="15">
        <f t="shared" ca="1" si="28"/>
        <v>1.09394271159527E-3</v>
      </c>
      <c r="D339" s="14">
        <v>338</v>
      </c>
      <c r="E339" s="15">
        <f t="shared" ca="1" si="29"/>
        <v>4.9364145425153501E-13</v>
      </c>
      <c r="F339" s="4">
        <v>5000</v>
      </c>
      <c r="G339" s="17">
        <f ca="1">SUMPRODUCT(INDIRECT("$C"&amp;B339+1):INDIRECT("$C$"&amp;COUNTA(C:C)),$F$2:F339)</f>
        <v>19751.937649249223</v>
      </c>
      <c r="H339" s="18">
        <f t="shared" ca="1" si="26"/>
        <v>987596.88246246113</v>
      </c>
      <c r="I339" s="12">
        <f t="shared" si="27"/>
        <v>250000</v>
      </c>
      <c r="J339" s="19">
        <f ca="1">SUM($I$2:I339)/SUM($H$2:H339)</f>
        <v>0.25401741062346356</v>
      </c>
      <c r="K339" s="18">
        <f t="shared" ca="1" si="25"/>
        <v>540077.50596996897</v>
      </c>
      <c r="P339" s="18">
        <f ca="1">SUM($H$2:H339)</f>
        <v>2606120574.0786777</v>
      </c>
      <c r="Q339" s="18">
        <f>SUM($I$2:I339)</f>
        <v>662000000</v>
      </c>
    </row>
    <row r="340" spans="1:17">
      <c r="A340" s="8">
        <v>43399</v>
      </c>
      <c r="B340" s="9">
        <v>67</v>
      </c>
      <c r="C340" s="15">
        <f t="shared" ca="1" si="28"/>
        <v>1.1846985293728499E-3</v>
      </c>
      <c r="D340" s="14">
        <v>339</v>
      </c>
      <c r="E340" s="15">
        <f t="shared" ca="1" si="29"/>
        <v>4.5582522273039801E-13</v>
      </c>
      <c r="F340" s="4">
        <v>5000</v>
      </c>
      <c r="G340" s="17">
        <f ca="1">SUMPRODUCT(INDIRECT("$C"&amp;B340+1):INDIRECT("$C$"&amp;COUNTA(C:C)),$F$2:F340)</f>
        <v>19751.937563263884</v>
      </c>
      <c r="H340" s="18">
        <f t="shared" ca="1" si="26"/>
        <v>987596.87816319417</v>
      </c>
      <c r="I340" s="12">
        <f t="shared" si="27"/>
        <v>250000</v>
      </c>
      <c r="J340" s="19">
        <f ca="1">SUM($I$2:I340)/SUM($H$2:H340)</f>
        <v>0.25401707814714342</v>
      </c>
      <c r="K340" s="18">
        <f t="shared" ca="1" si="25"/>
        <v>540077.50253055536</v>
      </c>
      <c r="P340" s="18">
        <f ca="1">SUM($H$2:H340)</f>
        <v>2607108170.956841</v>
      </c>
      <c r="Q340" s="18">
        <f>SUM($I$2:I340)</f>
        <v>662250000</v>
      </c>
    </row>
    <row r="341" spans="1:17">
      <c r="A341" s="8">
        <v>43400</v>
      </c>
      <c r="B341" s="9">
        <v>66</v>
      </c>
      <c r="C341" s="15">
        <f t="shared" ca="1" si="28"/>
        <v>1.2829836431301801E-3</v>
      </c>
      <c r="D341" s="14">
        <v>340</v>
      </c>
      <c r="E341" s="15">
        <f t="shared" ca="1" si="29"/>
        <v>4.2090596704899901E-13</v>
      </c>
      <c r="F341" s="4">
        <v>5000</v>
      </c>
      <c r="G341" s="17">
        <f ca="1">SUMPRODUCT(INDIRECT("$C"&amp;B341+1):INDIRECT("$C$"&amp;COUNTA(C:C)),$F$2:F341)</f>
        <v>19751.9374838656</v>
      </c>
      <c r="H341" s="18">
        <f t="shared" ca="1" si="26"/>
        <v>987596.87419328</v>
      </c>
      <c r="I341" s="12">
        <f t="shared" si="27"/>
        <v>250000</v>
      </c>
      <c r="J341" s="19">
        <f ca="1">SUM($I$2:I341)/SUM($H$2:H341)</f>
        <v>0.25401674592300483</v>
      </c>
      <c r="K341" s="18">
        <f t="shared" ref="K341:K404" ca="1" si="30">H341*0.8-I341</f>
        <v>540077.49935462407</v>
      </c>
      <c r="P341" s="18">
        <f ca="1">SUM($H$2:H341)</f>
        <v>2608095767.8310342</v>
      </c>
      <c r="Q341" s="18">
        <f>SUM($I$2:I341)</f>
        <v>662500000</v>
      </c>
    </row>
    <row r="342" spans="1:17">
      <c r="A342" s="8">
        <v>43401</v>
      </c>
      <c r="B342" s="9">
        <v>65</v>
      </c>
      <c r="C342" s="15">
        <f t="shared" ca="1" si="28"/>
        <v>1.3894226993013601E-3</v>
      </c>
      <c r="D342" s="14">
        <v>341</v>
      </c>
      <c r="E342" s="15">
        <f t="shared" ca="1" si="29"/>
        <v>3.8866175951443E-13</v>
      </c>
      <c r="F342" s="4">
        <v>5000</v>
      </c>
      <c r="G342" s="17">
        <f ca="1">SUMPRODUCT(INDIRECT("$C"&amp;B342+1):INDIRECT("$C$"&amp;COUNTA(C:C)),$F$2:F342)</f>
        <v>19751.937410549755</v>
      </c>
      <c r="H342" s="18">
        <f t="shared" ca="1" si="26"/>
        <v>987596.87052748771</v>
      </c>
      <c r="I342" s="12">
        <f t="shared" si="27"/>
        <v>250000</v>
      </c>
      <c r="J342" s="19">
        <f ca="1">SUM($I$2:I342)/SUM($H$2:H342)</f>
        <v>0.25401641395073182</v>
      </c>
      <c r="K342" s="18">
        <f t="shared" ca="1" si="30"/>
        <v>540077.49642199022</v>
      </c>
      <c r="P342" s="18">
        <f ca="1">SUM($H$2:H342)</f>
        <v>2609083364.7015615</v>
      </c>
      <c r="Q342" s="18">
        <f>SUM($I$2:I342)</f>
        <v>662750000</v>
      </c>
    </row>
    <row r="343" spans="1:17">
      <c r="A343" s="8">
        <v>43402</v>
      </c>
      <c r="B343" s="9">
        <v>64</v>
      </c>
      <c r="C343" s="15">
        <f t="shared" ca="1" si="28"/>
        <v>1.5046921663193799E-3</v>
      </c>
      <c r="D343" s="14">
        <v>342</v>
      </c>
      <c r="E343" s="15">
        <f t="shared" ca="1" si="29"/>
        <v>3.5888767357690499E-13</v>
      </c>
      <c r="F343" s="4">
        <v>5000</v>
      </c>
      <c r="G343" s="17">
        <f ca="1">SUMPRODUCT(INDIRECT("$C"&amp;B343+1):INDIRECT("$C$"&amp;COUNTA(C:C)),$F$2:F343)</f>
        <v>19751.93734285039</v>
      </c>
      <c r="H343" s="18">
        <f t="shared" ca="1" si="26"/>
        <v>987596.86714251945</v>
      </c>
      <c r="I343" s="12">
        <f t="shared" si="27"/>
        <v>250000</v>
      </c>
      <c r="J343" s="19">
        <f ca="1">SUM($I$2:I343)/SUM($H$2:H343)</f>
        <v>0.25401608223001104</v>
      </c>
      <c r="K343" s="18">
        <f t="shared" ca="1" si="30"/>
        <v>540077.49371401558</v>
      </c>
      <c r="P343" s="18">
        <f ca="1">SUM($H$2:H343)</f>
        <v>2610070961.5687041</v>
      </c>
      <c r="Q343" s="18">
        <f>SUM($I$2:I343)</f>
        <v>663000000</v>
      </c>
    </row>
    <row r="344" spans="1:17">
      <c r="A344" s="8">
        <v>43403</v>
      </c>
      <c r="B344" s="9">
        <v>63</v>
      </c>
      <c r="C344" s="15">
        <f t="shared" ca="1" si="28"/>
        <v>1.6295246338794999E-3</v>
      </c>
      <c r="D344" s="14">
        <v>343</v>
      </c>
      <c r="E344" s="15">
        <f t="shared" ca="1" si="29"/>
        <v>3.3139448142867998E-13</v>
      </c>
      <c r="F344" s="4">
        <v>5000</v>
      </c>
      <c r="G344" s="17">
        <f ca="1">SUMPRODUCT(INDIRECT("$C"&amp;B344+1):INDIRECT("$C$"&amp;COUNTA(C:C)),$F$2:F344)</f>
        <v>19751.93728033725</v>
      </c>
      <c r="H344" s="18">
        <f t="shared" ca="1" si="26"/>
        <v>987596.86401686247</v>
      </c>
      <c r="I344" s="12">
        <f t="shared" si="27"/>
        <v>250000</v>
      </c>
      <c r="J344" s="19">
        <f ca="1">SUM($I$2:I344)/SUM($H$2:H344)</f>
        <v>0.25401575076053196</v>
      </c>
      <c r="K344" s="18">
        <f t="shared" ca="1" si="30"/>
        <v>540077.49121349002</v>
      </c>
      <c r="P344" s="18">
        <f ca="1">SUM($H$2:H344)</f>
        <v>2611058558.4327211</v>
      </c>
      <c r="Q344" s="18">
        <f>SUM($I$2:I344)</f>
        <v>663250000</v>
      </c>
    </row>
    <row r="345" spans="1:17">
      <c r="A345" s="8">
        <v>43404</v>
      </c>
      <c r="B345" s="9">
        <v>62</v>
      </c>
      <c r="C345" s="15">
        <f t="shared" ca="1" si="28"/>
        <v>1.7647134688787199E-3</v>
      </c>
      <c r="D345" s="14">
        <v>344</v>
      </c>
      <c r="E345" s="15">
        <f t="shared" ca="1" si="29"/>
        <v>3.0600745137559098E-13</v>
      </c>
      <c r="F345" s="4">
        <v>5000</v>
      </c>
      <c r="G345" s="17">
        <f ca="1">SUMPRODUCT(INDIRECT("$C"&amp;B345+1):INDIRECT("$C$"&amp;COUNTA(C:C)),$F$2:F345)</f>
        <v>19751.937222613036</v>
      </c>
      <c r="H345" s="18">
        <f t="shared" ca="1" si="26"/>
        <v>987596.86113065179</v>
      </c>
      <c r="I345" s="12">
        <f t="shared" si="27"/>
        <v>250000</v>
      </c>
      <c r="J345" s="19">
        <f ca="1">SUM($I$2:I345)/SUM($H$2:H345)</f>
        <v>0.25401541954198625</v>
      </c>
      <c r="K345" s="18">
        <f t="shared" ca="1" si="30"/>
        <v>540077.48890452145</v>
      </c>
      <c r="P345" s="18">
        <f ca="1">SUM($H$2:H345)</f>
        <v>2612046155.2938519</v>
      </c>
      <c r="Q345" s="18">
        <f>SUM($I$2:I345)</f>
        <v>663500000</v>
      </c>
    </row>
    <row r="346" spans="1:17">
      <c r="A346" s="8">
        <v>43405</v>
      </c>
      <c r="B346" s="9">
        <v>61</v>
      </c>
      <c r="C346" s="15">
        <f t="shared" ca="1" si="28"/>
        <v>1.91111785762195E-3</v>
      </c>
      <c r="D346" s="14">
        <v>345</v>
      </c>
      <c r="E346" s="15">
        <f t="shared" ca="1" si="29"/>
        <v>2.8256523733795899E-13</v>
      </c>
      <c r="F346" s="4">
        <v>5000</v>
      </c>
      <c r="G346" s="17">
        <f ca="1">SUMPRODUCT(INDIRECT("$C"&amp;B346+1):INDIRECT("$C$"&amp;COUNTA(C:C)),$F$2:F346)</f>
        <v>19751.937169310877</v>
      </c>
      <c r="H346" s="18">
        <f t="shared" ca="1" si="26"/>
        <v>987596.85846554383</v>
      </c>
      <c r="I346" s="12">
        <f t="shared" si="27"/>
        <v>250000</v>
      </c>
      <c r="J346" s="19">
        <f ca="1">SUM($I$2:I346)/SUM($H$2:H346)</f>
        <v>0.2540150885740679</v>
      </c>
      <c r="K346" s="18">
        <f t="shared" ca="1" si="30"/>
        <v>540077.48677243514</v>
      </c>
      <c r="P346" s="18">
        <f ca="1">SUM($H$2:H346)</f>
        <v>2613033752.1523175</v>
      </c>
      <c r="Q346" s="18">
        <f>SUM($I$2:I346)</f>
        <v>663750000</v>
      </c>
    </row>
    <row r="347" spans="1:17">
      <c r="A347" s="8">
        <v>43406</v>
      </c>
      <c r="B347" s="9">
        <v>60</v>
      </c>
      <c r="C347" s="15">
        <f t="shared" ca="1" si="28"/>
        <v>2.06966826634024E-3</v>
      </c>
      <c r="D347" s="14">
        <v>346</v>
      </c>
      <c r="E347" s="15">
        <f t="shared" ca="1" si="29"/>
        <v>2.6091885342314202E-13</v>
      </c>
      <c r="F347" s="4">
        <v>5000</v>
      </c>
      <c r="G347" s="17">
        <f ca="1">SUMPRODUCT(INDIRECT("$C"&amp;B347+1):INDIRECT("$C$"&amp;COUNTA(C:C)),$F$2:F347)</f>
        <v>19751.937120092025</v>
      </c>
      <c r="H347" s="18">
        <f t="shared" ca="1" si="26"/>
        <v>987596.85600460123</v>
      </c>
      <c r="I347" s="12">
        <f t="shared" si="27"/>
        <v>250000</v>
      </c>
      <c r="J347" s="19">
        <f ca="1">SUM($I$2:I347)/SUM($H$2:H347)</f>
        <v>0.25401475785647304</v>
      </c>
      <c r="K347" s="18">
        <f t="shared" ca="1" si="30"/>
        <v>540077.48480368103</v>
      </c>
      <c r="P347" s="18">
        <f ca="1">SUM($H$2:H347)</f>
        <v>2614021349.0083222</v>
      </c>
      <c r="Q347" s="18">
        <f>SUM($I$2:I347)</f>
        <v>664000000</v>
      </c>
    </row>
    <row r="348" spans="1:17">
      <c r="A348" s="8">
        <v>43407</v>
      </c>
      <c r="B348" s="9">
        <v>59</v>
      </c>
      <c r="C348" s="15">
        <f t="shared" ca="1" si="28"/>
        <v>2.2413723547253699E-3</v>
      </c>
      <c r="D348" s="14">
        <v>347</v>
      </c>
      <c r="E348" s="15">
        <f t="shared" ca="1" si="29"/>
        <v>2.4093072705267699E-13</v>
      </c>
      <c r="F348" s="4">
        <v>5000</v>
      </c>
      <c r="G348" s="17">
        <f ca="1">SUMPRODUCT(INDIRECT("$C"&amp;B348+1):INDIRECT("$C$"&amp;COUNTA(C:C)),$F$2:F348)</f>
        <v>19751.937074643662</v>
      </c>
      <c r="H348" s="18">
        <f t="shared" ca="1" si="26"/>
        <v>987596.85373218311</v>
      </c>
      <c r="I348" s="12">
        <f t="shared" si="27"/>
        <v>250000</v>
      </c>
      <c r="J348" s="19">
        <f ca="1">SUM($I$2:I348)/SUM($H$2:H348)</f>
        <v>0.25401442738889973</v>
      </c>
      <c r="K348" s="18">
        <f t="shared" ca="1" si="30"/>
        <v>540077.48298574658</v>
      </c>
      <c r="P348" s="18">
        <f ca="1">SUM($H$2:H348)</f>
        <v>2615008945.8620543</v>
      </c>
      <c r="Q348" s="18">
        <f>SUM($I$2:I348)</f>
        <v>664250000</v>
      </c>
    </row>
    <row r="349" spans="1:17">
      <c r="A349" s="8">
        <v>43408</v>
      </c>
      <c r="B349" s="9">
        <v>58</v>
      </c>
      <c r="C349" s="15">
        <f t="shared" ca="1" si="28"/>
        <v>2.4273213800637601E-3</v>
      </c>
      <c r="D349" s="14">
        <v>348</v>
      </c>
      <c r="E349" s="15">
        <f t="shared" ca="1" si="29"/>
        <v>2.2247382462621001E-13</v>
      </c>
      <c r="F349" s="4">
        <v>5000</v>
      </c>
      <c r="G349" s="17">
        <f ca="1">SUMPRODUCT(INDIRECT("$C"&amp;B349+1):INDIRECT("$C$"&amp;COUNTA(C:C)),$F$2:F349)</f>
        <v>19751.937032676949</v>
      </c>
      <c r="H349" s="18">
        <f t="shared" ca="1" si="26"/>
        <v>987596.85163384746</v>
      </c>
      <c r="I349" s="12">
        <f t="shared" si="27"/>
        <v>250000</v>
      </c>
      <c r="J349" s="19">
        <f ca="1">SUM($I$2:I349)/SUM($H$2:H349)</f>
        <v>0.25401409717104784</v>
      </c>
      <c r="K349" s="18">
        <f t="shared" ca="1" si="30"/>
        <v>540077.48130707804</v>
      </c>
      <c r="P349" s="18">
        <f ca="1">SUM($H$2:H349)</f>
        <v>2615996542.7136884</v>
      </c>
      <c r="Q349" s="18">
        <f>SUM($I$2:I349)</f>
        <v>664500000</v>
      </c>
    </row>
    <row r="350" spans="1:17">
      <c r="A350" s="8">
        <v>43409</v>
      </c>
      <c r="B350" s="9">
        <v>57</v>
      </c>
      <c r="C350" s="15">
        <f t="shared" ca="1" si="28"/>
        <v>2.6286971326710002E-3</v>
      </c>
      <c r="D350" s="14">
        <v>349</v>
      </c>
      <c r="E350" s="15">
        <f t="shared" ca="1" si="29"/>
        <v>2.0543084416539499E-13</v>
      </c>
      <c r="F350" s="4">
        <v>5000</v>
      </c>
      <c r="G350" s="17">
        <f ca="1">SUMPRODUCT(INDIRECT("$C"&amp;B350+1):INDIRECT("$C$"&amp;COUNTA(C:C)),$F$2:F350)</f>
        <v>19751.936993925166</v>
      </c>
      <c r="H350" s="18">
        <f t="shared" ca="1" si="26"/>
        <v>987596.84969625832</v>
      </c>
      <c r="I350" s="12">
        <f t="shared" si="27"/>
        <v>250000</v>
      </c>
      <c r="J350" s="19">
        <f ca="1">SUM($I$2:I350)/SUM($H$2:H350)</f>
        <v>0.25401376720261909</v>
      </c>
      <c r="K350" s="18">
        <f t="shared" ca="1" si="30"/>
        <v>540077.47975700675</v>
      </c>
      <c r="P350" s="18">
        <f ca="1">SUM($H$2:H350)</f>
        <v>2616984139.5633845</v>
      </c>
      <c r="Q350" s="18">
        <f>SUM($I$2:I350)</f>
        <v>664750000</v>
      </c>
    </row>
    <row r="351" spans="1:17">
      <c r="A351" s="8">
        <v>43410</v>
      </c>
      <c r="B351" s="9">
        <v>56</v>
      </c>
      <c r="C351" s="15">
        <f t="shared" ca="1" si="28"/>
        <v>2.84677944670484E-3</v>
      </c>
      <c r="D351" s="14">
        <v>350</v>
      </c>
      <c r="E351" s="15">
        <f t="shared" ca="1" si="29"/>
        <v>1.8969346980667101E-13</v>
      </c>
      <c r="F351" s="4">
        <v>5000</v>
      </c>
      <c r="G351" s="17">
        <f ca="1">SUMPRODUCT(INDIRECT("$C"&amp;B351+1):INDIRECT("$C$"&amp;COUNTA(C:C)),$F$2:F351)</f>
        <v>19751.936958142029</v>
      </c>
      <c r="H351" s="18">
        <f t="shared" ca="1" si="26"/>
        <v>987596.84790710139</v>
      </c>
      <c r="I351" s="12">
        <f t="shared" si="27"/>
        <v>250000</v>
      </c>
      <c r="J351" s="19">
        <f ca="1">SUM($I$2:I351)/SUM($H$2:H351)</f>
        <v>0.25401343748331684</v>
      </c>
      <c r="K351" s="18">
        <f t="shared" ca="1" si="30"/>
        <v>540077.47832568118</v>
      </c>
      <c r="P351" s="18">
        <f ca="1">SUM($H$2:H351)</f>
        <v>2617971736.4112916</v>
      </c>
      <c r="Q351" s="18">
        <f>SUM($I$2:I351)</f>
        <v>665000000</v>
      </c>
    </row>
    <row r="352" spans="1:17">
      <c r="A352" s="8">
        <v>43411</v>
      </c>
      <c r="B352" s="9">
        <v>55</v>
      </c>
      <c r="C352" s="15">
        <f t="shared" ca="1" si="28"/>
        <v>3.0829543340911902E-3</v>
      </c>
      <c r="D352" s="14">
        <v>351</v>
      </c>
      <c r="E352" s="15">
        <f t="shared" ca="1" si="29"/>
        <v>1.75161683404871E-13</v>
      </c>
      <c r="F352" s="4">
        <v>5000</v>
      </c>
      <c r="G352" s="17">
        <f ca="1">SUMPRODUCT(INDIRECT("$C"&amp;B352+1):INDIRECT("$C$"&amp;COUNTA(C:C)),$F$2:F352)</f>
        <v>19751.936925100119</v>
      </c>
      <c r="H352" s="18">
        <f t="shared" ca="1" si="26"/>
        <v>987596.84625500592</v>
      </c>
      <c r="I352" s="12">
        <f t="shared" si="27"/>
        <v>250000</v>
      </c>
      <c r="J352" s="19">
        <f ca="1">SUM($I$2:I352)/SUM($H$2:H352)</f>
        <v>0.25401310801284588</v>
      </c>
      <c r="K352" s="18">
        <f t="shared" ca="1" si="30"/>
        <v>540077.47700400476</v>
      </c>
      <c r="P352" s="18">
        <f ca="1">SUM($H$2:H352)</f>
        <v>2618959333.2575464</v>
      </c>
      <c r="Q352" s="18">
        <f>SUM($I$2:I352)</f>
        <v>665250000</v>
      </c>
    </row>
    <row r="353" spans="1:17">
      <c r="A353" s="8">
        <v>43412</v>
      </c>
      <c r="B353" s="9">
        <v>54</v>
      </c>
      <c r="C353" s="15">
        <f t="shared" ca="1" si="28"/>
        <v>3.33872279325792E-3</v>
      </c>
      <c r="D353" s="14">
        <v>352</v>
      </c>
      <c r="E353" s="15">
        <f t="shared" ca="1" si="29"/>
        <v>1.61743128872586E-13</v>
      </c>
      <c r="F353" s="4">
        <v>5000</v>
      </c>
      <c r="G353" s="17">
        <f ca="1">SUMPRODUCT(INDIRECT("$C"&amp;B353+1):INDIRECT("$C$"&amp;COUNTA(C:C)),$F$2:F353)</f>
        <v>19751.936894589438</v>
      </c>
      <c r="H353" s="18">
        <f t="shared" ca="1" si="26"/>
        <v>987596.84472947195</v>
      </c>
      <c r="I353" s="12">
        <f t="shared" si="27"/>
        <v>250000</v>
      </c>
      <c r="J353" s="19">
        <f ca="1">SUM($I$2:I353)/SUM($H$2:H353)</f>
        <v>0.25401277879091261</v>
      </c>
      <c r="K353" s="18">
        <f t="shared" ca="1" si="30"/>
        <v>540077.47578357765</v>
      </c>
      <c r="P353" s="18">
        <f ca="1">SUM($H$2:H353)</f>
        <v>2619946930.1022758</v>
      </c>
      <c r="Q353" s="18">
        <f>SUM($I$2:I353)</f>
        <v>665500000</v>
      </c>
    </row>
    <row r="354" spans="1:17">
      <c r="A354" s="8">
        <v>43413</v>
      </c>
      <c r="B354" s="9">
        <v>53</v>
      </c>
      <c r="C354" s="15">
        <f t="shared" ca="1" si="28"/>
        <v>3.6157103486600798E-3</v>
      </c>
      <c r="D354" s="14">
        <v>353</v>
      </c>
      <c r="E354" s="15">
        <f t="shared" ca="1" si="29"/>
        <v>1.4935252521537799E-13</v>
      </c>
      <c r="F354" s="4">
        <v>5000</v>
      </c>
      <c r="G354" s="17">
        <f ca="1">SUMPRODUCT(INDIRECT("$C"&amp;B354+1):INDIRECT("$C$"&amp;COUNTA(C:C)),$F$2:F354)</f>
        <v>19751.936866416079</v>
      </c>
      <c r="H354" s="18">
        <f t="shared" ca="1" si="26"/>
        <v>987596.84332080395</v>
      </c>
      <c r="I354" s="12">
        <f t="shared" si="27"/>
        <v>250000</v>
      </c>
      <c r="J354" s="19">
        <f ca="1">SUM($I$2:I354)/SUM($H$2:H354)</f>
        <v>0.25401244981722471</v>
      </c>
      <c r="K354" s="18">
        <f t="shared" ca="1" si="30"/>
        <v>540077.47465664323</v>
      </c>
      <c r="P354" s="18">
        <f ca="1">SUM($H$2:H354)</f>
        <v>2620934526.9455967</v>
      </c>
      <c r="Q354" s="18">
        <f>SUM($I$2:I354)</f>
        <v>665750000</v>
      </c>
    </row>
    <row r="355" spans="1:17">
      <c r="A355" s="8">
        <v>43414</v>
      </c>
      <c r="B355" s="9">
        <v>52</v>
      </c>
      <c r="C355" s="15">
        <f t="shared" ca="1" si="28"/>
        <v>3.9156773817243598E-3</v>
      </c>
      <c r="D355" s="14">
        <v>354</v>
      </c>
      <c r="E355" s="15">
        <f t="shared" ca="1" si="29"/>
        <v>1.3791112453241701E-13</v>
      </c>
      <c r="F355" s="4">
        <v>5000</v>
      </c>
      <c r="G355" s="17">
        <f ca="1">SUMPRODUCT(INDIRECT("$C"&amp;B355+1):INDIRECT("$C$"&amp;COUNTA(C:C)),$F$2:F355)</f>
        <v>19751.936840400987</v>
      </c>
      <c r="H355" s="18">
        <f t="shared" ca="1" si="26"/>
        <v>987596.84202004934</v>
      </c>
      <c r="I355" s="12">
        <f t="shared" si="27"/>
        <v>250000</v>
      </c>
      <c r="J355" s="19">
        <f ca="1">SUM($I$2:I355)/SUM($H$2:H355)</f>
        <v>0.25401212109149124</v>
      </c>
      <c r="K355" s="18">
        <f t="shared" ca="1" si="30"/>
        <v>540077.4736160395</v>
      </c>
      <c r="P355" s="18">
        <f ca="1">SUM($H$2:H355)</f>
        <v>2621922123.7876167</v>
      </c>
      <c r="Q355" s="18">
        <f>SUM($I$2:I355)</f>
        <v>666000000</v>
      </c>
    </row>
    <row r="356" spans="1:17">
      <c r="A356" s="8">
        <v>43415</v>
      </c>
      <c r="B356" s="9">
        <v>51</v>
      </c>
      <c r="C356" s="15">
        <f t="shared" ca="1" si="28"/>
        <v>4.2405303188707303E-3</v>
      </c>
      <c r="D356" s="14">
        <v>355</v>
      </c>
      <c r="E356" s="15">
        <f t="shared" ca="1" si="29"/>
        <v>1.27346211537892E-13</v>
      </c>
      <c r="F356" s="4">
        <v>5000</v>
      </c>
      <c r="G356" s="17">
        <f ca="1">SUMPRODUCT(INDIRECT("$C"&amp;B356+1):INDIRECT("$C$"&amp;COUNTA(C:C)),$F$2:F356)</f>
        <v>19751.936816378831</v>
      </c>
      <c r="H356" s="18">
        <f t="shared" ca="1" si="26"/>
        <v>987596.84081894159</v>
      </c>
      <c r="I356" s="12">
        <f t="shared" si="27"/>
        <v>250000</v>
      </c>
      <c r="J356" s="19">
        <f ca="1">SUM($I$2:I356)/SUM($H$2:H356)</f>
        <v>0.25401179261342244</v>
      </c>
      <c r="K356" s="18">
        <f t="shared" ca="1" si="30"/>
        <v>540077.47265515337</v>
      </c>
      <c r="P356" s="18">
        <f ca="1">SUM($H$2:H356)</f>
        <v>2622909720.6284356</v>
      </c>
      <c r="Q356" s="18">
        <f>SUM($I$2:I356)</f>
        <v>666250000</v>
      </c>
    </row>
    <row r="357" spans="1:17">
      <c r="A357" s="8">
        <v>43416</v>
      </c>
      <c r="B357" s="9">
        <v>50</v>
      </c>
      <c r="C357" s="15">
        <f t="shared" ca="1" si="28"/>
        <v>4.5923337477162297E-3</v>
      </c>
      <c r="D357" s="14">
        <v>356</v>
      </c>
      <c r="E357" s="15">
        <f t="shared" ca="1" si="29"/>
        <v>1.1759064142241501E-13</v>
      </c>
      <c r="F357" s="4">
        <v>5000</v>
      </c>
      <c r="G357" s="17">
        <f ca="1">SUMPRODUCT(INDIRECT("$C"&amp;B357+1):INDIRECT("$C$"&amp;COUNTA(C:C)),$F$2:F357)</f>
        <v>19751.936794196925</v>
      </c>
      <c r="H357" s="18">
        <f t="shared" ca="1" si="26"/>
        <v>987596.8397098463</v>
      </c>
      <c r="I357" s="12">
        <f t="shared" si="27"/>
        <v>250000</v>
      </c>
      <c r="J357" s="19">
        <f ca="1">SUM($I$2:I357)/SUM($H$2:H357)</f>
        <v>0.25401146438272976</v>
      </c>
      <c r="K357" s="18">
        <f t="shared" ca="1" si="30"/>
        <v>540077.47176787711</v>
      </c>
      <c r="P357" s="18">
        <f ca="1">SUM($H$2:H357)</f>
        <v>2623897317.4681454</v>
      </c>
      <c r="Q357" s="18">
        <f>SUM($I$2:I357)</f>
        <v>666500000</v>
      </c>
    </row>
    <row r="358" spans="1:17">
      <c r="A358" s="8">
        <v>43417</v>
      </c>
      <c r="B358" s="9">
        <v>49</v>
      </c>
      <c r="C358" s="15">
        <f t="shared" ca="1" si="28"/>
        <v>4.9733235384647901E-3</v>
      </c>
      <c r="D358" s="14">
        <v>357</v>
      </c>
      <c r="E358" s="15">
        <f t="shared" ca="1" si="29"/>
        <v>1.08582413117336E-13</v>
      </c>
      <c r="F358" s="4">
        <v>5000</v>
      </c>
      <c r="G358" s="17">
        <f ca="1">SUMPRODUCT(INDIRECT("$C"&amp;B358+1):INDIRECT("$C$"&amp;COUNTA(C:C)),$F$2:F358)</f>
        <v>19751.936773714304</v>
      </c>
      <c r="H358" s="18">
        <f t="shared" ca="1" si="26"/>
        <v>987596.83868571522</v>
      </c>
      <c r="I358" s="12">
        <f t="shared" si="27"/>
        <v>250000</v>
      </c>
      <c r="J358" s="19">
        <f ca="1">SUM($I$2:I358)/SUM($H$2:H358)</f>
        <v>0.25401113639912576</v>
      </c>
      <c r="K358" s="18">
        <f t="shared" ca="1" si="30"/>
        <v>540077.47094857227</v>
      </c>
      <c r="P358" s="18">
        <f ca="1">SUM($H$2:H358)</f>
        <v>2624884914.3068309</v>
      </c>
      <c r="Q358" s="18">
        <f>SUM($I$2:I358)</f>
        <v>666750000</v>
      </c>
    </row>
    <row r="359" spans="1:17">
      <c r="A359" s="8">
        <v>43418</v>
      </c>
      <c r="B359" s="9">
        <v>48</v>
      </c>
      <c r="C359" s="15">
        <f t="shared" ca="1" si="28"/>
        <v>5.3859210538755196E-3</v>
      </c>
      <c r="D359" s="14">
        <v>358</v>
      </c>
      <c r="E359" s="15">
        <f t="shared" ca="1" si="29"/>
        <v>1.00264275249853E-13</v>
      </c>
      <c r="F359" s="4">
        <v>5000</v>
      </c>
      <c r="G359" s="17">
        <f ca="1">SUMPRODUCT(INDIRECT("$C"&amp;B359+1):INDIRECT("$C$"&amp;COUNTA(C:C)),$F$2:F359)</f>
        <v>19751.93675480079</v>
      </c>
      <c r="H359" s="18">
        <f t="shared" ca="1" si="26"/>
        <v>987596.83774003957</v>
      </c>
      <c r="I359" s="12">
        <f t="shared" si="27"/>
        <v>250000</v>
      </c>
      <c r="J359" s="19">
        <f ca="1">SUM($I$2:I359)/SUM($H$2:H359)</f>
        <v>0.25401080866232406</v>
      </c>
      <c r="K359" s="18">
        <f t="shared" ca="1" si="30"/>
        <v>540077.4701920317</v>
      </c>
      <c r="P359" s="18">
        <f ca="1">SUM($H$2:H359)</f>
        <v>2625872511.1445708</v>
      </c>
      <c r="Q359" s="18">
        <f>SUM($I$2:I359)</f>
        <v>667000000</v>
      </c>
    </row>
    <row r="360" spans="1:17">
      <c r="A360" s="8">
        <v>43419</v>
      </c>
      <c r="B360" s="9">
        <v>47</v>
      </c>
      <c r="C360" s="15">
        <f t="shared" ca="1" si="28"/>
        <v>5.8327485381202701E-3</v>
      </c>
      <c r="D360" s="14">
        <v>359</v>
      </c>
      <c r="E360" s="15">
        <f t="shared" ca="1" si="29"/>
        <v>9.2583362284599604E-14</v>
      </c>
      <c r="F360" s="4">
        <v>5000</v>
      </c>
      <c r="G360" s="17">
        <f ca="1">SUMPRODUCT(INDIRECT("$C"&amp;B360+1):INDIRECT("$C$"&amp;COUNTA(C:C)),$F$2:F360)</f>
        <v>19751.936737336175</v>
      </c>
      <c r="H360" s="18">
        <f t="shared" ca="1" si="26"/>
        <v>987596.83686680871</v>
      </c>
      <c r="I360" s="12">
        <f t="shared" si="27"/>
        <v>250000</v>
      </c>
      <c r="J360" s="19">
        <f ca="1">SUM($I$2:I360)/SUM($H$2:H360)</f>
        <v>0.25401048117203928</v>
      </c>
      <c r="K360" s="18">
        <f t="shared" ca="1" si="30"/>
        <v>540077.46949344699</v>
      </c>
      <c r="P360" s="18">
        <f ca="1">SUM($H$2:H360)</f>
        <v>2626860107.9814377</v>
      </c>
      <c r="Q360" s="18">
        <f>SUM($I$2:I360)</f>
        <v>667250000</v>
      </c>
    </row>
    <row r="361" spans="1:17">
      <c r="A361" s="8">
        <v>43420</v>
      </c>
      <c r="B361" s="9">
        <v>46</v>
      </c>
      <c r="C361" s="15">
        <f t="shared" ca="1" si="28"/>
        <v>6.3166457823335201E-3</v>
      </c>
      <c r="D361" s="14">
        <v>360</v>
      </c>
      <c r="E361" s="15">
        <f t="shared" ca="1" si="29"/>
        <v>8.5490858539207804E-14</v>
      </c>
      <c r="F361" s="4">
        <v>5000</v>
      </c>
      <c r="G361" s="17">
        <f ca="1">SUMPRODUCT(INDIRECT("$C"&amp;B361+1):INDIRECT("$C$"&amp;COUNTA(C:C)),$F$2:F361)</f>
        <v>19751.936721209466</v>
      </c>
      <c r="H361" s="18">
        <f t="shared" ca="1" si="26"/>
        <v>987596.83606047323</v>
      </c>
      <c r="I361" s="12">
        <f t="shared" si="27"/>
        <v>250000</v>
      </c>
      <c r="J361" s="19">
        <f ca="1">SUM($I$2:I361)/SUM($H$2:H361)</f>
        <v>0.25401015392798698</v>
      </c>
      <c r="K361" s="18">
        <f t="shared" ca="1" si="30"/>
        <v>540077.46884837863</v>
      </c>
      <c r="P361" s="18">
        <f ca="1">SUM($H$2:H361)</f>
        <v>2627847704.8174982</v>
      </c>
      <c r="Q361" s="18">
        <f>SUM($I$2:I361)</f>
        <v>667500000</v>
      </c>
    </row>
    <row r="362" spans="1:17">
      <c r="A362" s="8">
        <v>43421</v>
      </c>
      <c r="B362" s="9">
        <v>45</v>
      </c>
      <c r="C362" s="15">
        <f t="shared" ca="1" si="28"/>
        <v>6.8406881727718898E-3</v>
      </c>
      <c r="D362" s="14">
        <v>361</v>
      </c>
      <c r="E362" s="15">
        <f t="shared" ca="1" si="29"/>
        <v>7.8941687938530798E-14</v>
      </c>
      <c r="F362" s="4">
        <v>5000</v>
      </c>
      <c r="G362" s="17">
        <f ca="1">SUMPRODUCT(INDIRECT("$C"&amp;B362+1):INDIRECT("$C$"&amp;COUNTA(C:C)),$F$2:F362)</f>
        <v>19751.936706318174</v>
      </c>
      <c r="H362" s="18">
        <f t="shared" ca="1" si="26"/>
        <v>987596.83531590877</v>
      </c>
      <c r="I362" s="12">
        <f t="shared" si="27"/>
        <v>250000</v>
      </c>
      <c r="J362" s="19">
        <f ca="1">SUM($I$2:I362)/SUM($H$2:H362)</f>
        <v>0.25400982692988378</v>
      </c>
      <c r="K362" s="18">
        <f t="shared" ca="1" si="30"/>
        <v>540077.46825272706</v>
      </c>
      <c r="P362" s="18">
        <f ca="1">SUM($H$2:H362)</f>
        <v>2628835301.6528139</v>
      </c>
      <c r="Q362" s="18">
        <f>SUM($I$2:I362)</f>
        <v>667750000</v>
      </c>
    </row>
    <row r="363" spans="1:17">
      <c r="A363" s="8">
        <v>43422</v>
      </c>
      <c r="B363" s="9">
        <v>44</v>
      </c>
      <c r="C363" s="15">
        <f t="shared" ca="1" si="28"/>
        <v>7.4082062362873201E-3</v>
      </c>
      <c r="D363" s="14">
        <v>362</v>
      </c>
      <c r="E363" s="15">
        <f t="shared" ca="1" si="29"/>
        <v>7.2894227535759095E-14</v>
      </c>
      <c r="F363" s="4">
        <v>5000</v>
      </c>
      <c r="G363" s="17">
        <f ca="1">SUMPRODUCT(INDIRECT("$C"&amp;B363+1):INDIRECT("$C$"&amp;COUNTA(C:C)),$F$2:F363)</f>
        <v>19751.936692567651</v>
      </c>
      <c r="H363" s="18">
        <f t="shared" ca="1" si="26"/>
        <v>987596.83462838258</v>
      </c>
      <c r="I363" s="12">
        <f t="shared" si="27"/>
        <v>250000</v>
      </c>
      <c r="J363" s="19">
        <f ca="1">SUM($I$2:I363)/SUM($H$2:H363)</f>
        <v>0.25400950017744695</v>
      </c>
      <c r="K363" s="18">
        <f t="shared" ca="1" si="30"/>
        <v>540077.46770270611</v>
      </c>
      <c r="P363" s="18">
        <f ca="1">SUM($H$2:H363)</f>
        <v>2629822898.4874425</v>
      </c>
      <c r="Q363" s="18">
        <f>SUM($I$2:I363)</f>
        <v>668000000</v>
      </c>
    </row>
    <row r="364" spans="1:17">
      <c r="A364" s="8">
        <v>43423</v>
      </c>
      <c r="B364" s="9">
        <v>43</v>
      </c>
      <c r="C364" s="15">
        <f t="shared" ca="1" si="28"/>
        <v>8.0228068073344202E-3</v>
      </c>
      <c r="D364" s="14">
        <v>363</v>
      </c>
      <c r="E364" s="15">
        <f t="shared" ca="1" si="29"/>
        <v>6.7310042979730898E-14</v>
      </c>
      <c r="F364" s="4">
        <v>5000</v>
      </c>
      <c r="G364" s="17">
        <f ca="1">SUMPRODUCT(INDIRECT("$C"&amp;B364+1):INDIRECT("$C$"&amp;COUNTA(C:C)),$F$2:F364)</f>
        <v>19751.936679870512</v>
      </c>
      <c r="H364" s="18">
        <f t="shared" ca="1" si="26"/>
        <v>987596.83399352559</v>
      </c>
      <c r="I364" s="12">
        <f t="shared" si="27"/>
        <v>250000</v>
      </c>
      <c r="J364" s="19">
        <f ca="1">SUM($I$2:I364)/SUM($H$2:H364)</f>
        <v>0.25400917367039483</v>
      </c>
      <c r="K364" s="18">
        <f t="shared" ca="1" si="30"/>
        <v>540077.46719482052</v>
      </c>
      <c r="P364" s="18">
        <f ca="1">SUM($H$2:H364)</f>
        <v>2630810495.3214359</v>
      </c>
      <c r="Q364" s="18">
        <f>SUM($I$2:I364)</f>
        <v>668250000</v>
      </c>
    </row>
    <row r="365" spans="1:17">
      <c r="A365" s="8">
        <v>43424</v>
      </c>
      <c r="B365" s="9">
        <v>42</v>
      </c>
      <c r="C365" s="15">
        <f t="shared" ca="1" si="28"/>
        <v>8.6883959510377796E-3</v>
      </c>
      <c r="D365" s="14">
        <v>364</v>
      </c>
      <c r="E365" s="15">
        <f t="shared" ca="1" si="29"/>
        <v>6.2153644247216505E-14</v>
      </c>
      <c r="F365" s="4">
        <v>5000</v>
      </c>
      <c r="G365" s="17">
        <f ca="1">SUMPRODUCT(INDIRECT("$C"&amp;B365+1):INDIRECT("$C$"&amp;COUNTA(C:C)),$F$2:F365)</f>
        <v>19751.93666814606</v>
      </c>
      <c r="H365" s="18">
        <f t="shared" ca="1" si="26"/>
        <v>987596.83340730297</v>
      </c>
      <c r="I365" s="12">
        <f t="shared" si="27"/>
        <v>250000</v>
      </c>
      <c r="J365" s="19">
        <f ca="1">SUM($I$2:I365)/SUM($H$2:H365)</f>
        <v>0.25400884740844643</v>
      </c>
      <c r="K365" s="18">
        <f t="shared" ca="1" si="30"/>
        <v>540077.46672584245</v>
      </c>
      <c r="P365" s="18">
        <f ca="1">SUM($H$2:H365)</f>
        <v>2631798092.1548433</v>
      </c>
      <c r="Q365" s="18">
        <f>SUM($I$2:I365)</f>
        <v>668500000</v>
      </c>
    </row>
    <row r="366" spans="1:17">
      <c r="A366" s="8">
        <v>43425</v>
      </c>
      <c r="B366" s="9">
        <v>41</v>
      </c>
      <c r="C366" s="15">
        <f t="shared" ca="1" si="28"/>
        <v>9.4092037880057801E-3</v>
      </c>
      <c r="D366" s="14">
        <v>365</v>
      </c>
      <c r="E366" s="15">
        <f t="shared" ca="1" si="29"/>
        <v>5.7392260087737999E-14</v>
      </c>
      <c r="F366" s="4">
        <v>5000</v>
      </c>
      <c r="G366" s="17">
        <f ca="1">SUMPRODUCT(INDIRECT("$C"&amp;B366+1):INDIRECT("$C$"&amp;COUNTA(C:C)),$F$2:F366)</f>
        <v>19751.936657319777</v>
      </c>
      <c r="H366" s="18">
        <f t="shared" ca="1" si="26"/>
        <v>987596.83286598884</v>
      </c>
      <c r="I366" s="12">
        <f t="shared" si="27"/>
        <v>250000</v>
      </c>
      <c r="J366" s="19">
        <f ca="1">SUM($I$2:I366)/SUM($H$2:H366)</f>
        <v>0.25400852139132163</v>
      </c>
      <c r="K366" s="18">
        <f t="shared" ca="1" si="30"/>
        <v>540077.46629279107</v>
      </c>
      <c r="P366" s="18">
        <f ca="1">SUM($H$2:H366)</f>
        <v>2632785688.9877095</v>
      </c>
      <c r="Q366" s="18">
        <f>SUM($I$2:I366)</f>
        <v>668750000</v>
      </c>
    </row>
    <row r="367" spans="1:17">
      <c r="A367" s="8">
        <v>43426</v>
      </c>
      <c r="B367" s="9">
        <v>40</v>
      </c>
      <c r="C367" s="15">
        <f t="shared" ca="1" si="28"/>
        <v>1.0189811378663901E-2</v>
      </c>
      <c r="D367" s="14">
        <v>366</v>
      </c>
      <c r="E367" s="15">
        <f t="shared" ca="1" si="29"/>
        <v>5.29956297474236E-14</v>
      </c>
      <c r="F367" s="4">
        <v>5000</v>
      </c>
      <c r="G367" s="17">
        <f ca="1">SUMPRODUCT(INDIRECT("$C"&amp;B367+1):INDIRECT("$C$"&amp;COUNTA(C:C)),$F$2:F367)</f>
        <v>19751.936647322858</v>
      </c>
      <c r="H367" s="18">
        <f t="shared" ca="1" si="26"/>
        <v>987596.83236614289</v>
      </c>
      <c r="I367" s="12">
        <f t="shared" si="27"/>
        <v>250000</v>
      </c>
      <c r="J367" s="19">
        <f ca="1">SUM($I$2:I367)/SUM($H$2:H367)</f>
        <v>0.254008195618741</v>
      </c>
      <c r="K367" s="18">
        <f t="shared" ca="1" si="30"/>
        <v>540077.46589291433</v>
      </c>
      <c r="P367" s="18">
        <f ca="1">SUM($H$2:H367)</f>
        <v>2633773285.8200755</v>
      </c>
      <c r="Q367" s="18">
        <f>SUM($I$2:I367)</f>
        <v>669000000</v>
      </c>
    </row>
    <row r="368" spans="1:17">
      <c r="A368" s="8">
        <v>43427</v>
      </c>
      <c r="B368" s="9">
        <v>39</v>
      </c>
      <c r="C368" s="15">
        <f t="shared" ca="1" si="28"/>
        <v>1.1035179837969601E-2</v>
      </c>
      <c r="D368" s="14">
        <v>367</v>
      </c>
      <c r="E368" s="15">
        <f t="shared" ca="1" si="29"/>
        <v>4.8935810648203801E-14</v>
      </c>
      <c r="F368" s="4">
        <v>5000</v>
      </c>
      <c r="G368" s="17">
        <f ca="1">SUMPRODUCT(INDIRECT("$C"&amp;B368+1):INDIRECT("$C$"&amp;COUNTA(C:C)),$F$2:F368)</f>
        <v>19751.936638091771</v>
      </c>
      <c r="H368" s="18">
        <f t="shared" ca="1" si="26"/>
        <v>987596.8319045885</v>
      </c>
      <c r="I368" s="12">
        <f t="shared" si="27"/>
        <v>250000</v>
      </c>
      <c r="J368" s="19">
        <f ca="1">SUM($I$2:I368)/SUM($H$2:H368)</f>
        <v>0.25400787009042591</v>
      </c>
      <c r="K368" s="18">
        <f t="shared" ca="1" si="30"/>
        <v>540077.46552367089</v>
      </c>
      <c r="P368" s="18">
        <f ca="1">SUM($H$2:H368)</f>
        <v>2634760882.6519799</v>
      </c>
      <c r="Q368" s="18">
        <f>SUM($I$2:I368)</f>
        <v>669250000</v>
      </c>
    </row>
    <row r="369" spans="1:17">
      <c r="A369" s="8">
        <v>43428</v>
      </c>
      <c r="B369" s="9">
        <v>38</v>
      </c>
      <c r="C369" s="15">
        <f t="shared" ca="1" si="28"/>
        <v>1.1950681865545799E-2</v>
      </c>
      <c r="D369" s="14">
        <v>368</v>
      </c>
      <c r="E369" s="15">
        <f t="shared" ca="1" si="29"/>
        <v>4.51870008000663E-14</v>
      </c>
      <c r="F369" s="4">
        <v>5000</v>
      </c>
      <c r="G369" s="17">
        <f ca="1">SUMPRODUCT(INDIRECT("$C"&amp;B369+1):INDIRECT("$C$"&amp;COUNTA(C:C)),$F$2:F369)</f>
        <v>19751.936629567848</v>
      </c>
      <c r="H369" s="18">
        <f t="shared" ca="1" si="26"/>
        <v>987596.83147839247</v>
      </c>
      <c r="I369" s="12">
        <f t="shared" si="27"/>
        <v>250000</v>
      </c>
      <c r="J369" s="19">
        <f ca="1">SUM($I$2:I369)/SUM($H$2:H369)</f>
        <v>0.25400754480609827</v>
      </c>
      <c r="K369" s="18">
        <f t="shared" ca="1" si="30"/>
        <v>540077.46518271405</v>
      </c>
      <c r="P369" s="18">
        <f ca="1">SUM($H$2:H369)</f>
        <v>2635748479.4834585</v>
      </c>
      <c r="Q369" s="18">
        <f>SUM($I$2:I369)</f>
        <v>669500000</v>
      </c>
    </row>
    <row r="370" spans="1:17">
      <c r="A370" s="8">
        <v>43429</v>
      </c>
      <c r="B370" s="9">
        <v>37</v>
      </c>
      <c r="C370" s="15">
        <f t="shared" ca="1" si="28"/>
        <v>1.2942135891621499E-2</v>
      </c>
      <c r="D370" s="14">
        <v>369</v>
      </c>
      <c r="E370" s="15">
        <f t="shared" ca="1" si="29"/>
        <v>4.17253748177185E-14</v>
      </c>
      <c r="F370" s="4">
        <v>5000</v>
      </c>
      <c r="G370" s="17">
        <f ca="1">SUMPRODUCT(INDIRECT("$C"&amp;B370+1):INDIRECT("$C$"&amp;COUNTA(C:C)),$F$2:F370)</f>
        <v>19751.936621696914</v>
      </c>
      <c r="H370" s="18">
        <f t="shared" ca="1" si="26"/>
        <v>987596.8310848457</v>
      </c>
      <c r="I370" s="12">
        <f t="shared" si="27"/>
        <v>250000</v>
      </c>
      <c r="J370" s="19">
        <f ca="1">SUM($I$2:I370)/SUM($H$2:H370)</f>
        <v>0.25400721976548091</v>
      </c>
      <c r="K370" s="18">
        <f t="shared" ca="1" si="30"/>
        <v>540077.46486787661</v>
      </c>
      <c r="P370" s="18">
        <f ca="1">SUM($H$2:H370)</f>
        <v>2636736076.3145432</v>
      </c>
      <c r="Q370" s="18">
        <f>SUM($I$2:I370)</f>
        <v>669750000</v>
      </c>
    </row>
    <row r="371" spans="1:17">
      <c r="A371" s="8">
        <v>43430</v>
      </c>
      <c r="B371" s="9">
        <v>36</v>
      </c>
      <c r="C371" s="15">
        <f t="shared" ca="1" si="28"/>
        <v>1.4015843055792799E-2</v>
      </c>
      <c r="D371" s="14">
        <v>370</v>
      </c>
      <c r="E371" s="15">
        <f t="shared" ca="1" si="29"/>
        <v>3.8528932499466497E-14</v>
      </c>
      <c r="F371" s="4">
        <v>5000</v>
      </c>
      <c r="G371" s="17">
        <f ca="1">SUMPRODUCT(INDIRECT("$C"&amp;B371+1):INDIRECT("$C$"&amp;COUNTA(C:C)),$F$2:F371)</f>
        <v>19751.936614428945</v>
      </c>
      <c r="H371" s="18">
        <f t="shared" ca="1" si="26"/>
        <v>987596.83072144724</v>
      </c>
      <c r="I371" s="12">
        <f t="shared" si="27"/>
        <v>250000</v>
      </c>
      <c r="J371" s="19">
        <f ca="1">SUM($I$2:I371)/SUM($H$2:H371)</f>
        <v>0.25400689496829709</v>
      </c>
      <c r="K371" s="18">
        <f t="shared" ca="1" si="30"/>
        <v>540077.46457715787</v>
      </c>
      <c r="P371" s="18">
        <f ca="1">SUM($H$2:H371)</f>
        <v>2637723673.1452646</v>
      </c>
      <c r="Q371" s="18">
        <f>SUM($I$2:I371)</f>
        <v>670000000</v>
      </c>
    </row>
    <row r="372" spans="1:17">
      <c r="A372" s="8">
        <v>43431</v>
      </c>
      <c r="B372" s="9">
        <v>35</v>
      </c>
      <c r="C372" s="15">
        <f t="shared" ca="1" si="28"/>
        <v>1.5178627253619599E-2</v>
      </c>
      <c r="D372" s="14">
        <v>371</v>
      </c>
      <c r="E372" s="15">
        <f t="shared" ca="1" si="29"/>
        <v>3.55773590059656E-14</v>
      </c>
      <c r="F372" s="4">
        <v>5000</v>
      </c>
      <c r="G372" s="17">
        <f ca="1">SUMPRODUCT(INDIRECT("$C"&amp;B372+1):INDIRECT("$C$"&amp;COUNTA(C:C)),$F$2:F372)</f>
        <v>19751.936607717751</v>
      </c>
      <c r="H372" s="18">
        <f t="shared" ca="1" si="26"/>
        <v>987596.83038588753</v>
      </c>
      <c r="I372" s="12">
        <f t="shared" si="27"/>
        <v>250000</v>
      </c>
      <c r="J372" s="19">
        <f ca="1">SUM($I$2:I372)/SUM($H$2:H372)</f>
        <v>0.25400657041427083</v>
      </c>
      <c r="K372" s="18">
        <f t="shared" ca="1" si="30"/>
        <v>540077.46430871007</v>
      </c>
      <c r="P372" s="18">
        <f ca="1">SUM($H$2:H372)</f>
        <v>2638711269.9756503</v>
      </c>
      <c r="Q372" s="18">
        <f>SUM($I$2:I372)</f>
        <v>670250000</v>
      </c>
    </row>
    <row r="373" spans="1:17">
      <c r="A373" s="8">
        <v>43432</v>
      </c>
      <c r="B373" s="9">
        <v>34</v>
      </c>
      <c r="C373" s="15">
        <f t="shared" ca="1" si="28"/>
        <v>1.6437878505574599E-2</v>
      </c>
      <c r="D373" s="14">
        <v>372</v>
      </c>
      <c r="E373" s="15">
        <f t="shared" ca="1" si="29"/>
        <v>3.2851895750210097E-14</v>
      </c>
      <c r="F373" s="4">
        <v>5000</v>
      </c>
      <c r="G373" s="17">
        <f ca="1">SUMPRODUCT(INDIRECT("$C"&amp;B373+1):INDIRECT("$C$"&amp;COUNTA(C:C)),$F$2:F373)</f>
        <v>19751.93660152068</v>
      </c>
      <c r="H373" s="18">
        <f t="shared" ca="1" si="26"/>
        <v>987596.83007603395</v>
      </c>
      <c r="I373" s="12">
        <f t="shared" si="27"/>
        <v>250000</v>
      </c>
      <c r="J373" s="19">
        <f ca="1">SUM($I$2:I373)/SUM($H$2:H373)</f>
        <v>0.25400624610312666</v>
      </c>
      <c r="K373" s="18">
        <f t="shared" ca="1" si="30"/>
        <v>540077.46406082716</v>
      </c>
      <c r="P373" s="18">
        <f ca="1">SUM($H$2:H373)</f>
        <v>2639698866.8057265</v>
      </c>
      <c r="Q373" s="18">
        <f>SUM($I$2:I373)</f>
        <v>670500000</v>
      </c>
    </row>
    <row r="374" spans="1:17">
      <c r="A374" s="8">
        <v>43433</v>
      </c>
      <c r="B374" s="9">
        <v>33</v>
      </c>
      <c r="C374" s="15">
        <f t="shared" ca="1" si="28"/>
        <v>1.78015999239718E-2</v>
      </c>
      <c r="D374" s="14">
        <v>373</v>
      </c>
      <c r="E374" s="15">
        <f t="shared" ca="1" si="29"/>
        <v>3.0335221178213601E-14</v>
      </c>
      <c r="F374" s="4">
        <v>5000</v>
      </c>
      <c r="G374" s="17">
        <f ca="1">SUMPRODUCT(INDIRECT("$C"&amp;B374+1):INDIRECT("$C$"&amp;COUNTA(C:C)),$F$2:F374)</f>
        <v>19751.936595798346</v>
      </c>
      <c r="H374" s="18">
        <f t="shared" ca="1" si="26"/>
        <v>987596.82978991733</v>
      </c>
      <c r="I374" s="12">
        <f t="shared" si="27"/>
        <v>250000</v>
      </c>
      <c r="J374" s="19">
        <f ca="1">SUM($I$2:I374)/SUM($H$2:H374)</f>
        <v>0.25400592203458994</v>
      </c>
      <c r="K374" s="18">
        <f t="shared" ca="1" si="30"/>
        <v>540077.46383193391</v>
      </c>
      <c r="P374" s="18">
        <f ca="1">SUM($H$2:H374)</f>
        <v>2640686463.6355166</v>
      </c>
      <c r="Q374" s="18">
        <f>SUM($I$2:I374)</f>
        <v>670750000</v>
      </c>
    </row>
    <row r="375" spans="1:17">
      <c r="A375" s="8">
        <v>43434</v>
      </c>
      <c r="B375" s="9">
        <v>32</v>
      </c>
      <c r="C375" s="15">
        <f t="shared" ca="1" si="28"/>
        <v>1.92784585763719E-2</v>
      </c>
      <c r="D375" s="14">
        <v>374</v>
      </c>
      <c r="E375" s="15">
        <f t="shared" ca="1" si="29"/>
        <v>2.8011340682683601E-14</v>
      </c>
      <c r="F375" s="4">
        <v>5000</v>
      </c>
      <c r="G375" s="17">
        <f ca="1">SUMPRODUCT(INDIRECT("$C"&amp;B375+1):INDIRECT("$C$"&amp;COUNTA(C:C)),$F$2:F375)</f>
        <v>19751.936590514379</v>
      </c>
      <c r="H375" s="18">
        <f t="shared" ca="1" si="26"/>
        <v>987596.82952571893</v>
      </c>
      <c r="I375" s="12">
        <f t="shared" si="27"/>
        <v>250000</v>
      </c>
      <c r="J375" s="19">
        <f ca="1">SUM($I$2:I375)/SUM($H$2:H375)</f>
        <v>0.25400559820838631</v>
      </c>
      <c r="K375" s="18">
        <f t="shared" ca="1" si="30"/>
        <v>540077.46362057514</v>
      </c>
      <c r="P375" s="18">
        <f ca="1">SUM($H$2:H375)</f>
        <v>2641674060.4650426</v>
      </c>
      <c r="Q375" s="18">
        <f>SUM($I$2:I375)</f>
        <v>671000000</v>
      </c>
    </row>
    <row r="376" spans="1:17">
      <c r="A376" s="8">
        <v>43435</v>
      </c>
      <c r="B376" s="9">
        <v>31</v>
      </c>
      <c r="C376" s="15">
        <f t="shared" ca="1" si="28"/>
        <v>2.0877840568723698E-2</v>
      </c>
      <c r="D376" s="14">
        <v>375</v>
      </c>
      <c r="E376" s="15">
        <f t="shared" ca="1" si="29"/>
        <v>2.5865484950044799E-14</v>
      </c>
      <c r="F376" s="4">
        <v>5000</v>
      </c>
      <c r="G376" s="17">
        <f ca="1">SUMPRODUCT(INDIRECT("$C"&amp;B376+1):INDIRECT("$C$"&amp;COUNTA(C:C)),$F$2:F376)</f>
        <v>19751.936585635201</v>
      </c>
      <c r="H376" s="18">
        <f t="shared" ca="1" si="26"/>
        <v>987596.82928176003</v>
      </c>
      <c r="I376" s="12">
        <f t="shared" si="27"/>
        <v>250000</v>
      </c>
      <c r="J376" s="19">
        <f ca="1">SUM($I$2:I376)/SUM($H$2:H376)</f>
        <v>0.25400527462424222</v>
      </c>
      <c r="K376" s="18">
        <f t="shared" ca="1" si="30"/>
        <v>540077.46342540812</v>
      </c>
      <c r="P376" s="18">
        <f ca="1">SUM($H$2:H376)</f>
        <v>2642661657.2943244</v>
      </c>
      <c r="Q376" s="18">
        <f>SUM($I$2:I376)</f>
        <v>671250000</v>
      </c>
    </row>
    <row r="377" spans="1:17">
      <c r="A377" s="8">
        <v>43436</v>
      </c>
      <c r="B377" s="9">
        <v>30</v>
      </c>
      <c r="C377" s="15">
        <f t="shared" ca="1" si="28"/>
        <v>2.26099106983207E-2</v>
      </c>
      <c r="D377" s="14">
        <v>376</v>
      </c>
      <c r="E377" s="15">
        <f t="shared" ca="1" si="29"/>
        <v>2.3884016094758998E-14</v>
      </c>
      <c r="F377" s="4">
        <v>5000</v>
      </c>
      <c r="G377" s="17">
        <f ca="1">SUMPRODUCT(INDIRECT("$C"&amp;B377+1):INDIRECT("$C$"&amp;COUNTA(C:C)),$F$2:F377)</f>
        <v>19751.936581129805</v>
      </c>
      <c r="H377" s="18">
        <f t="shared" ca="1" si="26"/>
        <v>987596.82905649021</v>
      </c>
      <c r="I377" s="12">
        <f t="shared" si="27"/>
        <v>250000</v>
      </c>
      <c r="J377" s="19">
        <f ca="1">SUM($I$2:I377)/SUM($H$2:H377)</f>
        <v>0.25400495128188466</v>
      </c>
      <c r="K377" s="18">
        <f t="shared" ca="1" si="30"/>
        <v>540077.46324519219</v>
      </c>
      <c r="P377" s="18">
        <f ca="1">SUM($H$2:H377)</f>
        <v>2643649254.1233807</v>
      </c>
      <c r="Q377" s="18">
        <f>SUM($I$2:I377)</f>
        <v>671500000</v>
      </c>
    </row>
    <row r="378" spans="1:17">
      <c r="A378" s="8">
        <v>43437</v>
      </c>
      <c r="B378" s="9">
        <v>29</v>
      </c>
      <c r="C378" s="15">
        <f t="shared" ca="1" si="28"/>
        <v>2.44856770556942E-2</v>
      </c>
      <c r="D378" s="14">
        <v>377</v>
      </c>
      <c r="E378" s="15">
        <f t="shared" ca="1" si="29"/>
        <v>2.20543409843828E-14</v>
      </c>
      <c r="F378" s="4">
        <v>5000</v>
      </c>
      <c r="G378" s="17">
        <f ca="1">SUMPRODUCT(INDIRECT("$C"&amp;B378+1):INDIRECT("$C$"&amp;COUNTA(C:C)),$F$2:F378)</f>
        <v>19751.936576969547</v>
      </c>
      <c r="H378" s="18">
        <f t="shared" ca="1" si="26"/>
        <v>987596.82884847734</v>
      </c>
      <c r="I378" s="12">
        <f t="shared" si="27"/>
        <v>250000</v>
      </c>
      <c r="J378" s="19">
        <f ca="1">SUM($I$2:I378)/SUM($H$2:H378)</f>
        <v>0.25400462818104097</v>
      </c>
      <c r="K378" s="18">
        <f t="shared" ca="1" si="30"/>
        <v>540077.46307878196</v>
      </c>
      <c r="P378" s="18">
        <f ca="1">SUM($H$2:H378)</f>
        <v>2644636850.952229</v>
      </c>
      <c r="Q378" s="18">
        <f>SUM($I$2:I378)</f>
        <v>671750000</v>
      </c>
    </row>
    <row r="379" spans="1:17">
      <c r="A379" s="8">
        <v>43438</v>
      </c>
      <c r="B379" s="9">
        <v>28</v>
      </c>
      <c r="C379" s="15">
        <f t="shared" ca="1" si="28"/>
        <v>2.6517060986016101E-2</v>
      </c>
      <c r="D379" s="14">
        <v>378</v>
      </c>
      <c r="E379" s="15">
        <f t="shared" ca="1" si="29"/>
        <v>2.0364831204504E-14</v>
      </c>
      <c r="F379" s="4">
        <v>5000</v>
      </c>
      <c r="G379" s="17">
        <f ca="1">SUMPRODUCT(INDIRECT("$C"&amp;B379+1):INDIRECT("$C$"&amp;COUNTA(C:C)),$F$2:F379)</f>
        <v>19751.93657312799</v>
      </c>
      <c r="H379" s="18">
        <f t="shared" ca="1" si="26"/>
        <v>987596.82865639951</v>
      </c>
      <c r="I379" s="12">
        <f t="shared" si="27"/>
        <v>250000</v>
      </c>
      <c r="J379" s="19">
        <f ca="1">SUM($I$2:I379)/SUM($H$2:H379)</f>
        <v>0.25400430532143919</v>
      </c>
      <c r="K379" s="18">
        <f t="shared" ca="1" si="30"/>
        <v>540077.46292511967</v>
      </c>
      <c r="P379" s="18">
        <f ca="1">SUM($H$2:H379)</f>
        <v>2645624447.7808852</v>
      </c>
      <c r="Q379" s="18">
        <f>SUM($I$2:I379)</f>
        <v>672000000</v>
      </c>
    </row>
    <row r="380" spans="1:17">
      <c r="A380" s="8">
        <v>43439</v>
      </c>
      <c r="B380" s="9">
        <v>27</v>
      </c>
      <c r="C380" s="15">
        <f t="shared" ca="1" si="28"/>
        <v>2.871697285465E-2</v>
      </c>
      <c r="D380" s="14">
        <v>379</v>
      </c>
      <c r="E380" s="15">
        <f t="shared" ca="1" si="29"/>
        <v>1.88047491548996E-14</v>
      </c>
      <c r="F380" s="4">
        <v>5000</v>
      </c>
      <c r="G380" s="17">
        <f ca="1">SUMPRODUCT(INDIRECT("$C"&amp;B380+1):INDIRECT("$C$"&amp;COUNTA(C:C)),$F$2:F380)</f>
        <v>19751.936569580728</v>
      </c>
      <c r="H380" s="18">
        <f t="shared" ca="1" si="26"/>
        <v>987596.82847903646</v>
      </c>
      <c r="I380" s="12">
        <f t="shared" si="27"/>
        <v>250000</v>
      </c>
      <c r="J380" s="19">
        <f ca="1">SUM($I$2:I380)/SUM($H$2:H380)</f>
        <v>0.25400398270280794</v>
      </c>
      <c r="K380" s="18">
        <f t="shared" ca="1" si="30"/>
        <v>540077.46278322919</v>
      </c>
      <c r="P380" s="18">
        <f ca="1">SUM($H$2:H380)</f>
        <v>2646612044.609364</v>
      </c>
      <c r="Q380" s="18">
        <f>SUM($I$2:I380)</f>
        <v>672250000</v>
      </c>
    </row>
    <row r="381" spans="1:17">
      <c r="A381" s="8">
        <v>43440</v>
      </c>
      <c r="B381" s="9">
        <v>26</v>
      </c>
      <c r="C381" s="15">
        <f t="shared" ca="1" si="28"/>
        <v>3.1099394098373E-2</v>
      </c>
      <c r="D381" s="14">
        <v>380</v>
      </c>
      <c r="E381" s="15">
        <f t="shared" ca="1" si="29"/>
        <v>1.7364179807220399E-14</v>
      </c>
      <c r="F381" s="4">
        <v>5000</v>
      </c>
      <c r="G381" s="17">
        <f ca="1">SUMPRODUCT(INDIRECT("$C"&amp;B381+1):INDIRECT("$C$"&amp;COUNTA(C:C)),$F$2:F381)</f>
        <v>19751.936566305209</v>
      </c>
      <c r="H381" s="18">
        <f t="shared" ca="1" si="26"/>
        <v>987596.82831526047</v>
      </c>
      <c r="I381" s="12">
        <f t="shared" si="27"/>
        <v>250000</v>
      </c>
      <c r="J381" s="19">
        <f ca="1">SUM($I$2:I381)/SUM($H$2:H381)</f>
        <v>0.25400366032487609</v>
      </c>
      <c r="K381" s="18">
        <f t="shared" ca="1" si="30"/>
        <v>540077.4626522084</v>
      </c>
      <c r="P381" s="18">
        <f ca="1">SUM($H$2:H381)</f>
        <v>2647599641.4376793</v>
      </c>
      <c r="Q381" s="18">
        <f>SUM($I$2:I381)</f>
        <v>672500000</v>
      </c>
    </row>
    <row r="382" spans="1:17">
      <c r="A382" s="8">
        <v>43441</v>
      </c>
      <c r="B382" s="9">
        <v>25</v>
      </c>
      <c r="C382" s="15">
        <f t="shared" ca="1" si="28"/>
        <v>3.3679466083741699E-2</v>
      </c>
      <c r="D382" s="14">
        <v>381</v>
      </c>
      <c r="E382" s="15">
        <f t="shared" ca="1" si="29"/>
        <v>1.6033967690492599E-14</v>
      </c>
      <c r="F382" s="4">
        <v>5000</v>
      </c>
      <c r="G382" s="17">
        <f ca="1">SUMPRODUCT(INDIRECT("$C"&amp;B382+1):INDIRECT("$C$"&amp;COUNTA(C:C)),$F$2:F382)</f>
        <v>19751.936563280615</v>
      </c>
      <c r="H382" s="18">
        <f t="shared" ca="1" si="26"/>
        <v>987596.8281640308</v>
      </c>
      <c r="I382" s="12">
        <f t="shared" si="27"/>
        <v>250000</v>
      </c>
      <c r="J382" s="19">
        <f ca="1">SUM($I$2:I382)/SUM($H$2:H382)</f>
        <v>0.25400333818737325</v>
      </c>
      <c r="K382" s="18">
        <f t="shared" ca="1" si="30"/>
        <v>540077.46253122471</v>
      </c>
      <c r="P382" s="18">
        <f ca="1">SUM($H$2:H382)</f>
        <v>2648587238.2658434</v>
      </c>
      <c r="Q382" s="18">
        <f>SUM($I$2:I382)</f>
        <v>672750000</v>
      </c>
    </row>
    <row r="383" spans="1:17">
      <c r="A383" s="8">
        <v>43442</v>
      </c>
      <c r="B383" s="9">
        <v>24</v>
      </c>
      <c r="C383" s="15">
        <f t="shared" ca="1" si="28"/>
        <v>3.6473586337338201E-2</v>
      </c>
      <c r="D383" s="14">
        <v>382</v>
      </c>
      <c r="E383" s="15">
        <f t="shared" ca="1" si="29"/>
        <v>1.48056587039521E-14</v>
      </c>
      <c r="F383" s="4">
        <v>5000</v>
      </c>
      <c r="G383" s="17">
        <f ca="1">SUMPRODUCT(INDIRECT("$C"&amp;B383+1):INDIRECT("$C$"&amp;COUNTA(C:C)),$F$2:F383)</f>
        <v>19751.936560487724</v>
      </c>
      <c r="H383" s="18">
        <f t="shared" ca="1" si="26"/>
        <v>987596.8280243862</v>
      </c>
      <c r="I383" s="12">
        <f t="shared" si="27"/>
        <v>250000</v>
      </c>
      <c r="J383" s="19">
        <f ca="1">SUM($I$2:I383)/SUM($H$2:H383)</f>
        <v>0.25400301629002953</v>
      </c>
      <c r="K383" s="18">
        <f t="shared" ca="1" si="30"/>
        <v>540077.46241950896</v>
      </c>
      <c r="P383" s="18">
        <f ca="1">SUM($H$2:H383)</f>
        <v>2649574835.0938678</v>
      </c>
      <c r="Q383" s="18">
        <f>SUM($I$2:I383)</f>
        <v>673000000</v>
      </c>
    </row>
    <row r="384" spans="1:17">
      <c r="A384" s="8">
        <v>43443</v>
      </c>
      <c r="B384" s="9">
        <v>23</v>
      </c>
      <c r="C384" s="15">
        <f t="shared" ca="1" si="28"/>
        <v>3.9499512759481499E-2</v>
      </c>
      <c r="D384" s="14">
        <v>383</v>
      </c>
      <c r="E384" s="15">
        <f t="shared" ca="1" si="29"/>
        <v>1.3671446387402399E-14</v>
      </c>
      <c r="F384" s="4">
        <v>5000</v>
      </c>
      <c r="G384" s="17">
        <f ca="1">SUMPRODUCT(INDIRECT("$C"&amp;B384+1):INDIRECT("$C$"&amp;COUNTA(C:C)),$F$2:F384)</f>
        <v>19751.93655790879</v>
      </c>
      <c r="H384" s="18">
        <f t="shared" ca="1" si="26"/>
        <v>987596.82789543946</v>
      </c>
      <c r="I384" s="12">
        <f t="shared" si="27"/>
        <v>250000</v>
      </c>
      <c r="J384" s="19">
        <f ca="1">SUM($I$2:I384)/SUM($H$2:H384)</f>
        <v>0.25400269463257535</v>
      </c>
      <c r="K384" s="18">
        <f t="shared" ca="1" si="30"/>
        <v>540077.46231635159</v>
      </c>
      <c r="P384" s="18">
        <f ca="1">SUM($H$2:H384)</f>
        <v>2650562431.9217634</v>
      </c>
      <c r="Q384" s="18">
        <f>SUM($I$2:I384)</f>
        <v>673250000</v>
      </c>
    </row>
    <row r="385" spans="1:17">
      <c r="A385" s="8">
        <v>43444</v>
      </c>
      <c r="B385" s="9">
        <v>22</v>
      </c>
      <c r="C385" s="15">
        <f t="shared" ca="1" si="28"/>
        <v>4.2776476483732201E-2</v>
      </c>
      <c r="D385" s="14">
        <v>384</v>
      </c>
      <c r="E385" s="15">
        <f t="shared" ca="1" si="29"/>
        <v>1.26241223076232E-14</v>
      </c>
      <c r="F385" s="4">
        <v>5000</v>
      </c>
      <c r="G385" s="17">
        <f ca="1">SUMPRODUCT(INDIRECT("$C"&amp;B385+1):INDIRECT("$C$"&amp;COUNTA(C:C)),$F$2:F385)</f>
        <v>19751.936555527416</v>
      </c>
      <c r="H385" s="18">
        <f t="shared" ca="1" si="26"/>
        <v>987596.8277763708</v>
      </c>
      <c r="I385" s="12">
        <f t="shared" si="27"/>
        <v>250000</v>
      </c>
      <c r="J385" s="19">
        <f ca="1">SUM($I$2:I385)/SUM($H$2:H385)</f>
        <v>0.25400237321474178</v>
      </c>
      <c r="K385" s="18">
        <f t="shared" ca="1" si="30"/>
        <v>540077.46222109674</v>
      </c>
      <c r="P385" s="18">
        <f ca="1">SUM($H$2:H385)</f>
        <v>2651550028.7495399</v>
      </c>
      <c r="Q385" s="18">
        <f>SUM($I$2:I385)</f>
        <v>673500000</v>
      </c>
    </row>
    <row r="386" spans="1:17">
      <c r="A386" s="8">
        <v>43445</v>
      </c>
      <c r="B386" s="9">
        <v>21</v>
      </c>
      <c r="C386" s="15">
        <f t="shared" ca="1" si="28"/>
        <v>4.6325304099466398E-2</v>
      </c>
      <c r="D386" s="14">
        <v>385</v>
      </c>
      <c r="E386" s="15">
        <f t="shared" ca="1" si="29"/>
        <v>1.1657030245510899E-14</v>
      </c>
      <c r="F386" s="4">
        <v>5000</v>
      </c>
      <c r="G386" s="17">
        <f ca="1">SUMPRODUCT(INDIRECT("$C"&amp;B386+1):INDIRECT("$C$"&amp;COUNTA(C:C)),$F$2:F386)</f>
        <v>19751.936553328473</v>
      </c>
      <c r="H386" s="18">
        <f t="shared" ca="1" si="26"/>
        <v>987596.82766642363</v>
      </c>
      <c r="I386" s="12">
        <f t="shared" si="27"/>
        <v>250000</v>
      </c>
      <c r="J386" s="19">
        <f ca="1">SUM($I$2:I386)/SUM($H$2:H386)</f>
        <v>0.25400205203626036</v>
      </c>
      <c r="K386" s="18">
        <f t="shared" ca="1" si="30"/>
        <v>540077.46213313891</v>
      </c>
      <c r="P386" s="18">
        <f ca="1">SUM($H$2:H386)</f>
        <v>2652537625.5772061</v>
      </c>
      <c r="Q386" s="18">
        <f>SUM($I$2:I386)</f>
        <v>673750000</v>
      </c>
    </row>
    <row r="387" spans="1:17">
      <c r="A387" s="8">
        <v>43446</v>
      </c>
      <c r="B387" s="9">
        <v>20</v>
      </c>
      <c r="C387" s="15">
        <f t="shared" ca="1" si="28"/>
        <v>5.0168550014315597E-2</v>
      </c>
      <c r="D387" s="14">
        <v>386</v>
      </c>
      <c r="E387" s="15">
        <f t="shared" ca="1" si="29"/>
        <v>1.07640238927897E-14</v>
      </c>
      <c r="F387" s="4">
        <v>5000</v>
      </c>
      <c r="G387" s="17">
        <f ca="1">SUMPRODUCT(INDIRECT("$C"&amp;B387+1):INDIRECT("$C$"&amp;COUNTA(C:C)),$F$2:F387)</f>
        <v>19751.936551297986</v>
      </c>
      <c r="H387" s="18">
        <f t="shared" ref="H387:H406" ca="1" si="31">G387*$W$1</f>
        <v>987596.82756489934</v>
      </c>
      <c r="I387" s="12">
        <f t="shared" ref="I387:I406" si="32">F387*$M$2</f>
        <v>250000</v>
      </c>
      <c r="J387" s="19">
        <f ca="1">SUM($I$2:I387)/SUM($H$2:H387)</f>
        <v>0.25400173109686291</v>
      </c>
      <c r="K387" s="18">
        <f t="shared" ca="1" si="30"/>
        <v>540077.46205191955</v>
      </c>
      <c r="P387" s="18">
        <f ca="1">SUM($H$2:H387)</f>
        <v>2653525222.4047709</v>
      </c>
      <c r="Q387" s="18">
        <f>SUM($I$2:I387)</f>
        <v>674000000</v>
      </c>
    </row>
    <row r="388" spans="1:17">
      <c r="A388" s="8">
        <v>43447</v>
      </c>
      <c r="B388" s="9">
        <v>19</v>
      </c>
      <c r="C388" s="15">
        <f t="shared" ref="C388:C406" ca="1" si="33">INDIRECT("Sheet2!"&amp;$X$1&amp;(ROW()-1))</f>
        <v>5.4330639797779599E-2</v>
      </c>
      <c r="D388" s="14">
        <v>387</v>
      </c>
      <c r="E388" s="15">
        <f t="shared" ref="E388:E406" ca="1" si="34">INDIRECT("Sheet2!"&amp;$Y$1&amp;(ROW()-1))</f>
        <v>9.9394277894378596E-15</v>
      </c>
      <c r="F388" s="4">
        <v>5000</v>
      </c>
      <c r="G388" s="17">
        <f ca="1">SUMPRODUCT(INDIRECT("$C"&amp;B388+1):INDIRECT("$C$"&amp;COUNTA(C:C)),$F$2:F388)</f>
        <v>19751.936549423044</v>
      </c>
      <c r="H388" s="18">
        <f t="shared" ca="1" si="31"/>
        <v>987596.82747115218</v>
      </c>
      <c r="I388" s="12">
        <f t="shared" si="32"/>
        <v>250000</v>
      </c>
      <c r="J388" s="19">
        <f ca="1">SUM($I$2:I388)/SUM($H$2:H388)</f>
        <v>0.25400141039628188</v>
      </c>
      <c r="K388" s="18">
        <f t="shared" ca="1" si="30"/>
        <v>540077.46197692177</v>
      </c>
      <c r="P388" s="18">
        <f ca="1">SUM($H$2:H388)</f>
        <v>2654512819.2322421</v>
      </c>
      <c r="Q388" s="18">
        <f>SUM($I$2:I388)</f>
        <v>674250000</v>
      </c>
    </row>
    <row r="389" spans="1:17">
      <c r="A389" s="8">
        <v>43448</v>
      </c>
      <c r="B389" s="9">
        <v>18</v>
      </c>
      <c r="C389" s="15">
        <f t="shared" ca="1" si="33"/>
        <v>5.8838025417421502E-2</v>
      </c>
      <c r="D389" s="14">
        <v>388</v>
      </c>
      <c r="E389" s="15">
        <f t="shared" ca="1" si="34"/>
        <v>9.1780012535669894E-15</v>
      </c>
      <c r="F389" s="4">
        <v>5000</v>
      </c>
      <c r="G389" s="17">
        <f ca="1">SUMPRODUCT(INDIRECT("$C"&amp;B389+1):INDIRECT("$C$"&amp;COUNTA(C:C)),$F$2:F389)</f>
        <v>19751.936547691737</v>
      </c>
      <c r="H389" s="18">
        <f t="shared" ca="1" si="31"/>
        <v>987596.82738458691</v>
      </c>
      <c r="I389" s="12">
        <f t="shared" si="32"/>
        <v>250000</v>
      </c>
      <c r="J389" s="19">
        <f ca="1">SUM($I$2:I389)/SUM($H$2:H389)</f>
        <v>0.25400108993425019</v>
      </c>
      <c r="K389" s="18">
        <f t="shared" ca="1" si="30"/>
        <v>540077.46190766955</v>
      </c>
      <c r="P389" s="18">
        <f ca="1">SUM($H$2:H389)</f>
        <v>2655500416.0596266</v>
      </c>
      <c r="Q389" s="18">
        <f>SUM($I$2:I389)</f>
        <v>674500000</v>
      </c>
    </row>
    <row r="390" spans="1:17">
      <c r="A390" s="8">
        <v>43449</v>
      </c>
      <c r="B390" s="9">
        <v>17</v>
      </c>
      <c r="C390" s="15">
        <f t="shared" ca="1" si="33"/>
        <v>6.3719353356145703E-2</v>
      </c>
      <c r="D390" s="14">
        <v>389</v>
      </c>
      <c r="E390" s="15">
        <f t="shared" ca="1" si="34"/>
        <v>8.4749050745144896E-15</v>
      </c>
      <c r="F390" s="4">
        <v>5000</v>
      </c>
      <c r="G390" s="17">
        <f ca="1">SUMPRODUCT(INDIRECT("$C"&amp;B390+1):INDIRECT("$C$"&amp;COUNTA(C:C)),$F$2:F390)</f>
        <v>19751.93654609306</v>
      </c>
      <c r="H390" s="18">
        <f t="shared" ca="1" si="31"/>
        <v>987596.82730465301</v>
      </c>
      <c r="I390" s="12">
        <f t="shared" si="32"/>
        <v>250000</v>
      </c>
      <c r="J390" s="19">
        <f ca="1">SUM($I$2:I390)/SUM($H$2:H390)</f>
        <v>0.25400076971050106</v>
      </c>
      <c r="K390" s="18">
        <f t="shared" ca="1" si="30"/>
        <v>540077.4618437225</v>
      </c>
      <c r="P390" s="18">
        <f ca="1">SUM($H$2:H390)</f>
        <v>2656488012.8869314</v>
      </c>
      <c r="Q390" s="18">
        <f>SUM($I$2:I390)</f>
        <v>674750000</v>
      </c>
    </row>
    <row r="391" spans="1:17">
      <c r="A391" s="8">
        <v>43450</v>
      </c>
      <c r="B391" s="9">
        <v>16</v>
      </c>
      <c r="C391" s="15">
        <f t="shared" ca="1" si="33"/>
        <v>6.9005646688147501E-2</v>
      </c>
      <c r="D391" s="14">
        <v>390</v>
      </c>
      <c r="E391" s="15">
        <f t="shared" ca="1" si="34"/>
        <v>7.8256707574666299E-15</v>
      </c>
      <c r="F391" s="4">
        <v>5000</v>
      </c>
      <c r="G391" s="17">
        <f ca="1">SUMPRODUCT(INDIRECT("$C"&amp;B391+1):INDIRECT("$C$"&amp;COUNTA(C:C)),$F$2:F391)</f>
        <v>19751.936544616852</v>
      </c>
      <c r="H391" s="18">
        <f t="shared" ca="1" si="31"/>
        <v>987596.82723084255</v>
      </c>
      <c r="I391" s="12">
        <f t="shared" si="32"/>
        <v>250000</v>
      </c>
      <c r="J391" s="19">
        <f ca="1">SUM($I$2:I391)/SUM($H$2:H391)</f>
        <v>0.25400044972476826</v>
      </c>
      <c r="K391" s="18">
        <f t="shared" ca="1" si="30"/>
        <v>540077.46178467409</v>
      </c>
      <c r="P391" s="18">
        <f ca="1">SUM($H$2:H391)</f>
        <v>2657475609.7141623</v>
      </c>
      <c r="Q391" s="18">
        <f>SUM($I$2:I391)</f>
        <v>675000000</v>
      </c>
    </row>
    <row r="392" spans="1:17">
      <c r="A392" s="8">
        <v>43451</v>
      </c>
      <c r="B392" s="9">
        <v>15</v>
      </c>
      <c r="C392" s="15">
        <f t="shared" ca="1" si="33"/>
        <v>7.4730502314503094E-2</v>
      </c>
      <c r="D392" s="14">
        <v>391</v>
      </c>
      <c r="E392" s="15">
        <f t="shared" ca="1" si="34"/>
        <v>7.2261721241493492E-15</v>
      </c>
      <c r="F392" s="4">
        <v>5000</v>
      </c>
      <c r="G392" s="17">
        <f ca="1">SUMPRODUCT(INDIRECT("$C"&amp;B392+1):INDIRECT("$C$"&amp;COUNTA(C:C)),$F$2:F392)</f>
        <v>19751.936543253731</v>
      </c>
      <c r="H392" s="18">
        <f t="shared" ca="1" si="31"/>
        <v>987596.8271626865</v>
      </c>
      <c r="I392" s="12">
        <f t="shared" si="32"/>
        <v>250000</v>
      </c>
      <c r="J392" s="19">
        <f ca="1">SUM($I$2:I392)/SUM($H$2:H392)</f>
        <v>0.25400012997678606</v>
      </c>
      <c r="K392" s="18">
        <f t="shared" ca="1" si="30"/>
        <v>540077.46173014923</v>
      </c>
      <c r="P392" s="18">
        <f ca="1">SUM($H$2:H392)</f>
        <v>2658463206.5413251</v>
      </c>
      <c r="Q392" s="18">
        <f>SUM($I$2:I392)</f>
        <v>675250000</v>
      </c>
    </row>
    <row r="393" spans="1:17">
      <c r="A393" s="8">
        <v>43452</v>
      </c>
      <c r="B393" s="9">
        <v>14</v>
      </c>
      <c r="C393" s="15">
        <f t="shared" ca="1" si="33"/>
        <v>8.0930304821990304E-2</v>
      </c>
      <c r="D393" s="14">
        <v>392</v>
      </c>
      <c r="E393" s="15">
        <f t="shared" ca="1" si="34"/>
        <v>6.67259908909551E-15</v>
      </c>
      <c r="F393" s="4">
        <v>5000</v>
      </c>
      <c r="G393" s="17">
        <f ca="1">SUMPRODUCT(INDIRECT("$C"&amp;B393+1):INDIRECT("$C$"&amp;COUNTA(C:C)),$F$2:F393)</f>
        <v>19751.936541995034</v>
      </c>
      <c r="H393" s="18">
        <f t="shared" ca="1" si="31"/>
        <v>987596.82709975168</v>
      </c>
      <c r="I393" s="12">
        <f t="shared" si="32"/>
        <v>250000</v>
      </c>
      <c r="J393" s="19">
        <f ca="1">SUM($I$2:I393)/SUM($H$2:H393)</f>
        <v>0.253999810466289</v>
      </c>
      <c r="K393" s="18">
        <f t="shared" ca="1" si="30"/>
        <v>540077.46167980134</v>
      </c>
      <c r="P393" s="18">
        <f ca="1">SUM($H$2:H393)</f>
        <v>2659450803.3684249</v>
      </c>
      <c r="Q393" s="18">
        <f>SUM($I$2:I393)</f>
        <v>675500000</v>
      </c>
    </row>
    <row r="394" spans="1:17">
      <c r="A394" s="8">
        <v>43453</v>
      </c>
      <c r="B394" s="9">
        <v>13</v>
      </c>
      <c r="C394" s="15">
        <f t="shared" ca="1" si="33"/>
        <v>8.7644459332032895E-2</v>
      </c>
      <c r="D394" s="14">
        <v>393</v>
      </c>
      <c r="E394" s="15">
        <f t="shared" ca="1" si="34"/>
        <v>6.16143344482529E-15</v>
      </c>
      <c r="F394" s="4">
        <v>5000</v>
      </c>
      <c r="G394" s="17">
        <f ca="1">SUMPRODUCT(INDIRECT("$C"&amp;B394+1):INDIRECT("$C$"&amp;COUNTA(C:C)),$F$2:F394)</f>
        <v>19751.936540832761</v>
      </c>
      <c r="H394" s="18">
        <f t="shared" ca="1" si="31"/>
        <v>987596.82704163808</v>
      </c>
      <c r="I394" s="12">
        <f t="shared" si="32"/>
        <v>250000</v>
      </c>
      <c r="J394" s="19">
        <f ca="1">SUM($I$2:I394)/SUM($H$2:H394)</f>
        <v>0.25399949119301224</v>
      </c>
      <c r="K394" s="18">
        <f t="shared" ca="1" si="30"/>
        <v>540077.46163331054</v>
      </c>
      <c r="P394" s="18">
        <f ca="1">SUM($H$2:H394)</f>
        <v>2660438400.1954665</v>
      </c>
      <c r="Q394" s="18">
        <f>SUM($I$2:I394)</f>
        <v>675750000</v>
      </c>
    </row>
    <row r="395" spans="1:17">
      <c r="A395" s="8">
        <v>43454</v>
      </c>
      <c r="B395" s="9">
        <v>12</v>
      </c>
      <c r="C395" s="15">
        <f t="shared" ca="1" si="33"/>
        <v>9.49156496537049E-2</v>
      </c>
      <c r="D395" s="14">
        <v>394</v>
      </c>
      <c r="E395" s="15">
        <f t="shared" ca="1" si="34"/>
        <v>5.6894265020435699E-15</v>
      </c>
      <c r="F395" s="4">
        <v>5000</v>
      </c>
      <c r="G395" s="17">
        <f ca="1">SUMPRODUCT(INDIRECT("$C"&amp;B395+1):INDIRECT("$C$"&amp;COUNTA(C:C)),$F$2:F395)</f>
        <v>19751.936539759528</v>
      </c>
      <c r="H395" s="18">
        <f t="shared" ca="1" si="31"/>
        <v>987596.82698797644</v>
      </c>
      <c r="I395" s="12">
        <f t="shared" si="32"/>
        <v>250000</v>
      </c>
      <c r="J395" s="19">
        <f ca="1">SUM($I$2:I395)/SUM($H$2:H395)</f>
        <v>0.25399917215669127</v>
      </c>
      <c r="K395" s="18">
        <f t="shared" ca="1" si="30"/>
        <v>540077.46159038122</v>
      </c>
      <c r="P395" s="18">
        <f ca="1">SUM($H$2:H395)</f>
        <v>2661425997.0224543</v>
      </c>
      <c r="Q395" s="18">
        <f>SUM($I$2:I395)</f>
        <v>676000000</v>
      </c>
    </row>
    <row r="396" spans="1:17">
      <c r="A396" s="8">
        <v>43455</v>
      </c>
      <c r="B396" s="9">
        <v>11</v>
      </c>
      <c r="C396" s="15">
        <f t="shared" ca="1" si="33"/>
        <v>0.102790146570766</v>
      </c>
      <c r="D396" s="14">
        <v>395</v>
      </c>
      <c r="E396" s="15">
        <f t="shared" ca="1" si="34"/>
        <v>5.2535784427472002E-15</v>
      </c>
      <c r="F396" s="4">
        <v>5000</v>
      </c>
      <c r="G396" s="17">
        <f ca="1">SUMPRODUCT(INDIRECT("$C"&amp;B396+1):INDIRECT("$C$"&amp;COUNTA(C:C)),$F$2:F396)</f>
        <v>19751.93653876851</v>
      </c>
      <c r="H396" s="18">
        <f t="shared" ca="1" si="31"/>
        <v>987596.82693842554</v>
      </c>
      <c r="I396" s="12">
        <f t="shared" si="32"/>
        <v>250000</v>
      </c>
      <c r="J396" s="19">
        <f ca="1">SUM($I$2:I396)/SUM($H$2:H396)</f>
        <v>0.25399885335706185</v>
      </c>
      <c r="K396" s="18">
        <f t="shared" ca="1" si="30"/>
        <v>540077.46155074053</v>
      </c>
      <c r="P396" s="18">
        <f ca="1">SUM($H$2:H396)</f>
        <v>2662413593.8493929</v>
      </c>
      <c r="Q396" s="18">
        <f>SUM($I$2:I396)</f>
        <v>676250000</v>
      </c>
    </row>
    <row r="397" spans="1:17">
      <c r="A397" s="8">
        <v>43456</v>
      </c>
      <c r="B397" s="9">
        <v>10</v>
      </c>
      <c r="C397" s="15">
        <f t="shared" ca="1" si="33"/>
        <v>0.11131827946209499</v>
      </c>
      <c r="D397" s="14">
        <v>396</v>
      </c>
      <c r="E397" s="15">
        <f t="shared" ca="1" si="34"/>
        <v>4.8511192550223602E-15</v>
      </c>
      <c r="F397" s="4">
        <v>5000</v>
      </c>
      <c r="G397" s="17">
        <f ca="1">SUMPRODUCT(INDIRECT("$C"&amp;B397+1):INDIRECT("$C$"&amp;COUNTA(C:C)),$F$2:F397)</f>
        <v>19751.936537853413</v>
      </c>
      <c r="H397" s="18">
        <f t="shared" ca="1" si="31"/>
        <v>987596.82689267071</v>
      </c>
      <c r="I397" s="12">
        <f t="shared" si="32"/>
        <v>250000</v>
      </c>
      <c r="J397" s="19">
        <f ca="1">SUM($I$2:I397)/SUM($H$2:H397)</f>
        <v>0.25399853479386048</v>
      </c>
      <c r="K397" s="18">
        <f t="shared" ca="1" si="30"/>
        <v>540077.46151413664</v>
      </c>
      <c r="P397" s="18">
        <f ca="1">SUM($H$2:H397)</f>
        <v>2663401190.6762857</v>
      </c>
      <c r="Q397" s="18">
        <f>SUM($I$2:I397)</f>
        <v>676500000</v>
      </c>
    </row>
    <row r="398" spans="1:17">
      <c r="A398" s="8">
        <v>43457</v>
      </c>
      <c r="B398" s="9">
        <v>9</v>
      </c>
      <c r="C398" s="15">
        <f t="shared" ca="1" si="33"/>
        <v>0.120555607876388</v>
      </c>
      <c r="D398" s="14">
        <v>397</v>
      </c>
      <c r="E398" s="15">
        <f t="shared" ca="1" si="34"/>
        <v>4.4794911283636504E-15</v>
      </c>
      <c r="F398" s="4">
        <v>5000</v>
      </c>
      <c r="G398" s="17">
        <f ca="1">SUMPRODUCT(INDIRECT("$C"&amp;B398+1):INDIRECT("$C$"&amp;COUNTA(C:C)),$F$2:F398)</f>
        <v>19751.936537008416</v>
      </c>
      <c r="H398" s="18">
        <f t="shared" ca="1" si="31"/>
        <v>987596.8268504208</v>
      </c>
      <c r="I398" s="12">
        <f t="shared" si="32"/>
        <v>250000</v>
      </c>
      <c r="J398" s="19">
        <f ca="1">SUM($I$2:I398)/SUM($H$2:H398)</f>
        <v>0.25399821646682386</v>
      </c>
      <c r="K398" s="18">
        <f t="shared" ca="1" si="30"/>
        <v>540077.46148033673</v>
      </c>
      <c r="P398" s="18">
        <f ca="1">SUM($H$2:H398)</f>
        <v>2664388787.5031362</v>
      </c>
      <c r="Q398" s="18">
        <f>SUM($I$2:I398)</f>
        <v>676750000</v>
      </c>
    </row>
    <row r="399" spans="1:17">
      <c r="A399" s="8">
        <v>43458</v>
      </c>
      <c r="B399" s="9">
        <v>8</v>
      </c>
      <c r="C399" s="15">
        <f t="shared" ca="1" si="33"/>
        <v>0.13056736032277699</v>
      </c>
      <c r="D399" s="14">
        <v>398</v>
      </c>
      <c r="E399" s="15">
        <f t="shared" ca="1" si="34"/>
        <v>4.1363321976293597E-15</v>
      </c>
      <c r="F399" s="4">
        <v>5000</v>
      </c>
      <c r="G399" s="17">
        <f ca="1">SUMPRODUCT(INDIRECT("$C"&amp;B399+1):INDIRECT("$C$"&amp;COUNTA(C:C)),$F$2:F399)</f>
        <v>19751.936536228153</v>
      </c>
      <c r="H399" s="18">
        <f t="shared" ca="1" si="31"/>
        <v>987596.82681140769</v>
      </c>
      <c r="I399" s="12">
        <f t="shared" si="32"/>
        <v>250000</v>
      </c>
      <c r="J399" s="19">
        <f ca="1">SUM($I$2:I399)/SUM($H$2:H399)</f>
        <v>0.25399789837568926</v>
      </c>
      <c r="K399" s="18">
        <f t="shared" ca="1" si="30"/>
        <v>540077.46144912625</v>
      </c>
      <c r="P399" s="18">
        <f ca="1">SUM($H$2:H399)</f>
        <v>2665376384.3299475</v>
      </c>
      <c r="Q399" s="18">
        <f>SUM($I$2:I399)</f>
        <v>677000000</v>
      </c>
    </row>
    <row r="400" spans="1:17">
      <c r="A400" s="8">
        <v>43459</v>
      </c>
      <c r="B400" s="9">
        <v>7</v>
      </c>
      <c r="C400" s="15">
        <f t="shared" ca="1" si="33"/>
        <v>0.14144844803798001</v>
      </c>
      <c r="D400" s="14">
        <v>399</v>
      </c>
      <c r="E400" s="15">
        <f t="shared" ca="1" si="34"/>
        <v>3.8194615323181298E-15</v>
      </c>
      <c r="F400" s="4">
        <v>5000</v>
      </c>
      <c r="G400" s="17">
        <f ca="1">SUMPRODUCT(INDIRECT("$C"&amp;B400+1):INDIRECT("$C$"&amp;COUNTA(C:C)),$F$2:F400)</f>
        <v>19751.936535507659</v>
      </c>
      <c r="H400" s="18">
        <f t="shared" ca="1" si="31"/>
        <v>987596.82677538297</v>
      </c>
      <c r="I400" s="12">
        <f t="shared" si="32"/>
        <v>250000</v>
      </c>
      <c r="J400" s="19">
        <f ca="1">SUM($I$2:I400)/SUM($H$2:H400)</f>
        <v>0.25399758052019406</v>
      </c>
      <c r="K400" s="18">
        <f t="shared" ca="1" si="30"/>
        <v>540077.46142030647</v>
      </c>
      <c r="P400" s="18">
        <f ca="1">SUM($H$2:H400)</f>
        <v>2666363981.156723</v>
      </c>
      <c r="Q400" s="18">
        <f>SUM($I$2:I400)</f>
        <v>677250000</v>
      </c>
    </row>
    <row r="401" spans="1:17">
      <c r="A401" s="8">
        <v>43460</v>
      </c>
      <c r="B401" s="9">
        <v>6</v>
      </c>
      <c r="C401" s="15">
        <f t="shared" ca="1" si="33"/>
        <v>0.15341808647484301</v>
      </c>
      <c r="D401" s="14">
        <v>400</v>
      </c>
      <c r="E401" s="15">
        <f t="shared" ca="1" si="34"/>
        <v>3.5268652757674801E-15</v>
      </c>
      <c r="F401" s="4">
        <v>5000</v>
      </c>
      <c r="G401" s="17">
        <f ca="1">SUMPRODUCT(INDIRECT("$C"&amp;B401+1):INDIRECT("$C$"&amp;COUNTA(C:C)),$F$2:F401)</f>
        <v>19751.936534842367</v>
      </c>
      <c r="H401" s="18">
        <f t="shared" ca="1" si="31"/>
        <v>987596.82674211834</v>
      </c>
      <c r="I401" s="12">
        <f t="shared" si="32"/>
        <v>250000</v>
      </c>
      <c r="J401" s="19">
        <f ca="1">SUM($I$2:I401)/SUM($H$2:H401)</f>
        <v>0.25399726290007646</v>
      </c>
      <c r="K401" s="18">
        <f t="shared" ca="1" si="30"/>
        <v>540077.46139369474</v>
      </c>
      <c r="P401" s="18">
        <f ca="1">SUM($H$2:H401)</f>
        <v>2667351577.9834652</v>
      </c>
      <c r="Q401" s="18">
        <f>SUM($I$2:I401)</f>
        <v>677500000</v>
      </c>
    </row>
    <row r="402" spans="1:17">
      <c r="A402" s="8">
        <v>43461</v>
      </c>
      <c r="B402" s="9">
        <v>5</v>
      </c>
      <c r="C402" s="15">
        <f t="shared" ca="1" si="33"/>
        <v>0.16727219841142901</v>
      </c>
      <c r="D402" s="14">
        <v>401</v>
      </c>
      <c r="E402" s="15">
        <f t="shared" ca="1" si="34"/>
        <v>3.2566838461821002E-15</v>
      </c>
      <c r="F402" s="4">
        <v>5000</v>
      </c>
      <c r="G402" s="17">
        <f ca="1">SUMPRODUCT(INDIRECT("$C"&amp;B402+1):INDIRECT("$C$"&amp;COUNTA(C:C)),$F$2:F402)</f>
        <v>19751.936534228036</v>
      </c>
      <c r="H402" s="18">
        <f t="shared" ca="1" si="31"/>
        <v>987596.82671140181</v>
      </c>
      <c r="I402" s="12">
        <f t="shared" si="32"/>
        <v>250000</v>
      </c>
      <c r="J402" s="19">
        <f ca="1">SUM($I$2:I402)/SUM($H$2:H402)</f>
        <v>0.25399694551507479</v>
      </c>
      <c r="K402" s="18">
        <f t="shared" ca="1" si="30"/>
        <v>540077.46136912145</v>
      </c>
      <c r="P402" s="18">
        <f ca="1">SUM($H$2:H402)</f>
        <v>2668339174.8101764</v>
      </c>
      <c r="Q402" s="18">
        <f>SUM($I$2:I402)</f>
        <v>677750000</v>
      </c>
    </row>
    <row r="403" spans="1:17">
      <c r="A403" s="8">
        <v>43462</v>
      </c>
      <c r="B403" s="9">
        <v>4</v>
      </c>
      <c r="C403" s="15">
        <f t="shared" ca="1" si="33"/>
        <v>0.18655198694178801</v>
      </c>
      <c r="D403" s="14">
        <v>402</v>
      </c>
      <c r="E403" s="15">
        <f t="shared" ca="1" si="34"/>
        <v>3.00720011814896E-15</v>
      </c>
      <c r="F403" s="4">
        <v>5000</v>
      </c>
      <c r="G403" s="17">
        <f ca="1">SUMPRODUCT(INDIRECT("$C"&amp;B403+1):INDIRECT("$C$"&amp;COUNTA(C:C)),$F$2:F403)</f>
        <v>19751.936533660766</v>
      </c>
      <c r="H403" s="18">
        <f t="shared" ca="1" si="31"/>
        <v>987596.82668303826</v>
      </c>
      <c r="I403" s="12">
        <f t="shared" si="32"/>
        <v>250000</v>
      </c>
      <c r="J403" s="19">
        <f ca="1">SUM($I$2:I403)/SUM($H$2:H403)</f>
        <v>0.25399662836492787</v>
      </c>
      <c r="K403" s="18">
        <f t="shared" ca="1" si="30"/>
        <v>540077.4613464307</v>
      </c>
      <c r="P403" s="18">
        <f ca="1">SUM($H$2:H403)</f>
        <v>2669326771.6368594</v>
      </c>
      <c r="Q403" s="18">
        <f>SUM($I$2:I403)</f>
        <v>678000000</v>
      </c>
    </row>
    <row r="404" spans="1:17">
      <c r="A404" s="8">
        <v>43463</v>
      </c>
      <c r="B404" s="9">
        <v>3</v>
      </c>
      <c r="C404" s="15">
        <f t="shared" ca="1" si="33"/>
        <v>0.22794491696436101</v>
      </c>
      <c r="D404" s="14">
        <v>403</v>
      </c>
      <c r="E404" s="15">
        <f t="shared" ca="1" si="34"/>
        <v>2.7768285095272101E-15</v>
      </c>
      <c r="F404" s="4">
        <v>5000</v>
      </c>
      <c r="G404" s="17">
        <f ca="1">SUMPRODUCT(INDIRECT("$C"&amp;B404+1):INDIRECT("$C$"&amp;COUNTA(C:C)),$F$2:F404)</f>
        <v>19751.936533136955</v>
      </c>
      <c r="H404" s="18">
        <f t="shared" ca="1" si="31"/>
        <v>987596.82665684773</v>
      </c>
      <c r="I404" s="12">
        <f t="shared" si="32"/>
        <v>250000</v>
      </c>
      <c r="J404" s="19">
        <f ca="1">SUM($I$2:I404)/SUM($H$2:H404)</f>
        <v>0.25399631144937485</v>
      </c>
      <c r="K404" s="18">
        <f t="shared" ca="1" si="30"/>
        <v>540077.46132547827</v>
      </c>
      <c r="P404" s="18">
        <f ca="1">SUM($H$2:H404)</f>
        <v>2670314368.4635162</v>
      </c>
      <c r="Q404" s="18">
        <f>SUM($I$2:I404)</f>
        <v>678250000</v>
      </c>
    </row>
    <row r="405" spans="1:17">
      <c r="A405" s="8">
        <v>43464</v>
      </c>
      <c r="B405" s="9">
        <v>2</v>
      </c>
      <c r="C405" s="15">
        <f t="shared" ca="1" si="33"/>
        <v>0.37117678062595699</v>
      </c>
      <c r="D405" s="14">
        <v>404</v>
      </c>
      <c r="E405" s="15">
        <f t="shared" ca="1" si="34"/>
        <v>2.5641049043551199E-15</v>
      </c>
      <c r="F405" s="4">
        <v>5000</v>
      </c>
      <c r="G405" s="17">
        <f ca="1">SUMPRODUCT(INDIRECT("$C"&amp;B405+1):INDIRECT("$C$"&amp;COUNTA(C:C)),$F$2:F405)</f>
        <v>19751.936532653272</v>
      </c>
      <c r="H405" s="18">
        <f t="shared" ca="1" si="31"/>
        <v>987596.82663266361</v>
      </c>
      <c r="I405" s="12">
        <f t="shared" si="32"/>
        <v>250000</v>
      </c>
      <c r="J405" s="19">
        <f ca="1">SUM($I$2:I405)/SUM($H$2:H405)</f>
        <v>0.25399599476815543</v>
      </c>
      <c r="K405" s="18">
        <f t="shared" ref="K405:K406" ca="1" si="35">H405*0.8-I405</f>
        <v>540077.46130613098</v>
      </c>
      <c r="P405" s="18">
        <f ca="1">SUM($H$2:H405)</f>
        <v>2671301965.2901487</v>
      </c>
      <c r="Q405" s="18">
        <f>SUM($I$2:I405)</f>
        <v>678500000</v>
      </c>
    </row>
    <row r="406" spans="1:17">
      <c r="A406" s="8">
        <v>43465</v>
      </c>
      <c r="B406" s="9">
        <v>1</v>
      </c>
      <c r="C406" s="15">
        <f t="shared" ca="1" si="33"/>
        <v>0.99834409192641904</v>
      </c>
      <c r="D406" s="14">
        <v>405</v>
      </c>
      <c r="E406" s="15">
        <f t="shared" ca="1" si="34"/>
        <v>2.3676773477298499E-15</v>
      </c>
      <c r="F406" s="4">
        <v>5000</v>
      </c>
      <c r="G406" s="17">
        <f ca="1">SUMPRODUCT(INDIRECT("$C"&amp;B406+1):INDIRECT("$C$"&amp;COUNTA(C:C)),$F$2:F406)</f>
        <v>19751.936532206641</v>
      </c>
      <c r="H406" s="18">
        <f t="shared" ca="1" si="31"/>
        <v>987596.82661033201</v>
      </c>
      <c r="I406" s="12">
        <f t="shared" si="32"/>
        <v>250000</v>
      </c>
      <c r="J406" s="19">
        <f ca="1">SUM($I$2:I406)/SUM($H$2:H406)</f>
        <v>0.25399567832100961</v>
      </c>
      <c r="K406" s="18">
        <f t="shared" ca="1" si="35"/>
        <v>540077.46128826565</v>
      </c>
      <c r="P406" s="18">
        <f ca="1">SUM($H$2:H406)</f>
        <v>2672289562.1167593</v>
      </c>
      <c r="Q406" s="18">
        <f>SUM($I$2:I406)</f>
        <v>678750000</v>
      </c>
    </row>
  </sheetData>
  <phoneticPr fontId="1" type="noConversion"/>
  <dataValidations count="1">
    <dataValidation type="list" allowBlank="1" showInputMessage="1" showErrorMessage="1" sqref="V2">
      <formula1>$W$2:$W$5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405"/>
  <sheetViews>
    <sheetView workbookViewId="0">
      <selection activeCell="F1" sqref="F1:F405"/>
    </sheetView>
  </sheetViews>
  <sheetFormatPr defaultRowHeight="14.25"/>
  <cols>
    <col min="1" max="1" width="13" style="1" bestFit="1" customWidth="1"/>
    <col min="2" max="4" width="9" style="1"/>
  </cols>
  <sheetData>
    <row r="1" spans="1:11">
      <c r="A1" s="32">
        <v>2.3676773477298499E-15</v>
      </c>
      <c r="B1" s="2">
        <v>8.2863106725235324E-4</v>
      </c>
      <c r="C1" s="2">
        <v>1.6681926521685692E-9</v>
      </c>
      <c r="D1" s="2">
        <v>1.3345541217348555E-9</v>
      </c>
      <c r="F1">
        <v>0.99834409192641904</v>
      </c>
      <c r="G1">
        <v>0.99963761567166487</v>
      </c>
      <c r="H1" s="2">
        <v>0.79986191178149391</v>
      </c>
      <c r="I1" s="2">
        <v>0.99982738972686735</v>
      </c>
      <c r="J1" s="2"/>
      <c r="K1" s="2">
        <f>app!U2</f>
        <v>1</v>
      </c>
    </row>
    <row r="2" spans="1:11">
      <c r="A2" s="32">
        <v>2.5641049043551199E-15</v>
      </c>
      <c r="B2" s="2">
        <v>8.2863106725235324E-4</v>
      </c>
      <c r="C2" s="2">
        <v>1.7496206957188682E-9</v>
      </c>
      <c r="D2" s="2">
        <v>1.3996965565750947E-9</v>
      </c>
      <c r="F2">
        <v>0.37117678062595699</v>
      </c>
      <c r="G2">
        <v>0.30996633001458179</v>
      </c>
      <c r="H2" s="2">
        <v>0.36818955461344699</v>
      </c>
      <c r="I2" s="2">
        <v>0.4602369432668087</v>
      </c>
      <c r="J2" s="2"/>
    </row>
    <row r="3" spans="1:11">
      <c r="A3" s="32">
        <v>2.7768285095272101E-15</v>
      </c>
      <c r="B3" s="2">
        <v>8.2863106725235324E-4</v>
      </c>
      <c r="C3" s="2">
        <v>1.8350234158557108E-9</v>
      </c>
      <c r="D3" s="2">
        <v>1.4680187326845688E-9</v>
      </c>
      <c r="F3">
        <v>0.22794491696436101</v>
      </c>
      <c r="G3">
        <v>0.17139198716918047</v>
      </c>
      <c r="H3" s="2">
        <v>0.29067953536578062</v>
      </c>
      <c r="I3" s="2">
        <v>0.36334941920722574</v>
      </c>
      <c r="J3" s="2"/>
    </row>
    <row r="4" spans="1:11">
      <c r="A4" s="32">
        <v>3.00720011814896E-15</v>
      </c>
      <c r="B4" s="2">
        <v>8.2863106725235324E-4</v>
      </c>
      <c r="C4" s="2">
        <v>1.9245948250259137E-9</v>
      </c>
      <c r="D4" s="2">
        <v>1.539675860020731E-9</v>
      </c>
      <c r="F4">
        <v>0.18655198694178801</v>
      </c>
      <c r="G4">
        <v>0.13599897067169461</v>
      </c>
      <c r="H4" s="2">
        <v>0.26791024470768066</v>
      </c>
      <c r="I4" s="2">
        <v>0.33488780588460082</v>
      </c>
      <c r="J4" s="2"/>
    </row>
    <row r="5" spans="1:11">
      <c r="A5" s="32">
        <v>3.2566838461821002E-15</v>
      </c>
      <c r="B5" s="2">
        <v>8.2863106725235324E-4</v>
      </c>
      <c r="C5" s="2">
        <v>2.0185384058378584E-9</v>
      </c>
      <c r="D5" s="2">
        <v>1.6148307246702868E-9</v>
      </c>
      <c r="F5">
        <v>0.16727219841142901</v>
      </c>
      <c r="G5">
        <v>0.12057820151885169</v>
      </c>
      <c r="H5" s="2">
        <v>0.25402716726106661</v>
      </c>
      <c r="I5" s="2">
        <v>0.31753395907633325</v>
      </c>
      <c r="J5" s="2"/>
    </row>
    <row r="6" spans="1:11">
      <c r="A6" s="32">
        <v>3.5268652757674801E-15</v>
      </c>
      <c r="B6" s="2">
        <v>8.2863106725235324E-4</v>
      </c>
      <c r="C6" s="2">
        <v>2.1170675733203048E-9</v>
      </c>
      <c r="D6" s="2">
        <v>1.693654058656244E-9</v>
      </c>
      <c r="F6">
        <v>0.15341808647484301</v>
      </c>
      <c r="G6">
        <v>0.1096163166508002</v>
      </c>
      <c r="H6" s="2">
        <v>0.24198814816459177</v>
      </c>
      <c r="I6" s="2">
        <v>0.30248518520573969</v>
      </c>
      <c r="J6" s="2"/>
    </row>
    <row r="7" spans="1:11">
      <c r="A7" s="32">
        <v>3.8194615323181298E-15</v>
      </c>
      <c r="B7" s="2">
        <v>8.2863106725235324E-4</v>
      </c>
      <c r="C7" s="2">
        <v>2.2204061597450531E-9</v>
      </c>
      <c r="D7" s="2">
        <v>1.7763249277960426E-9</v>
      </c>
      <c r="F7">
        <v>0.14144844803798001</v>
      </c>
      <c r="G7">
        <v>0.10017015452831363</v>
      </c>
      <c r="H7" s="2">
        <v>0.23069278672545976</v>
      </c>
      <c r="I7" s="2">
        <v>0.28836598340682468</v>
      </c>
      <c r="J7" s="2"/>
    </row>
    <row r="8" spans="1:11">
      <c r="A8" s="32">
        <v>4.1363321976293597E-15</v>
      </c>
      <c r="B8" s="2">
        <v>8.2863106725235324E-4</v>
      </c>
      <c r="C8" s="2">
        <v>2.3287889231147531E-9</v>
      </c>
      <c r="D8" s="2">
        <v>1.8630311384918025E-9</v>
      </c>
      <c r="F8">
        <v>0.13056736032277699</v>
      </c>
      <c r="G8">
        <v>9.1635001083771705E-2</v>
      </c>
      <c r="H8" s="2">
        <v>0.21995118067804831</v>
      </c>
      <c r="I8" s="2">
        <v>0.27493897584756039</v>
      </c>
      <c r="J8" s="2"/>
    </row>
    <row r="9" spans="1:11">
      <c r="A9" s="32">
        <v>4.4794911283636504E-15</v>
      </c>
      <c r="B9" s="2">
        <v>8.2863106725235324E-4</v>
      </c>
      <c r="C9" s="2">
        <v>2.4424620804712092E-9</v>
      </c>
      <c r="D9" s="2">
        <v>1.9539696643769676E-9</v>
      </c>
      <c r="F9">
        <v>0.120555607876388</v>
      </c>
      <c r="G9">
        <v>8.3845123406667346E-2</v>
      </c>
      <c r="H9" s="2">
        <v>0.20971378887103406</v>
      </c>
      <c r="I9" s="2">
        <v>0.26214223608879256</v>
      </c>
      <c r="J9" s="2"/>
    </row>
    <row r="10" spans="1:11">
      <c r="A10" s="32">
        <v>4.8511192550223602E-15</v>
      </c>
      <c r="B10" s="2">
        <v>8.2863106725235324E-4</v>
      </c>
      <c r="C10" s="2">
        <v>2.5616838672354795E-9</v>
      </c>
      <c r="D10" s="2">
        <v>2.0493470937883836E-9</v>
      </c>
      <c r="F10">
        <v>0.11131827946209499</v>
      </c>
      <c r="G10">
        <v>7.6720808346482441E-2</v>
      </c>
      <c r="H10" s="2">
        <v>0.19995350684474014</v>
      </c>
      <c r="I10" s="2">
        <v>0.24994188355592517</v>
      </c>
      <c r="J10" s="2"/>
    </row>
    <row r="11" spans="1:11">
      <c r="A11" s="32">
        <v>5.2535784427472002E-15</v>
      </c>
      <c r="B11" s="2">
        <v>8.2863106725235324E-4</v>
      </c>
      <c r="C11" s="2">
        <v>2.6867251238506387E-9</v>
      </c>
      <c r="D11" s="2">
        <v>2.1493800990805109E-9</v>
      </c>
      <c r="F11">
        <v>0.102790146570766</v>
      </c>
      <c r="G11">
        <v>7.0202467007541139E-2</v>
      </c>
      <c r="H11" s="2">
        <v>0.1906475728648942</v>
      </c>
      <c r="I11" s="2">
        <v>0.23830946608111772</v>
      </c>
      <c r="J11" s="2"/>
    </row>
    <row r="12" spans="1:11">
      <c r="A12" s="32">
        <v>5.6894265020435699E-15</v>
      </c>
      <c r="B12" s="2">
        <v>8.2863106725235324E-4</v>
      </c>
      <c r="C12" s="2">
        <v>2.8178699110598352E-9</v>
      </c>
      <c r="D12" s="2">
        <v>2.2542959288478683E-9</v>
      </c>
      <c r="F12">
        <v>9.49156496537049E-2</v>
      </c>
      <c r="G12">
        <v>6.4238051244886213E-2</v>
      </c>
      <c r="H12" s="2">
        <v>0.18177475615982297</v>
      </c>
      <c r="I12" s="2">
        <v>0.22721844519977871</v>
      </c>
      <c r="J12" s="2"/>
    </row>
    <row r="13" spans="1:11">
      <c r="A13" s="32">
        <v>6.16143344482529E-15</v>
      </c>
      <c r="B13" s="2">
        <v>8.2863106725235324E-4</v>
      </c>
      <c r="C13" s="2">
        <v>2.9554161552172839E-9</v>
      </c>
      <c r="D13" s="2">
        <v>2.3643329241738272E-9</v>
      </c>
      <c r="F13">
        <v>8.7644459332032895E-2</v>
      </c>
      <c r="G13">
        <v>5.8780394844361594E-2</v>
      </c>
      <c r="H13" s="2">
        <v>0.17331488623337013</v>
      </c>
      <c r="I13" s="2">
        <v>0.21664360779171266</v>
      </c>
      <c r="J13" s="2"/>
    </row>
    <row r="14" spans="1:11">
      <c r="A14" s="32">
        <v>6.67259908909551E-15</v>
      </c>
      <c r="B14" s="2">
        <v>8.2863106725235324E-4</v>
      </c>
      <c r="C14" s="2">
        <v>3.0996763250984133E-9</v>
      </c>
      <c r="D14" s="2">
        <v>2.4797410600787308E-9</v>
      </c>
      <c r="F14">
        <v>8.0930304821990304E-2</v>
      </c>
      <c r="G14">
        <v>5.3786424186111702E-2</v>
      </c>
      <c r="H14" s="2">
        <v>0.16524874238129841</v>
      </c>
      <c r="I14" s="2">
        <v>0.20656092797662301</v>
      </c>
      <c r="J14" s="2"/>
    </row>
    <row r="15" spans="1:11">
      <c r="A15" s="32">
        <v>7.2261721241493492E-15</v>
      </c>
      <c r="B15" s="2">
        <v>8.2863106725235324E-4</v>
      </c>
      <c r="C15" s="2">
        <v>3.2509781417464102E-9</v>
      </c>
      <c r="D15" s="2">
        <v>2.6007825133971282E-9</v>
      </c>
      <c r="F15">
        <v>7.4730502314503094E-2</v>
      </c>
      <c r="G15">
        <v>4.9216741019009157E-2</v>
      </c>
      <c r="H15" s="2">
        <v>0.15755800012976579</v>
      </c>
      <c r="I15" s="2">
        <v>0.19694750016220722</v>
      </c>
      <c r="J15" s="2"/>
    </row>
    <row r="16" spans="1:11">
      <c r="A16" s="32">
        <v>7.8256707574666299E-15</v>
      </c>
      <c r="B16" s="2">
        <v>8.2863106725235324E-4</v>
      </c>
      <c r="C16" s="2">
        <v>3.409665322967987E-9</v>
      </c>
      <c r="D16" s="2">
        <v>2.7277322583743897E-9</v>
      </c>
      <c r="F16">
        <v>6.9005646688147501E-2</v>
      </c>
      <c r="G16">
        <v>4.5035297299332977E-2</v>
      </c>
      <c r="H16" s="2">
        <v>0.15022518809208801</v>
      </c>
      <c r="I16" s="2">
        <v>0.18778148511511</v>
      </c>
      <c r="J16" s="2"/>
    </row>
    <row r="17" spans="1:10">
      <c r="A17" s="32">
        <v>8.4749050745144896E-15</v>
      </c>
      <c r="B17" s="2">
        <v>8.2863106725235324E-4</v>
      </c>
      <c r="C17" s="2">
        <v>3.5760983641695894E-9</v>
      </c>
      <c r="D17" s="2">
        <v>2.8608786913356716E-9</v>
      </c>
      <c r="F17">
        <v>6.3719353356145703E-2</v>
      </c>
      <c r="G17">
        <v>4.1209108163124064E-2</v>
      </c>
      <c r="H17" s="2">
        <v>0.14323364804649133</v>
      </c>
      <c r="I17" s="2">
        <v>0.17904206005811416</v>
      </c>
      <c r="J17" s="2"/>
    </row>
    <row r="18" spans="1:10">
      <c r="A18" s="32">
        <v>9.1780012535669894E-15</v>
      </c>
      <c r="B18" s="2">
        <v>8.2863106725235324E-4</v>
      </c>
      <c r="C18" s="2">
        <v>3.7506553573077711E-9</v>
      </c>
      <c r="D18" s="2">
        <v>3.0005242858462172E-9</v>
      </c>
      <c r="F18">
        <v>5.8838025417421502E-2</v>
      </c>
      <c r="G18">
        <v>3.7707991234631318E-2</v>
      </c>
      <c r="H18" s="2">
        <v>0.13656749705753762</v>
      </c>
      <c r="I18" s="2">
        <v>0.17070937132192202</v>
      </c>
      <c r="J18" s="2"/>
    </row>
    <row r="19" spans="1:10">
      <c r="A19" s="32">
        <v>9.9394277894378596E-15</v>
      </c>
      <c r="B19" s="2">
        <v>8.2863106725235324E-4</v>
      </c>
      <c r="C19" s="2">
        <v>3.9337328498143946E-9</v>
      </c>
      <c r="D19" s="2">
        <v>3.1469862798515158E-9</v>
      </c>
      <c r="F19">
        <v>5.4330639797779599E-2</v>
      </c>
      <c r="G19">
        <v>3.4504328445026863E-2</v>
      </c>
      <c r="H19" s="2">
        <v>0.13021159138885399</v>
      </c>
      <c r="I19" s="2">
        <v>0.16276448923606748</v>
      </c>
      <c r="J19" s="2"/>
    </row>
    <row r="20" spans="1:10">
      <c r="A20" s="32">
        <v>1.07640238927897E-14</v>
      </c>
      <c r="B20" s="2">
        <v>8.2863106725235324E-4</v>
      </c>
      <c r="C20" s="2">
        <v>4.1257467454478112E-9</v>
      </c>
      <c r="D20" s="2">
        <v>3.3005973963582492E-9</v>
      </c>
      <c r="F20">
        <v>5.0168550014315597E-2</v>
      </c>
      <c r="G20">
        <v>3.157284815413347E-2</v>
      </c>
      <c r="H20" s="2">
        <v>0.12415149209972774</v>
      </c>
      <c r="I20" s="2">
        <v>0.15518936512465967</v>
      </c>
      <c r="J20" s="2"/>
    </row>
    <row r="21" spans="1:10">
      <c r="A21" s="32">
        <v>1.1657030245510899E-14</v>
      </c>
      <c r="B21" s="2">
        <v>8.2863106725235324E-4</v>
      </c>
      <c r="C21" s="2">
        <v>4.3271332491163667E-9</v>
      </c>
      <c r="D21" s="2">
        <v>3.4617065992930937E-9</v>
      </c>
      <c r="F21">
        <v>4.6325304099466398E-2</v>
      </c>
      <c r="G21">
        <v>2.8890425795511609E-2</v>
      </c>
      <c r="H21" s="2">
        <v>0.11837343224351558</v>
      </c>
      <c r="I21" s="2">
        <v>0.14796679030439447</v>
      </c>
      <c r="J21" s="2"/>
    </row>
    <row r="22" spans="1:10">
      <c r="A22" s="32">
        <v>1.26241223076232E-14</v>
      </c>
      <c r="B22" s="2">
        <v>8.2863106725235324E-4</v>
      </c>
      <c r="C22" s="2">
        <v>4.5383498578209767E-9</v>
      </c>
      <c r="D22" s="2">
        <v>3.6306798862567813E-9</v>
      </c>
      <c r="F22">
        <v>4.2776476483732201E-2</v>
      </c>
      <c r="G22">
        <v>2.6435901461011109E-2</v>
      </c>
      <c r="H22" s="2">
        <v>0.1128642855927538</v>
      </c>
      <c r="I22" s="2">
        <v>0.14108035699094224</v>
      </c>
      <c r="J22" s="2"/>
    </row>
    <row r="23" spans="1:10">
      <c r="A23" s="32">
        <v>1.3671446387402399E-14</v>
      </c>
      <c r="B23" s="2">
        <v>8.2863106725235324E-4</v>
      </c>
      <c r="C23" s="2">
        <v>4.7598763999674988E-9</v>
      </c>
      <c r="D23" s="2">
        <v>3.8079011199739989E-9</v>
      </c>
      <c r="F23">
        <v>3.9499512759481499E-2</v>
      </c>
      <c r="G23">
        <v>2.4189912983729474E-2</v>
      </c>
      <c r="H23" s="2">
        <v>0.1076115368198297</v>
      </c>
      <c r="I23" s="2">
        <v>0.13451442102478711</v>
      </c>
      <c r="J23" s="2"/>
    </row>
    <row r="24" spans="1:10">
      <c r="A24" s="32">
        <v>1.48056587039521E-14</v>
      </c>
      <c r="B24" s="2">
        <v>8.2863106725235324E-4</v>
      </c>
      <c r="C24" s="2">
        <v>4.9922161254103121E-9</v>
      </c>
      <c r="D24" s="2">
        <v>3.9937729003282497E-9</v>
      </c>
      <c r="F24">
        <v>3.6473586337338201E-2</v>
      </c>
      <c r="G24">
        <v>2.2134743202285655E-2</v>
      </c>
      <c r="H24" s="2">
        <v>0.10260325306545906</v>
      </c>
      <c r="I24" s="2">
        <v>0.12825406633182382</v>
      </c>
      <c r="J24" s="2"/>
    </row>
    <row r="25" spans="1:10">
      <c r="A25" s="32">
        <v>1.6033967690492599E-14</v>
      </c>
      <c r="B25" s="2">
        <v>8.2863106725235324E-4</v>
      </c>
      <c r="C25" s="2">
        <v>5.2358968487032586E-9</v>
      </c>
      <c r="D25" s="2">
        <v>4.1887174789626071E-9</v>
      </c>
      <c r="F25">
        <v>3.3679466083741699E-2</v>
      </c>
      <c r="G25">
        <v>2.0254180201502912E-2</v>
      </c>
      <c r="H25" s="2">
        <v>9.7828056830378193E-2</v>
      </c>
      <c r="I25" s="2">
        <v>0.12228507103797273</v>
      </c>
      <c r="J25" s="2"/>
    </row>
    <row r="26" spans="1:10">
      <c r="A26" s="32">
        <v>1.7364179807220399E-14</v>
      </c>
      <c r="B26" s="2">
        <v>8.2863106725235324E-4</v>
      </c>
      <c r="C26" s="2">
        <v>5.4914721481549241E-9</v>
      </c>
      <c r="D26" s="2">
        <v>4.3931777185239393E-9</v>
      </c>
      <c r="F26">
        <v>3.1099394098373E-2</v>
      </c>
      <c r="G26">
        <v>1.8533389427015889E-2</v>
      </c>
      <c r="H26" s="2">
        <v>9.3275100128667493E-2</v>
      </c>
      <c r="I26" s="2">
        <v>0.11659387516083436</v>
      </c>
      <c r="J26" s="2"/>
    </row>
    <row r="27" spans="1:10">
      <c r="A27" s="32">
        <v>1.88047491548996E-14</v>
      </c>
      <c r="B27" s="2">
        <v>8.2863106725235324E-4</v>
      </c>
      <c r="C27" s="2">
        <v>5.7595226234126383E-9</v>
      </c>
      <c r="D27" s="2">
        <v>4.6076180987301112E-9</v>
      </c>
      <c r="F27">
        <v>2.871697285465E-2</v>
      </c>
      <c r="G27">
        <v>1.6958796664993472E-2</v>
      </c>
      <c r="H27" s="2">
        <v>8.8934039843989759E-2</v>
      </c>
      <c r="I27" s="2">
        <v>0.11116754980498719</v>
      </c>
      <c r="J27" s="2"/>
    </row>
    <row r="28" spans="1:10">
      <c r="A28" s="32">
        <v>2.0364831204504E-14</v>
      </c>
      <c r="B28" s="2">
        <v>8.2863106725235324E-4</v>
      </c>
      <c r="C28" s="2">
        <v>6.0406572144315588E-9</v>
      </c>
      <c r="D28" s="2">
        <v>4.832525771545247E-9</v>
      </c>
      <c r="F28">
        <v>2.6517060986016101E-2</v>
      </c>
      <c r="G28">
        <v>1.5517980963879257E-2</v>
      </c>
      <c r="H28" s="2">
        <v>8.4795014232758759E-2</v>
      </c>
      <c r="I28" s="2">
        <v>0.10599376779094843</v>
      </c>
      <c r="J28" s="2"/>
    </row>
    <row r="29" spans="1:10">
      <c r="A29" s="32">
        <v>2.20543409843828E-14</v>
      </c>
      <c r="B29" s="2">
        <v>8.2863106725235324E-4</v>
      </c>
      <c r="C29" s="2">
        <v>6.335514584825621E-9</v>
      </c>
      <c r="D29" s="2">
        <v>5.068411667860497E-9</v>
      </c>
      <c r="F29">
        <v>2.44856770556942E-2</v>
      </c>
      <c r="G29">
        <v>1.4199576653477831E-2</v>
      </c>
      <c r="H29" s="2">
        <v>8.0848620520859865E-2</v>
      </c>
      <c r="I29" s="2">
        <v>0.10106077565107482</v>
      </c>
      <c r="J29" s="2"/>
    </row>
    <row r="30" spans="1:10">
      <c r="A30" s="32">
        <v>2.3884016094758998E-14</v>
      </c>
      <c r="B30" s="2">
        <v>8.2863106725235324E-4</v>
      </c>
      <c r="C30" s="2">
        <v>6.6447645727428474E-9</v>
      </c>
      <c r="D30" s="2">
        <v>5.3158116581942784E-9</v>
      </c>
      <c r="F30">
        <v>2.26099106983207E-2</v>
      </c>
      <c r="G30">
        <v>1.2993183688478297E-2</v>
      </c>
      <c r="H30" s="2">
        <v>7.7085893543028194E-2</v>
      </c>
      <c r="I30" s="2">
        <v>9.6357366928785243E-2</v>
      </c>
      <c r="J30" s="2"/>
    </row>
    <row r="31" spans="1:10">
      <c r="A31" s="32">
        <v>2.5865484950044799E-14</v>
      </c>
      <c r="B31" s="2">
        <v>8.2863106725235324E-4</v>
      </c>
      <c r="C31" s="2">
        <v>6.9691097125607348E-9</v>
      </c>
      <c r="D31" s="2">
        <v>5.5752877700485885E-9</v>
      </c>
      <c r="F31">
        <v>2.0877840568723698E-2</v>
      </c>
      <c r="G31">
        <v>1.1889285609172689E-2</v>
      </c>
      <c r="H31" s="2">
        <v>7.3498285376358552E-2</v>
      </c>
      <c r="I31" s="2">
        <v>9.187285672044819E-2</v>
      </c>
      <c r="J31" s="2"/>
    </row>
    <row r="32" spans="1:10">
      <c r="A32" s="32">
        <v>2.8011340682683601E-14</v>
      </c>
      <c r="B32" s="2">
        <v>8.2863106725235324E-4</v>
      </c>
      <c r="C32" s="2">
        <v>7.309286830859072E-9</v>
      </c>
      <c r="D32" s="2">
        <v>5.8474294646872582E-9</v>
      </c>
      <c r="F32">
        <v>1.92784585763719E-2</v>
      </c>
      <c r="G32">
        <v>1.0879174472214028E-2</v>
      </c>
      <c r="H32" s="2">
        <v>7.0077645921679907E-2</v>
      </c>
      <c r="I32" s="2">
        <v>8.7597057402099873E-2</v>
      </c>
      <c r="J32" s="2"/>
    </row>
    <row r="33" spans="1:10">
      <c r="A33" s="32">
        <v>3.0335221178213601E-14</v>
      </c>
      <c r="B33" s="2">
        <v>8.2863106725235324E-4</v>
      </c>
      <c r="C33" s="2">
        <v>7.666068720295592E-9</v>
      </c>
      <c r="D33" s="2">
        <v>6.1328549762364736E-9</v>
      </c>
      <c r="F33">
        <v>1.78015999239718E-2</v>
      </c>
      <c r="G33">
        <v>9.9548821592409537E-3</v>
      </c>
      <c r="H33" s="2">
        <v>6.6816204388680508E-2</v>
      </c>
      <c r="I33" s="2">
        <v>8.3520255485850625E-2</v>
      </c>
      <c r="J33" s="2"/>
    </row>
    <row r="34" spans="1:10">
      <c r="A34" s="32">
        <v>3.2851895750210097E-14</v>
      </c>
      <c r="B34" s="2">
        <v>8.2863106725235324E-4</v>
      </c>
      <c r="C34" s="2">
        <v>8.0402658951868096E-9</v>
      </c>
      <c r="D34" s="2">
        <v>6.4322127161494484E-9</v>
      </c>
      <c r="F34">
        <v>1.6437878505574599E-2</v>
      </c>
      <c r="G34">
        <v>9.1091175215067509E-3</v>
      </c>
      <c r="H34" s="2">
        <v>6.3706551642722584E-2</v>
      </c>
      <c r="I34" s="2">
        <v>7.9633189553403219E-2</v>
      </c>
      <c r="J34" s="2"/>
    </row>
    <row r="35" spans="1:10">
      <c r="A35" s="32">
        <v>3.55773590059656E-14</v>
      </c>
      <c r="B35" s="2">
        <v>8.2863106725235324E-4</v>
      </c>
      <c r="C35" s="2">
        <v>8.4327284327829159E-9</v>
      </c>
      <c r="D35" s="2">
        <v>6.7461827462263334E-9</v>
      </c>
      <c r="F35">
        <v>1.5178627253619599E-2</v>
      </c>
      <c r="G35">
        <v>8.3352088646871693E-3</v>
      </c>
      <c r="H35" s="2">
        <v>6.074162337324332E-2</v>
      </c>
      <c r="I35" s="2">
        <v>7.5927029216554143E-2</v>
      </c>
      <c r="J35" s="2"/>
    </row>
    <row r="36" spans="1:10">
      <c r="A36" s="32">
        <v>3.8528932499466497E-14</v>
      </c>
      <c r="B36" s="2">
        <v>8.2863106725235324E-4</v>
      </c>
      <c r="C36" s="2">
        <v>8.8443479044187985E-9</v>
      </c>
      <c r="D36" s="2">
        <v>7.0754783235350395E-9</v>
      </c>
      <c r="F36">
        <v>1.4015843055792799E-2</v>
      </c>
      <c r="G36">
        <v>7.6270513201664673E-3</v>
      </c>
      <c r="H36" s="2">
        <v>5.7914684045505205E-2</v>
      </c>
      <c r="I36" s="2">
        <v>7.2393355056881506E-2</v>
      </c>
      <c r="J36" s="2"/>
    </row>
    <row r="37" spans="1:10">
      <c r="A37" s="32">
        <v>4.17253748177185E-14</v>
      </c>
      <c r="B37" s="2">
        <v>8.2863106725235324E-4</v>
      </c>
      <c r="C37" s="2">
        <v>9.2760594009289641E-9</v>
      </c>
      <c r="D37" s="2">
        <v>7.4208475207431719E-9</v>
      </c>
      <c r="F37">
        <v>1.2942135891621499E-2</v>
      </c>
      <c r="G37">
        <v>6.9790586876476929E-3</v>
      </c>
      <c r="H37" s="2">
        <v>5.5219311599238256E-2</v>
      </c>
      <c r="I37" s="2">
        <v>6.9024139499047815E-2</v>
      </c>
      <c r="J37" s="2"/>
    </row>
    <row r="38" spans="1:10">
      <c r="A38" s="32">
        <v>4.51870008000663E-14</v>
      </c>
      <c r="B38" s="2">
        <v>8.2863106725235324E-4</v>
      </c>
      <c r="C38" s="2">
        <v>9.7288436569272799E-9</v>
      </c>
      <c r="D38" s="2">
        <v>7.7830749255418236E-9</v>
      </c>
      <c r="F38">
        <v>1.1950681865545799E-2</v>
      </c>
      <c r="G38">
        <v>6.3861193692043563E-3</v>
      </c>
      <c r="H38" s="2">
        <v>5.2649382859413452E-2</v>
      </c>
      <c r="I38" s="2">
        <v>6.5811728574266815E-2</v>
      </c>
      <c r="J38" s="2"/>
    </row>
    <row r="39" spans="1:10">
      <c r="A39" s="32">
        <v>4.8935810648203801E-14</v>
      </c>
      <c r="B39" s="2">
        <v>8.2863106725235324E-4</v>
      </c>
      <c r="C39" s="2">
        <v>1.0203729278777037E-8</v>
      </c>
      <c r="D39" s="2">
        <v>8.162983423021629E-9</v>
      </c>
      <c r="F39">
        <v>1.1035179837969601E-2</v>
      </c>
      <c r="G39">
        <v>5.8435560471655637E-3</v>
      </c>
      <c r="H39" s="2">
        <v>5.0199059626004794E-2</v>
      </c>
      <c r="I39" s="2">
        <v>6.2748824532505992E-2</v>
      </c>
      <c r="J39" s="2"/>
    </row>
    <row r="40" spans="1:10">
      <c r="A40" s="32">
        <v>5.29956297474236E-14</v>
      </c>
      <c r="B40" s="2">
        <v>8.2863106725235324E-4</v>
      </c>
      <c r="C40" s="2">
        <v>1.0701795081313469E-8</v>
      </c>
      <c r="D40" s="2">
        <v>8.5614360650507751E-9</v>
      </c>
      <c r="F40">
        <v>1.0189811378663901E-2</v>
      </c>
      <c r="G40">
        <v>5.3470887877593186E-3</v>
      </c>
      <c r="H40" s="2">
        <v>4.786277541113914E-2</v>
      </c>
      <c r="I40" s="2">
        <v>5.982846926392392E-2</v>
      </c>
      <c r="J40" s="2"/>
    </row>
    <row r="41" spans="1:10">
      <c r="A41" s="32">
        <v>5.7392260087737999E-14</v>
      </c>
      <c r="B41" s="2">
        <v>8.2863106725235324E-4</v>
      </c>
      <c r="C41" s="2">
        <v>1.1224172538626182E-8</v>
      </c>
      <c r="D41" s="2">
        <v>8.9793380309009455E-9</v>
      </c>
      <c r="F41">
        <v>9.4092037880057801E-3</v>
      </c>
      <c r="G41">
        <v>4.8928012794623157E-3</v>
      </c>
      <c r="H41" s="2">
        <v>4.5635222793504494E-2</v>
      </c>
      <c r="I41" s="2">
        <v>5.7044028491880616E-2</v>
      </c>
      <c r="J41" s="2"/>
    </row>
    <row r="42" spans="1:10">
      <c r="A42" s="32">
        <v>6.2153644247216505E-14</v>
      </c>
      <c r="B42" s="2">
        <v>8.2863106725235324E-4</v>
      </c>
      <c r="C42" s="2">
        <v>1.177204835446984E-8</v>
      </c>
      <c r="D42" s="2">
        <v>9.4176386835758733E-9</v>
      </c>
      <c r="F42">
        <v>8.6883959510377796E-3</v>
      </c>
      <c r="G42">
        <v>4.4771099397322442E-3</v>
      </c>
      <c r="H42" s="2">
        <v>4.3511341361289174E-2</v>
      </c>
      <c r="I42" s="2">
        <v>5.4389176701611461E-2</v>
      </c>
      <c r="J42" s="2"/>
    </row>
    <row r="43" spans="1:10">
      <c r="A43" s="32">
        <v>6.7310042979730898E-14</v>
      </c>
      <c r="B43" s="2">
        <v>8.2863106725235324E-4</v>
      </c>
      <c r="C43" s="2">
        <v>1.2346667158142121E-8</v>
      </c>
      <c r="D43" s="2">
        <v>9.8773337265136981E-9</v>
      </c>
      <c r="F43">
        <v>8.0228068073344202E-3</v>
      </c>
      <c r="G43">
        <v>4.0967356464254364E-3</v>
      </c>
      <c r="H43" s="2">
        <v>4.1486306216261266E-2</v>
      </c>
      <c r="I43" s="2">
        <v>5.1857882770326581E-2</v>
      </c>
      <c r="J43" s="2"/>
    </row>
    <row r="44" spans="1:10">
      <c r="A44" s="32">
        <v>7.2894227535759095E-14</v>
      </c>
      <c r="B44" s="2">
        <v>8.2863106725235324E-4</v>
      </c>
      <c r="C44" s="2">
        <v>1.2949334331952844E-8</v>
      </c>
      <c r="D44" s="2">
        <v>1.0359467465562276E-8</v>
      </c>
      <c r="F44">
        <v>7.4082062362873201E-3</v>
      </c>
      <c r="G44">
        <v>3.7486778709071794E-3</v>
      </c>
      <c r="H44" s="2">
        <v>3.9555517012872993E-2</v>
      </c>
      <c r="I44" s="2">
        <v>4.9444396266091241E-2</v>
      </c>
      <c r="J44" s="2"/>
    </row>
    <row r="45" spans="1:10">
      <c r="A45" s="32">
        <v>7.8941687938530798E-14</v>
      </c>
      <c r="B45" s="2">
        <v>8.2863106725235324E-4</v>
      </c>
      <c r="C45" s="2">
        <v>1.3581418976708255E-8</v>
      </c>
      <c r="D45" s="2">
        <v>1.0865135181366605E-8</v>
      </c>
      <c r="F45">
        <v>6.8406881727718898E-3</v>
      </c>
      <c r="G45">
        <v>3.4301910088073732E-3</v>
      </c>
      <c r="H45" s="2">
        <v>3.771458750748935E-2</v>
      </c>
      <c r="I45" s="2">
        <v>4.7143234384361681E-2</v>
      </c>
      <c r="J45" s="2"/>
    </row>
    <row r="46" spans="1:10">
      <c r="A46" s="32">
        <v>8.5490858539207804E-14</v>
      </c>
      <c r="B46" s="2">
        <v>8.2863106725235324E-4</v>
      </c>
      <c r="C46" s="2">
        <v>1.4244357021946994E-8</v>
      </c>
      <c r="D46" s="2">
        <v>1.1395485617557596E-8</v>
      </c>
      <c r="F46">
        <v>6.3166457823335201E-3</v>
      </c>
      <c r="G46">
        <v>3.1387627217100713E-3</v>
      </c>
      <c r="H46" s="2">
        <v>3.5959335593999879E-2</v>
      </c>
      <c r="I46" s="2">
        <v>4.4949169492499851E-2</v>
      </c>
      <c r="J46" s="2"/>
    </row>
    <row r="47" spans="1:10">
      <c r="A47" s="32">
        <v>9.2583362284599604E-14</v>
      </c>
      <c r="B47" s="2">
        <v>8.2863106725235324E-4</v>
      </c>
      <c r="C47" s="2">
        <v>1.4939654487992786E-8</v>
      </c>
      <c r="D47" s="2">
        <v>1.1951723590394229E-8</v>
      </c>
      <c r="F47">
        <v>5.8327485381202701E-3</v>
      </c>
      <c r="G47">
        <v>2.8720941189284248E-3</v>
      </c>
      <c r="H47" s="2">
        <v>3.4285773803177044E-2</v>
      </c>
      <c r="I47" s="2">
        <v>4.2857217253971305E-2</v>
      </c>
      <c r="J47" s="2"/>
    </row>
    <row r="48" spans="1:10">
      <c r="A48" s="32">
        <v>1.00264275249853E-13</v>
      </c>
      <c r="B48" s="2">
        <v>8.2863106725235324E-4</v>
      </c>
      <c r="C48" s="2">
        <v>1.5668890907235669E-8</v>
      </c>
      <c r="D48" s="2">
        <v>1.2535112725788536E-8</v>
      </c>
      <c r="F48">
        <v>5.3859210538755196E-3</v>
      </c>
      <c r="G48">
        <v>2.6280816230317139E-3</v>
      </c>
      <c r="H48" s="2">
        <v>3.2690100244198231E-2</v>
      </c>
      <c r="I48" s="2">
        <v>4.0862625305247785E-2</v>
      </c>
      <c r="J48" s="2"/>
    </row>
    <row r="49" spans="1:10">
      <c r="A49" s="32">
        <v>1.08582413117336E-13</v>
      </c>
      <c r="B49" s="2">
        <v>8.2863106725235324E-4</v>
      </c>
      <c r="C49" s="2">
        <v>1.6433722912412453E-8</v>
      </c>
      <c r="D49" s="2">
        <v>1.3146978329929964E-8</v>
      </c>
      <c r="F49">
        <v>4.9733235384647901E-3</v>
      </c>
      <c r="G49">
        <v>2.404800376073307E-3</v>
      </c>
      <c r="H49" s="2">
        <v>3.1168689967752884E-2</v>
      </c>
      <c r="I49" s="2">
        <v>3.8960862459691104E-2</v>
      </c>
      <c r="J49" s="2"/>
    </row>
    <row r="50" spans="1:10">
      <c r="A50" s="32">
        <v>1.1759064142241501E-13</v>
      </c>
      <c r="B50" s="2">
        <v>8.2863106725235324E-4</v>
      </c>
      <c r="C50" s="2">
        <v>1.7235888000039364E-8</v>
      </c>
      <c r="D50" s="2">
        <v>1.3788710400031491E-8</v>
      </c>
      <c r="F50">
        <v>4.5923337477162297E-3</v>
      </c>
      <c r="G50">
        <v>2.2004890556218963E-3</v>
      </c>
      <c r="H50" s="2">
        <v>2.9718086731114163E-2</v>
      </c>
      <c r="I50" s="2">
        <v>3.7147608413892703E-2</v>
      </c>
      <c r="J50" s="2"/>
    </row>
    <row r="51" spans="1:10">
      <c r="A51" s="32">
        <v>1.27346211537892E-13</v>
      </c>
      <c r="B51" s="2">
        <v>8.2863106725235324E-4</v>
      </c>
      <c r="C51" s="2">
        <v>1.8077208477545854E-8</v>
      </c>
      <c r="D51" s="2">
        <v>1.4461766782036684E-8</v>
      </c>
      <c r="F51">
        <v>4.2405303188707303E-3</v>
      </c>
      <c r="G51">
        <v>2.0135359808194486E-3</v>
      </c>
      <c r="H51" s="2">
        <v>2.8334995146467354E-2</v>
      </c>
      <c r="I51" s="2">
        <v>3.5418743933084189E-2</v>
      </c>
      <c r="J51" s="2"/>
    </row>
    <row r="52" spans="1:10">
      <c r="A52" s="32">
        <v>1.3791112453241701E-13</v>
      </c>
      <c r="B52" s="2">
        <v>8.2863106725235324E-4</v>
      </c>
      <c r="C52" s="2">
        <v>1.8959595603075943E-8</v>
      </c>
      <c r="D52" s="2">
        <v>1.5167676482460755E-8</v>
      </c>
      <c r="F52">
        <v>3.9156773817243598E-3</v>
      </c>
      <c r="G52">
        <v>1.8424663988654635E-3</v>
      </c>
      <c r="H52" s="2">
        <v>2.7016273194658255E-2</v>
      </c>
      <c r="I52" s="2">
        <v>3.3770341493322815E-2</v>
      </c>
      <c r="J52" s="2"/>
    </row>
    <row r="53" spans="1:10">
      <c r="A53" s="32">
        <v>1.4935252521537799E-13</v>
      </c>
      <c r="B53" s="2">
        <v>8.2863106725235324E-4</v>
      </c>
      <c r="C53" s="2">
        <v>1.9885053927362583E-8</v>
      </c>
      <c r="D53" s="2">
        <v>1.5908043141890069E-8</v>
      </c>
      <c r="F53">
        <v>3.6157103486600798E-3</v>
      </c>
      <c r="G53">
        <v>1.6859308516387851E-3</v>
      </c>
      <c r="H53" s="2">
        <v>2.5758925087354639E-2</v>
      </c>
      <c r="I53" s="2">
        <v>3.2198656359193299E-2</v>
      </c>
      <c r="J53" s="2"/>
    </row>
    <row r="54" spans="1:10">
      <c r="A54" s="32">
        <v>1.61743128872586E-13</v>
      </c>
      <c r="B54" s="2">
        <v>8.2863106725235324E-4</v>
      </c>
      <c r="C54" s="2">
        <v>2.0855685847538252E-8</v>
      </c>
      <c r="D54" s="2">
        <v>1.6684548678030603E-8</v>
      </c>
      <c r="F54">
        <v>3.33872279325792E-3</v>
      </c>
      <c r="G54">
        <v>1.5426945306887126E-3</v>
      </c>
      <c r="H54" s="2">
        <v>2.4560094461405658E-2</v>
      </c>
      <c r="I54" s="2">
        <v>3.0700118076757071E-2</v>
      </c>
      <c r="J54" s="2"/>
    </row>
    <row r="55" spans="1:10">
      <c r="A55" s="32">
        <v>1.75161683404871E-13</v>
      </c>
      <c r="B55" s="2">
        <v>8.2863106725235324E-4</v>
      </c>
      <c r="C55" s="2">
        <v>2.1873696383226048E-8</v>
      </c>
      <c r="D55" s="2">
        <v>1.7498957106580838E-8</v>
      </c>
      <c r="F55">
        <v>3.0829543340911902E-3</v>
      </c>
      <c r="G55">
        <v>1.4116275366237668E-3</v>
      </c>
      <c r="H55" s="2">
        <v>2.341705788993835E-2</v>
      </c>
      <c r="I55" s="2">
        <v>2.9271322362422934E-2</v>
      </c>
      <c r="J55" s="2"/>
    </row>
    <row r="56" spans="1:10">
      <c r="A56" s="32">
        <v>1.8969346980667101E-13</v>
      </c>
      <c r="B56" s="2">
        <v>8.2863106725235324E-4</v>
      </c>
      <c r="C56" s="2">
        <v>2.2941398185763042E-8</v>
      </c>
      <c r="D56" s="2">
        <v>1.8353118548610435E-8</v>
      </c>
      <c r="F56">
        <v>2.84677944670484E-3</v>
      </c>
      <c r="G56">
        <v>1.2916959660606798E-3</v>
      </c>
      <c r="H56" s="2">
        <v>2.2327218695450398E-2</v>
      </c>
      <c r="I56" s="2">
        <v>2.7909023369312995E-2</v>
      </c>
      <c r="J56" s="2"/>
    </row>
    <row r="57" spans="1:10">
      <c r="A57" s="32">
        <v>2.0543084416539499E-13</v>
      </c>
      <c r="B57" s="2">
        <v>8.2863106725235324E-4</v>
      </c>
      <c r="C57" s="2">
        <v>2.406121679193341E-8</v>
      </c>
      <c r="D57" s="2">
        <v>1.9248973433546731E-8</v>
      </c>
      <c r="F57">
        <v>2.6286971326710002E-3</v>
      </c>
      <c r="G57">
        <v>1.1819537558242779E-3</v>
      </c>
      <c r="H57" s="2">
        <v>2.128810105084392E-2</v>
      </c>
      <c r="I57" s="2">
        <v>2.6610126313554899E-2</v>
      </c>
      <c r="J57" s="2"/>
    </row>
    <row r="58" spans="1:10">
      <c r="A58" s="32">
        <v>2.2247382462621001E-13</v>
      </c>
      <c r="B58" s="2">
        <v>8.2863106725235324E-4</v>
      </c>
      <c r="C58" s="2">
        <v>2.5235696134148262E-8</v>
      </c>
      <c r="D58" s="2">
        <v>2.0188556907318612E-8</v>
      </c>
      <c r="F58">
        <v>2.4273213800637601E-3</v>
      </c>
      <c r="G58">
        <v>1.0815352200623713E-3</v>
      </c>
      <c r="H58" s="2">
        <v>2.0297344354999618E-2</v>
      </c>
      <c r="I58" s="2">
        <v>2.537168044374952E-2</v>
      </c>
      <c r="J58" s="2"/>
    </row>
    <row r="59" spans="1:10">
      <c r="A59" s="32">
        <v>2.4093072705267699E-13</v>
      </c>
      <c r="B59" s="2">
        <v>8.2863106725235324E-4</v>
      </c>
      <c r="C59" s="2">
        <v>2.6467504319589118E-8</v>
      </c>
      <c r="D59" s="2">
        <v>2.1174003455671296E-8</v>
      </c>
      <c r="F59">
        <v>2.2413723547253699E-3</v>
      </c>
      <c r="G59">
        <v>9.8964822140576729E-4</v>
      </c>
      <c r="H59" s="2">
        <v>1.9352697870113816E-2</v>
      </c>
      <c r="I59" s="2">
        <v>2.419087233764227E-2</v>
      </c>
      <c r="J59" s="2"/>
    </row>
    <row r="60" spans="1:10">
      <c r="A60" s="32">
        <v>2.6091885342314202E-13</v>
      </c>
      <c r="B60" s="2">
        <v>8.2863106725235324E-4</v>
      </c>
      <c r="C60" s="2">
        <v>2.775943969144285E-8</v>
      </c>
      <c r="D60" s="2">
        <v>2.2207551753154282E-8</v>
      </c>
      <c r="F60">
        <v>2.06966826634024E-3</v>
      </c>
      <c r="G60">
        <v>9.055679223050325E-4</v>
      </c>
      <c r="H60" s="2">
        <v>1.8452015608616052E-2</v>
      </c>
      <c r="I60" s="2">
        <v>2.3065019510770064E-2</v>
      </c>
      <c r="J60" s="2"/>
    </row>
    <row r="61" spans="1:10">
      <c r="A61" s="32">
        <v>2.8256523733795899E-13</v>
      </c>
      <c r="B61" s="2">
        <v>8.2863106725235324E-4</v>
      </c>
      <c r="C61" s="2">
        <v>2.9114437185999792E-8</v>
      </c>
      <c r="D61" s="2">
        <v>2.3291549748799836E-8</v>
      </c>
      <c r="F61">
        <v>1.91111785762195E-3</v>
      </c>
      <c r="G61">
        <v>8.2863106725235324E-4</v>
      </c>
      <c r="H61" s="2">
        <v>1.7593251458051518E-2</v>
      </c>
      <c r="I61" s="2">
        <v>2.1991564322564397E-2</v>
      </c>
      <c r="J61" s="2"/>
    </row>
    <row r="62" spans="1:10">
      <c r="A62" s="32">
        <v>3.0600745137559098E-13</v>
      </c>
      <c r="B62" s="2">
        <v>8.2863106725235324E-4</v>
      </c>
      <c r="C62" s="2">
        <v>3.0535575000053942E-8</v>
      </c>
      <c r="D62" s="2">
        <v>2.4428460000043155E-8</v>
      </c>
      <c r="F62">
        <v>1.7647134688787199E-3</v>
      </c>
      <c r="G62">
        <v>8.2863106725235324E-4</v>
      </c>
      <c r="H62" s="2">
        <v>1.6774454532853433E-2</v>
      </c>
      <c r="I62" s="2">
        <v>2.0968068166066792E-2</v>
      </c>
      <c r="J62" s="2"/>
    </row>
    <row r="63" spans="1:10">
      <c r="A63" s="32">
        <v>3.3139448142867998E-13</v>
      </c>
      <c r="B63" s="2">
        <v>8.2863106725235324E-4</v>
      </c>
      <c r="C63" s="2">
        <v>3.2026081583754184E-8</v>
      </c>
      <c r="D63" s="2">
        <v>2.5620865267003348E-8</v>
      </c>
      <c r="F63">
        <v>1.6295246338794999E-3</v>
      </c>
      <c r="G63">
        <v>8.2863106725235324E-4</v>
      </c>
      <c r="H63" s="2">
        <v>1.5993764742445779E-2</v>
      </c>
      <c r="I63" s="2">
        <v>1.9992205928057224E-2</v>
      </c>
      <c r="J63" s="2"/>
    </row>
    <row r="64" spans="1:10">
      <c r="A64" s="32">
        <v>3.5888767357690499E-13</v>
      </c>
      <c r="B64" s="2">
        <v>8.2863106725235324E-4</v>
      </c>
      <c r="C64" s="2">
        <v>3.3589342974791556E-8</v>
      </c>
      <c r="D64" s="2">
        <v>2.6871474379833246E-8</v>
      </c>
      <c r="F64">
        <v>1.5046921663193799E-3</v>
      </c>
      <c r="G64">
        <v>8.2863106725235324E-4</v>
      </c>
      <c r="H64" s="2">
        <v>1.5249408565608273E-2</v>
      </c>
      <c r="I64" s="2">
        <v>1.906176070701034E-2</v>
      </c>
      <c r="J64" s="2"/>
    </row>
    <row r="65" spans="1:10">
      <c r="A65" s="32">
        <v>3.8866175951443E-13</v>
      </c>
      <c r="B65" s="2">
        <v>8.2863106725235324E-4</v>
      </c>
      <c r="C65" s="2">
        <v>3.5228910490582817E-8</v>
      </c>
      <c r="D65" s="2">
        <v>2.8183128392466254E-8</v>
      </c>
      <c r="F65">
        <v>1.3894226993013601E-3</v>
      </c>
      <c r="G65">
        <v>8.2863106725235324E-4</v>
      </c>
      <c r="H65" s="2">
        <v>1.4539695021504116E-2</v>
      </c>
      <c r="I65" s="2">
        <v>1.8174618776880144E-2</v>
      </c>
      <c r="J65" s="2"/>
    </row>
    <row r="66" spans="1:10">
      <c r="A66" s="32">
        <v>4.2090596704899901E-13</v>
      </c>
      <c r="B66" s="2">
        <v>8.2863106725235324E-4</v>
      </c>
      <c r="C66" s="2">
        <v>3.6948508795926914E-8</v>
      </c>
      <c r="D66" s="2">
        <v>2.9558807036741531E-8</v>
      </c>
      <c r="F66">
        <v>1.2829836431301801E-3</v>
      </c>
      <c r="G66">
        <v>8.2863106725235324E-4</v>
      </c>
      <c r="H66" s="2">
        <v>1.3863011828217683E-2</v>
      </c>
      <c r="I66" s="2">
        <v>1.7328764785272104E-2</v>
      </c>
      <c r="J66" s="2"/>
    </row>
    <row r="67" spans="1:10">
      <c r="A67" s="32">
        <v>4.5582522273039801E-13</v>
      </c>
      <c r="B67" s="2">
        <v>8.2863106725235324E-4</v>
      </c>
      <c r="C67" s="2">
        <v>3.8752044364461061E-8</v>
      </c>
      <c r="D67" s="2">
        <v>3.1001635491568849E-8</v>
      </c>
      <c r="F67">
        <v>1.1846985293728499E-3</v>
      </c>
      <c r="G67">
        <v>8.2863106725235324E-4</v>
      </c>
      <c r="H67" s="2">
        <v>1.321782174007542E-2</v>
      </c>
      <c r="I67" s="2">
        <v>1.6522277175094274E-2</v>
      </c>
      <c r="J67" s="2"/>
    </row>
    <row r="68" spans="1:10">
      <c r="A68" s="32">
        <v>4.9364145425153501E-13</v>
      </c>
      <c r="B68" s="2">
        <v>8.2863106725235324E-4</v>
      </c>
      <c r="C68" s="2">
        <v>4.064361435313726E-8</v>
      </c>
      <c r="D68" s="2">
        <v>3.2514891482509809E-8</v>
      </c>
      <c r="F68">
        <v>1.09394271159527E-3</v>
      </c>
      <c r="G68">
        <v>8.2863106725235324E-4</v>
      </c>
      <c r="H68" s="2">
        <v>1.2602659055429247E-2</v>
      </c>
      <c r="I68" s="2">
        <v>1.5753323819286558E-2</v>
      </c>
      <c r="J68" s="2"/>
    </row>
    <row r="69" spans="1:10">
      <c r="A69" s="32">
        <v>5.3459500089949601E-13</v>
      </c>
      <c r="B69" s="2">
        <v>8.2863106725235324E-4</v>
      </c>
      <c r="C69" s="2">
        <v>4.2627515909882875E-8</v>
      </c>
      <c r="D69" s="2">
        <v>3.41020127279063E-8</v>
      </c>
      <c r="F69">
        <v>1.01013939545102E-3</v>
      </c>
      <c r="G69">
        <v>8.2863106725235324E-4</v>
      </c>
      <c r="H69" s="2">
        <v>1.2016126286969171E-2</v>
      </c>
      <c r="I69" s="2">
        <v>1.5020157858711462E-2</v>
      </c>
      <c r="J69" s="2"/>
    </row>
    <row r="70" spans="1:10">
      <c r="A70" s="32">
        <v>5.78946141020621E-13</v>
      </c>
      <c r="B70" s="2">
        <v>9.055679223050325E-4</v>
      </c>
      <c r="C70" s="2">
        <v>4.4708255935586004E-8</v>
      </c>
      <c r="D70" s="2">
        <v>3.5766604748468803E-8</v>
      </c>
      <c r="F70">
        <v>9.3275597289200097E-4</v>
      </c>
      <c r="G70">
        <v>8.2863106725235324E-4</v>
      </c>
      <c r="H70" s="2">
        <v>1.1456890987000812E-2</v>
      </c>
      <c r="I70" s="2">
        <v>1.4321113733751013E-2</v>
      </c>
      <c r="J70" s="2"/>
    </row>
    <row r="71" spans="1:10">
      <c r="A71" s="32">
        <v>6.2697674620732404E-13</v>
      </c>
      <c r="B71" s="2">
        <v>9.8964822140576729E-4</v>
      </c>
      <c r="C71" s="2">
        <v>4.6890561322585551E-8</v>
      </c>
      <c r="D71" s="2">
        <v>3.7512449058068442E-8</v>
      </c>
      <c r="F71">
        <v>8.6130063720288297E-4</v>
      </c>
      <c r="G71">
        <v>8.2863106725235324E-4</v>
      </c>
      <c r="H71" s="2">
        <v>1.0923682720475822E-2</v>
      </c>
      <c r="I71" s="2">
        <v>1.3654603400594776E-2</v>
      </c>
      <c r="J71" s="2"/>
    </row>
    <row r="72" spans="1:10">
      <c r="A72" s="32">
        <v>6.7899207271980304E-13</v>
      </c>
      <c r="B72" s="2">
        <v>1.0815352200623713E-3</v>
      </c>
      <c r="C72" s="2">
        <v>4.9179389692923946E-8</v>
      </c>
      <c r="D72" s="2">
        <v>3.9343511754339158E-8</v>
      </c>
      <c r="F72">
        <v>7.9531925734662302E-4</v>
      </c>
      <c r="G72">
        <v>8.2863106725235324E-4</v>
      </c>
      <c r="H72" s="2">
        <v>1.0415290178898653E-2</v>
      </c>
      <c r="I72" s="2">
        <v>1.3019112723623317E-2</v>
      </c>
      <c r="J72" s="2"/>
    </row>
    <row r="73" spans="1:10">
      <c r="A73" s="32">
        <v>7.3532270152788699E-13</v>
      </c>
      <c r="B73" s="2">
        <v>1.1819537558242779E-3</v>
      </c>
      <c r="C73" s="2">
        <v>5.1579940660755278E-8</v>
      </c>
      <c r="D73" s="2">
        <v>4.1263952528604228E-8</v>
      </c>
      <c r="F73">
        <v>7.3439249175591599E-4</v>
      </c>
      <c r="G73">
        <v>8.2863106725235324E-4</v>
      </c>
      <c r="H73" s="2">
        <v>9.9305584285532614E-3</v>
      </c>
      <c r="I73" s="2">
        <v>1.2413198035691577E-2</v>
      </c>
      <c r="J73" s="2"/>
    </row>
    <row r="74" spans="1:10">
      <c r="A74" s="32">
        <v>7.9632663930290303E-13</v>
      </c>
      <c r="B74" s="2">
        <v>1.2916959660606798E-3</v>
      </c>
      <c r="C74" s="2">
        <v>5.4097667644497704E-8</v>
      </c>
      <c r="D74" s="2">
        <v>4.3278134115598168E-8</v>
      </c>
      <c r="F74">
        <v>6.7813312322752804E-4</v>
      </c>
      <c r="G74">
        <v>8.2863106725235324E-4</v>
      </c>
      <c r="H74" s="2">
        <v>9.4683862867984102E-3</v>
      </c>
      <c r="I74" s="2">
        <v>1.1835482858498012E-2</v>
      </c>
      <c r="J74" s="2"/>
    </row>
    <row r="75" spans="1:10">
      <c r="A75" s="32">
        <v>8.6239159371227799E-13</v>
      </c>
      <c r="B75" s="2">
        <v>1.4116275366237668E-3</v>
      </c>
      <c r="C75" s="2">
        <v>5.673829025556078E-8</v>
      </c>
      <c r="D75" s="2">
        <v>4.5390632204448628E-8</v>
      </c>
      <c r="F75">
        <v>6.2618359798150404E-4</v>
      </c>
      <c r="G75">
        <v>8.2863106725235324E-4</v>
      </c>
      <c r="H75" s="2">
        <v>9.0277238204712878E-3</v>
      </c>
      <c r="I75" s="2">
        <v>1.1284654775589108E-2</v>
      </c>
      <c r="J75" s="2"/>
    </row>
    <row r="76" spans="1:10">
      <c r="A76" s="32">
        <v>9.3393743747747699E-13</v>
      </c>
      <c r="B76" s="2">
        <v>1.5426945306887126E-3</v>
      </c>
      <c r="C76" s="2">
        <v>5.950780729179362E-8</v>
      </c>
      <c r="D76" s="2">
        <v>4.7606245833434897E-8</v>
      </c>
      <c r="F76">
        <v>5.7821375324488005E-4</v>
      </c>
      <c r="G76">
        <v>8.2863106725235324E-4</v>
      </c>
      <c r="H76" s="2">
        <v>8.6075699607163578E-3</v>
      </c>
      <c r="I76" s="2">
        <v>1.0759462450895447E-2</v>
      </c>
      <c r="J76" s="2"/>
    </row>
    <row r="77" spans="1:10">
      <c r="A77" s="32">
        <v>1.01141887685538E-12</v>
      </c>
      <c r="B77" s="2">
        <v>1.6859308516387851E-3</v>
      </c>
      <c r="C77" s="2">
        <v>6.2412510365170515E-8</v>
      </c>
      <c r="D77" s="2">
        <v>4.9930008292136416E-8</v>
      </c>
      <c r="F77">
        <v>5.3391871891765304E-4</v>
      </c>
      <c r="G77">
        <v>8.2863106725235324E-4</v>
      </c>
      <c r="H77" s="2">
        <v>8.2069702288210637E-3</v>
      </c>
      <c r="I77" s="2">
        <v>1.0258712786026329E-2</v>
      </c>
      <c r="J77" s="2"/>
    </row>
    <row r="78" spans="1:10">
      <c r="A78" s="32">
        <v>1.09532834150261E-12</v>
      </c>
      <c r="B78" s="2">
        <v>1.8424663988654635E-3</v>
      </c>
      <c r="C78" s="2">
        <v>6.5458998194673817E-8</v>
      </c>
      <c r="D78" s="2">
        <v>5.2367198555739056E-8</v>
      </c>
      <c r="F78">
        <v>4.9301697998514705E-4</v>
      </c>
      <c r="G78">
        <v>8.2863106725235324E-4</v>
      </c>
      <c r="H78" s="2">
        <v>7.8250145678920215E-3</v>
      </c>
      <c r="I78" s="2">
        <v>9.7812682098650256E-3</v>
      </c>
      <c r="J78" s="2"/>
    </row>
    <row r="79" spans="1:10">
      <c r="A79" s="32">
        <v>1.1861991140891099E-12</v>
      </c>
      <c r="B79" s="2">
        <v>2.0135359808194486E-3</v>
      </c>
      <c r="C79" s="2">
        <v>6.8654191596842104E-8</v>
      </c>
      <c r="D79" s="2">
        <v>5.4923353277473685E-8</v>
      </c>
      <c r="F79">
        <v>4.5524858736253302E-4</v>
      </c>
      <c r="G79">
        <v>8.2863106725235324E-4</v>
      </c>
      <c r="H79" s="2">
        <v>7.4608352754458821E-3</v>
      </c>
      <c r="I79" s="2">
        <v>9.3260440943073522E-3</v>
      </c>
      <c r="J79" s="2"/>
    </row>
    <row r="80" spans="1:10">
      <c r="A80" s="32">
        <v>1.28460871955119E-12</v>
      </c>
      <c r="B80" s="2">
        <v>2.2004890556218963E-3</v>
      </c>
      <c r="C80" s="2">
        <v>7.2005349208039482E-8</v>
      </c>
      <c r="D80" s="2">
        <v>5.7604279366431585E-8</v>
      </c>
      <c r="F80">
        <v>4.2037350580060201E-4</v>
      </c>
      <c r="G80">
        <v>8.2863106725235324E-4</v>
      </c>
      <c r="H80" s="2">
        <v>7.1136050322182301E-3</v>
      </c>
      <c r="I80" s="2">
        <v>8.8920062902727876E-3</v>
      </c>
      <c r="J80" s="2"/>
    </row>
    <row r="81" spans="1:10">
      <c r="A81" s="32">
        <v>1.3911825955241601E-12</v>
      </c>
      <c r="B81" s="2">
        <v>2.404800376073307E-3</v>
      </c>
      <c r="C81" s="2">
        <v>7.5520083974161701E-8</v>
      </c>
      <c r="D81" s="2">
        <v>6.0416067179329363E-8</v>
      </c>
      <c r="F81">
        <v>3.8817008835299199E-4</v>
      </c>
      <c r="G81">
        <v>8.2863106725235324E-4</v>
      </c>
      <c r="H81" s="2">
        <v>6.7825350227124969E-3</v>
      </c>
      <c r="I81" s="2">
        <v>8.4781687783906205E-3</v>
      </c>
      <c r="J81" s="2"/>
    </row>
    <row r="82" spans="1:10">
      <c r="A82" s="32">
        <v>1.50659806728192E-12</v>
      </c>
      <c r="B82" s="2">
        <v>2.6280816230317139E-3</v>
      </c>
      <c r="C82" s="2">
        <v>7.9206380445241377E-8</v>
      </c>
      <c r="D82" s="2">
        <v>6.3365104356193109E-8</v>
      </c>
      <c r="F82">
        <v>3.58433667709402E-4</v>
      </c>
      <c r="G82">
        <v>8.2863106725235324E-4</v>
      </c>
      <c r="H82" s="2">
        <v>6.466873143219279E-3</v>
      </c>
      <c r="I82" s="2">
        <v>8.0835914290240986E-3</v>
      </c>
      <c r="J82" s="2"/>
    </row>
    <row r="83" spans="1:10">
      <c r="A83" s="32">
        <v>1.63158865244603E-12</v>
      </c>
      <c r="B83" s="2">
        <v>2.8720941189284248E-3</v>
      </c>
      <c r="C83" s="2">
        <v>8.3072612914238422E-8</v>
      </c>
      <c r="D83" s="2">
        <v>6.6458090331390743E-8</v>
      </c>
      <c r="F83">
        <v>3.3097525544209999E-4</v>
      </c>
      <c r="G83">
        <v>8.2863106725235324E-4</v>
      </c>
      <c r="H83" s="2">
        <v>6.1659022932351662E-3</v>
      </c>
      <c r="I83" s="2">
        <v>7.7073778665439569E-3</v>
      </c>
      <c r="J83" s="2"/>
    </row>
    <row r="84" spans="1:10">
      <c r="A84" s="32">
        <v>1.7669487228225001E-12</v>
      </c>
      <c r="B84" s="2">
        <v>3.1387627217100713E-3</v>
      </c>
      <c r="C84" s="2">
        <v>8.7127564441224403E-8</v>
      </c>
      <c r="D84" s="2">
        <v>6.9702051552979528E-8</v>
      </c>
      <c r="F84">
        <v>3.0562034089882403E-4</v>
      </c>
      <c r="G84">
        <v>8.2863106725235324E-4</v>
      </c>
      <c r="H84" s="2">
        <v>5.8789387463995856E-3</v>
      </c>
      <c r="I84" s="2">
        <v>7.3486734329994818E-3</v>
      </c>
      <c r="J84" s="2"/>
    </row>
    <row r="85" spans="1:10">
      <c r="A85" s="32">
        <v>1.9135385529946599E-12</v>
      </c>
      <c r="B85" s="2">
        <v>3.4301910088073732E-3</v>
      </c>
      <c r="C85" s="2">
        <v>9.1380446806177006E-8</v>
      </c>
      <c r="D85" s="2">
        <v>7.3104357444941605E-8</v>
      </c>
      <c r="F85">
        <v>2.8220778210851302E-4</v>
      </c>
      <c r="G85">
        <v>8.2863106725235324E-4</v>
      </c>
      <c r="H85" s="2">
        <v>5.6053305972489096E-3</v>
      </c>
      <c r="I85" s="2">
        <v>7.0066632465611367E-3</v>
      </c>
      <c r="J85" s="2"/>
    </row>
    <row r="86" spans="1:10">
      <c r="A86" s="32">
        <v>2.0722897877578801E-12</v>
      </c>
      <c r="B86" s="2">
        <v>3.7486778709071794E-3</v>
      </c>
      <c r="C86" s="2">
        <v>9.5840921435714564E-8</v>
      </c>
      <c r="D86" s="2">
        <v>7.6672737148571657E-8</v>
      </c>
      <c r="F86">
        <v>2.60588781651059E-4</v>
      </c>
      <c r="G86">
        <v>8.2863106725235324E-4</v>
      </c>
      <c r="H86" s="2">
        <v>5.3444562802592742E-3</v>
      </c>
      <c r="I86" s="2">
        <v>6.680570350324092E-3</v>
      </c>
      <c r="J86" s="2"/>
    </row>
    <row r="87" spans="1:10">
      <c r="A87" s="32">
        <v>2.2442113631444401E-12</v>
      </c>
      <c r="B87" s="2">
        <v>4.0967356464254364E-3</v>
      </c>
      <c r="C87" s="2">
        <v>1.0051912135130754E-7</v>
      </c>
      <c r="D87" s="2">
        <v>8.0415297081046033E-8</v>
      </c>
      <c r="F87">
        <v>2.4062594098228E-4</v>
      </c>
      <c r="G87">
        <v>8.2863106725235324E-4</v>
      </c>
      <c r="H87" s="2">
        <v>5.0957231578136648E-3</v>
      </c>
      <c r="I87" s="2">
        <v>6.369653947267081E-3</v>
      </c>
      <c r="J87" s="2"/>
    </row>
    <row r="88" spans="1:10">
      <c r="A88" s="32">
        <v>2.4303959186692098E-12</v>
      </c>
      <c r="B88" s="2">
        <v>4.4771099397322442E-3</v>
      </c>
      <c r="C88" s="2">
        <v>1.0542567418882997E-7</v>
      </c>
      <c r="D88" s="2">
        <v>8.4340539351063984E-8</v>
      </c>
      <c r="F88">
        <v>2.2219238720391199E-4</v>
      </c>
      <c r="G88">
        <v>8.2863106725235324E-4</v>
      </c>
      <c r="H88" s="2">
        <v>4.858566173885661E-3</v>
      </c>
      <c r="I88" s="2">
        <v>6.0732077173570754E-3</v>
      </c>
      <c r="J88" s="2"/>
    </row>
    <row r="89" spans="1:10">
      <c r="A89" s="32">
        <v>2.6320267415488401E-12</v>
      </c>
      <c r="B89" s="2">
        <v>4.8928012794623157E-3</v>
      </c>
      <c r="C89" s="2">
        <v>1.1057172634174416E-7</v>
      </c>
      <c r="D89" s="2">
        <v>8.8457381073395327E-8</v>
      </c>
      <c r="F89">
        <v>2.0517096672884901E-4</v>
      </c>
      <c r="G89">
        <v>8.2863106725235324E-4</v>
      </c>
      <c r="H89" s="2">
        <v>4.6324465703811912E-3</v>
      </c>
      <c r="I89" s="2">
        <v>5.7905582129764892E-3</v>
      </c>
      <c r="J89" s="2"/>
    </row>
    <row r="90" spans="1:10">
      <c r="A90" s="32">
        <v>2.8503852870282401E-12</v>
      </c>
      <c r="B90" s="2">
        <v>5.3470887877593186E-3</v>
      </c>
      <c r="C90" s="2">
        <v>1.1596896828276496E-7</v>
      </c>
      <c r="D90" s="2">
        <v>9.2775174626211965E-8</v>
      </c>
      <c r="F90">
        <v>1.89453500717009E-4</v>
      </c>
      <c r="G90">
        <v>8.2863106725235324E-4</v>
      </c>
      <c r="H90" s="2">
        <v>4.4168506632223355E-3</v>
      </c>
      <c r="I90" s="2">
        <v>5.5210633290279192E-3</v>
      </c>
      <c r="J90" s="2"/>
    </row>
    <row r="91" spans="1:10">
      <c r="A91" s="32">
        <v>3.08685932260932E-12</v>
      </c>
      <c r="B91" s="2">
        <v>5.8435560471655637E-3</v>
      </c>
      <c r="C91" s="2">
        <v>1.2162966112153049E-7</v>
      </c>
      <c r="D91" s="2">
        <v>9.7303728897224389E-8</v>
      </c>
      <c r="F91">
        <v>1.74940097549791E-4</v>
      </c>
      <c r="G91">
        <v>8.2863106725235324E-4</v>
      </c>
      <c r="H91" s="2">
        <v>4.2112886753925922E-3</v>
      </c>
      <c r="I91" s="2">
        <v>5.2641108442407405E-3</v>
      </c>
      <c r="J91" s="2"/>
    </row>
    <row r="92" spans="1:10">
      <c r="A92" s="32">
        <v>3.3429517479423101E-12</v>
      </c>
      <c r="B92" s="2">
        <v>6.3861193692043563E-3</v>
      </c>
      <c r="C92" s="2">
        <v>1.2756666445860724E-7</v>
      </c>
      <c r="D92" s="2">
        <v>1.020533315668858E-7</v>
      </c>
      <c r="F92">
        <v>1.6153851797357001E-4</v>
      </c>
      <c r="G92">
        <v>8.2863106725235324E-4</v>
      </c>
      <c r="H92" s="2">
        <v>4.0152936242927638E-3</v>
      </c>
      <c r="I92" s="2">
        <v>5.0191170303659546E-3</v>
      </c>
      <c r="J92" s="2"/>
    </row>
    <row r="93" spans="1:10">
      <c r="A93" s="32">
        <v>3.6202901464340201E-12</v>
      </c>
      <c r="B93" s="2">
        <v>6.9790586876476929E-3</v>
      </c>
      <c r="C93" s="2">
        <v>1.3379346559911014E-7</v>
      </c>
      <c r="D93" s="2">
        <v>1.0703477247928811E-7</v>
      </c>
      <c r="F93">
        <v>1.49163588877447E-4</v>
      </c>
      <c r="G93">
        <v>8.2863106725235324E-4</v>
      </c>
      <c r="H93" s="2">
        <v>3.8284202608796698E-3</v>
      </c>
      <c r="I93" s="2">
        <v>4.7855253260995871E-3</v>
      </c>
      <c r="J93" s="2"/>
    </row>
    <row r="94" spans="1:10">
      <c r="A94" s="32">
        <v>3.9206371292779597E-12</v>
      </c>
      <c r="B94" s="2">
        <v>7.6270513201664673E-3</v>
      </c>
      <c r="C94" s="2">
        <v>1.4032421019230025E-7</v>
      </c>
      <c r="D94" s="2">
        <v>1.122593681538402E-7</v>
      </c>
      <c r="F94">
        <v>1.3773666197953099E-4</v>
      </c>
      <c r="G94">
        <v>8.2863106725235324E-4</v>
      </c>
      <c r="H94" s="2">
        <v>3.6502440581778262E-3</v>
      </c>
      <c r="I94" s="2">
        <v>4.5628050727222827E-3</v>
      </c>
      <c r="J94" s="2"/>
    </row>
    <row r="95" spans="1:10">
      <c r="A95" s="32">
        <v>4.2459015376471303E-12</v>
      </c>
      <c r="B95" s="2">
        <v>8.3352088646871693E-3</v>
      </c>
      <c r="C95" s="2">
        <v>1.4717373436676885E-7</v>
      </c>
      <c r="D95" s="2">
        <v>1.1773898749341509E-7</v>
      </c>
      <c r="F95">
        <v>1.27185113981472E-4</v>
      </c>
      <c r="G95">
        <v>8.2863106725235324E-4</v>
      </c>
      <c r="H95" s="2">
        <v>3.4803602468661439E-3</v>
      </c>
      <c r="I95" s="2">
        <v>4.3504503085826799E-3</v>
      </c>
      <c r="J95" s="2"/>
    </row>
    <row r="96" spans="1:10">
      <c r="A96" s="32">
        <v>4.5981505742446097E-12</v>
      </c>
      <c r="B96" s="2">
        <v>9.1091175215067509E-3</v>
      </c>
      <c r="C96" s="2">
        <v>1.5435759843420628E-7</v>
      </c>
      <c r="D96" s="2">
        <v>1.2348607874736503E-7</v>
      </c>
      <c r="F96">
        <v>1.1744188501449201E-4</v>
      </c>
      <c r="G96">
        <v>8.2863106725235324E-4</v>
      </c>
      <c r="H96" s="2">
        <v>3.3183828957488518E-3</v>
      </c>
      <c r="I96" s="2">
        <v>4.1479786196860647E-3</v>
      </c>
      <c r="J96" s="2"/>
    </row>
    <row r="97" spans="1:10">
      <c r="A97" s="32">
        <v>4.9796229413135298E-12</v>
      </c>
      <c r="B97" s="2">
        <v>9.9548821592409537E-3</v>
      </c>
      <c r="C97" s="2">
        <v>1.6189212223832503E-7</v>
      </c>
      <c r="D97" s="2">
        <v>1.2951369779066004E-7</v>
      </c>
      <c r="F97">
        <v>1.08445052443531E-4</v>
      </c>
      <c r="G97">
        <v>8.2863106725235324E-4</v>
      </c>
      <c r="H97" s="2">
        <v>3.1639440350216285E-3</v>
      </c>
      <c r="I97" s="2">
        <v>3.9549300437770355E-3</v>
      </c>
      <c r="J97" s="2"/>
    </row>
    <row r="98" spans="1:10">
      <c r="A98" s="32">
        <v>5.3927430686041899E-12</v>
      </c>
      <c r="B98" s="2">
        <v>1.0879174472214028E-2</v>
      </c>
      <c r="C98" s="2">
        <v>1.6979442222923765E-7</v>
      </c>
      <c r="D98" s="2">
        <v>1.3583553778339013E-7</v>
      </c>
      <c r="F98">
        <v>1.0013743732084199E-4</v>
      </c>
      <c r="G98">
        <v>8.2863106725235324E-4</v>
      </c>
      <c r="H98" s="2">
        <v>3.0166928203412997E-3</v>
      </c>
      <c r="I98" s="2">
        <v>3.7708660254266242E-3</v>
      </c>
      <c r="J98" s="2"/>
    </row>
    <row r="99" spans="1:10">
      <c r="A99" s="32">
        <v>5.8401365217237603E-12</v>
      </c>
      <c r="B99" s="2">
        <v>1.1889285609172689E-2</v>
      </c>
      <c r="C99" s="2">
        <v>1.7808245034751674E-7</v>
      </c>
      <c r="D99" s="2">
        <v>1.4246596027801341E-7</v>
      </c>
      <c r="F99">
        <v>9.2466240987868094E-5</v>
      </c>
      <c r="G99">
        <v>8.2863106725235324E-4</v>
      </c>
      <c r="H99" s="2">
        <v>2.8762947358000734E-3</v>
      </c>
      <c r="I99" s="2">
        <v>3.5953684197500917E-3</v>
      </c>
      <c r="J99" s="2"/>
    </row>
    <row r="100" spans="1:10">
      <c r="A100" s="32">
        <v>6.3246466887953598E-12</v>
      </c>
      <c r="B100" s="2">
        <v>1.2993183688478297E-2</v>
      </c>
      <c r="C100" s="2">
        <v>1.8677503480626646E-7</v>
      </c>
      <c r="D100" s="2">
        <v>1.4942002784501319E-7</v>
      </c>
      <c r="F100">
        <v>8.5382709515844003E-5</v>
      </c>
      <c r="G100">
        <v>8.2863106725235324E-4</v>
      </c>
      <c r="H100" s="2">
        <v>2.7424308339936369E-3</v>
      </c>
      <c r="I100" s="2">
        <v>3.4280385424920461E-3</v>
      </c>
      <c r="J100" s="2"/>
    </row>
    <row r="101" spans="1:10">
      <c r="A101" s="32">
        <v>6.8493528514781004E-12</v>
      </c>
      <c r="B101" s="2">
        <v>1.4199576653477831E-2</v>
      </c>
      <c r="C101" s="2">
        <v>1.9589192286385539E-7</v>
      </c>
      <c r="D101" s="2">
        <v>1.5671353829108433E-7</v>
      </c>
      <c r="F101">
        <v>7.8841823852485702E-5</v>
      </c>
      <c r="G101">
        <v>8.2863106725235324E-4</v>
      </c>
      <c r="H101" s="2">
        <v>2.6147970114568288E-3</v>
      </c>
      <c r="I101" s="2">
        <v>3.2684962643210361E-3</v>
      </c>
      <c r="J101" s="2"/>
    </row>
    <row r="102" spans="1:10">
      <c r="A102" s="32">
        <v>7.4175897551973502E-12</v>
      </c>
      <c r="B102" s="2">
        <v>1.5517980963879257E-2</v>
      </c>
      <c r="C102" s="2">
        <v>2.0545382568447603E-7</v>
      </c>
      <c r="D102" s="2">
        <v>1.6436306054758084E-7</v>
      </c>
      <c r="F102">
        <v>7.2802013705514004E-5</v>
      </c>
      <c r="G102">
        <v>8.2863106725235324E-4</v>
      </c>
      <c r="H102" s="2">
        <v>2.4931033178207853E-3</v>
      </c>
      <c r="I102" s="2">
        <v>3.1163791472759812E-3</v>
      </c>
      <c r="J102" s="2"/>
    </row>
    <row r="103" spans="1:10">
      <c r="A103" s="32">
        <v>8.0329688029629302E-12</v>
      </c>
      <c r="B103" s="2">
        <v>1.6958796664993472E-2</v>
      </c>
      <c r="C103" s="2">
        <v>2.1548246538844702E-7</v>
      </c>
      <c r="D103" s="2">
        <v>1.7238597231075762E-7</v>
      </c>
      <c r="F103">
        <v>6.7224893344609501E-5</v>
      </c>
      <c r="G103">
        <v>8.2863106725235324E-4</v>
      </c>
      <c r="H103" s="2">
        <v>2.3770732971222196E-3</v>
      </c>
      <c r="I103" s="2">
        <v>2.9713416214027745E-3</v>
      </c>
      <c r="J103" s="2"/>
    </row>
    <row r="104" spans="1:10">
      <c r="A104" s="32">
        <v>8.6994010074716895E-12</v>
      </c>
      <c r="B104" s="2">
        <v>1.8533389427015889E-2</v>
      </c>
      <c r="C104" s="2">
        <v>2.2600062439913815E-7</v>
      </c>
      <c r="D104" s="2">
        <v>1.8080049951931054E-7</v>
      </c>
      <c r="F104">
        <v>6.20750176427036E-5</v>
      </c>
      <c r="G104">
        <v>8.2863106725235324E-4</v>
      </c>
      <c r="H104" s="2">
        <v>2.2664433597684042E-3</v>
      </c>
      <c r="I104" s="2">
        <v>2.8330541997105053E-3</v>
      </c>
      <c r="J104" s="2"/>
    </row>
    <row r="105" spans="1:10">
      <c r="A105" s="32">
        <v>9.4211218473654907E-12</v>
      </c>
      <c r="B105" s="2">
        <v>2.0254180201502912E-2</v>
      </c>
      <c r="C105" s="2">
        <v>2.3703219719862531E-7</v>
      </c>
      <c r="D105" s="2">
        <v>1.8962575775890025E-7</v>
      </c>
      <c r="F105">
        <v>5.7319656806133601E-5</v>
      </c>
      <c r="G105">
        <v>8.2863106725235324E-4</v>
      </c>
      <c r="H105" s="2">
        <v>2.1609621837311755E-3</v>
      </c>
      <c r="I105" s="2">
        <v>2.7012027296639692E-3</v>
      </c>
      <c r="J105" s="2"/>
    </row>
    <row r="106" spans="1:10">
      <c r="A106" s="32">
        <v>1.02027181856171E-11</v>
      </c>
      <c r="B106" s="2">
        <v>2.2134743202285655E-2</v>
      </c>
      <c r="C106" s="2">
        <v>2.4860224460964961E-7</v>
      </c>
      <c r="D106" s="2">
        <v>1.988817956877197E-7</v>
      </c>
      <c r="F106">
        <v>5.2928588361974198E-5</v>
      </c>
      <c r="G106">
        <v>8.2863106725235324E-4</v>
      </c>
      <c r="H106" s="2">
        <v>2.0603901436095822E-3</v>
      </c>
      <c r="I106" s="2">
        <v>2.5754876795119775E-3</v>
      </c>
      <c r="J106" s="2"/>
    </row>
    <row r="107" spans="1:10">
      <c r="A107" s="32">
        <v>1.1049157421123E-11</v>
      </c>
      <c r="B107" s="2">
        <v>2.4189912983729474E-2</v>
      </c>
      <c r="C107" s="2">
        <v>2.6073705072719286E-7</v>
      </c>
      <c r="D107" s="2">
        <v>2.0858964058175431E-7</v>
      </c>
      <c r="F107">
        <v>4.8873905080526203E-5</v>
      </c>
      <c r="G107">
        <v>8.2863106725235324E-4</v>
      </c>
      <c r="H107" s="2">
        <v>1.9644987662642151E-3</v>
      </c>
      <c r="I107" s="2">
        <v>2.455623457830269E-3</v>
      </c>
      <c r="J107" s="2"/>
    </row>
    <row r="108" spans="1:10">
      <c r="A108" s="32">
        <v>1.1965819058774E-11</v>
      </c>
      <c r="B108" s="2">
        <v>2.6435901461011109E-2</v>
      </c>
      <c r="C108" s="2">
        <v>2.7346418262900878E-7</v>
      </c>
      <c r="D108" s="2">
        <v>2.1877134610320703E-7</v>
      </c>
      <c r="F108">
        <v>4.5129837612226602E-5</v>
      </c>
      <c r="G108">
        <v>8.2863106725235324E-4</v>
      </c>
      <c r="H108" s="2">
        <v>1.8730702117865012E-3</v>
      </c>
      <c r="I108" s="2">
        <v>2.3413377647331264E-3</v>
      </c>
      <c r="J108" s="2"/>
    </row>
    <row r="109" spans="1:10">
      <c r="A109" s="32">
        <v>1.29585288986467E-11</v>
      </c>
      <c r="B109" s="2">
        <v>2.8890425795511609E-2</v>
      </c>
      <c r="C109" s="2">
        <v>2.8681255300074857E-7</v>
      </c>
      <c r="D109" s="2">
        <v>2.2945004240059886E-7</v>
      </c>
      <c r="F109">
        <v>4.1672590711755298E-5</v>
      </c>
      <c r="G109">
        <v>8.2863106725235324E-4</v>
      </c>
      <c r="H109" s="2">
        <v>1.7858967786239224E-3</v>
      </c>
      <c r="I109" s="2">
        <v>2.2323709732799029E-3</v>
      </c>
      <c r="J109" s="2"/>
    </row>
    <row r="110" spans="1:10">
      <c r="A110" s="32">
        <v>1.40335960616027E-11</v>
      </c>
      <c r="B110" s="2">
        <v>3.157284815413347E-2</v>
      </c>
      <c r="C110" s="2">
        <v>3.0081248581795507E-7</v>
      </c>
      <c r="D110" s="2">
        <v>2.4064998865436406E-7</v>
      </c>
      <c r="F110">
        <v>3.8480192008468198E-5</v>
      </c>
      <c r="G110">
        <v>8.2863106725235324E-4</v>
      </c>
      <c r="H110" s="2">
        <v>1.7027804317368762E-3</v>
      </c>
      <c r="I110" s="2">
        <v>2.128475539671095E-3</v>
      </c>
      <c r="J110" s="2"/>
    </row>
    <row r="111" spans="1:10">
      <c r="A111" s="32">
        <v>1.51978530866107E-11</v>
      </c>
      <c r="B111" s="2">
        <v>3.4504328445026863E-2</v>
      </c>
      <c r="C111" s="2">
        <v>3.1549578523413181E-7</v>
      </c>
      <c r="D111" s="2">
        <v>2.5239662818730546E-7</v>
      </c>
      <c r="F111">
        <v>3.5532352362026003E-5</v>
      </c>
      <c r="G111">
        <v>8.2863106725235324E-4</v>
      </c>
      <c r="H111" s="2">
        <v>1.6235323527153294E-3</v>
      </c>
      <c r="I111" s="2">
        <v>2.0294154408941616E-3</v>
      </c>
      <c r="J111" s="2"/>
    </row>
    <row r="112" spans="1:10">
      <c r="A112" s="32">
        <v>1.6458699354627401E-11</v>
      </c>
      <c r="B112" s="2">
        <v>3.7707991234631318E-2</v>
      </c>
      <c r="C112" s="2">
        <v>3.3089580783139223E-7</v>
      </c>
      <c r="D112" s="2">
        <v>2.6471664626511381E-7</v>
      </c>
      <c r="F112">
        <v>3.2810336915713203E-5</v>
      </c>
      <c r="G112">
        <v>8.2863106725235324E-4</v>
      </c>
      <c r="H112" s="2">
        <v>1.5479725108332005E-3</v>
      </c>
      <c r="I112" s="2">
        <v>1.9349656385415006E-3</v>
      </c>
      <c r="J112" s="2"/>
    </row>
    <row r="113" spans="1:10">
      <c r="A113" s="32">
        <v>1.7824148115016701E-11</v>
      </c>
      <c r="B113" s="2">
        <v>4.1209108163124064E-2</v>
      </c>
      <c r="C113" s="2">
        <v>3.4704753839781018E-7</v>
      </c>
      <c r="D113" s="2">
        <v>2.7763803071824814E-7</v>
      </c>
      <c r="F113">
        <v>3.02968460279343E-5</v>
      </c>
      <c r="G113">
        <v>8.2863106725235324E-4</v>
      </c>
      <c r="H113" s="2">
        <v>1.4759292540660533E-3</v>
      </c>
      <c r="I113" s="2">
        <v>1.8449115675825665E-3</v>
      </c>
      <c r="J113" s="2"/>
    </row>
    <row r="114" spans="1:10">
      <c r="A114" s="32">
        <v>1.93028774133802E-11</v>
      </c>
      <c r="B114" s="2">
        <v>4.5035297299332977E-2</v>
      </c>
      <c r="C114" s="2">
        <v>3.639876694036296E-7</v>
      </c>
      <c r="D114" s="2">
        <v>2.9119013552290368E-7</v>
      </c>
      <c r="F114">
        <v>2.79759053251529E-5</v>
      </c>
      <c r="G114">
        <v>8.2863106725235324E-4</v>
      </c>
      <c r="H114" s="2">
        <v>1.4072389191429932E-3</v>
      </c>
      <c r="I114" s="2">
        <v>1.7590486489287413E-3</v>
      </c>
      <c r="J114" s="2"/>
    </row>
    <row r="115" spans="1:10">
      <c r="A115" s="32">
        <v>2.09042852444695E-11</v>
      </c>
      <c r="B115" s="2">
        <v>4.9216741019009157E-2</v>
      </c>
      <c r="C115" s="2">
        <v>3.8175468435687281E-7</v>
      </c>
      <c r="D115" s="2">
        <v>3.0540374748549828E-7</v>
      </c>
      <c r="F115">
        <v>2.5832764177508699E-5</v>
      </c>
      <c r="G115">
        <v>8.2863106725235324E-4</v>
      </c>
      <c r="H115" s="2">
        <v>1.3417454597468878E-3</v>
      </c>
      <c r="I115" s="2">
        <v>1.6771818246836096E-3</v>
      </c>
      <c r="J115" s="2"/>
    </row>
    <row r="116" spans="1:10">
      <c r="A116" s="32">
        <v>2.26385492807015E-11</v>
      </c>
      <c r="B116" s="2">
        <v>5.3786424186111702E-2</v>
      </c>
      <c r="C116" s="2">
        <v>4.0038894522772082E-7</v>
      </c>
      <c r="D116" s="2">
        <v>3.2031115618217667E-7</v>
      </c>
      <c r="F116">
        <v>2.3853801951881201E-5</v>
      </c>
      <c r="G116">
        <v>8.2863106725235324E-4</v>
      </c>
      <c r="H116" s="2">
        <v>1.2793000920183176E-3</v>
      </c>
      <c r="I116" s="2">
        <v>1.5991251150228969E-3</v>
      </c>
      <c r="J116" s="2"/>
    </row>
    <row r="117" spans="1:10">
      <c r="A117" s="32">
        <v>2.4516691555878001E-11</v>
      </c>
      <c r="B117" s="2">
        <v>5.8780394844361594E-2</v>
      </c>
      <c r="C117" s="2">
        <v>4.199327841402575E-7</v>
      </c>
      <c r="D117" s="2">
        <v>3.3594622731220603E-7</v>
      </c>
      <c r="F117">
        <v>2.20264414465942E-5</v>
      </c>
      <c r="G117">
        <v>8.2863106725235324E-4</v>
      </c>
      <c r="H117" s="2">
        <v>1.2197609565578935E-3</v>
      </c>
      <c r="I117" s="2">
        <v>1.5247011956973668E-3</v>
      </c>
      <c r="J117" s="2"/>
    </row>
    <row r="118" spans="1:10">
      <c r="A118" s="32">
        <v>2.6550648515205199E-11</v>
      </c>
      <c r="B118" s="2">
        <v>6.4238051244886213E-2</v>
      </c>
      <c r="C118" s="2">
        <v>4.4043059953988714E-7</v>
      </c>
      <c r="D118" s="2">
        <v>3.5234447963190975E-7</v>
      </c>
      <c r="F118">
        <v>2.0339068957599901E-5</v>
      </c>
      <c r="G118">
        <v>8.2863106725235324E-4</v>
      </c>
      <c r="H118" s="2">
        <v>1.1629927961591404E-3</v>
      </c>
      <c r="I118" s="2">
        <v>1.4537409951989255E-3</v>
      </c>
      <c r="J118" s="2"/>
    </row>
    <row r="119" spans="1:10">
      <c r="A119" s="32">
        <v>2.8753346876812099E-11</v>
      </c>
      <c r="B119" s="2">
        <v>7.0202467007541139E-2</v>
      </c>
      <c r="C119" s="2">
        <v>4.6192895705488851E-7</v>
      </c>
      <c r="D119" s="2">
        <v>3.6954316564391085E-7</v>
      </c>
      <c r="F119">
        <v>1.8780960468127201E-5</v>
      </c>
      <c r="G119">
        <v>8.2863106725235324E-4</v>
      </c>
      <c r="H119" s="2">
        <v>1.1088666485398022E-3</v>
      </c>
      <c r="I119" s="2">
        <v>1.3860833106747526E-3</v>
      </c>
      <c r="J119" s="2"/>
    </row>
    <row r="120" spans="1:10">
      <c r="A120" s="32">
        <v>3.11387857869012E-11</v>
      </c>
      <c r="B120" s="2">
        <v>7.6720808346482441E-2</v>
      </c>
      <c r="C120" s="2">
        <v>4.8447669528123297E-7</v>
      </c>
      <c r="D120" s="2">
        <v>3.8758135622498638E-7</v>
      </c>
      <c r="F120">
        <v>1.73422134926956E-5</v>
      </c>
      <c r="G120">
        <v>8.2863106725235324E-4</v>
      </c>
      <c r="H120" s="2">
        <v>1.0572595533735719E-3</v>
      </c>
      <c r="I120" s="2">
        <v>1.3215744417169647E-3</v>
      </c>
      <c r="J120" s="2"/>
    </row>
    <row r="121" spans="1:10">
      <c r="A121" s="32">
        <v>3.3722125790666301E-11</v>
      </c>
      <c r="B121" s="2">
        <v>8.3845123406667346E-2</v>
      </c>
      <c r="C121" s="2">
        <v>5.0812503673099338E-7</v>
      </c>
      <c r="D121" s="2">
        <v>4.0650002938479473E-7</v>
      </c>
      <c r="F121">
        <v>1.6013684142333199E-5</v>
      </c>
      <c r="G121">
        <v>8.2863106725235324E-4</v>
      </c>
      <c r="H121" s="2">
        <v>1.0080542729566646E-3</v>
      </c>
      <c r="I121" s="2">
        <v>1.2600678411958308E-3</v>
      </c>
      <c r="J121" s="2"/>
    </row>
    <row r="122" spans="1:10">
      <c r="A122" s="32">
        <v>3.6519785184426902E-11</v>
      </c>
      <c r="B122" s="2">
        <v>9.1635001083771705E-2</v>
      </c>
      <c r="C122" s="2">
        <v>5.3292770419637308E-7</v>
      </c>
      <c r="D122" s="2">
        <v>4.2634216335709851E-7</v>
      </c>
      <c r="F122">
        <v>1.4786929011018199E-5</v>
      </c>
      <c r="G122">
        <v>8.2863106725235324E-4</v>
      </c>
      <c r="H122" s="2">
        <v>9.6113902587469558E-4</v>
      </c>
      <c r="I122" s="2">
        <v>1.2014237823433694E-3</v>
      </c>
      <c r="J122" s="2"/>
    </row>
    <row r="123" spans="1:10">
      <c r="A123" s="32">
        <v>3.9549544361341298E-11</v>
      </c>
      <c r="B123" s="2">
        <v>0.10017015452831363</v>
      </c>
      <c r="C123" s="2">
        <v>5.5894104279371759E-7</v>
      </c>
      <c r="D123" s="2">
        <v>4.4715283423497407E-7</v>
      </c>
      <c r="F123">
        <v>1.36541515140085E-5</v>
      </c>
      <c r="G123">
        <v>8.2863106725235324E-4</v>
      </c>
      <c r="H123" s="2">
        <v>9.1640723306479234E-4</v>
      </c>
      <c r="I123" s="2">
        <v>1.1455090413309903E-3</v>
      </c>
      <c r="J123" s="2"/>
    </row>
    <row r="124" spans="1:10">
      <c r="A124" s="32">
        <v>4.28306588138617E-11</v>
      </c>
      <c r="B124" s="2">
        <v>0.1096163166508002</v>
      </c>
      <c r="C124" s="2">
        <v>5.8622414796474768E-7</v>
      </c>
      <c r="D124" s="2">
        <v>4.6897931837179815E-7</v>
      </c>
      <c r="F124">
        <v>1.26081523370121E-5</v>
      </c>
      <c r="G124">
        <v>8.2863106725235324E-4</v>
      </c>
      <c r="H124" s="2">
        <v>8.7375727569609168E-4</v>
      </c>
      <c r="I124" s="2">
        <v>1.0921965946201146E-3</v>
      </c>
      <c r="J124" s="2"/>
    </row>
    <row r="125" spans="1:10">
      <c r="A125" s="32">
        <v>4.6383981511113501E-11</v>
      </c>
      <c r="B125" s="2">
        <v>0.12057820151885169</v>
      </c>
      <c r="C125" s="2">
        <v>6.1483899972581686E-7</v>
      </c>
      <c r="D125" s="2">
        <v>4.9187119978065355E-7</v>
      </c>
      <c r="F125">
        <v>1.16422836812827E-5</v>
      </c>
      <c r="G125">
        <v>8.2863106725235324E-4</v>
      </c>
      <c r="H125" s="2">
        <v>8.3309226431856108E-4</v>
      </c>
      <c r="I125" s="2">
        <v>1.0413653303982012E-3</v>
      </c>
      <c r="J125" s="2"/>
    </row>
    <row r="126" spans="1:10">
      <c r="A126" s="32">
        <v>5.02320954289646E-11</v>
      </c>
      <c r="B126" s="2">
        <v>0.13599897067169461</v>
      </c>
      <c r="C126" s="2">
        <v>6.448506034701517E-7</v>
      </c>
      <c r="D126" s="2">
        <v>5.158804827761214E-7</v>
      </c>
      <c r="F126">
        <v>1.07504070138466E-5</v>
      </c>
      <c r="G126">
        <v>8.2863106725235324E-4</v>
      </c>
      <c r="H126" s="2">
        <v>7.9431981875573902E-4</v>
      </c>
      <c r="I126" s="2">
        <v>9.9289977344467375E-4</v>
      </c>
      <c r="J126" s="2"/>
    </row>
    <row r="127" spans="1:10">
      <c r="A127" s="32">
        <v>5.4399457075068997E-11</v>
      </c>
      <c r="B127" s="2">
        <v>0.17139198716918047</v>
      </c>
      <c r="C127" s="2">
        <v>6.7632713764295546E-7</v>
      </c>
      <c r="D127" s="2">
        <v>5.4106171011436439E-7</v>
      </c>
      <c r="F127">
        <v>9.9268540543439692E-6</v>
      </c>
      <c r="G127">
        <v>8.2863106725235324E-4</v>
      </c>
      <c r="H127" s="2">
        <v>7.5735185824134222E-4</v>
      </c>
      <c r="I127" s="2">
        <v>9.4668982280167772E-4</v>
      </c>
      <c r="J127" s="2"/>
    </row>
    <row r="128" spans="1:10">
      <c r="A128" s="32">
        <v>5.8912551921054897E-11</v>
      </c>
      <c r="B128" s="2">
        <v>0.30996633001458179</v>
      </c>
      <c r="C128" s="2">
        <v>7.0934010862484206E-7</v>
      </c>
      <c r="D128" s="2">
        <v>5.6747208689987365E-7</v>
      </c>
      <c r="F128">
        <v>9.1663907505381799E-6</v>
      </c>
      <c r="G128">
        <v>8.2863106725235324E-4</v>
      </c>
      <c r="H128" s="2">
        <v>7.2210440132300987E-4</v>
      </c>
      <c r="I128" s="2">
        <v>9.0263050165376223E-4</v>
      </c>
      <c r="J128" s="2"/>
    </row>
    <row r="129" spans="1:10">
      <c r="A129" s="32">
        <v>6.3800062729699406E-11</v>
      </c>
      <c r="B129" s="2">
        <v>0.99963761567166487</v>
      </c>
      <c r="C129" s="2">
        <v>7.4396451317547358E-7</v>
      </c>
      <c r="D129" s="2">
        <v>5.9517161054037893E-7</v>
      </c>
      <c r="F129">
        <v>8.4641840135429207E-6</v>
      </c>
      <c r="G129">
        <v>8.2863106725235324E-4</v>
      </c>
      <c r="H129" s="2">
        <v>6.8849737507859778E-4</v>
      </c>
      <c r="I129" s="2">
        <v>8.606217188482472E-4</v>
      </c>
      <c r="J129" s="2"/>
    </row>
    <row r="130" spans="1:10">
      <c r="A130" s="32">
        <v>6.9093051846882104E-11</v>
      </c>
      <c r="C130" s="2">
        <v>7.8027900880640474E-7</v>
      </c>
      <c r="D130" s="2">
        <v>6.2422320704512388E-7</v>
      </c>
      <c r="F130">
        <v>7.8157710013517998E-6</v>
      </c>
      <c r="H130" s="2">
        <v>6.5645443321162879E-4</v>
      </c>
      <c r="I130" s="2">
        <v>8.2056804151453588E-4</v>
      </c>
      <c r="J130" s="2"/>
    </row>
    <row r="131" spans="1:10">
      <c r="A131" s="32">
        <v>7.4825158616868997E-11</v>
      </c>
      <c r="C131" s="2">
        <v>8.1836609247019953E-7</v>
      </c>
      <c r="D131" s="2">
        <v>6.5469287397615967E-7</v>
      </c>
      <c r="F131">
        <v>7.2170307554552103E-6</v>
      </c>
      <c r="H131" s="2">
        <v>6.25902782612652E-4</v>
      </c>
      <c r="I131" s="2">
        <v>7.82378478265815E-4</v>
      </c>
      <c r="J131" s="2"/>
    </row>
    <row r="132" spans="1:10">
      <c r="A132" s="32">
        <v>8.1032813175587702E-11</v>
      </c>
      <c r="C132" s="2">
        <v>8.5831228797173388E-7</v>
      </c>
      <c r="D132" s="2">
        <v>6.866498303773871E-7</v>
      </c>
      <c r="F132">
        <v>6.66415801028176E-6</v>
      </c>
      <c r="H132" s="2">
        <v>5.9677301799250114E-4</v>
      </c>
      <c r="I132" s="2">
        <v>7.4596627249062634E-4</v>
      </c>
      <c r="J132" s="2"/>
    </row>
    <row r="133" spans="1:10">
      <c r="A133" s="32">
        <v>8.77554679806498E-11</v>
      </c>
      <c r="C133" s="2">
        <v>9.0020834252746039E-7</v>
      </c>
      <c r="D133" s="2">
        <v>7.2016667402196836E-7</v>
      </c>
      <c r="F133">
        <v>6.15363900901117E-6</v>
      </c>
      <c r="H133" s="2">
        <v>5.6899896421179345E-4</v>
      </c>
      <c r="I133" s="2">
        <v>7.1124870526474173E-4</v>
      </c>
      <c r="J133" s="2"/>
    </row>
    <row r="134" spans="1:10">
      <c r="A134" s="32">
        <v>9.5035848549596399E-11</v>
      </c>
      <c r="C134" s="2">
        <v>9.4414943291913456E-7</v>
      </c>
      <c r="D134" s="2">
        <v>7.5531954633530769E-7</v>
      </c>
      <c r="F134">
        <v>5.6822291720575397E-6</v>
      </c>
      <c r="H134" s="2">
        <v>5.4251752594847017E-4</v>
      </c>
      <c r="I134" s="2">
        <v>6.7814690743558763E-4</v>
      </c>
      <c r="J134" s="2"/>
    </row>
    <row r="135" spans="1:10">
      <c r="A135" s="32">
        <v>1.0292022499992E-10</v>
      </c>
      <c r="C135" s="2">
        <v>9.902353817103523E-7</v>
      </c>
      <c r="D135" s="2">
        <v>7.9218830536828193E-7</v>
      </c>
      <c r="F135">
        <v>5.2469324762958502E-6</v>
      </c>
      <c r="H135" s="2">
        <v>5.1726854436187533E-4</v>
      </c>
      <c r="I135" s="2">
        <v>6.4658568045234408E-4</v>
      </c>
      <c r="J135" s="2"/>
    </row>
    <row r="136" spans="1:10">
      <c r="A136" s="32">
        <v>1.11458706116632E-10</v>
      </c>
      <c r="C136" s="2">
        <v>1.0385708840170785E-6</v>
      </c>
      <c r="D136" s="2">
        <v>8.3085670721366283E-7</v>
      </c>
      <c r="F136">
        <v>4.8449824139773996E-6</v>
      </c>
      <c r="H136" s="2">
        <v>4.9319466042773959E-4</v>
      </c>
      <c r="I136" s="2">
        <v>6.1649332553467449E-4</v>
      </c>
      <c r="J136" s="2"/>
    </row>
    <row r="137" spans="1:10">
      <c r="A137" s="32">
        <v>1.2070555781629301E-10</v>
      </c>
      <c r="C137" s="2">
        <v>1.0892657453473191E-6</v>
      </c>
      <c r="D137" s="2">
        <v>8.7141259627785538E-7</v>
      </c>
      <c r="F137">
        <v>4.4738244103194403E-6</v>
      </c>
      <c r="H137" s="2">
        <v>4.7024118463361448E-4</v>
      </c>
      <c r="I137" s="2">
        <v>5.8780148079201806E-4</v>
      </c>
      <c r="J137" s="2"/>
    </row>
    <row r="138" spans="1:10">
      <c r="A138" s="32">
        <v>1.30719548031505E-10</v>
      </c>
      <c r="C138" s="2">
        <v>1.1424351310502747E-6</v>
      </c>
      <c r="D138" s="2">
        <v>9.1394810484021979E-7</v>
      </c>
      <c r="F138">
        <v>4.13109958802494E-6</v>
      </c>
      <c r="H138" s="2">
        <v>4.4835597273872616E-4</v>
      </c>
      <c r="I138" s="2">
        <v>5.6044496592340767E-4</v>
      </c>
      <c r="J138" s="2"/>
    </row>
    <row r="139" spans="1:10">
      <c r="A139" s="32">
        <v>1.41564320207751E-10</v>
      </c>
      <c r="C139" s="2">
        <v>1.19819982794162E-6</v>
      </c>
      <c r="D139" s="2">
        <v>9.5855986235329607E-7</v>
      </c>
      <c r="F139">
        <v>3.8146297755484102E-6</v>
      </c>
      <c r="H139" s="2">
        <v>4.2748930731602205E-4</v>
      </c>
      <c r="I139" s="2">
        <v>5.3436163414502752E-4</v>
      </c>
      <c r="J139" s="2"/>
    </row>
    <row r="140" spans="1:10">
      <c r="A140" s="32">
        <v>1.53308797786331E-10</v>
      </c>
      <c r="C140" s="2">
        <v>1.2566865186992841E-6</v>
      </c>
      <c r="D140" s="2">
        <v>1.0053492149594274E-6</v>
      </c>
      <c r="F140">
        <v>3.5224036638287499E-6</v>
      </c>
      <c r="H140" s="2">
        <v>4.0759378480729151E-4</v>
      </c>
      <c r="I140" s="2">
        <v>5.0949223100911435E-4</v>
      </c>
      <c r="J140" s="2"/>
    </row>
    <row r="141" spans="1:10">
      <c r="A141" s="32">
        <v>1.66027622244065E-10</v>
      </c>
      <c r="C141" s="2">
        <v>1.3180280696530615E-6</v>
      </c>
      <c r="D141" s="2">
        <v>1.0544224557224493E-6</v>
      </c>
      <c r="F141">
        <v>3.2525640235088102E-6</v>
      </c>
      <c r="H141" s="2">
        <v>3.8862420783479149E-4</v>
      </c>
      <c r="I141" s="2">
        <v>4.8578025979348935E-4</v>
      </c>
      <c r="J141" s="2"/>
    </row>
    <row r="142" spans="1:10">
      <c r="A142" s="32">
        <v>1.7980162747369501E-10</v>
      </c>
      <c r="C142" s="2">
        <v>1.3823638326218678E-6</v>
      </c>
      <c r="D142" s="2">
        <v>1.1058910660974944E-6</v>
      </c>
      <c r="F142">
        <v>3.00339590140118E-6</v>
      </c>
      <c r="H142" s="2">
        <v>3.7053748252472693E-4</v>
      </c>
      <c r="I142" s="2">
        <v>4.6317185315590862E-4</v>
      </c>
      <c r="J142" s="2"/>
    </row>
    <row r="143" spans="1:10">
      <c r="A143" s="32">
        <v>1.9471835351990501E-10</v>
      </c>
      <c r="C143" s="2">
        <v>1.4498399614842992E-6</v>
      </c>
      <c r="D143" s="2">
        <v>1.1598719691874395E-6</v>
      </c>
      <c r="F143">
        <v>2.77331572118369E-6</v>
      </c>
      <c r="H143" s="2">
        <v>3.5329252060934237E-4</v>
      </c>
      <c r="I143" s="2">
        <v>4.4161565076167791E-4</v>
      </c>
      <c r="J143" s="2"/>
    </row>
    <row r="144" spans="1:10">
      <c r="A144" s="32">
        <v>2.10872602935977E-10</v>
      </c>
      <c r="C144" s="2">
        <v>1.5206097442016839E-6</v>
      </c>
      <c r="D144" s="2">
        <v>1.2164877953613472E-6</v>
      </c>
      <c r="F144">
        <v>2.56086121905418E-6</v>
      </c>
      <c r="H144" s="2">
        <v>3.3685014608521616E-4</v>
      </c>
      <c r="I144" s="2">
        <v>4.2106268260652018E-4</v>
      </c>
      <c r="J144" s="2"/>
    </row>
    <row r="145" spans="1:10">
      <c r="A145" s="32">
        <v>2.28367043296967E-10</v>
      </c>
      <c r="C145" s="2">
        <v>1.5948339510478768E-6</v>
      </c>
      <c r="D145" s="2">
        <v>1.2758671608383015E-6</v>
      </c>
      <c r="F145">
        <v>2.3646821503815801E-6</v>
      </c>
      <c r="H145" s="2">
        <v>3.2117300621571963E-4</v>
      </c>
      <c r="I145" s="2">
        <v>4.0146625776964949E-4</v>
      </c>
      <c r="J145" s="2"/>
    </row>
    <row r="146" spans="1:10">
      <c r="A146" s="32">
        <v>2.47312859698671E-10</v>
      </c>
      <c r="C146" s="2">
        <v>1.6726811998369177E-6</v>
      </c>
      <c r="D146" s="2">
        <v>1.3381449598695343E-6</v>
      </c>
      <c r="F146">
        <v>2.18353170828932E-6</v>
      </c>
      <c r="H146" s="2">
        <v>3.0622548667545273E-4</v>
      </c>
      <c r="I146" s="2">
        <v>3.8278185834431588E-4</v>
      </c>
      <c r="J146" s="2"/>
    </row>
    <row r="147" spans="1:10">
      <c r="A147" s="32">
        <v>2.6783046138928802E-10</v>
      </c>
      <c r="C147" s="2">
        <v>1.7543283389782061E-6</v>
      </c>
      <c r="D147" s="2">
        <v>1.403462671182565E-6</v>
      </c>
      <c r="F147">
        <v>2.0162585996327301E-6</v>
      </c>
      <c r="H147" s="2">
        <v>2.9197363064389464E-4</v>
      </c>
      <c r="I147" s="2">
        <v>3.6496703830486829E-4</v>
      </c>
      <c r="J147" s="2"/>
    </row>
    <row r="148" spans="1:10">
      <c r="A148" s="32">
        <v>2.9005024702475901E-10</v>
      </c>
      <c r="C148" s="2">
        <v>1.8399608492294296E-6</v>
      </c>
      <c r="D148" s="2">
        <v>1.4719686793835438E-6</v>
      </c>
      <c r="F148">
        <v>1.8617997280093999E-6</v>
      </c>
      <c r="H148" s="2">
        <v>2.7838506166446756E-4</v>
      </c>
      <c r="I148" s="2">
        <v>3.4798132708058443E-4</v>
      </c>
      <c r="J148" s="2"/>
    </row>
    <row r="149" spans="1:10">
      <c r="A149" s="32">
        <v>3.1411343341130799E-10</v>
      </c>
      <c r="C149" s="2">
        <v>1.9297732650598967E-6</v>
      </c>
      <c r="D149" s="2">
        <v>1.5438186120479174E-6</v>
      </c>
      <c r="F149">
        <v>1.71917343729979E-6</v>
      </c>
      <c r="H149" s="2">
        <v>2.6542891009376793E-4</v>
      </c>
      <c r="I149" s="2">
        <v>3.3178613761720993E-4</v>
      </c>
      <c r="J149" s="2"/>
    </row>
    <row r="150" spans="1:10">
      <c r="A150" s="32">
        <v>3.4017295300223501E-10</v>
      </c>
      <c r="C150" s="2">
        <v>2.0239696165815405E-6</v>
      </c>
      <c r="D150" s="2">
        <v>1.6191756932652326E-6</v>
      </c>
      <c r="F150">
        <v>1.58747327279782E-6</v>
      </c>
      <c r="H150" s="2">
        <v>2.5307574297388393E-4</v>
      </c>
      <c r="I150" s="2">
        <v>3.1634467871735492E-4</v>
      </c>
      <c r="J150" s="2"/>
    </row>
    <row r="151" spans="1:10">
      <c r="A151" s="32">
        <v>3.6839442585295899E-10</v>
      </c>
      <c r="C151" s="2">
        <v>2.1227638930514886E-6</v>
      </c>
      <c r="D151" s="2">
        <v>1.6982111144411911E-6</v>
      </c>
      <c r="F151">
        <v>1.4658622202804401E-6</v>
      </c>
      <c r="H151" s="2">
        <v>2.412974971684785E-4</v>
      </c>
      <c r="I151" s="2">
        <v>3.0162187146059809E-4</v>
      </c>
      <c r="J151" s="2"/>
    </row>
    <row r="152" spans="1:10">
      <c r="A152" s="32">
        <v>3.9895721221151898E-10</v>
      </c>
      <c r="C152" s="2">
        <v>2.2263805289991966E-6</v>
      </c>
      <c r="D152" s="2">
        <v>1.7811044231993573E-6</v>
      </c>
      <c r="F152">
        <v>1.3535673864029599E-6</v>
      </c>
      <c r="H152" s="2">
        <v>2.3006741561075017E-4</v>
      </c>
      <c r="I152" s="2">
        <v>2.8758426951343768E-4</v>
      </c>
      <c r="J152" s="2"/>
    </row>
    <row r="153" spans="1:10">
      <c r="A153" s="32">
        <v>4.3205555243421799E-10</v>
      </c>
      <c r="C153" s="2">
        <v>2.3350549140824879E-6</v>
      </c>
      <c r="D153" s="2">
        <v>1.8680439312659903E-6</v>
      </c>
      <c r="F153">
        <v>1.2498750866116299E-6</v>
      </c>
      <c r="H153" s="2">
        <v>2.1935998651843519E-4</v>
      </c>
      <c r="I153" s="2">
        <v>2.7419998314804397E-4</v>
      </c>
      <c r="J153" s="2"/>
    </row>
    <row r="154" spans="1:10">
      <c r="A154" s="32">
        <v>4.6789980147110995E-10</v>
      </c>
      <c r="C154" s="2">
        <v>2.4490339278307319E-6</v>
      </c>
      <c r="D154" s="2">
        <v>1.9592271422645858E-6</v>
      </c>
      <c r="F154">
        <v>1.15412630935493E-6</v>
      </c>
      <c r="H154" s="2">
        <v>2.0915088543777124E-4</v>
      </c>
      <c r="I154" s="2">
        <v>2.6143860679721405E-4</v>
      </c>
      <c r="J154" s="2"/>
    </row>
    <row r="155" spans="1:10">
      <c r="A155" s="32">
        <v>5.0671776576702396E-10</v>
      </c>
      <c r="C155" s="2">
        <v>2.5685765004900206E-6</v>
      </c>
      <c r="D155" s="2">
        <v>2.0548612003920165E-6</v>
      </c>
      <c r="F155">
        <v>1.06571252776647E-6</v>
      </c>
      <c r="H155" s="2">
        <v>1.994169199847548E-4</v>
      </c>
      <c r="I155" s="2">
        <v>2.4927114998094348E-4</v>
      </c>
      <c r="J155" s="2"/>
    </row>
    <row r="156" spans="1:10">
      <c r="A156" s="32">
        <v>5.48756151074748E-10</v>
      </c>
      <c r="C156" s="2">
        <v>2.6939542012443539E-6</v>
      </c>
      <c r="D156" s="2">
        <v>2.1551633609954833E-6</v>
      </c>
      <c r="F156">
        <v>9.8407183220111307E-7</v>
      </c>
      <c r="H156" s="2">
        <v>1.901359771581653E-4</v>
      </c>
      <c r="I156" s="2">
        <v>2.3766997144770662E-4</v>
      </c>
      <c r="J156" s="2"/>
    </row>
    <row r="157" spans="1:10">
      <c r="A157" s="32">
        <v>5.9428213038187498E-10</v>
      </c>
      <c r="C157" s="2">
        <v>2.8254518551491797E-6</v>
      </c>
      <c r="D157" s="2">
        <v>2.260361484119344E-6</v>
      </c>
      <c r="F157">
        <v>9.0868535904445601E-7</v>
      </c>
      <c r="H157" s="2">
        <v>1.812869731046598E-4</v>
      </c>
      <c r="I157" s="2">
        <v>2.2660871638082472E-4</v>
      </c>
      <c r="J157" s="2"/>
    </row>
    <row r="158" spans="1:10">
      <c r="A158" s="32">
        <v>6.4358504191620998E-10</v>
      </c>
      <c r="C158" s="2">
        <v>2.9633681901787522E-6</v>
      </c>
      <c r="D158" s="2">
        <v>2.3706945521430018E-6</v>
      </c>
      <c r="F158">
        <v>8.3907399309952197E-7</v>
      </c>
      <c r="H158" s="2">
        <v>1.7284980522182196E-4</v>
      </c>
      <c r="I158" s="2">
        <v>2.1606225652727744E-4</v>
      </c>
      <c r="J158" s="2"/>
    </row>
    <row r="159" spans="1:10">
      <c r="A159" s="32">
        <v>6.9697822802131499E-10</v>
      </c>
      <c r="C159" s="2">
        <v>3.1080165158572982E-6</v>
      </c>
      <c r="D159" s="2">
        <v>2.4864132126858389E-6</v>
      </c>
      <c r="F159">
        <v>7.7479532259255095E-7</v>
      </c>
      <c r="H159" s="2">
        <v>1.6480530649035262E-4</v>
      </c>
      <c r="I159" s="2">
        <v>2.0600663311294077E-4</v>
      </c>
      <c r="J159" s="2"/>
    </row>
    <row r="160" spans="1:10">
      <c r="A160" s="32">
        <v>7.54801026589078E-10</v>
      </c>
      <c r="C160" s="2">
        <v>3.2597254350155718E-6</v>
      </c>
      <c r="D160" s="2">
        <v>2.6077803480124574E-6</v>
      </c>
      <c r="F160">
        <v>7.1544082744570497E-7</v>
      </c>
      <c r="H160" s="2">
        <v>1.5713520193165996E-4</v>
      </c>
      <c r="I160" s="2">
        <v>1.9641900241457492E-4</v>
      </c>
      <c r="J160" s="2"/>
    </row>
    <row r="161" spans="1:10">
      <c r="A161" s="32">
        <v>8.1742092770579799E-10</v>
      </c>
      <c r="C161" s="2">
        <v>3.4188395902897933E-6</v>
      </c>
      <c r="D161" s="2">
        <v>2.7350716722318346E-6</v>
      </c>
      <c r="F161">
        <v>6.6063328294686997E-7</v>
      </c>
      <c r="H161" s="2">
        <v>1.498220670919291E-4</v>
      </c>
      <c r="I161" s="2">
        <v>1.8727758386491138E-4</v>
      </c>
      <c r="J161" s="2"/>
    </row>
    <row r="162" spans="1:10">
      <c r="A162" s="32">
        <v>8.8523590921819202E-10</v>
      </c>
      <c r="C162" s="2">
        <v>3.5857204470587642E-6</v>
      </c>
      <c r="D162" s="2">
        <v>2.8685763576470117E-6</v>
      </c>
      <c r="F162">
        <v>6.10024362315667E-7</v>
      </c>
      <c r="H162" s="2">
        <v>1.4284928845836094E-4</v>
      </c>
      <c r="I162" s="2">
        <v>1.7856161057295118E-4</v>
      </c>
      <c r="J162" s="2"/>
    </row>
    <row r="163" spans="1:10">
      <c r="A163" s="32">
        <v>9.5867696606295693E-10</v>
      </c>
      <c r="C163" s="2">
        <v>3.76074711459787E-6</v>
      </c>
      <c r="D163" s="2">
        <v>3.008597691678296E-6</v>
      </c>
      <c r="F163">
        <v>5.6329242292892897E-7</v>
      </c>
      <c r="H163" s="2">
        <v>1.3620102571765472E-4</v>
      </c>
      <c r="I163" s="2">
        <v>1.7025128214706841E-4</v>
      </c>
      <c r="J163" s="2"/>
    </row>
    <row r="164" spans="1:10">
      <c r="A164" s="32">
        <v>1.0382108494348699E-9</v>
      </c>
      <c r="C164" s="2">
        <v>3.9443172073153029E-6</v>
      </c>
      <c r="D164" s="2">
        <v>3.1554537658522426E-6</v>
      </c>
      <c r="F164">
        <v>5.2014046213608996E-7</v>
      </c>
      <c r="H164" s="2">
        <v>1.2986217577099497E-4</v>
      </c>
      <c r="I164" s="2">
        <v>1.6232771971374371E-4</v>
      </c>
      <c r="J164" s="2"/>
    </row>
    <row r="165" spans="1:10">
      <c r="A165" s="32">
        <v>1.1243430332021699E-9</v>
      </c>
      <c r="C165" s="2">
        <v>4.1368477480271016E-6</v>
      </c>
      <c r="D165" s="2">
        <v>3.3094781984216815E-6</v>
      </c>
      <c r="F165">
        <v>4.8029422967274598E-7</v>
      </c>
      <c r="H165" s="2">
        <v>1.2381833842379668E-4</v>
      </c>
      <c r="I165" s="2">
        <v>1.5477292302974583E-4</v>
      </c>
      <c r="J165" s="2"/>
    </row>
    <row r="166" spans="1:10">
      <c r="A166" s="32">
        <v>1.2176209264220001E-9</v>
      </c>
      <c r="C166" s="2">
        <v>4.3387761153229285E-6</v>
      </c>
      <c r="D166" s="2">
        <v>3.4710208922583428E-6</v>
      </c>
      <c r="F166">
        <v>4.4350048467596599E-7</v>
      </c>
      <c r="H166" s="2">
        <v>1.1805578367226188E-4</v>
      </c>
      <c r="I166" s="2">
        <v>1.4756972959032734E-4</v>
      </c>
      <c r="J166" s="2"/>
    </row>
    <row r="167" spans="1:10">
      <c r="A167" s="32">
        <v>1.3186373523730299E-9</v>
      </c>
      <c r="C167" s="2">
        <v>4.5505610371748675E-6</v>
      </c>
      <c r="D167" s="2">
        <v>3.6404488297398942E-6</v>
      </c>
      <c r="F167">
        <v>4.0952538622384702E-7</v>
      </c>
      <c r="H167" s="2">
        <v>1.1256142051243451E-4</v>
      </c>
      <c r="I167" s="2">
        <v>1.4070177564054313E-4</v>
      </c>
      <c r="J167" s="2"/>
    </row>
    <row r="168" spans="1:10">
      <c r="A168" s="32">
        <v>1.4280343162160101E-9</v>
      </c>
      <c r="C168" s="2">
        <v>4.7726836330463127E-6</v>
      </c>
      <c r="D168" s="2">
        <v>3.81814690643705E-6</v>
      </c>
      <c r="F168">
        <v>3.7815300717050099E-7</v>
      </c>
      <c r="H168" s="2">
        <v>1.0732276720089274E-4</v>
      </c>
      <c r="I168" s="2">
        <v>1.3415345900111593E-4</v>
      </c>
      <c r="J168" s="2"/>
    </row>
    <row r="169" spans="1:10">
      <c r="A169" s="32">
        <v>1.54650708522751E-9</v>
      </c>
      <c r="C169" s="2">
        <v>5.0056485068684573E-6</v>
      </c>
      <c r="D169" s="2">
        <v>4.0045188054947662E-6</v>
      </c>
      <c r="F169">
        <v>3.4918396183119399E-7</v>
      </c>
      <c r="H169" s="2">
        <v>1.023279228995213E-4</v>
      </c>
      <c r="I169" s="2">
        <v>1.2790990362440162E-4</v>
      </c>
      <c r="J169" s="2"/>
    </row>
    <row r="170" spans="1:10">
      <c r="A170" s="32">
        <v>1.67480860753848E-9</v>
      </c>
      <c r="C170" s="2">
        <v>5.2499848933672911E-6</v>
      </c>
      <c r="D170" s="2">
        <v>4.1999879146938331E-6</v>
      </c>
      <c r="F170">
        <v>3.2243413879597601E-7</v>
      </c>
      <c r="H170" s="2">
        <v>9.7565540639948166E-5</v>
      </c>
      <c r="I170" s="2">
        <v>1.219569257999352E-4</v>
      </c>
      <c r="J170" s="2"/>
    </row>
    <row r="171" spans="1:10">
      <c r="A171" s="32">
        <v>1.81375429746079E-9</v>
      </c>
      <c r="C171" s="2">
        <v>5.5062478603452255E-6</v>
      </c>
      <c r="D171" s="2">
        <v>4.4049982882761809E-6</v>
      </c>
      <c r="F171">
        <v>2.9773353081823902E-7</v>
      </c>
      <c r="H171" s="2">
        <v>9.3024801546224965E-5</v>
      </c>
      <c r="I171" s="2">
        <v>1.162810019327812E-4</v>
      </c>
      <c r="J171" s="2"/>
    </row>
    <row r="172" spans="1:10">
      <c r="A172" s="32">
        <v>1.9642272178147501E-9</v>
      </c>
      <c r="C172" s="2">
        <v>5.7750195696487433E-6</v>
      </c>
      <c r="D172" s="2">
        <v>4.620015655718995E-6</v>
      </c>
      <c r="F172">
        <v>2.7492515434163299E-7</v>
      </c>
      <c r="H172" s="2">
        <v>8.8695390257196178E-5</v>
      </c>
      <c r="I172" s="2">
        <v>1.1086923782149522E-4</v>
      </c>
      <c r="J172" s="2"/>
    </row>
    <row r="173" spans="1:10">
      <c r="A173" s="32">
        <v>2.12718369219338E-9</v>
      </c>
      <c r="C173" s="2">
        <v>6.0569105996864723E-6</v>
      </c>
      <c r="D173" s="2">
        <v>4.8455284797491779E-6</v>
      </c>
      <c r="F173">
        <v>2.5386405179842999E-7</v>
      </c>
      <c r="H173" s="2">
        <v>8.4567471492720035E-5</v>
      </c>
      <c r="I173" s="2">
        <v>1.0570933936590003E-4</v>
      </c>
      <c r="J173" s="2"/>
    </row>
    <row r="174" spans="1:10">
      <c r="A174" s="32">
        <v>2.3036593828322801E-9</v>
      </c>
      <c r="C174" s="2">
        <v>6.3525613325022523E-6</v>
      </c>
      <c r="D174" s="2">
        <v>5.0820490660018022E-6</v>
      </c>
      <c r="F174">
        <v>2.34416370338494E-7</v>
      </c>
      <c r="H174" s="2">
        <v>8.0631667710507512E-5</v>
      </c>
      <c r="I174" s="2">
        <v>1.0078958463813439E-4</v>
      </c>
      <c r="J174" s="2"/>
    </row>
    <row r="175" spans="1:10">
      <c r="A175" s="32">
        <v>2.4947758727123198E-9</v>
      </c>
      <c r="C175" s="2">
        <v>6.6626434085541301E-6</v>
      </c>
      <c r="D175" s="2">
        <v>5.3301147268433046E-6</v>
      </c>
      <c r="F175">
        <v>2.1645851113376799E-7</v>
      </c>
      <c r="H175" s="2">
        <v>7.6879037802819692E-5</v>
      </c>
      <c r="I175" s="2">
        <v>9.6098797253524605E-5</v>
      </c>
      <c r="J175" s="2"/>
    </row>
    <row r="176" spans="1:10">
      <c r="A176" s="32">
        <v>2.70174779372784E-9</v>
      </c>
      <c r="C176" s="2">
        <v>6.9878612525043362E-6</v>
      </c>
      <c r="D176" s="2">
        <v>5.5902890020034697E-6</v>
      </c>
      <c r="F176">
        <v>1.99876343851714E-7</v>
      </c>
      <c r="H176" s="2">
        <v>7.3301056784630622E-5</v>
      </c>
      <c r="I176" s="2">
        <v>9.1626320980788274E-5</v>
      </c>
      <c r="J176" s="2"/>
    </row>
    <row r="177" spans="1:10">
      <c r="A177" s="32">
        <v>2.9258905462226201E-9</v>
      </c>
      <c r="C177" s="2">
        <v>7.3289536734862084E-6</v>
      </c>
      <c r="D177" s="2">
        <v>5.8631629387889672E-6</v>
      </c>
      <c r="F177">
        <v>1.84564481305334E-7</v>
      </c>
      <c r="H177" s="2">
        <v>6.9889596427110548E-5</v>
      </c>
      <c r="I177" s="2">
        <v>8.7361995533888175E-5</v>
      </c>
      <c r="J177" s="2"/>
    </row>
    <row r="178" spans="1:10">
      <c r="A178" s="32">
        <v>3.1686286589551401E-9</v>
      </c>
      <c r="C178" s="2">
        <v>7.6866955434836389E-6</v>
      </c>
      <c r="D178" s="2">
        <v>6.1493564347869115E-6</v>
      </c>
      <c r="F178">
        <v>1.7042560966984001E-7</v>
      </c>
      <c r="H178" s="2">
        <v>6.6636906792434425E-5</v>
      </c>
      <c r="I178" s="2">
        <v>8.3296133490543025E-5</v>
      </c>
      <c r="J178" s="2"/>
    </row>
    <row r="179" spans="1:10">
      <c r="A179" s="32">
        <v>3.4315048426244001E-9</v>
      </c>
      <c r="C179" s="2">
        <v>8.0618995576357184E-6</v>
      </c>
      <c r="D179" s="2">
        <v>6.4495196461085754E-6</v>
      </c>
      <c r="F179">
        <v>1.5736987000920401E-7</v>
      </c>
      <c r="H179" s="2">
        <v>6.353559862796856E-5</v>
      </c>
      <c r="I179" s="2">
        <v>7.9419498284960703E-5</v>
      </c>
      <c r="J179" s="2"/>
    </row>
    <row r="180" spans="1:10">
      <c r="A180" s="32">
        <v>3.7161897944953898E-9</v>
      </c>
      <c r="C180" s="2">
        <v>8.4554180804657427E-6</v>
      </c>
      <c r="D180" s="2">
        <v>6.7643344643725948E-6</v>
      </c>
      <c r="F180">
        <v>1.45314287181902E-7</v>
      </c>
      <c r="H180" s="2">
        <v>6.0578626579837476E-5</v>
      </c>
      <c r="I180" s="2">
        <v>7.5723283224796839E-5</v>
      </c>
      <c r="J180" s="2"/>
    </row>
    <row r="181" spans="1:10">
      <c r="A181" s="32">
        <v>4.0244928164373097E-9</v>
      </c>
      <c r="C181" s="2">
        <v>8.8681450822284546E-6</v>
      </c>
      <c r="D181" s="2">
        <v>7.0945160657827641E-6</v>
      </c>
      <c r="F181">
        <v>1.3418224249628699E-7</v>
      </c>
      <c r="H181" s="2">
        <v>5.7759273187739331E-5</v>
      </c>
      <c r="I181" s="2">
        <v>7.2199091484674157E-5</v>
      </c>
      <c r="J181" s="2"/>
    </row>
    <row r="182" spans="1:10">
      <c r="A182" s="32">
        <v>4.3583733138567401E-9</v>
      </c>
      <c r="C182" s="2">
        <v>9.301018169774641E-6</v>
      </c>
      <c r="D182" s="2">
        <v>7.4408145358197135E-6</v>
      </c>
      <c r="F182">
        <v>1.2390298676409E-7</v>
      </c>
      <c r="H182" s="2">
        <v>5.5071133624648234E-5</v>
      </c>
      <c r="I182" s="2">
        <v>6.8838917030810291E-5</v>
      </c>
      <c r="J182" s="2"/>
    </row>
    <row r="183" spans="1:10">
      <c r="A183" s="32">
        <v>4.7199532486069296E-9</v>
      </c>
      <c r="C183" s="2">
        <v>9.7550207165464209E-6</v>
      </c>
      <c r="D183" s="2">
        <v>7.8040165732371371E-6</v>
      </c>
      <c r="F183">
        <v>1.14411190657267E-7</v>
      </c>
      <c r="H183" s="2">
        <v>5.2508101146737618E-5</v>
      </c>
      <c r="I183" s="2">
        <v>6.5635126433422018E-5</v>
      </c>
      <c r="J183" s="2"/>
    </row>
    <row r="184" spans="1:10">
      <c r="A184" s="32">
        <v>5.1115306250169202E-9</v>
      </c>
      <c r="C184" s="2">
        <v>1.0231184096542363E-5</v>
      </c>
      <c r="D184" s="2">
        <v>8.1849472772338908E-6</v>
      </c>
      <c r="F184">
        <v>1.05646529510516E-7</v>
      </c>
      <c r="H184" s="2">
        <v>5.0064353220468859E-5</v>
      </c>
      <c r="I184" s="2">
        <v>6.2580441525586072E-5</v>
      </c>
      <c r="J184" s="2"/>
    </row>
    <row r="185" spans="1:10">
      <c r="A185" s="32">
        <v>5.5355940947502498E-9</v>
      </c>
      <c r="C185" s="2">
        <v>1.0730590027327007E-5</v>
      </c>
      <c r="D185" s="2">
        <v>8.5844720218616059E-6</v>
      </c>
      <c r="F185">
        <v>9.7553299930695503E-8</v>
      </c>
      <c r="H185" s="2">
        <v>4.7734338295331744E-5</v>
      </c>
      <c r="I185" s="2">
        <v>5.9667922869164677E-5</v>
      </c>
      <c r="J185" s="2"/>
    </row>
    <row r="186" spans="1:10">
      <c r="A186" s="32">
        <v>5.9948387733140996E-9</v>
      </c>
      <c r="C186" s="2">
        <v>1.1254373027407778E-5</v>
      </c>
      <c r="D186" s="2">
        <v>9.0034984219262224E-6</v>
      </c>
      <c r="F186">
        <v>9.0080065776518494E-8</v>
      </c>
      <c r="H186" s="2">
        <v>4.5512763192186342E-5</v>
      </c>
      <c r="I186" s="2">
        <v>5.6890953990232926E-5</v>
      </c>
      <c r="J186" s="2"/>
    </row>
    <row r="187" spans="1:10">
      <c r="A187" s="32">
        <v>6.4921833687394799E-9</v>
      </c>
      <c r="C187" s="2">
        <v>1.1803722993561728E-5</v>
      </c>
      <c r="D187" s="2">
        <v>9.4429783948493829E-6</v>
      </c>
      <c r="F187">
        <v>8.3179331258569595E-8</v>
      </c>
      <c r="H187" s="2">
        <v>4.3394581078556865E-5</v>
      </c>
      <c r="I187" s="2">
        <v>5.4243226348196082E-5</v>
      </c>
      <c r="J187" s="2"/>
    </row>
    <row r="188" spans="1:10">
      <c r="A188" s="32">
        <v>7.0307887312934203E-9</v>
      </c>
      <c r="C188" s="2">
        <v>1.2379887903966961E-5</v>
      </c>
      <c r="D188" s="2">
        <v>9.9039103231735685E-6</v>
      </c>
      <c r="F188">
        <v>7.6807239082038901E-8</v>
      </c>
      <c r="H188" s="2">
        <v>4.1374980003559437E-5</v>
      </c>
      <c r="I188" s="2">
        <v>5.1718725004449293E-5</v>
      </c>
      <c r="J188" s="2"/>
    </row>
    <row r="189" spans="1:10">
      <c r="A189" s="32">
        <v>7.6140779421145704E-9</v>
      </c>
      <c r="C189" s="2">
        <v>1.2984176653279915E-5</v>
      </c>
      <c r="D189" s="2">
        <v>1.0387341322623933E-5</v>
      </c>
      <c r="F189">
        <v>7.0923291713741701E-8</v>
      </c>
      <c r="H189" s="2">
        <v>3.9449371966419594E-5</v>
      </c>
      <c r="I189" s="2">
        <v>4.9311714958024488E-5</v>
      </c>
      <c r="J189" s="2"/>
    </row>
    <row r="190" spans="1:10">
      <c r="A190" s="32">
        <v>8.2457580684451198E-9</v>
      </c>
      <c r="C190" s="2">
        <v>1.3617962026098578E-5</v>
      </c>
      <c r="D190" s="2">
        <v>1.0894369620878862E-5</v>
      </c>
      <c r="F190">
        <v>6.5490094001943805E-8</v>
      </c>
      <c r="H190" s="2">
        <v>3.7613382493744936E-5</v>
      </c>
      <c r="I190" s="2">
        <v>4.7016728117181164E-5</v>
      </c>
      <c r="J190" s="2"/>
    </row>
    <row r="191" spans="1:10">
      <c r="A191" s="32">
        <v>8.9298437237227899E-9</v>
      </c>
      <c r="C191" s="2">
        <v>1.4282683815566945E-5</v>
      </c>
      <c r="D191" s="2">
        <v>1.1426147052453556E-5</v>
      </c>
      <c r="F191">
        <v>6.0473115513227594E-8</v>
      </c>
      <c r="H191" s="2">
        <v>3.5862840701876038E-5</v>
      </c>
      <c r="I191" s="2">
        <v>4.4828550877345047E-5</v>
      </c>
      <c r="J191" s="2"/>
    </row>
    <row r="192" spans="1:10">
      <c r="A192" s="32">
        <v>9.6706825822683702E-9</v>
      </c>
      <c r="C192" s="2">
        <v>1.4979852094205047E-5</v>
      </c>
      <c r="D192" s="2">
        <v>1.1983881675364038E-5</v>
      </c>
      <c r="F192">
        <v>5.5840471075940498E-8</v>
      </c>
      <c r="H192" s="2">
        <v>3.4193769821738876E-5</v>
      </c>
      <c r="I192" s="2">
        <v>4.2742212277173594E-5</v>
      </c>
      <c r="J192" s="2"/>
    </row>
    <row r="193" spans="1:10">
      <c r="A193" s="32">
        <v>1.04729830107262E-8</v>
      </c>
      <c r="C193" s="2">
        <v>1.5711050644395435E-5</v>
      </c>
      <c r="D193" s="2">
        <v>1.2568840515516349E-5</v>
      </c>
      <c r="F193">
        <v>5.1562718135481099E-8</v>
      </c>
      <c r="H193" s="2">
        <v>3.2602378164674966E-5</v>
      </c>
      <c r="I193" s="2">
        <v>4.0752972705843706E-5</v>
      </c>
      <c r="J193" s="2"/>
    </row>
    <row r="194" spans="1:10">
      <c r="A194" s="32">
        <v>1.13418439918676E-8</v>
      </c>
      <c r="C194" s="2">
        <v>1.6477940556318785E-5</v>
      </c>
      <c r="D194" s="2">
        <v>1.3182352445055029E-5</v>
      </c>
      <c r="F194">
        <v>4.7612669633523398E-8</v>
      </c>
      <c r="H194" s="2">
        <v>3.1085050508725171E-5</v>
      </c>
      <c r="I194" s="2">
        <v>3.8856313135906462E-5</v>
      </c>
      <c r="J194" s="2"/>
    </row>
    <row r="195" spans="1:10">
      <c r="A195" s="32">
        <v>1.2282787530937101E-8</v>
      </c>
      <c r="C195" s="2">
        <v>1.7282264001512561E-5</v>
      </c>
      <c r="D195" s="2">
        <v>1.382581120121005E-5</v>
      </c>
      <c r="F195">
        <v>4.3965221221941503E-8</v>
      </c>
      <c r="H195" s="2">
        <v>2.9638339885799135E-5</v>
      </c>
      <c r="I195" s="2">
        <v>3.7047924857248917E-5</v>
      </c>
      <c r="J195" s="2"/>
    </row>
    <row r="196" spans="1:10">
      <c r="A196" s="32">
        <v>1.33017937504977E-8</v>
      </c>
      <c r="C196" s="2">
        <v>1.8125848190624958E-5</v>
      </c>
      <c r="D196" s="2">
        <v>1.4500678552499967E-5</v>
      </c>
      <c r="F196">
        <v>4.0597191713301897E-8</v>
      </c>
      <c r="H196" s="2">
        <v>2.8258959751073577E-5</v>
      </c>
      <c r="I196" s="2">
        <v>3.5323699688841968E-5</v>
      </c>
      <c r="J196" s="2"/>
    </row>
    <row r="197" spans="1:10">
      <c r="A197" s="32">
        <v>1.4405338896819599E-8</v>
      </c>
      <c r="C197" s="2">
        <v>1.9010609524355562E-5</v>
      </c>
      <c r="D197" s="2">
        <v>1.5208487619484451E-5</v>
      </c>
      <c r="F197">
        <v>3.7487175753913E-8</v>
      </c>
      <c r="H197" s="2">
        <v>2.6943776516829173E-5</v>
      </c>
      <c r="I197" s="2">
        <v>3.3679720646036464E-5</v>
      </c>
      <c r="J197" s="2"/>
    </row>
    <row r="198" spans="1:10">
      <c r="A198" s="32">
        <v>1.5600436499360099E-8</v>
      </c>
      <c r="C198" s="2">
        <v>1.9938557947012005E-5</v>
      </c>
      <c r="D198" s="2">
        <v>1.5950846357609605E-5</v>
      </c>
      <c r="F198">
        <v>3.4615407783103198E-8</v>
      </c>
      <c r="H198" s="2">
        <v>2.568980243376635E-5</v>
      </c>
      <c r="I198" s="2">
        <v>3.2112253042207935E-5</v>
      </c>
      <c r="J198" s="2"/>
    </row>
    <row r="199" spans="1:10">
      <c r="A199" s="32">
        <v>1.6894681944920999E-8</v>
      </c>
      <c r="C199" s="2">
        <v>2.0911801512573119E-5</v>
      </c>
      <c r="D199" s="2">
        <v>1.6729441210058497E-5</v>
      </c>
      <c r="F199">
        <v>3.1963636414126098E-8</v>
      </c>
      <c r="H199" s="2">
        <v>2.4494188803627039E-5</v>
      </c>
      <c r="I199" s="2">
        <v>3.0617736004533796E-5</v>
      </c>
      <c r="J199" s="2"/>
    </row>
    <row r="200" spans="1:10">
      <c r="A200" s="32">
        <v>1.82963007497737E-8</v>
      </c>
      <c r="C200" s="2">
        <v>2.1932551173631417E-5</v>
      </c>
      <c r="D200" s="2">
        <v>1.7546040938905133E-5</v>
      </c>
      <c r="F200">
        <v>2.9515008438327899E-8</v>
      </c>
      <c r="H200" s="2">
        <v>2.3354219507704057E-5</v>
      </c>
      <c r="I200" s="2">
        <v>2.919277438463007E-5</v>
      </c>
      <c r="J200" s="2"/>
    </row>
    <row r="201" spans="1:10">
      <c r="A201" s="32">
        <v>1.9814200836542301E-8</v>
      </c>
      <c r="C201" s="2">
        <v>2.3003125804093874E-5</v>
      </c>
      <c r="D201" s="2">
        <v>1.8402500643275101E-5</v>
      </c>
      <c r="F201">
        <v>2.72539617153688E-8</v>
      </c>
      <c r="H201" s="2">
        <v>2.2267304836535773E-5</v>
      </c>
      <c r="I201" s="2">
        <v>2.7834131045669716E-5</v>
      </c>
      <c r="J201" s="2"/>
    </row>
    <row r="202" spans="1:10">
      <c r="A202" s="32">
        <v>2.14580291480884E-8</v>
      </c>
      <c r="C202" s="2">
        <v>2.4125957467051837E-5</v>
      </c>
      <c r="D202" s="2">
        <v>1.930076597364147E-5</v>
      </c>
      <c r="F202">
        <v>2.5166126268770799E-8</v>
      </c>
      <c r="H202" s="2">
        <v>2.1230975606769682E-5</v>
      </c>
      <c r="I202" s="2">
        <v>2.65387195084621E-5</v>
      </c>
      <c r="J202" s="2"/>
    </row>
    <row r="203" spans="1:10">
      <c r="A203" s="32">
        <v>2.3238232958204E-8</v>
      </c>
      <c r="C203" s="2">
        <v>2.530359693978653E-5</v>
      </c>
      <c r="D203" s="2">
        <v>2.0242877551829225E-5</v>
      </c>
      <c r="F203">
        <v>2.3238232958204E-8</v>
      </c>
      <c r="H203" s="2">
        <v>2.0242877551829225E-5</v>
      </c>
      <c r="I203" s="2">
        <v>2.530359693978653E-5</v>
      </c>
      <c r="J203" s="2"/>
    </row>
    <row r="204" spans="1:10">
      <c r="A204" s="32">
        <v>2.5166126268770799E-8</v>
      </c>
      <c r="C204" s="2">
        <v>2.65387195084621E-5</v>
      </c>
      <c r="D204" s="2">
        <v>2.1230975606769682E-5</v>
      </c>
      <c r="F204">
        <v>2.14580291480884E-8</v>
      </c>
      <c r="H204" s="2">
        <v>1.930076597364147E-5</v>
      </c>
      <c r="I204" s="2">
        <v>2.4125957467051837E-5</v>
      </c>
      <c r="J204" s="2"/>
    </row>
    <row r="205" spans="1:10">
      <c r="A205" s="32">
        <v>2.72539617153688E-8</v>
      </c>
      <c r="C205" s="2">
        <v>2.7834131045669716E-5</v>
      </c>
      <c r="D205" s="2">
        <v>2.2267304836535773E-5</v>
      </c>
      <c r="F205">
        <v>1.9814200836542301E-8</v>
      </c>
      <c r="H205" s="2">
        <v>1.8402500643275101E-5</v>
      </c>
      <c r="I205" s="2">
        <v>2.3003125804093874E-5</v>
      </c>
      <c r="J205" s="2"/>
    </row>
    <row r="206" spans="1:10">
      <c r="A206" s="32">
        <v>2.9515008438327899E-8</v>
      </c>
      <c r="C206" s="2">
        <v>2.919277438463007E-5</v>
      </c>
      <c r="D206" s="2">
        <v>2.3354219507704057E-5</v>
      </c>
      <c r="F206">
        <v>1.82963007497737E-8</v>
      </c>
      <c r="H206" s="2">
        <v>1.7546040938905133E-5</v>
      </c>
      <c r="I206" s="2">
        <v>2.1932551173631417E-5</v>
      </c>
      <c r="J206" s="2"/>
    </row>
    <row r="207" spans="1:10">
      <c r="A207" s="32">
        <v>3.1963636414126098E-8</v>
      </c>
      <c r="C207" s="2">
        <v>3.0617736004533796E-5</v>
      </c>
      <c r="D207" s="2">
        <v>2.4494188803627039E-5</v>
      </c>
      <c r="F207">
        <v>1.6894681944920999E-8</v>
      </c>
      <c r="H207" s="2">
        <v>1.6729441210058497E-5</v>
      </c>
      <c r="I207" s="2">
        <v>2.0911801512573119E-5</v>
      </c>
      <c r="J207" s="2"/>
    </row>
    <row r="208" spans="1:10">
      <c r="A208" s="32">
        <v>3.4615407783103198E-8</v>
      </c>
      <c r="C208" s="2">
        <v>3.2112253042207935E-5</v>
      </c>
      <c r="D208" s="2">
        <v>2.568980243376635E-5</v>
      </c>
      <c r="F208">
        <v>1.5600436499360099E-8</v>
      </c>
      <c r="H208" s="2">
        <v>1.5950846357609605E-5</v>
      </c>
      <c r="I208" s="2">
        <v>1.9938557947012005E-5</v>
      </c>
      <c r="J208" s="2"/>
    </row>
    <row r="209" spans="1:10">
      <c r="A209" s="32">
        <v>3.7487175753913E-8</v>
      </c>
      <c r="C209" s="2">
        <v>3.3679720646036464E-5</v>
      </c>
      <c r="D209" s="2">
        <v>2.6943776516829173E-5</v>
      </c>
      <c r="F209">
        <v>1.4405338896819599E-8</v>
      </c>
      <c r="H209" s="2">
        <v>1.5208487619484451E-5</v>
      </c>
      <c r="I209" s="2">
        <v>1.9010609524355562E-5</v>
      </c>
      <c r="J209" s="2"/>
    </row>
    <row r="210" spans="1:10">
      <c r="A210" s="32">
        <v>4.0597191713301897E-8</v>
      </c>
      <c r="C210" s="2">
        <v>3.5323699688841968E-5</v>
      </c>
      <c r="D210" s="2">
        <v>2.8258959751073577E-5</v>
      </c>
      <c r="F210">
        <v>1.33017937504977E-8</v>
      </c>
      <c r="H210" s="2">
        <v>1.4500678552499967E-5</v>
      </c>
      <c r="I210" s="2">
        <v>1.8125848190624958E-5</v>
      </c>
      <c r="J210" s="2"/>
    </row>
    <row r="211" spans="1:10">
      <c r="A211" s="32">
        <v>4.3965221221941503E-8</v>
      </c>
      <c r="C211" s="2">
        <v>3.7047924857248917E-5</v>
      </c>
      <c r="D211" s="2">
        <v>2.9638339885799135E-5</v>
      </c>
      <c r="F211">
        <v>1.2282787530937101E-8</v>
      </c>
      <c r="H211" s="2">
        <v>1.382581120121005E-5</v>
      </c>
      <c r="I211" s="2">
        <v>1.7282264001512561E-5</v>
      </c>
      <c r="J211" s="2"/>
    </row>
    <row r="212" spans="1:10">
      <c r="A212" s="32">
        <v>4.7612669633523398E-8</v>
      </c>
      <c r="C212" s="2">
        <v>3.8856313135906462E-5</v>
      </c>
      <c r="D212" s="2">
        <v>3.1085050508725171E-5</v>
      </c>
      <c r="F212">
        <v>1.13418439918676E-8</v>
      </c>
      <c r="H212" s="2">
        <v>1.3182352445055029E-5</v>
      </c>
      <c r="I212" s="2">
        <v>1.6477940556318785E-5</v>
      </c>
      <c r="J212" s="2"/>
    </row>
    <row r="213" spans="1:10">
      <c r="A213" s="32">
        <v>5.1562718135481099E-8</v>
      </c>
      <c r="C213" s="2">
        <v>4.0752972705843706E-5</v>
      </c>
      <c r="D213" s="2">
        <v>3.2602378164674966E-5</v>
      </c>
      <c r="F213">
        <v>1.04729830107262E-8</v>
      </c>
      <c r="H213" s="2">
        <v>1.2568840515516349E-5</v>
      </c>
      <c r="I213" s="2">
        <v>1.5711050644395435E-5</v>
      </c>
      <c r="J213" s="2"/>
    </row>
    <row r="214" spans="1:10">
      <c r="A214" s="32">
        <v>5.5840471075940498E-8</v>
      </c>
      <c r="C214" s="2">
        <v>4.2742212277173594E-5</v>
      </c>
      <c r="D214" s="2">
        <v>3.4193769821738876E-5</v>
      </c>
      <c r="F214">
        <v>9.6706825822683702E-9</v>
      </c>
      <c r="H214" s="2">
        <v>1.1983881675364038E-5</v>
      </c>
      <c r="I214" s="2">
        <v>1.4979852094205047E-5</v>
      </c>
      <c r="J214" s="2"/>
    </row>
    <row r="215" spans="1:10">
      <c r="A215" s="32">
        <v>6.0473115513227594E-8</v>
      </c>
      <c r="C215" s="2">
        <v>4.4828550877345047E-5</v>
      </c>
      <c r="D215" s="2">
        <v>3.5862840701876038E-5</v>
      </c>
      <c r="F215">
        <v>8.9298437237227899E-9</v>
      </c>
      <c r="H215" s="2">
        <v>1.1426147052453556E-5</v>
      </c>
      <c r="I215" s="2">
        <v>1.4282683815566945E-5</v>
      </c>
      <c r="J215" s="2"/>
    </row>
    <row r="216" spans="1:10">
      <c r="A216" s="32">
        <v>6.5490094001943805E-8</v>
      </c>
      <c r="C216" s="2">
        <v>4.7016728117181164E-5</v>
      </c>
      <c r="D216" s="2">
        <v>3.7613382493744936E-5</v>
      </c>
      <c r="F216">
        <v>8.2457580684451198E-9</v>
      </c>
      <c r="H216" s="2">
        <v>1.0894369620878862E-5</v>
      </c>
      <c r="I216" s="2">
        <v>1.3617962026098578E-5</v>
      </c>
      <c r="J216" s="2"/>
    </row>
    <row r="217" spans="1:10">
      <c r="A217" s="32">
        <v>7.0923291713741701E-8</v>
      </c>
      <c r="C217" s="2">
        <v>4.9311714958024488E-5</v>
      </c>
      <c r="D217" s="2">
        <v>3.9449371966419594E-5</v>
      </c>
      <c r="F217">
        <v>7.6140779421145704E-9</v>
      </c>
      <c r="H217" s="2">
        <v>1.0387341322623933E-5</v>
      </c>
      <c r="I217" s="2">
        <v>1.2984176653279915E-5</v>
      </c>
      <c r="J217" s="2"/>
    </row>
    <row r="218" spans="1:10">
      <c r="A218" s="32">
        <v>7.6807239082038901E-8</v>
      </c>
      <c r="C218" s="2">
        <v>5.1718725004449293E-5</v>
      </c>
      <c r="D218" s="2">
        <v>4.1374980003559437E-5</v>
      </c>
      <c r="F218">
        <v>7.0307887312934203E-9</v>
      </c>
      <c r="H218" s="2">
        <v>9.9039103231735685E-6</v>
      </c>
      <c r="I218" s="2">
        <v>1.2379887903966961E-5</v>
      </c>
      <c r="J218" s="2"/>
    </row>
    <row r="219" spans="1:10">
      <c r="A219" s="32">
        <v>8.3179331258569595E-8</v>
      </c>
      <c r="C219" s="2">
        <v>5.4243226348196082E-5</v>
      </c>
      <c r="D219" s="2">
        <v>4.3394581078556865E-5</v>
      </c>
      <c r="F219">
        <v>6.4921833687394799E-9</v>
      </c>
      <c r="H219" s="2">
        <v>9.4429783948493829E-6</v>
      </c>
      <c r="I219" s="2">
        <v>1.1803722993561728E-5</v>
      </c>
      <c r="J219" s="2"/>
    </row>
    <row r="220" spans="1:10">
      <c r="A220" s="32">
        <v>9.0080065776518494E-8</v>
      </c>
      <c r="C220" s="2">
        <v>5.6890953990232926E-5</v>
      </c>
      <c r="D220" s="2">
        <v>4.5512763192186342E-5</v>
      </c>
      <c r="F220">
        <v>5.9948387733140996E-9</v>
      </c>
      <c r="H220" s="2">
        <v>9.0034984219262224E-6</v>
      </c>
      <c r="I220" s="2">
        <v>1.1254373027407778E-5</v>
      </c>
      <c r="J220" s="2"/>
    </row>
    <row r="221" spans="1:10">
      <c r="A221" s="32">
        <v>9.7553299930695503E-8</v>
      </c>
      <c r="C221" s="2">
        <v>5.9667922869164677E-5</v>
      </c>
      <c r="D221" s="2">
        <v>4.7734338295331744E-5</v>
      </c>
      <c r="F221">
        <v>5.5355940947502498E-9</v>
      </c>
      <c r="H221" s="2">
        <v>8.5844720218616059E-6</v>
      </c>
      <c r="I221" s="2">
        <v>1.0730590027327007E-5</v>
      </c>
      <c r="J221" s="2"/>
    </row>
    <row r="222" spans="1:10">
      <c r="A222" s="32">
        <v>1.05646529510516E-7</v>
      </c>
      <c r="C222" s="2">
        <v>6.2580441525586072E-5</v>
      </c>
      <c r="D222" s="2">
        <v>5.0064353220468859E-5</v>
      </c>
      <c r="F222">
        <v>5.1115306250169202E-9</v>
      </c>
      <c r="H222" s="2">
        <v>8.1849472772338908E-6</v>
      </c>
      <c r="I222" s="2">
        <v>1.0231184096542363E-5</v>
      </c>
      <c r="J222" s="2"/>
    </row>
    <row r="223" spans="1:10">
      <c r="A223" s="32">
        <v>1.14411190657267E-7</v>
      </c>
      <c r="C223" s="2">
        <v>6.5635126433422018E-5</v>
      </c>
      <c r="D223" s="2">
        <v>5.2508101146737618E-5</v>
      </c>
      <c r="F223">
        <v>4.7199532486069296E-9</v>
      </c>
      <c r="H223" s="2">
        <v>7.8040165732371371E-6</v>
      </c>
      <c r="I223" s="2">
        <v>9.7550207165464209E-6</v>
      </c>
      <c r="J223" s="2"/>
    </row>
    <row r="224" spans="1:10">
      <c r="A224" s="32">
        <v>1.2390298676409E-7</v>
      </c>
      <c r="C224" s="2">
        <v>6.8838917030810291E-5</v>
      </c>
      <c r="D224" s="2">
        <v>5.5071133624648234E-5</v>
      </c>
      <c r="F224">
        <v>4.3583733138567401E-9</v>
      </c>
      <c r="H224" s="2">
        <v>7.4408145358197135E-6</v>
      </c>
      <c r="I224" s="2">
        <v>9.301018169774641E-6</v>
      </c>
      <c r="J224" s="2"/>
    </row>
    <row r="225" spans="1:10">
      <c r="A225" s="32">
        <v>1.3418224249628699E-7</v>
      </c>
      <c r="C225" s="2">
        <v>7.2199091484674157E-5</v>
      </c>
      <c r="D225" s="2">
        <v>5.7759273187739331E-5</v>
      </c>
      <c r="F225">
        <v>4.0244928164373097E-9</v>
      </c>
      <c r="H225" s="2">
        <v>7.0945160657827641E-6</v>
      </c>
      <c r="I225" s="2">
        <v>8.8681450822284546E-6</v>
      </c>
      <c r="J225" s="2"/>
    </row>
    <row r="226" spans="1:10">
      <c r="A226" s="32">
        <v>1.45314287181902E-7</v>
      </c>
      <c r="C226" s="2">
        <v>7.5723283224796839E-5</v>
      </c>
      <c r="D226" s="2">
        <v>6.0578626579837476E-5</v>
      </c>
      <c r="F226">
        <v>3.7161897944953898E-9</v>
      </c>
      <c r="H226" s="2">
        <v>6.7643344643725948E-6</v>
      </c>
      <c r="I226" s="2">
        <v>8.4554180804657427E-6</v>
      </c>
      <c r="J226" s="2"/>
    </row>
    <row r="227" spans="1:10">
      <c r="A227" s="32">
        <v>1.5736987000920401E-7</v>
      </c>
      <c r="C227" s="2">
        <v>7.9419498284960703E-5</v>
      </c>
      <c r="D227" s="2">
        <v>6.353559862796856E-5</v>
      </c>
      <c r="F227">
        <v>3.4315048426244001E-9</v>
      </c>
      <c r="H227" s="2">
        <v>6.4495196461085754E-6</v>
      </c>
      <c r="I227" s="2">
        <v>8.0618995576357184E-6</v>
      </c>
      <c r="J227" s="2"/>
    </row>
    <row r="228" spans="1:10">
      <c r="A228" s="32">
        <v>1.7042560966984001E-7</v>
      </c>
      <c r="C228" s="2">
        <v>8.3296133490543025E-5</v>
      </c>
      <c r="D228" s="2">
        <v>6.6636906792434425E-5</v>
      </c>
      <c r="F228">
        <v>3.1686286589551401E-9</v>
      </c>
      <c r="H228" s="2">
        <v>6.1493564347869115E-6</v>
      </c>
      <c r="I228" s="2">
        <v>7.6866955434836389E-6</v>
      </c>
      <c r="J228" s="2"/>
    </row>
    <row r="229" spans="1:10">
      <c r="A229" s="32">
        <v>1.84564481305334E-7</v>
      </c>
      <c r="C229" s="2">
        <v>8.7361995533888175E-5</v>
      </c>
      <c r="D229" s="2">
        <v>6.9889596427110548E-5</v>
      </c>
      <c r="F229">
        <v>2.9258905462226201E-9</v>
      </c>
      <c r="H229" s="2">
        <v>5.8631629387889672E-6</v>
      </c>
      <c r="I229" s="2">
        <v>7.3289536734862084E-6</v>
      </c>
      <c r="J229" s="2"/>
    </row>
    <row r="230" spans="1:10">
      <c r="A230" s="32">
        <v>1.99876343851714E-7</v>
      </c>
      <c r="C230" s="2">
        <v>9.1626320980788274E-5</v>
      </c>
      <c r="D230" s="2">
        <v>7.3301056784630622E-5</v>
      </c>
      <c r="F230">
        <v>2.70174779372784E-9</v>
      </c>
      <c r="H230" s="2">
        <v>5.5902890020034697E-6</v>
      </c>
      <c r="I230" s="2">
        <v>6.9878612525043362E-6</v>
      </c>
      <c r="J230" s="2"/>
    </row>
    <row r="231" spans="1:10">
      <c r="A231" s="32">
        <v>2.1645851113376799E-7</v>
      </c>
      <c r="C231" s="2">
        <v>9.6098797253524605E-5</v>
      </c>
      <c r="D231" s="2">
        <v>7.6879037802819692E-5</v>
      </c>
      <c r="F231">
        <v>2.4947758727123198E-9</v>
      </c>
      <c r="H231" s="2">
        <v>5.3301147268433046E-6</v>
      </c>
      <c r="I231" s="2">
        <v>6.6626434085541301E-6</v>
      </c>
      <c r="J231" s="2"/>
    </row>
    <row r="232" spans="1:10">
      <c r="A232" s="32">
        <v>2.34416370338494E-7</v>
      </c>
      <c r="C232" s="2">
        <v>1.0078958463813439E-4</v>
      </c>
      <c r="D232" s="2">
        <v>8.0631667710507512E-5</v>
      </c>
      <c r="F232">
        <v>2.3036593828322801E-9</v>
      </c>
      <c r="H232" s="2">
        <v>5.0820490660018022E-6</v>
      </c>
      <c r="I232" s="2">
        <v>6.3525613325022523E-6</v>
      </c>
      <c r="J232" s="2"/>
    </row>
    <row r="233" spans="1:10">
      <c r="A233" s="32">
        <v>2.5386405179842999E-7</v>
      </c>
      <c r="C233" s="2">
        <v>1.0570933936590003E-4</v>
      </c>
      <c r="D233" s="2">
        <v>8.4567471492720035E-5</v>
      </c>
      <c r="F233">
        <v>2.12718369219338E-9</v>
      </c>
      <c r="H233" s="2">
        <v>4.8455284797491779E-6</v>
      </c>
      <c r="I233" s="2">
        <v>6.0569105996864723E-6</v>
      </c>
      <c r="J233" s="2"/>
    </row>
    <row r="234" spans="1:10">
      <c r="A234" s="32">
        <v>2.7492515434163299E-7</v>
      </c>
      <c r="C234" s="2">
        <v>1.1086923782149522E-4</v>
      </c>
      <c r="D234" s="2">
        <v>8.8695390257196178E-5</v>
      </c>
      <c r="F234">
        <v>1.9642272178147501E-9</v>
      </c>
      <c r="H234" s="2">
        <v>4.620015655718995E-6</v>
      </c>
      <c r="I234" s="2">
        <v>5.7750195696487433E-6</v>
      </c>
      <c r="J234" s="2"/>
    </row>
    <row r="235" spans="1:10">
      <c r="A235" s="32">
        <v>2.9773353081823902E-7</v>
      </c>
      <c r="C235" s="2">
        <v>1.162810019327812E-4</v>
      </c>
      <c r="D235" s="2">
        <v>9.3024801546224965E-5</v>
      </c>
      <c r="F235">
        <v>1.81375429746079E-9</v>
      </c>
      <c r="H235" s="2">
        <v>4.4049982882761809E-6</v>
      </c>
      <c r="I235" s="2">
        <v>5.5062478603452255E-6</v>
      </c>
      <c r="J235" s="2"/>
    </row>
    <row r="236" spans="1:10">
      <c r="A236" s="32">
        <v>3.2243413879597601E-7</v>
      </c>
      <c r="C236" s="2">
        <v>1.219569257999352E-4</v>
      </c>
      <c r="D236" s="2">
        <v>9.7565540639948166E-5</v>
      </c>
      <c r="F236">
        <v>1.67480860753848E-9</v>
      </c>
      <c r="H236" s="2">
        <v>4.1999879146938331E-6</v>
      </c>
      <c r="I236" s="2">
        <v>5.2499848933672911E-6</v>
      </c>
      <c r="J236" s="2"/>
    </row>
    <row r="237" spans="1:10">
      <c r="A237" s="32">
        <v>3.4918396183119399E-7</v>
      </c>
      <c r="C237" s="2">
        <v>1.2790990362440162E-4</v>
      </c>
      <c r="D237" s="2">
        <v>1.023279228995213E-4</v>
      </c>
      <c r="F237">
        <v>1.54650708522751E-9</v>
      </c>
      <c r="H237" s="2">
        <v>4.0045188054947662E-6</v>
      </c>
      <c r="I237" s="2">
        <v>5.0056485068684573E-6</v>
      </c>
      <c r="J237" s="2"/>
    </row>
    <row r="238" spans="1:10">
      <c r="A238" s="32">
        <v>3.7815300717050099E-7</v>
      </c>
      <c r="C238" s="2">
        <v>1.3415345900111593E-4</v>
      </c>
      <c r="D238" s="2">
        <v>1.0732276720089274E-4</v>
      </c>
      <c r="F238">
        <v>1.4280343162160101E-9</v>
      </c>
      <c r="H238" s="2">
        <v>3.81814690643705E-6</v>
      </c>
      <c r="I238" s="2">
        <v>4.7726836330463127E-6</v>
      </c>
      <c r="J238" s="2"/>
    </row>
    <row r="239" spans="1:10">
      <c r="A239" s="32">
        <v>4.0952538622384702E-7</v>
      </c>
      <c r="C239" s="2">
        <v>1.4070177564054313E-4</v>
      </c>
      <c r="D239" s="2">
        <v>1.1256142051243451E-4</v>
      </c>
      <c r="F239">
        <v>1.3186373523730299E-9</v>
      </c>
      <c r="H239" s="2">
        <v>3.6404488297398942E-6</v>
      </c>
      <c r="I239" s="2">
        <v>4.5505610371748675E-6</v>
      </c>
      <c r="J239" s="2"/>
    </row>
    <row r="240" spans="1:10">
      <c r="A240" s="32">
        <v>4.4350048467596599E-7</v>
      </c>
      <c r="C240" s="2">
        <v>1.4756972959032734E-4</v>
      </c>
      <c r="D240" s="2">
        <v>1.1805578367226188E-4</v>
      </c>
      <c r="F240">
        <v>1.2176209264220001E-9</v>
      </c>
      <c r="H240" s="2">
        <v>3.4710208922583428E-6</v>
      </c>
      <c r="I240" s="2">
        <v>4.3387761153229285E-6</v>
      </c>
      <c r="J240" s="2"/>
    </row>
    <row r="241" spans="1:10">
      <c r="A241" s="32">
        <v>4.8029422967274598E-7</v>
      </c>
      <c r="C241" s="2">
        <v>1.5477292302974583E-4</v>
      </c>
      <c r="D241" s="2">
        <v>1.2381833842379668E-4</v>
      </c>
      <c r="F241">
        <v>1.1243430332021699E-9</v>
      </c>
      <c r="H241" s="2">
        <v>3.3094781984216815E-6</v>
      </c>
      <c r="I241" s="2">
        <v>4.1368477480271016E-6</v>
      </c>
      <c r="J241" s="2"/>
    </row>
    <row r="242" spans="1:10">
      <c r="A242" s="32">
        <v>5.2014046213608996E-7</v>
      </c>
      <c r="C242" s="2">
        <v>1.6232771971374371E-4</v>
      </c>
      <c r="D242" s="2">
        <v>1.2986217577099497E-4</v>
      </c>
      <c r="F242">
        <v>1.0382108494348699E-9</v>
      </c>
      <c r="H242" s="2">
        <v>3.1554537658522426E-6</v>
      </c>
      <c r="I242" s="2">
        <v>3.9443172073153029E-6</v>
      </c>
      <c r="J242" s="2"/>
    </row>
    <row r="243" spans="1:10">
      <c r="A243" s="32">
        <v>5.6329242292892897E-7</v>
      </c>
      <c r="C243" s="2">
        <v>1.7025128214706841E-4</v>
      </c>
      <c r="D243" s="2">
        <v>1.3620102571765472E-4</v>
      </c>
      <c r="F243">
        <v>9.5867696606295693E-10</v>
      </c>
      <c r="H243" s="2">
        <v>3.008597691678296E-6</v>
      </c>
      <c r="I243" s="2">
        <v>3.76074711459787E-6</v>
      </c>
      <c r="J243" s="2"/>
    </row>
    <row r="244" spans="1:10">
      <c r="A244" s="32">
        <v>6.10024362315667E-7</v>
      </c>
      <c r="C244" s="2">
        <v>1.7856161057295118E-4</v>
      </c>
      <c r="D244" s="2">
        <v>1.4284928845836094E-4</v>
      </c>
      <c r="F244">
        <v>8.8523590921819202E-10</v>
      </c>
      <c r="H244" s="2">
        <v>2.8685763576470117E-6</v>
      </c>
      <c r="I244" s="2">
        <v>3.5857204470587642E-6</v>
      </c>
      <c r="J244" s="2"/>
    </row>
    <row r="245" spans="1:10">
      <c r="A245" s="32">
        <v>6.6063328294686997E-7</v>
      </c>
      <c r="C245" s="2">
        <v>1.8727758386491138E-4</v>
      </c>
      <c r="D245" s="2">
        <v>1.498220670919291E-4</v>
      </c>
      <c r="F245">
        <v>8.1742092770579799E-10</v>
      </c>
      <c r="H245" s="2">
        <v>2.7350716722318346E-6</v>
      </c>
      <c r="I245" s="2">
        <v>3.4188395902897933E-6</v>
      </c>
      <c r="J245" s="2"/>
    </row>
    <row r="246" spans="1:10">
      <c r="A246" s="32">
        <v>7.1544082744570497E-7</v>
      </c>
      <c r="C246" s="2">
        <v>1.9641900241457492E-4</v>
      </c>
      <c r="D246" s="2">
        <v>1.5713520193165996E-4</v>
      </c>
      <c r="F246">
        <v>7.54801026589078E-10</v>
      </c>
      <c r="H246" s="2">
        <v>2.6077803480124574E-6</v>
      </c>
      <c r="I246" s="2">
        <v>3.2597254350155718E-6</v>
      </c>
      <c r="J246" s="2"/>
    </row>
    <row r="247" spans="1:10">
      <c r="A247" s="32">
        <v>7.7479532259255095E-7</v>
      </c>
      <c r="C247" s="2">
        <v>2.0600663311294077E-4</v>
      </c>
      <c r="D247" s="2">
        <v>1.6480530649035262E-4</v>
      </c>
      <c r="F247">
        <v>6.9697822802131499E-10</v>
      </c>
      <c r="H247" s="2">
        <v>2.4864132126858389E-6</v>
      </c>
      <c r="I247" s="2">
        <v>3.1080165158572982E-6</v>
      </c>
      <c r="J247" s="2"/>
    </row>
    <row r="248" spans="1:10">
      <c r="A248" s="32">
        <v>8.3907399309952197E-7</v>
      </c>
      <c r="C248" s="2">
        <v>2.1606225652727744E-4</v>
      </c>
      <c r="D248" s="2">
        <v>1.7284980522182196E-4</v>
      </c>
      <c r="F248">
        <v>6.4358504191620998E-10</v>
      </c>
      <c r="H248" s="2">
        <v>2.3706945521430018E-6</v>
      </c>
      <c r="I248" s="2">
        <v>2.9633681901787522E-6</v>
      </c>
      <c r="J248" s="2"/>
    </row>
    <row r="249" spans="1:10">
      <c r="A249" s="32">
        <v>9.0868535904445601E-7</v>
      </c>
      <c r="C249" s="2">
        <v>2.2660871638082472E-4</v>
      </c>
      <c r="D249" s="2">
        <v>1.812869731046598E-4</v>
      </c>
      <c r="F249">
        <v>5.9428213038187498E-10</v>
      </c>
      <c r="H249" s="2">
        <v>2.260361484119344E-6</v>
      </c>
      <c r="I249" s="2">
        <v>2.8254518551491797E-6</v>
      </c>
      <c r="J249" s="2"/>
    </row>
    <row r="250" spans="1:10">
      <c r="A250" s="32">
        <v>9.8407183220111307E-7</v>
      </c>
      <c r="C250" s="2">
        <v>2.3766997144770662E-4</v>
      </c>
      <c r="D250" s="2">
        <v>1.901359771581653E-4</v>
      </c>
      <c r="F250">
        <v>5.48756151074748E-10</v>
      </c>
      <c r="H250" s="2">
        <v>2.1551633609954833E-6</v>
      </c>
      <c r="I250" s="2">
        <v>2.6939542012443539E-6</v>
      </c>
      <c r="J250" s="2"/>
    </row>
    <row r="251" spans="1:10">
      <c r="A251" s="32">
        <v>1.06571252776647E-6</v>
      </c>
      <c r="C251" s="2">
        <v>2.4927114998094348E-4</v>
      </c>
      <c r="D251" s="2">
        <v>1.994169199847548E-4</v>
      </c>
      <c r="F251">
        <v>5.0671776576702396E-10</v>
      </c>
      <c r="H251" s="2">
        <v>2.0548612003920165E-6</v>
      </c>
      <c r="I251" s="2">
        <v>2.5685765004900206E-6</v>
      </c>
      <c r="J251" s="2"/>
    </row>
    <row r="252" spans="1:10">
      <c r="A252" s="32">
        <v>1.15412630935493E-6</v>
      </c>
      <c r="C252" s="2">
        <v>2.6143860679721405E-4</v>
      </c>
      <c r="D252" s="2">
        <v>2.0915088543777124E-4</v>
      </c>
      <c r="F252">
        <v>4.6789980147110995E-10</v>
      </c>
      <c r="H252" s="2">
        <v>1.9592271422645858E-6</v>
      </c>
      <c r="I252" s="2">
        <v>2.4490339278307319E-6</v>
      </c>
      <c r="J252" s="2"/>
    </row>
    <row r="253" spans="1:10">
      <c r="A253" s="32">
        <v>1.2498750866116299E-6</v>
      </c>
      <c r="C253" s="2">
        <v>2.7419998314804397E-4</v>
      </c>
      <c r="D253" s="2">
        <v>2.1935998651843519E-4</v>
      </c>
      <c r="F253">
        <v>4.3205555243421799E-10</v>
      </c>
      <c r="H253" s="2">
        <v>1.8680439312659903E-6</v>
      </c>
      <c r="I253" s="2">
        <v>2.3350549140824879E-6</v>
      </c>
      <c r="J253" s="2"/>
    </row>
    <row r="254" spans="1:10">
      <c r="A254" s="32">
        <v>1.3535673864029599E-6</v>
      </c>
      <c r="C254" s="2">
        <v>2.8758426951343768E-4</v>
      </c>
      <c r="D254" s="2">
        <v>2.3006741561075017E-4</v>
      </c>
      <c r="F254">
        <v>3.9895721221151898E-10</v>
      </c>
      <c r="H254" s="2">
        <v>1.7811044231993573E-6</v>
      </c>
      <c r="I254" s="2">
        <v>2.2263805289991966E-6</v>
      </c>
      <c r="J254" s="2"/>
    </row>
    <row r="255" spans="1:10">
      <c r="A255" s="32">
        <v>1.4658622202804401E-6</v>
      </c>
      <c r="C255" s="2">
        <v>3.0162187146059809E-4</v>
      </c>
      <c r="D255" s="2">
        <v>2.412974971684785E-4</v>
      </c>
      <c r="F255">
        <v>3.6839442585295899E-10</v>
      </c>
      <c r="H255" s="2">
        <v>1.6982111144411911E-6</v>
      </c>
      <c r="I255" s="2">
        <v>2.1227638930514886E-6</v>
      </c>
      <c r="J255" s="2"/>
    </row>
    <row r="256" spans="1:10">
      <c r="A256" s="32">
        <v>1.58747327279782E-6</v>
      </c>
      <c r="C256" s="2">
        <v>3.1634467871735492E-4</v>
      </c>
      <c r="D256" s="2">
        <v>2.5307574297388393E-4</v>
      </c>
      <c r="F256">
        <v>3.4017295300223501E-10</v>
      </c>
      <c r="H256" s="2">
        <v>1.6191756932652326E-6</v>
      </c>
      <c r="I256" s="2">
        <v>2.0239696165815405E-6</v>
      </c>
      <c r="J256" s="2"/>
    </row>
    <row r="257" spans="1:10">
      <c r="A257" s="32">
        <v>1.71917343729979E-6</v>
      </c>
      <c r="C257" s="2">
        <v>3.3178613761720993E-4</v>
      </c>
      <c r="D257" s="2">
        <v>2.6542891009376793E-4</v>
      </c>
      <c r="F257">
        <v>3.1411343341130799E-10</v>
      </c>
      <c r="H257" s="2">
        <v>1.5438186120479174E-6</v>
      </c>
      <c r="I257" s="2">
        <v>1.9297732650598967E-6</v>
      </c>
      <c r="J257" s="2"/>
    </row>
    <row r="258" spans="1:10">
      <c r="A258" s="32">
        <v>1.8617997280093999E-6</v>
      </c>
      <c r="C258" s="2">
        <v>3.4798132708058443E-4</v>
      </c>
      <c r="D258" s="2">
        <v>2.7838506166446756E-4</v>
      </c>
      <c r="F258">
        <v>2.9005024702475901E-10</v>
      </c>
      <c r="H258" s="2">
        <v>1.4719686793835438E-6</v>
      </c>
      <c r="I258" s="2">
        <v>1.8399608492294296E-6</v>
      </c>
      <c r="J258" s="2"/>
    </row>
    <row r="259" spans="1:10">
      <c r="A259" s="32">
        <v>2.0162585996327301E-6</v>
      </c>
      <c r="C259" s="2">
        <v>3.6496703830486829E-4</v>
      </c>
      <c r="D259" s="2">
        <v>2.9197363064389464E-4</v>
      </c>
      <c r="F259">
        <v>2.6783046138928802E-10</v>
      </c>
      <c r="H259" s="2">
        <v>1.403462671182565E-6</v>
      </c>
      <c r="I259" s="2">
        <v>1.7543283389782061E-6</v>
      </c>
      <c r="J259" s="2"/>
    </row>
    <row r="260" spans="1:10">
      <c r="A260" s="32">
        <v>2.18353170828932E-6</v>
      </c>
      <c r="C260" s="2">
        <v>3.8278185834431588E-4</v>
      </c>
      <c r="D260" s="2">
        <v>3.0622548667545273E-4</v>
      </c>
      <c r="F260">
        <v>2.47312859698671E-10</v>
      </c>
      <c r="H260" s="2">
        <v>1.3381449598695343E-6</v>
      </c>
      <c r="I260" s="2">
        <v>1.6726811998369177E-6</v>
      </c>
      <c r="J260" s="2"/>
    </row>
    <row r="261" spans="1:10">
      <c r="A261" s="32">
        <v>2.3646821503815801E-6</v>
      </c>
      <c r="C261" s="2">
        <v>4.0146625776964949E-4</v>
      </c>
      <c r="D261" s="2">
        <v>3.2117300621571963E-4</v>
      </c>
      <c r="F261">
        <v>2.28367043296967E-10</v>
      </c>
      <c r="H261" s="2">
        <v>1.2758671608383015E-6</v>
      </c>
      <c r="I261" s="2">
        <v>1.5948339510478768E-6</v>
      </c>
      <c r="J261" s="2"/>
    </row>
    <row r="262" spans="1:10">
      <c r="A262" s="32">
        <v>2.56086121905418E-6</v>
      </c>
      <c r="C262" s="2">
        <v>4.2106268260652018E-4</v>
      </c>
      <c r="D262" s="2">
        <v>3.3685014608521616E-4</v>
      </c>
      <c r="F262">
        <v>2.10872602935977E-10</v>
      </c>
      <c r="H262" s="2">
        <v>1.2164877953613472E-6</v>
      </c>
      <c r="I262" s="2">
        <v>1.5206097442016839E-6</v>
      </c>
      <c r="J262" s="2"/>
    </row>
    <row r="263" spans="1:10">
      <c r="A263" s="32">
        <v>2.77331572118369E-6</v>
      </c>
      <c r="C263" s="2">
        <v>4.4161565076167791E-4</v>
      </c>
      <c r="D263" s="2">
        <v>3.5329252060934237E-4</v>
      </c>
      <c r="F263">
        <v>1.9471835351990501E-10</v>
      </c>
      <c r="H263" s="2">
        <v>1.1598719691874395E-6</v>
      </c>
      <c r="I263" s="2">
        <v>1.4498399614842992E-6</v>
      </c>
      <c r="J263" s="2"/>
    </row>
    <row r="264" spans="1:10">
      <c r="A264" s="32">
        <v>3.00339590140118E-6</v>
      </c>
      <c r="C264" s="2">
        <v>4.6317185315590862E-4</v>
      </c>
      <c r="D264" s="2">
        <v>3.7053748252472693E-4</v>
      </c>
      <c r="F264">
        <v>1.7980162747369501E-10</v>
      </c>
      <c r="H264" s="2">
        <v>1.1058910660974944E-6</v>
      </c>
      <c r="I264" s="2">
        <v>1.3823638326218678E-6</v>
      </c>
      <c r="J264" s="2"/>
    </row>
    <row r="265" spans="1:10">
      <c r="A265" s="32">
        <v>3.2525640235088102E-6</v>
      </c>
      <c r="C265" s="2">
        <v>4.8578025979348935E-4</v>
      </c>
      <c r="D265" s="2">
        <v>3.8862420783479149E-4</v>
      </c>
      <c r="F265">
        <v>1.66027622244065E-10</v>
      </c>
      <c r="H265" s="2">
        <v>1.0544224557224493E-6</v>
      </c>
      <c r="I265" s="2">
        <v>1.3180280696530615E-6</v>
      </c>
      <c r="J265" s="2"/>
    </row>
    <row r="266" spans="1:10">
      <c r="A266" s="32">
        <v>3.5224036638287499E-6</v>
      </c>
      <c r="C266" s="2">
        <v>5.0949223100911435E-4</v>
      </c>
      <c r="D266" s="2">
        <v>4.0759378480729151E-4</v>
      </c>
      <c r="F266">
        <v>1.53308797786331E-10</v>
      </c>
      <c r="H266" s="2">
        <v>1.0053492149594274E-6</v>
      </c>
      <c r="I266" s="2">
        <v>1.2566865186992841E-6</v>
      </c>
      <c r="J266" s="2"/>
    </row>
    <row r="267" spans="1:10">
      <c r="A267" s="32">
        <v>3.8146297755484102E-6</v>
      </c>
      <c r="C267" s="2">
        <v>5.3436163414502752E-4</v>
      </c>
      <c r="D267" s="2">
        <v>4.2748930731602205E-4</v>
      </c>
      <c r="F267">
        <v>1.41564320207751E-10</v>
      </c>
      <c r="H267" s="2">
        <v>9.5855986235329607E-7</v>
      </c>
      <c r="I267" s="2">
        <v>1.19819982794162E-6</v>
      </c>
      <c r="J267" s="2"/>
    </row>
    <row r="268" spans="1:10">
      <c r="A268" s="32">
        <v>4.13109958802494E-6</v>
      </c>
      <c r="C268" s="2">
        <v>5.6044496592340767E-4</v>
      </c>
      <c r="D268" s="2">
        <v>4.4835597273872616E-4</v>
      </c>
      <c r="F268">
        <v>1.30719548031505E-10</v>
      </c>
      <c r="H268" s="2">
        <v>9.1394810484021979E-7</v>
      </c>
      <c r="I268" s="2">
        <v>1.1424351310502747E-6</v>
      </c>
      <c r="J268" s="2"/>
    </row>
    <row r="269" spans="1:10">
      <c r="A269" s="32">
        <v>4.4738244103194403E-6</v>
      </c>
      <c r="C269" s="2">
        <v>5.8780148079201806E-4</v>
      </c>
      <c r="D269" s="2">
        <v>4.7024118463361448E-4</v>
      </c>
      <c r="F269">
        <v>1.2070555781629301E-10</v>
      </c>
      <c r="H269" s="2">
        <v>8.7141259627785538E-7</v>
      </c>
      <c r="I269" s="2">
        <v>1.0892657453473191E-6</v>
      </c>
      <c r="J269" s="2"/>
    </row>
    <row r="270" spans="1:10">
      <c r="A270" s="32">
        <v>4.8449824139773996E-6</v>
      </c>
      <c r="C270" s="2">
        <v>6.1649332553467449E-4</v>
      </c>
      <c r="D270" s="2">
        <v>4.9319466042773959E-4</v>
      </c>
      <c r="F270">
        <v>1.11458706116632E-10</v>
      </c>
      <c r="H270" s="2">
        <v>8.3085670721366283E-7</v>
      </c>
      <c r="I270" s="2">
        <v>1.0385708840170785E-6</v>
      </c>
      <c r="J270" s="2"/>
    </row>
    <row r="271" spans="1:10">
      <c r="A271" s="32">
        <v>5.2469324762958502E-6</v>
      </c>
      <c r="C271" s="2">
        <v>6.4658568045234408E-4</v>
      </c>
      <c r="D271" s="2">
        <v>5.1726854436187533E-4</v>
      </c>
      <c r="F271">
        <v>1.0292022499992E-10</v>
      </c>
      <c r="H271" s="2">
        <v>7.9218830536828193E-7</v>
      </c>
      <c r="I271" s="2">
        <v>9.902353817103523E-7</v>
      </c>
      <c r="J271" s="2"/>
    </row>
    <row r="272" spans="1:10">
      <c r="A272" s="32">
        <v>5.6822291720575397E-6</v>
      </c>
      <c r="C272" s="2">
        <v>6.7814690743558763E-4</v>
      </c>
      <c r="D272" s="2">
        <v>5.4251752594847017E-4</v>
      </c>
      <c r="F272">
        <v>9.5035848549596399E-11</v>
      </c>
      <c r="H272" s="2">
        <v>7.5531954633530769E-7</v>
      </c>
      <c r="I272" s="2">
        <v>9.4414943291913456E-7</v>
      </c>
      <c r="J272" s="2"/>
    </row>
    <row r="273" spans="1:10">
      <c r="A273" s="32">
        <v>6.15363900901117E-6</v>
      </c>
      <c r="C273" s="2">
        <v>7.1124870526474173E-4</v>
      </c>
      <c r="D273" s="2">
        <v>5.6899896421179345E-4</v>
      </c>
      <c r="F273">
        <v>8.77554679806498E-11</v>
      </c>
      <c r="H273" s="2">
        <v>7.2016667402196836E-7</v>
      </c>
      <c r="I273" s="2">
        <v>9.0020834252746039E-7</v>
      </c>
      <c r="J273" s="2"/>
    </row>
    <row r="274" spans="1:10">
      <c r="A274" s="32">
        <v>6.66415801028176E-6</v>
      </c>
      <c r="C274" s="2">
        <v>7.4596627249062634E-4</v>
      </c>
      <c r="D274" s="2">
        <v>5.9677301799250114E-4</v>
      </c>
      <c r="F274">
        <v>8.1032813175587702E-11</v>
      </c>
      <c r="H274" s="2">
        <v>6.866498303773871E-7</v>
      </c>
      <c r="I274" s="2">
        <v>8.5831228797173388E-7</v>
      </c>
      <c r="J274" s="2"/>
    </row>
    <row r="275" spans="1:10">
      <c r="A275" s="32">
        <v>7.2170307554552103E-6</v>
      </c>
      <c r="C275" s="2">
        <v>7.82378478265815E-4</v>
      </c>
      <c r="D275" s="2">
        <v>6.25902782612652E-4</v>
      </c>
      <c r="F275">
        <v>7.4825158616868997E-11</v>
      </c>
      <c r="H275" s="2">
        <v>6.5469287397615967E-7</v>
      </c>
      <c r="I275" s="2">
        <v>8.1836609247019953E-7</v>
      </c>
      <c r="J275" s="2"/>
    </row>
    <row r="276" spans="1:10">
      <c r="A276" s="32">
        <v>7.8157710013517998E-6</v>
      </c>
      <c r="C276" s="2">
        <v>8.2056804151453588E-4</v>
      </c>
      <c r="D276" s="2">
        <v>6.5645443321162879E-4</v>
      </c>
      <c r="F276">
        <v>6.9093051846882104E-11</v>
      </c>
      <c r="H276" s="2">
        <v>6.2422320704512388E-7</v>
      </c>
      <c r="I276" s="2">
        <v>7.8027900880640474E-7</v>
      </c>
      <c r="J276" s="2"/>
    </row>
    <row r="277" spans="1:10">
      <c r="A277" s="32">
        <v>8.4641840135429207E-6</v>
      </c>
      <c r="C277" s="2">
        <v>8.606217188482472E-4</v>
      </c>
      <c r="D277" s="2">
        <v>6.8849737507859778E-4</v>
      </c>
      <c r="F277">
        <v>6.3800062729699406E-11</v>
      </c>
      <c r="H277" s="2">
        <v>5.9517161054037893E-7</v>
      </c>
      <c r="I277" s="2">
        <v>7.4396451317547358E-7</v>
      </c>
      <c r="J277" s="2"/>
    </row>
    <row r="278" spans="1:10">
      <c r="A278" s="32">
        <v>9.1663907505381799E-6</v>
      </c>
      <c r="C278" s="2">
        <v>9.0263050165376223E-4</v>
      </c>
      <c r="D278" s="2">
        <v>7.2210440132300987E-4</v>
      </c>
      <c r="F278">
        <v>5.8912551921054897E-11</v>
      </c>
      <c r="H278" s="2">
        <v>5.6747208689987365E-7</v>
      </c>
      <c r="I278" s="2">
        <v>7.0934010862484206E-7</v>
      </c>
      <c r="J278" s="2"/>
    </row>
    <row r="279" spans="1:10">
      <c r="A279" s="32">
        <v>9.9268540543439692E-6</v>
      </c>
      <c r="C279" s="2">
        <v>9.4668982280167772E-4</v>
      </c>
      <c r="D279" s="2">
        <v>7.5735185824134222E-4</v>
      </c>
      <c r="F279">
        <v>5.4399457075068997E-11</v>
      </c>
      <c r="H279" s="2">
        <v>5.4106171011436439E-7</v>
      </c>
      <c r="I279" s="2">
        <v>6.7632713764295546E-7</v>
      </c>
      <c r="J279" s="2"/>
    </row>
    <row r="280" spans="1:10">
      <c r="A280" s="32">
        <v>1.07504070138466E-5</v>
      </c>
      <c r="C280" s="2">
        <v>9.9289977344467375E-4</v>
      </c>
      <c r="D280" s="2">
        <v>7.9431981875573902E-4</v>
      </c>
      <c r="F280">
        <v>5.02320954289646E-11</v>
      </c>
      <c r="H280" s="2">
        <v>5.158804827761214E-7</v>
      </c>
      <c r="I280" s="2">
        <v>6.448506034701517E-7</v>
      </c>
      <c r="J280" s="2"/>
    </row>
    <row r="281" spans="1:10">
      <c r="A281" s="32">
        <v>1.16422836812827E-5</v>
      </c>
      <c r="C281" s="2">
        <v>1.0413653303982012E-3</v>
      </c>
      <c r="D281" s="2">
        <v>8.3309226431856108E-4</v>
      </c>
      <c r="F281">
        <v>4.6383981511113501E-11</v>
      </c>
      <c r="H281" s="2">
        <v>4.9187119978065355E-7</v>
      </c>
      <c r="I281" s="2">
        <v>6.1483899972581686E-7</v>
      </c>
      <c r="J281" s="2"/>
    </row>
    <row r="282" spans="1:10">
      <c r="A282" s="32">
        <v>1.26081523370121E-5</v>
      </c>
      <c r="C282" s="2">
        <v>1.0921965946201146E-3</v>
      </c>
      <c r="D282" s="2">
        <v>8.7375727569609168E-4</v>
      </c>
      <c r="F282">
        <v>4.28306588138617E-11</v>
      </c>
      <c r="H282" s="2">
        <v>4.6897931837179815E-7</v>
      </c>
      <c r="I282" s="2">
        <v>5.8622414796474768E-7</v>
      </c>
      <c r="J282" s="2"/>
    </row>
    <row r="283" spans="1:10">
      <c r="A283" s="32">
        <v>1.36541515140085E-5</v>
      </c>
      <c r="C283" s="2">
        <v>1.1455090413309903E-3</v>
      </c>
      <c r="D283" s="2">
        <v>9.1640723306479234E-4</v>
      </c>
      <c r="F283">
        <v>3.9549544361341298E-11</v>
      </c>
      <c r="H283" s="2">
        <v>4.4715283423497407E-7</v>
      </c>
      <c r="I283" s="2">
        <v>5.5894104279371759E-7</v>
      </c>
      <c r="J283" s="2"/>
    </row>
    <row r="284" spans="1:10">
      <c r="A284" s="32">
        <v>1.4786929011018199E-5</v>
      </c>
      <c r="C284" s="2">
        <v>1.2014237823433694E-3</v>
      </c>
      <c r="D284" s="2">
        <v>9.6113902587469558E-4</v>
      </c>
      <c r="F284">
        <v>3.6519785184426902E-11</v>
      </c>
      <c r="H284" s="2">
        <v>4.2634216335709851E-7</v>
      </c>
      <c r="I284" s="2">
        <v>5.3292770419637308E-7</v>
      </c>
      <c r="J284" s="2"/>
    </row>
    <row r="285" spans="1:10">
      <c r="A285" s="32">
        <v>1.6013684142333199E-5</v>
      </c>
      <c r="C285" s="2">
        <v>1.2600678411958308E-3</v>
      </c>
      <c r="D285" s="2">
        <v>1.0080542729566646E-3</v>
      </c>
      <c r="F285">
        <v>3.3722125790666301E-11</v>
      </c>
      <c r="H285" s="2">
        <v>4.0650002938479473E-7</v>
      </c>
      <c r="I285" s="2">
        <v>5.0812503673099338E-7</v>
      </c>
      <c r="J285" s="2"/>
    </row>
    <row r="286" spans="1:10">
      <c r="A286" s="32">
        <v>1.73422134926956E-5</v>
      </c>
      <c r="C286" s="2">
        <v>1.3215744417169647E-3</v>
      </c>
      <c r="D286" s="2">
        <v>1.0572595533735719E-3</v>
      </c>
      <c r="F286">
        <v>3.11387857869012E-11</v>
      </c>
      <c r="H286" s="2">
        <v>3.8758135622498638E-7</v>
      </c>
      <c r="I286" s="2">
        <v>4.8447669528123297E-7</v>
      </c>
      <c r="J286" s="2"/>
    </row>
    <row r="287" spans="1:10">
      <c r="A287" s="32">
        <v>1.8780960468127201E-5</v>
      </c>
      <c r="C287" s="2">
        <v>1.3860833106747526E-3</v>
      </c>
      <c r="D287" s="2">
        <v>1.1088666485398022E-3</v>
      </c>
      <c r="F287">
        <v>2.8753346876812099E-11</v>
      </c>
      <c r="H287" s="2">
        <v>3.6954316564391085E-7</v>
      </c>
      <c r="I287" s="2">
        <v>4.6192895705488851E-7</v>
      </c>
      <c r="J287" s="2"/>
    </row>
    <row r="288" spans="1:10">
      <c r="A288" s="32">
        <v>2.0339068957599901E-5</v>
      </c>
      <c r="C288" s="2">
        <v>1.4537409951989255E-3</v>
      </c>
      <c r="D288" s="2">
        <v>1.1629927961591404E-3</v>
      </c>
      <c r="F288">
        <v>2.6550648515205199E-11</v>
      </c>
      <c r="H288" s="2">
        <v>3.5234447963190975E-7</v>
      </c>
      <c r="I288" s="2">
        <v>4.4043059953988714E-7</v>
      </c>
      <c r="J288" s="2"/>
    </row>
    <row r="289" spans="1:10">
      <c r="A289" s="32">
        <v>2.20264414465942E-5</v>
      </c>
      <c r="C289" s="2">
        <v>1.5247011956973668E-3</v>
      </c>
      <c r="D289" s="2">
        <v>1.2197609565578935E-3</v>
      </c>
      <c r="F289">
        <v>2.4516691555878001E-11</v>
      </c>
      <c r="H289" s="2">
        <v>3.3594622731220603E-7</v>
      </c>
      <c r="I289" s="2">
        <v>4.199327841402575E-7</v>
      </c>
      <c r="J289" s="2"/>
    </row>
    <row r="290" spans="1:10">
      <c r="A290" s="32">
        <v>2.3853801951881201E-5</v>
      </c>
      <c r="C290" s="2">
        <v>1.5991251150228969E-3</v>
      </c>
      <c r="D290" s="2">
        <v>1.2793000920183176E-3</v>
      </c>
      <c r="F290">
        <v>2.26385492807015E-11</v>
      </c>
      <c r="H290" s="2">
        <v>3.2031115618217667E-7</v>
      </c>
      <c r="I290" s="2">
        <v>4.0038894522772082E-7</v>
      </c>
      <c r="J290" s="2"/>
    </row>
    <row r="291" spans="1:10">
      <c r="A291" s="32">
        <v>2.5832764177508699E-5</v>
      </c>
      <c r="C291" s="2">
        <v>1.6771818246836096E-3</v>
      </c>
      <c r="D291" s="2">
        <v>1.3417454597468878E-3</v>
      </c>
      <c r="F291">
        <v>2.09042852444695E-11</v>
      </c>
      <c r="H291" s="2">
        <v>3.0540374748549828E-7</v>
      </c>
      <c r="I291" s="2">
        <v>3.8175468435687281E-7</v>
      </c>
      <c r="J291" s="2"/>
    </row>
    <row r="292" spans="1:10">
      <c r="A292" s="32">
        <v>2.79759053251529E-5</v>
      </c>
      <c r="C292" s="2">
        <v>1.7590486489287413E-3</v>
      </c>
      <c r="D292" s="2">
        <v>1.4072389191429932E-3</v>
      </c>
      <c r="F292">
        <v>1.93028774133802E-11</v>
      </c>
      <c r="H292" s="2">
        <v>2.9119013552290368E-7</v>
      </c>
      <c r="I292" s="2">
        <v>3.639876694036296E-7</v>
      </c>
      <c r="J292" s="2"/>
    </row>
    <row r="293" spans="1:10">
      <c r="A293" s="32">
        <v>3.02968460279343E-5</v>
      </c>
      <c r="C293" s="2">
        <v>1.8449115675825665E-3</v>
      </c>
      <c r="D293" s="2">
        <v>1.4759292540660533E-3</v>
      </c>
      <c r="F293">
        <v>1.7824148115016701E-11</v>
      </c>
      <c r="H293" s="2">
        <v>2.7763803071824814E-7</v>
      </c>
      <c r="I293" s="2">
        <v>3.4704753839781018E-7</v>
      </c>
      <c r="J293" s="2"/>
    </row>
    <row r="294" spans="1:10">
      <c r="A294" s="32">
        <v>3.2810336915713203E-5</v>
      </c>
      <c r="C294" s="2">
        <v>1.9349656385415006E-3</v>
      </c>
      <c r="D294" s="2">
        <v>1.5479725108332005E-3</v>
      </c>
      <c r="F294">
        <v>1.6458699354627401E-11</v>
      </c>
      <c r="H294" s="2">
        <v>2.6471664626511381E-7</v>
      </c>
      <c r="I294" s="2">
        <v>3.3089580783139223E-7</v>
      </c>
      <c r="J294" s="2"/>
    </row>
    <row r="295" spans="1:10">
      <c r="A295" s="32">
        <v>3.5532352362026003E-5</v>
      </c>
      <c r="C295" s="2">
        <v>2.0294154408941616E-3</v>
      </c>
      <c r="D295" s="2">
        <v>1.6235323527153294E-3</v>
      </c>
      <c r="F295">
        <v>1.51978530866107E-11</v>
      </c>
      <c r="H295" s="2">
        <v>2.5239662818730546E-7</v>
      </c>
      <c r="I295" s="2">
        <v>3.1549578523413181E-7</v>
      </c>
      <c r="J295" s="2"/>
    </row>
    <row r="296" spans="1:10">
      <c r="A296" s="32">
        <v>3.8480192008468198E-5</v>
      </c>
      <c r="C296" s="2">
        <v>2.128475539671095E-3</v>
      </c>
      <c r="D296" s="2">
        <v>1.7027804317368762E-3</v>
      </c>
      <c r="F296">
        <v>1.40335960616027E-11</v>
      </c>
      <c r="H296" s="2">
        <v>2.4064998865436406E-7</v>
      </c>
      <c r="I296" s="2">
        <v>3.0081248581795507E-7</v>
      </c>
      <c r="J296" s="2"/>
    </row>
    <row r="297" spans="1:10">
      <c r="A297" s="32">
        <v>4.1672590711755298E-5</v>
      </c>
      <c r="C297" s="2">
        <v>2.2323709732799029E-3</v>
      </c>
      <c r="D297" s="2">
        <v>1.7858967786239224E-3</v>
      </c>
      <c r="F297">
        <v>1.29585288986467E-11</v>
      </c>
      <c r="H297" s="2">
        <v>2.2945004240059886E-7</v>
      </c>
      <c r="I297" s="2">
        <v>2.8681255300074857E-7</v>
      </c>
      <c r="J297" s="2"/>
    </row>
    <row r="298" spans="1:10">
      <c r="A298" s="32">
        <v>4.5129837612226602E-5</v>
      </c>
      <c r="C298" s="2">
        <v>2.3413377647331264E-3</v>
      </c>
      <c r="D298" s="2">
        <v>1.8730702117865012E-3</v>
      </c>
      <c r="F298">
        <v>1.1965819058774E-11</v>
      </c>
      <c r="H298" s="2">
        <v>2.1877134610320703E-7</v>
      </c>
      <c r="I298" s="2">
        <v>2.7346418262900878E-7</v>
      </c>
      <c r="J298" s="2"/>
    </row>
    <row r="299" spans="1:10">
      <c r="A299" s="32">
        <v>4.8873905080526203E-5</v>
      </c>
      <c r="C299" s="2">
        <v>2.455623457830269E-3</v>
      </c>
      <c r="D299" s="2">
        <v>1.9644987662642151E-3</v>
      </c>
      <c r="F299">
        <v>1.1049157421123E-11</v>
      </c>
      <c r="H299" s="2">
        <v>2.0858964058175431E-7</v>
      </c>
      <c r="I299" s="2">
        <v>2.6073705072719286E-7</v>
      </c>
      <c r="J299" s="2"/>
    </row>
    <row r="300" spans="1:10">
      <c r="A300" s="32">
        <v>5.2928588361974198E-5</v>
      </c>
      <c r="C300" s="2">
        <v>2.5754876795119775E-3</v>
      </c>
      <c r="D300" s="2">
        <v>2.0603901436095822E-3</v>
      </c>
      <c r="F300">
        <v>1.02027181856171E-11</v>
      </c>
      <c r="H300" s="2">
        <v>1.988817956877197E-7</v>
      </c>
      <c r="I300" s="2">
        <v>2.4860224460964961E-7</v>
      </c>
      <c r="J300" s="2"/>
    </row>
    <row r="301" spans="1:10">
      <c r="A301" s="32">
        <v>5.7319656806133601E-5</v>
      </c>
      <c r="C301" s="2">
        <v>2.7012027296639692E-3</v>
      </c>
      <c r="D301" s="2">
        <v>2.1609621837311755E-3</v>
      </c>
      <c r="F301">
        <v>9.4211218473654907E-12</v>
      </c>
      <c r="H301" s="2">
        <v>1.8962575775890025E-7</v>
      </c>
      <c r="I301" s="2">
        <v>2.3703219719862531E-7</v>
      </c>
      <c r="J301" s="2"/>
    </row>
    <row r="302" spans="1:10">
      <c r="A302" s="32">
        <v>6.20750176427036E-5</v>
      </c>
      <c r="C302" s="2">
        <v>2.8330541997105053E-3</v>
      </c>
      <c r="D302" s="2">
        <v>2.2664433597684042E-3</v>
      </c>
      <c r="F302">
        <v>8.6994010074716895E-12</v>
      </c>
      <c r="H302" s="2">
        <v>1.8080049951931054E-7</v>
      </c>
      <c r="I302" s="2">
        <v>2.2600062439913815E-7</v>
      </c>
      <c r="J302" s="2"/>
    </row>
    <row r="303" spans="1:10">
      <c r="A303" s="32">
        <v>6.7224893344609501E-5</v>
      </c>
      <c r="C303" s="2">
        <v>2.9713416214027745E-3</v>
      </c>
      <c r="D303" s="2">
        <v>2.3770732971222196E-3</v>
      </c>
      <c r="F303">
        <v>8.0329688029629302E-12</v>
      </c>
      <c r="H303" s="2">
        <v>1.7238597231075762E-7</v>
      </c>
      <c r="I303" s="2">
        <v>2.1548246538844702E-7</v>
      </c>
      <c r="J303" s="2"/>
    </row>
    <row r="304" spans="1:10">
      <c r="A304" s="32">
        <v>7.2802013705514004E-5</v>
      </c>
      <c r="C304" s="2">
        <v>3.1163791472759812E-3</v>
      </c>
      <c r="D304" s="2">
        <v>2.4931033178207853E-3</v>
      </c>
      <c r="F304">
        <v>7.4175897551973502E-12</v>
      </c>
      <c r="H304" s="2">
        <v>1.6436306054758084E-7</v>
      </c>
      <c r="I304" s="2">
        <v>2.0545382568447603E-7</v>
      </c>
      <c r="J304" s="2"/>
    </row>
    <row r="305" spans="1:10">
      <c r="A305" s="32">
        <v>7.8841823852485702E-5</v>
      </c>
      <c r="C305" s="2">
        <v>3.2684962643210361E-3</v>
      </c>
      <c r="D305" s="2">
        <v>2.6147970114568288E-3</v>
      </c>
      <c r="F305">
        <v>6.8493528514781004E-12</v>
      </c>
      <c r="H305" s="2">
        <v>1.5671353829108433E-7</v>
      </c>
      <c r="I305" s="2">
        <v>1.9589192286385539E-7</v>
      </c>
      <c r="J305" s="2"/>
    </row>
    <row r="306" spans="1:10">
      <c r="A306" s="32">
        <v>8.5382709515844003E-5</v>
      </c>
      <c r="C306" s="2">
        <v>3.4280385424920461E-3</v>
      </c>
      <c r="D306" s="2">
        <v>2.7424308339936369E-3</v>
      </c>
      <c r="F306">
        <v>6.3246466887953598E-12</v>
      </c>
      <c r="H306" s="2">
        <v>1.4942002784501319E-7</v>
      </c>
      <c r="I306" s="2">
        <v>1.8677503480626646E-7</v>
      </c>
      <c r="J306" s="2"/>
    </row>
    <row r="307" spans="1:10">
      <c r="A307" s="32">
        <v>9.2466240987868094E-5</v>
      </c>
      <c r="C307" s="2">
        <v>3.5953684197500917E-3</v>
      </c>
      <c r="D307" s="2">
        <v>2.8762947358000734E-3</v>
      </c>
      <c r="F307">
        <v>5.8401365217237603E-12</v>
      </c>
      <c r="H307" s="2">
        <v>1.4246596027801341E-7</v>
      </c>
      <c r="I307" s="2">
        <v>1.7808245034751674E-7</v>
      </c>
      <c r="J307" s="2"/>
    </row>
    <row r="308" spans="1:10">
      <c r="A308">
        <v>1.0013743732084199E-4</v>
      </c>
      <c r="C308" s="2">
        <v>3.7708660254266242E-3</v>
      </c>
      <c r="D308" s="2">
        <v>3.0166928203412997E-3</v>
      </c>
      <c r="F308">
        <v>5.3927430686041899E-12</v>
      </c>
      <c r="H308" s="2">
        <v>1.3583553778339013E-7</v>
      </c>
      <c r="I308" s="2">
        <v>1.6979442222923765E-7</v>
      </c>
      <c r="J308" s="2"/>
    </row>
    <row r="309" spans="1:10">
      <c r="A309">
        <v>1.08445052443531E-4</v>
      </c>
      <c r="C309" s="2">
        <v>3.9549300437770355E-3</v>
      </c>
      <c r="D309" s="2">
        <v>3.1639440350216285E-3</v>
      </c>
      <c r="F309">
        <v>4.9796229413135298E-12</v>
      </c>
      <c r="H309" s="2">
        <v>1.2951369779066004E-7</v>
      </c>
      <c r="I309" s="2">
        <v>1.6189212223832503E-7</v>
      </c>
      <c r="J309" s="2"/>
    </row>
    <row r="310" spans="1:10">
      <c r="A310">
        <v>1.1744188501449201E-4</v>
      </c>
      <c r="C310" s="2">
        <v>4.1479786196860647E-3</v>
      </c>
      <c r="D310" s="2">
        <v>3.3183828957488518E-3</v>
      </c>
      <c r="F310">
        <v>4.5981505742446097E-12</v>
      </c>
      <c r="H310" s="2">
        <v>1.2348607874736503E-7</v>
      </c>
      <c r="I310" s="2">
        <v>1.5435759843420628E-7</v>
      </c>
      <c r="J310" s="2"/>
    </row>
    <row r="311" spans="1:10">
      <c r="A311">
        <v>1.27185113981472E-4</v>
      </c>
      <c r="C311" s="2">
        <v>4.3504503085826799E-3</v>
      </c>
      <c r="D311" s="2">
        <v>3.4803602468661439E-3</v>
      </c>
      <c r="F311">
        <v>4.2459015376471303E-12</v>
      </c>
      <c r="H311" s="2">
        <v>1.1773898749341509E-7</v>
      </c>
      <c r="I311" s="2">
        <v>1.4717373436676885E-7</v>
      </c>
      <c r="J311" s="2"/>
    </row>
    <row r="312" spans="1:10">
      <c r="A312">
        <v>1.3773666197953099E-4</v>
      </c>
      <c r="C312" s="2">
        <v>4.5628050727222827E-3</v>
      </c>
      <c r="D312" s="2">
        <v>3.6502440581778262E-3</v>
      </c>
      <c r="F312">
        <v>3.9206371292779597E-12</v>
      </c>
      <c r="H312" s="2">
        <v>1.122593681538402E-7</v>
      </c>
      <c r="I312" s="2">
        <v>1.4032421019230025E-7</v>
      </c>
      <c r="J312" s="2"/>
    </row>
    <row r="313" spans="1:10">
      <c r="A313">
        <v>1.49163588877447E-4</v>
      </c>
      <c r="C313" s="2">
        <v>4.7855253260995871E-3</v>
      </c>
      <c r="D313" s="2">
        <v>3.8284202608796698E-3</v>
      </c>
      <c r="F313">
        <v>3.6202901464340201E-12</v>
      </c>
      <c r="H313" s="2">
        <v>1.0703477247928811E-7</v>
      </c>
      <c r="I313" s="2">
        <v>1.3379346559911014E-7</v>
      </c>
      <c r="J313" s="2"/>
    </row>
    <row r="314" spans="1:10">
      <c r="A314">
        <v>1.6153851797357001E-4</v>
      </c>
      <c r="C314" s="2">
        <v>5.0191170303659546E-3</v>
      </c>
      <c r="D314" s="2">
        <v>4.0152936242927638E-3</v>
      </c>
      <c r="F314">
        <v>3.3429517479423101E-12</v>
      </c>
      <c r="H314" s="2">
        <v>1.020533315668858E-7</v>
      </c>
      <c r="I314" s="2">
        <v>1.2756666445860724E-7</v>
      </c>
      <c r="J314" s="2"/>
    </row>
    <row r="315" spans="1:10">
      <c r="A315">
        <v>1.74940097549791E-4</v>
      </c>
      <c r="C315" s="2">
        <v>5.2641108442407405E-3</v>
      </c>
      <c r="D315" s="2">
        <v>4.2112886753925922E-3</v>
      </c>
      <c r="F315">
        <v>3.08685932260932E-12</v>
      </c>
      <c r="H315" s="2">
        <v>9.7303728897224389E-8</v>
      </c>
      <c r="I315" s="2">
        <v>1.2162966112153049E-7</v>
      </c>
      <c r="J315" s="2"/>
    </row>
    <row r="316" spans="1:10">
      <c r="A316">
        <v>1.89453500717009E-4</v>
      </c>
      <c r="C316" s="2">
        <v>5.5210633290279192E-3</v>
      </c>
      <c r="D316" s="2">
        <v>4.4168506632223355E-3</v>
      </c>
      <c r="F316">
        <v>2.8503852870282401E-12</v>
      </c>
      <c r="H316" s="2">
        <v>9.2775174626211965E-8</v>
      </c>
      <c r="I316" s="2">
        <v>1.1596896828276496E-7</v>
      </c>
      <c r="J316" s="2"/>
    </row>
    <row r="317" spans="1:10">
      <c r="A317">
        <v>2.0517096672884901E-4</v>
      </c>
      <c r="C317" s="2">
        <v>5.7905582129764892E-3</v>
      </c>
      <c r="D317" s="2">
        <v>4.6324465703811912E-3</v>
      </c>
      <c r="F317">
        <v>2.6320267415488401E-12</v>
      </c>
      <c r="H317" s="2">
        <v>8.8457381073395327E-8</v>
      </c>
      <c r="I317" s="2">
        <v>1.1057172634174416E-7</v>
      </c>
      <c r="J317" s="2"/>
    </row>
    <row r="318" spans="1:10">
      <c r="A318">
        <v>2.2219238720391199E-4</v>
      </c>
      <c r="C318" s="2">
        <v>6.0732077173570754E-3</v>
      </c>
      <c r="D318" s="2">
        <v>4.858566173885661E-3</v>
      </c>
      <c r="F318">
        <v>2.4303959186692098E-12</v>
      </c>
      <c r="H318" s="2">
        <v>8.4340539351063984E-8</v>
      </c>
      <c r="I318" s="2">
        <v>1.0542567418882997E-7</v>
      </c>
      <c r="J318" s="2"/>
    </row>
    <row r="319" spans="1:10">
      <c r="A319">
        <v>2.4062594098228E-4</v>
      </c>
      <c r="C319" s="2">
        <v>6.369653947267081E-3</v>
      </c>
      <c r="D319" s="2">
        <v>5.0957231578136648E-3</v>
      </c>
      <c r="F319">
        <v>2.2442113631444401E-12</v>
      </c>
      <c r="H319" s="2">
        <v>8.0415297081046033E-8</v>
      </c>
      <c r="I319" s="2">
        <v>1.0051912135130754E-7</v>
      </c>
      <c r="J319" s="2"/>
    </row>
    <row r="320" spans="1:10">
      <c r="A320">
        <v>2.60588781651059E-4</v>
      </c>
      <c r="C320" s="2">
        <v>6.680570350324092E-3</v>
      </c>
      <c r="D320" s="2">
        <v>5.3444562802592742E-3</v>
      </c>
      <c r="F320">
        <v>2.0722897877578801E-12</v>
      </c>
      <c r="H320" s="2">
        <v>7.6672737148571657E-8</v>
      </c>
      <c r="I320" s="2">
        <v>9.5840921435714564E-8</v>
      </c>
      <c r="J320" s="2"/>
    </row>
    <row r="321" spans="1:10">
      <c r="A321">
        <v>2.8220778210851302E-4</v>
      </c>
      <c r="C321" s="2">
        <v>7.0066632465611367E-3</v>
      </c>
      <c r="D321" s="2">
        <v>5.6053305972489096E-3</v>
      </c>
      <c r="F321">
        <v>1.9135385529946599E-12</v>
      </c>
      <c r="H321" s="2">
        <v>7.3104357444941605E-8</v>
      </c>
      <c r="I321" s="2">
        <v>9.1380446806177006E-8</v>
      </c>
      <c r="J321" s="2"/>
    </row>
    <row r="322" spans="1:10">
      <c r="A322">
        <v>3.0562034089882403E-4</v>
      </c>
      <c r="C322" s="2">
        <v>7.3486734329994818E-3</v>
      </c>
      <c r="D322" s="2">
        <v>5.8789387463995856E-3</v>
      </c>
      <c r="F322">
        <v>1.7669487228225001E-12</v>
      </c>
      <c r="H322" s="2">
        <v>6.9702051552979528E-8</v>
      </c>
      <c r="I322" s="2">
        <v>8.7127564441224403E-8</v>
      </c>
      <c r="J322" s="2"/>
    </row>
    <row r="323" spans="1:10">
      <c r="A323">
        <v>3.3097525544209999E-4</v>
      </c>
      <c r="C323" s="2">
        <v>7.7073778665439569E-3</v>
      </c>
      <c r="D323" s="2">
        <v>6.1659022932351662E-3</v>
      </c>
      <c r="F323">
        <v>1.63158865244603E-12</v>
      </c>
      <c r="H323" s="2">
        <v>6.6458090331390743E-8</v>
      </c>
      <c r="I323" s="2">
        <v>8.3072612914238422E-8</v>
      </c>
      <c r="J323" s="2"/>
    </row>
    <row r="324" spans="1:10">
      <c r="A324">
        <v>3.58433667709402E-4</v>
      </c>
      <c r="C324" s="2">
        <v>8.0835914290240986E-3</v>
      </c>
      <c r="D324" s="2">
        <v>6.466873143219279E-3</v>
      </c>
      <c r="F324">
        <v>1.50659806728192E-12</v>
      </c>
      <c r="H324" s="2">
        <v>6.3365104356193109E-8</v>
      </c>
      <c r="I324" s="2">
        <v>7.9206380445241377E-8</v>
      </c>
      <c r="J324" s="2"/>
    </row>
    <row r="325" spans="1:10">
      <c r="A325">
        <v>3.8817008835299199E-4</v>
      </c>
      <c r="C325" s="2">
        <v>8.4781687783906205E-3</v>
      </c>
      <c r="D325" s="2">
        <v>6.7825350227124969E-3</v>
      </c>
      <c r="F325">
        <v>1.3911825955241601E-12</v>
      </c>
      <c r="H325" s="2">
        <v>6.0416067179329363E-8</v>
      </c>
      <c r="I325" s="2">
        <v>7.5520083974161701E-8</v>
      </c>
      <c r="J325" s="2"/>
    </row>
    <row r="326" spans="1:10">
      <c r="A326">
        <v>4.2037350580060201E-4</v>
      </c>
      <c r="C326" s="2">
        <v>8.8920062902727876E-3</v>
      </c>
      <c r="D326" s="2">
        <v>7.1136050322182301E-3</v>
      </c>
      <c r="F326">
        <v>1.28460871955119E-12</v>
      </c>
      <c r="H326" s="2">
        <v>5.7604279366431585E-8</v>
      </c>
      <c r="I326" s="2">
        <v>7.2005349208039482E-8</v>
      </c>
      <c r="J326" s="2"/>
    </row>
    <row r="327" spans="1:10">
      <c r="A327">
        <v>4.5524858736253302E-4</v>
      </c>
      <c r="C327" s="2">
        <v>9.3260440943073522E-3</v>
      </c>
      <c r="D327" s="2">
        <v>7.4608352754458821E-3</v>
      </c>
      <c r="F327">
        <v>1.1861991140891099E-12</v>
      </c>
      <c r="H327" s="2">
        <v>5.4923353277473685E-8</v>
      </c>
      <c r="I327" s="2">
        <v>6.8654191596842104E-8</v>
      </c>
      <c r="J327" s="2"/>
    </row>
    <row r="328" spans="1:10">
      <c r="A328">
        <v>4.9301697998514705E-4</v>
      </c>
      <c r="C328" s="2">
        <v>9.7812682098650256E-3</v>
      </c>
      <c r="D328" s="2">
        <v>7.8250145678920215E-3</v>
      </c>
      <c r="F328">
        <v>1.09532834150261E-12</v>
      </c>
      <c r="H328" s="2">
        <v>5.2367198555739056E-8</v>
      </c>
      <c r="I328" s="2">
        <v>6.5458998194673817E-8</v>
      </c>
      <c r="J328" s="2"/>
    </row>
    <row r="329" spans="1:10">
      <c r="A329">
        <v>5.3391871891765304E-4</v>
      </c>
      <c r="C329" s="2">
        <v>1.0258712786026329E-2</v>
      </c>
      <c r="D329" s="2">
        <v>8.2069702288210637E-3</v>
      </c>
      <c r="F329">
        <v>1.01141887685538E-12</v>
      </c>
      <c r="H329" s="2">
        <v>4.9930008292136416E-8</v>
      </c>
      <c r="I329" s="2">
        <v>6.2412510365170515E-8</v>
      </c>
      <c r="J329" s="2"/>
    </row>
    <row r="330" spans="1:10">
      <c r="A330">
        <v>5.7821375324488005E-4</v>
      </c>
      <c r="C330" s="2">
        <v>1.0759462450895447E-2</v>
      </c>
      <c r="D330" s="2">
        <v>8.6075699607163578E-3</v>
      </c>
      <c r="F330">
        <v>9.3393743747747699E-13</v>
      </c>
      <c r="H330" s="2">
        <v>4.7606245833434897E-8</v>
      </c>
      <c r="I330" s="2">
        <v>5.950780729179362E-8</v>
      </c>
      <c r="J330" s="2"/>
    </row>
    <row r="331" spans="1:10">
      <c r="A331">
        <v>6.2618359798150404E-4</v>
      </c>
      <c r="C331" s="2">
        <v>1.1284654775589108E-2</v>
      </c>
      <c r="D331" s="2">
        <v>9.0277238204712878E-3</v>
      </c>
      <c r="F331">
        <v>8.6239159371227799E-13</v>
      </c>
      <c r="H331" s="2">
        <v>4.5390632204448628E-8</v>
      </c>
      <c r="I331" s="2">
        <v>5.673829025556078E-8</v>
      </c>
      <c r="J331" s="2"/>
    </row>
    <row r="332" spans="1:10">
      <c r="A332">
        <v>6.7813312322752804E-4</v>
      </c>
      <c r="C332" s="2">
        <v>1.1835482858498012E-2</v>
      </c>
      <c r="D332" s="2">
        <v>9.4683862867984102E-3</v>
      </c>
      <c r="F332">
        <v>7.9632663930290303E-13</v>
      </c>
      <c r="H332" s="2">
        <v>4.3278134115598168E-8</v>
      </c>
      <c r="I332" s="2">
        <v>5.4097667644497704E-8</v>
      </c>
      <c r="J332" s="2"/>
    </row>
    <row r="333" spans="1:10">
      <c r="A333">
        <v>7.3439249175591599E-4</v>
      </c>
      <c r="C333" s="2">
        <v>1.2413198035691577E-2</v>
      </c>
      <c r="D333" s="2">
        <v>9.9305584285532614E-3</v>
      </c>
      <c r="F333">
        <v>7.3532270152788699E-13</v>
      </c>
      <c r="H333" s="2">
        <v>4.1263952528604228E-8</v>
      </c>
      <c r="I333" s="2">
        <v>5.1579940660755278E-8</v>
      </c>
      <c r="J333" s="2"/>
    </row>
    <row r="334" spans="1:10">
      <c r="A334">
        <v>7.9531925734662302E-4</v>
      </c>
      <c r="C334" s="2">
        <v>1.3019112723623317E-2</v>
      </c>
      <c r="D334" s="2">
        <v>1.0415290178898653E-2</v>
      </c>
      <c r="F334">
        <v>6.7899207271980304E-13</v>
      </c>
      <c r="H334" s="2">
        <v>3.9343511754339158E-8</v>
      </c>
      <c r="I334" s="2">
        <v>4.9179389692923946E-8</v>
      </c>
      <c r="J334" s="2"/>
    </row>
    <row r="335" spans="1:10">
      <c r="A335">
        <v>8.6130063720288297E-4</v>
      </c>
      <c r="C335" s="2">
        <v>1.3654603400594776E-2</v>
      </c>
      <c r="D335" s="2">
        <v>1.0923682720475822E-2</v>
      </c>
      <c r="F335">
        <v>6.2697674620732404E-13</v>
      </c>
      <c r="H335" s="2">
        <v>3.7512449058068442E-8</v>
      </c>
      <c r="I335" s="2">
        <v>4.6890561322585551E-8</v>
      </c>
      <c r="J335" s="2"/>
    </row>
    <row r="336" spans="1:10">
      <c r="A336">
        <v>9.3275597289200097E-4</v>
      </c>
      <c r="C336" s="2">
        <v>1.4321113733751013E-2</v>
      </c>
      <c r="D336" s="2">
        <v>1.1456890987000812E-2</v>
      </c>
      <c r="F336">
        <v>5.78946141020621E-13</v>
      </c>
      <c r="H336" s="2">
        <v>3.5766604748468803E-8</v>
      </c>
      <c r="I336" s="2">
        <v>4.4708255935586004E-8</v>
      </c>
      <c r="J336" s="2"/>
    </row>
    <row r="337" spans="1:10">
      <c r="A337">
        <v>1.01013939545102E-3</v>
      </c>
      <c r="C337" s="2">
        <v>1.5020157858711462E-2</v>
      </c>
      <c r="D337" s="2">
        <v>1.2016126286969171E-2</v>
      </c>
      <c r="F337">
        <v>5.3459500089949601E-13</v>
      </c>
      <c r="H337" s="2">
        <v>3.41020127279063E-8</v>
      </c>
      <c r="I337" s="2">
        <v>4.2627515909882875E-8</v>
      </c>
      <c r="J337" s="2"/>
    </row>
    <row r="338" spans="1:10">
      <c r="A338">
        <v>1.09394271159527E-3</v>
      </c>
      <c r="C338" s="2">
        <v>1.5753323819286558E-2</v>
      </c>
      <c r="D338" s="2">
        <v>1.2602659055429247E-2</v>
      </c>
      <c r="F338">
        <v>4.9364145425153501E-13</v>
      </c>
      <c r="H338" s="2">
        <v>3.2514891482509809E-8</v>
      </c>
      <c r="I338" s="2">
        <v>4.064361435313726E-8</v>
      </c>
      <c r="J338" s="2"/>
    </row>
    <row r="339" spans="1:10">
      <c r="A339">
        <v>1.1846985293728499E-3</v>
      </c>
      <c r="C339" s="2">
        <v>1.6522277175094274E-2</v>
      </c>
      <c r="D339" s="2">
        <v>1.321782174007542E-2</v>
      </c>
      <c r="F339">
        <v>4.5582522273039801E-13</v>
      </c>
      <c r="H339" s="2">
        <v>3.1001635491568849E-8</v>
      </c>
      <c r="I339" s="2">
        <v>3.8752044364461061E-8</v>
      </c>
      <c r="J339" s="2"/>
    </row>
    <row r="340" spans="1:10">
      <c r="A340">
        <v>1.2829836431301801E-3</v>
      </c>
      <c r="C340" s="2">
        <v>1.7328764785272104E-2</v>
      </c>
      <c r="D340" s="2">
        <v>1.3863011828217683E-2</v>
      </c>
      <c r="F340">
        <v>4.2090596704899901E-13</v>
      </c>
      <c r="H340" s="2">
        <v>2.9558807036741531E-8</v>
      </c>
      <c r="I340" s="2">
        <v>3.6948508795926914E-8</v>
      </c>
      <c r="J340" s="2"/>
    </row>
    <row r="341" spans="1:10">
      <c r="A341">
        <v>1.3894226993013601E-3</v>
      </c>
      <c r="C341" s="2">
        <v>1.8174618776880144E-2</v>
      </c>
      <c r="D341" s="2">
        <v>1.4539695021504116E-2</v>
      </c>
      <c r="F341">
        <v>3.8866175951443E-13</v>
      </c>
      <c r="H341" s="2">
        <v>2.8183128392466254E-8</v>
      </c>
      <c r="I341" s="2">
        <v>3.5228910490582817E-8</v>
      </c>
      <c r="J341" s="2"/>
    </row>
    <row r="342" spans="1:10">
      <c r="A342">
        <v>1.5046921663193799E-3</v>
      </c>
      <c r="C342" s="2">
        <v>1.906176070701034E-2</v>
      </c>
      <c r="D342" s="2">
        <v>1.5249408565608273E-2</v>
      </c>
      <c r="F342">
        <v>3.5888767357690499E-13</v>
      </c>
      <c r="H342" s="2">
        <v>2.6871474379833246E-8</v>
      </c>
      <c r="I342" s="2">
        <v>3.3589342974791556E-8</v>
      </c>
      <c r="J342" s="2"/>
    </row>
    <row r="343" spans="1:10">
      <c r="A343">
        <v>1.6295246338794999E-3</v>
      </c>
      <c r="C343" s="2">
        <v>1.9992205928057224E-2</v>
      </c>
      <c r="D343" s="2">
        <v>1.5993764742445779E-2</v>
      </c>
      <c r="F343">
        <v>3.3139448142867998E-13</v>
      </c>
      <c r="H343" s="2">
        <v>2.5620865267003348E-8</v>
      </c>
      <c r="I343" s="2">
        <v>3.2026081583754184E-8</v>
      </c>
      <c r="J343" s="2"/>
    </row>
    <row r="344" spans="1:10">
      <c r="A344">
        <v>1.7647134688787199E-3</v>
      </c>
      <c r="C344" s="2">
        <v>2.0968068166066792E-2</v>
      </c>
      <c r="D344" s="2">
        <v>1.6774454532853433E-2</v>
      </c>
      <c r="F344">
        <v>3.0600745137559098E-13</v>
      </c>
      <c r="H344" s="2">
        <v>2.4428460000043155E-8</v>
      </c>
      <c r="I344" s="2">
        <v>3.0535575000053942E-8</v>
      </c>
      <c r="J344" s="2"/>
    </row>
    <row r="345" spans="1:10">
      <c r="A345">
        <v>1.91111785762195E-3</v>
      </c>
      <c r="C345" s="2">
        <v>2.1991564322564397E-2</v>
      </c>
      <c r="D345" s="2">
        <v>1.7593251458051518E-2</v>
      </c>
      <c r="F345">
        <v>2.8256523733795899E-13</v>
      </c>
      <c r="H345" s="2">
        <v>2.3291549748799836E-8</v>
      </c>
      <c r="I345" s="2">
        <v>2.9114437185999792E-8</v>
      </c>
      <c r="J345" s="2"/>
    </row>
    <row r="346" spans="1:10">
      <c r="A346">
        <v>2.06966826634024E-3</v>
      </c>
      <c r="C346" s="2">
        <v>2.3065019510770064E-2</v>
      </c>
      <c r="D346" s="2">
        <v>1.8452015608616052E-2</v>
      </c>
      <c r="F346">
        <v>2.6091885342314202E-13</v>
      </c>
      <c r="H346" s="2">
        <v>2.2207551753154282E-8</v>
      </c>
      <c r="I346" s="2">
        <v>2.775943969144285E-8</v>
      </c>
      <c r="J346" s="2"/>
    </row>
    <row r="347" spans="1:10">
      <c r="A347">
        <v>2.2413723547253699E-3</v>
      </c>
      <c r="C347" s="2">
        <v>2.419087233764227E-2</v>
      </c>
      <c r="D347" s="2">
        <v>1.9352697870113816E-2</v>
      </c>
      <c r="F347">
        <v>2.4093072705267699E-13</v>
      </c>
      <c r="H347" s="2">
        <v>2.1174003455671296E-8</v>
      </c>
      <c r="I347" s="2">
        <v>2.6467504319589118E-8</v>
      </c>
      <c r="J347" s="2"/>
    </row>
    <row r="348" spans="1:10">
      <c r="A348">
        <v>2.4273213800637601E-3</v>
      </c>
      <c r="C348" s="2">
        <v>2.537168044374952E-2</v>
      </c>
      <c r="D348" s="2">
        <v>2.0297344354999618E-2</v>
      </c>
      <c r="F348">
        <v>2.2247382462621001E-13</v>
      </c>
      <c r="H348" s="2">
        <v>2.0188556907318612E-8</v>
      </c>
      <c r="I348" s="2">
        <v>2.5235696134148262E-8</v>
      </c>
      <c r="J348" s="2"/>
    </row>
    <row r="349" spans="1:10">
      <c r="A349">
        <v>2.6286971326710002E-3</v>
      </c>
      <c r="C349" s="2">
        <v>2.6610126313554899E-2</v>
      </c>
      <c r="D349" s="2">
        <v>2.128810105084392E-2</v>
      </c>
      <c r="F349">
        <v>2.0543084416539499E-13</v>
      </c>
      <c r="H349" s="2">
        <v>1.9248973433546731E-8</v>
      </c>
      <c r="I349" s="2">
        <v>2.406121679193341E-8</v>
      </c>
      <c r="J349" s="2"/>
    </row>
    <row r="350" spans="1:10">
      <c r="A350">
        <v>2.84677944670484E-3</v>
      </c>
      <c r="C350" s="2">
        <v>2.7909023369312995E-2</v>
      </c>
      <c r="D350" s="2">
        <v>2.2327218695450398E-2</v>
      </c>
      <c r="F350">
        <v>1.8969346980667101E-13</v>
      </c>
      <c r="H350" s="2">
        <v>1.8353118548610435E-8</v>
      </c>
      <c r="I350" s="2">
        <v>2.2941398185763042E-8</v>
      </c>
      <c r="J350" s="2"/>
    </row>
    <row r="351" spans="1:10">
      <c r="A351">
        <v>3.0829543340911902E-3</v>
      </c>
      <c r="C351" s="2">
        <v>2.9271322362422934E-2</v>
      </c>
      <c r="D351" s="2">
        <v>2.341705788993835E-2</v>
      </c>
      <c r="F351">
        <v>1.75161683404871E-13</v>
      </c>
      <c r="H351" s="2">
        <v>1.7498957106580838E-8</v>
      </c>
      <c r="I351" s="2">
        <v>2.1873696383226048E-8</v>
      </c>
      <c r="J351" s="2"/>
    </row>
    <row r="352" spans="1:10">
      <c r="A352">
        <v>3.33872279325792E-3</v>
      </c>
      <c r="C352" s="2">
        <v>3.0700118076757071E-2</v>
      </c>
      <c r="D352" s="2">
        <v>2.4560094461405658E-2</v>
      </c>
      <c r="F352">
        <v>1.61743128872586E-13</v>
      </c>
      <c r="H352" s="2">
        <v>1.6684548678030603E-8</v>
      </c>
      <c r="I352" s="2">
        <v>2.0855685847538252E-8</v>
      </c>
      <c r="J352" s="2"/>
    </row>
    <row r="353" spans="1:10">
      <c r="A353">
        <v>3.6157103486600798E-3</v>
      </c>
      <c r="C353" s="2">
        <v>3.2198656359193299E-2</v>
      </c>
      <c r="D353" s="2">
        <v>2.5758925087354639E-2</v>
      </c>
      <c r="F353">
        <v>1.4935252521537799E-13</v>
      </c>
      <c r="H353" s="2">
        <v>1.5908043141890069E-8</v>
      </c>
      <c r="I353" s="2">
        <v>1.9885053927362583E-8</v>
      </c>
      <c r="J353" s="2"/>
    </row>
    <row r="354" spans="1:10">
      <c r="A354">
        <v>3.9156773817243598E-3</v>
      </c>
      <c r="C354" s="2">
        <v>3.3770341493322815E-2</v>
      </c>
      <c r="D354" s="2">
        <v>2.7016273194658255E-2</v>
      </c>
      <c r="F354">
        <v>1.3791112453241701E-13</v>
      </c>
      <c r="H354" s="2">
        <v>1.5167676482460755E-8</v>
      </c>
      <c r="I354" s="2">
        <v>1.8959595603075943E-8</v>
      </c>
      <c r="J354" s="2"/>
    </row>
    <row r="355" spans="1:10">
      <c r="A355">
        <v>4.2405303188707303E-3</v>
      </c>
      <c r="C355" s="2">
        <v>3.5418743933084189E-2</v>
      </c>
      <c r="D355" s="2">
        <v>2.8334995146467354E-2</v>
      </c>
      <c r="F355">
        <v>1.27346211537892E-13</v>
      </c>
      <c r="H355" s="2">
        <v>1.4461766782036684E-8</v>
      </c>
      <c r="I355" s="2">
        <v>1.8077208477545854E-8</v>
      </c>
      <c r="J355" s="2"/>
    </row>
    <row r="356" spans="1:10">
      <c r="A356">
        <v>4.5923337477162297E-3</v>
      </c>
      <c r="C356" s="2">
        <v>3.7147608413892703E-2</v>
      </c>
      <c r="D356" s="2">
        <v>2.9718086731114163E-2</v>
      </c>
      <c r="F356">
        <v>1.1759064142241501E-13</v>
      </c>
      <c r="H356" s="2">
        <v>1.3788710400031491E-8</v>
      </c>
      <c r="I356" s="2">
        <v>1.7235888000039364E-8</v>
      </c>
      <c r="J356" s="2"/>
    </row>
    <row r="357" spans="1:10">
      <c r="A357">
        <v>4.9733235384647901E-3</v>
      </c>
      <c r="C357" s="2">
        <v>3.8960862459691104E-2</v>
      </c>
      <c r="D357" s="2">
        <v>3.1168689967752884E-2</v>
      </c>
      <c r="F357">
        <v>1.08582413117336E-13</v>
      </c>
      <c r="H357" s="2">
        <v>1.3146978329929964E-8</v>
      </c>
      <c r="I357" s="2">
        <v>1.6433722912412453E-8</v>
      </c>
      <c r="J357" s="2"/>
    </row>
    <row r="358" spans="1:10">
      <c r="A358">
        <v>5.3859210538755196E-3</v>
      </c>
      <c r="C358" s="2">
        <v>4.0862625305247785E-2</v>
      </c>
      <c r="D358" s="2">
        <v>3.2690100244198231E-2</v>
      </c>
      <c r="F358">
        <v>1.00264275249853E-13</v>
      </c>
      <c r="H358" s="2">
        <v>1.2535112725788536E-8</v>
      </c>
      <c r="I358" s="2">
        <v>1.5668890907235669E-8</v>
      </c>
      <c r="J358" s="2"/>
    </row>
    <row r="359" spans="1:10">
      <c r="A359">
        <v>5.8327485381202701E-3</v>
      </c>
      <c r="C359" s="2">
        <v>4.2857217253971305E-2</v>
      </c>
      <c r="D359" s="2">
        <v>3.4285773803177044E-2</v>
      </c>
      <c r="F359">
        <v>9.2583362284599604E-14</v>
      </c>
      <c r="H359" s="2">
        <v>1.1951723590394229E-8</v>
      </c>
      <c r="I359" s="2">
        <v>1.4939654487992786E-8</v>
      </c>
      <c r="J359" s="2"/>
    </row>
    <row r="360" spans="1:10">
      <c r="A360">
        <v>6.3166457823335201E-3</v>
      </c>
      <c r="C360" s="2">
        <v>4.4949169492499851E-2</v>
      </c>
      <c r="D360" s="2">
        <v>3.5959335593999879E-2</v>
      </c>
      <c r="F360">
        <v>8.5490858539207804E-14</v>
      </c>
      <c r="H360" s="2">
        <v>1.1395485617557596E-8</v>
      </c>
      <c r="I360" s="2">
        <v>1.4244357021946994E-8</v>
      </c>
      <c r="J360" s="2"/>
    </row>
    <row r="361" spans="1:10">
      <c r="A361">
        <v>6.8406881727718898E-3</v>
      </c>
      <c r="C361" s="2">
        <v>4.7143234384361681E-2</v>
      </c>
      <c r="D361" s="2">
        <v>3.771458750748935E-2</v>
      </c>
      <c r="F361">
        <v>7.8941687938530798E-14</v>
      </c>
      <c r="H361" s="2">
        <v>1.0865135181366605E-8</v>
      </c>
      <c r="I361" s="2">
        <v>1.3581418976708255E-8</v>
      </c>
      <c r="J361" s="2"/>
    </row>
    <row r="362" spans="1:10">
      <c r="A362">
        <v>7.4082062362873201E-3</v>
      </c>
      <c r="C362" s="2">
        <v>4.9444396266091241E-2</v>
      </c>
      <c r="D362" s="2">
        <v>3.9555517012872993E-2</v>
      </c>
      <c r="F362">
        <v>7.2894227535759095E-14</v>
      </c>
      <c r="H362" s="2">
        <v>1.0359467465562276E-8</v>
      </c>
      <c r="I362" s="2">
        <v>1.2949334331952844E-8</v>
      </c>
      <c r="J362" s="2"/>
    </row>
    <row r="363" spans="1:10">
      <c r="A363">
        <v>8.0228068073344202E-3</v>
      </c>
      <c r="C363" s="2">
        <v>5.1857882770326581E-2</v>
      </c>
      <c r="D363" s="2">
        <v>4.1486306216261266E-2</v>
      </c>
      <c r="F363">
        <v>6.7310042979730898E-14</v>
      </c>
      <c r="H363" s="2">
        <v>9.8773337265136981E-9</v>
      </c>
      <c r="I363" s="2">
        <v>1.2346667158142121E-8</v>
      </c>
      <c r="J363" s="2"/>
    </row>
    <row r="364" spans="1:10">
      <c r="A364">
        <v>8.6883959510377796E-3</v>
      </c>
      <c r="C364" s="2">
        <v>5.4389176701611461E-2</v>
      </c>
      <c r="D364" s="2">
        <v>4.3511341361289174E-2</v>
      </c>
      <c r="F364">
        <v>6.2153644247216505E-14</v>
      </c>
      <c r="H364" s="2">
        <v>9.4176386835758733E-9</v>
      </c>
      <c r="I364" s="2">
        <v>1.177204835446984E-8</v>
      </c>
      <c r="J364" s="2"/>
    </row>
    <row r="365" spans="1:10">
      <c r="A365">
        <v>9.4092037880057801E-3</v>
      </c>
      <c r="C365" s="2">
        <v>5.7044028491880616E-2</v>
      </c>
      <c r="D365" s="2">
        <v>4.5635222793504494E-2</v>
      </c>
      <c r="F365">
        <v>5.7392260087737999E-14</v>
      </c>
      <c r="H365" s="2">
        <v>8.9793380309009455E-9</v>
      </c>
      <c r="I365" s="2">
        <v>1.1224172538626182E-8</v>
      </c>
      <c r="J365" s="2"/>
    </row>
    <row r="366" spans="1:10">
      <c r="A366">
        <v>1.0189811378663901E-2</v>
      </c>
      <c r="C366" s="2">
        <v>5.982846926392392E-2</v>
      </c>
      <c r="D366" s="2">
        <v>4.786277541113914E-2</v>
      </c>
      <c r="F366">
        <v>5.29956297474236E-14</v>
      </c>
      <c r="H366" s="2">
        <v>8.5614360650507751E-9</v>
      </c>
      <c r="I366" s="2">
        <v>1.0701795081313469E-8</v>
      </c>
    </row>
    <row r="367" spans="1:10">
      <c r="A367">
        <v>1.1035179837969601E-2</v>
      </c>
      <c r="C367" s="2">
        <v>6.2748824532505992E-2</v>
      </c>
      <c r="D367" s="2">
        <v>5.0199059626004794E-2</v>
      </c>
      <c r="F367">
        <v>4.8935810648203801E-14</v>
      </c>
      <c r="H367" s="2">
        <v>8.162983423021629E-9</v>
      </c>
      <c r="I367" s="2">
        <v>1.0203729278777037E-8</v>
      </c>
    </row>
    <row r="368" spans="1:10">
      <c r="A368">
        <v>1.1950681865545799E-2</v>
      </c>
      <c r="C368" s="2">
        <v>6.5811728574266815E-2</v>
      </c>
      <c r="D368" s="2">
        <v>5.2649382859413452E-2</v>
      </c>
      <c r="F368">
        <v>4.51870008000663E-14</v>
      </c>
      <c r="H368" s="2">
        <v>7.7830749255418236E-9</v>
      </c>
      <c r="I368" s="2">
        <v>9.7288436569272799E-9</v>
      </c>
    </row>
    <row r="369" spans="1:9">
      <c r="A369">
        <v>1.2942135891621499E-2</v>
      </c>
      <c r="C369" s="2">
        <v>6.9024139499047815E-2</v>
      </c>
      <c r="D369" s="2">
        <v>5.5219311599238256E-2</v>
      </c>
      <c r="F369">
        <v>4.17253748177185E-14</v>
      </c>
      <c r="H369" s="2">
        <v>7.4208475207431719E-9</v>
      </c>
      <c r="I369" s="2">
        <v>9.2760594009289641E-9</v>
      </c>
    </row>
    <row r="370" spans="1:9">
      <c r="A370">
        <v>1.4015843055792799E-2</v>
      </c>
      <c r="C370" s="2">
        <v>7.2393355056881506E-2</v>
      </c>
      <c r="D370" s="2">
        <v>5.7914684045505205E-2</v>
      </c>
      <c r="F370">
        <v>3.8528932499466497E-14</v>
      </c>
      <c r="H370" s="2">
        <v>7.0754783235350395E-9</v>
      </c>
      <c r="I370" s="2">
        <v>8.8443479044187985E-9</v>
      </c>
    </row>
    <row r="371" spans="1:9">
      <c r="A371">
        <v>1.5178627253619599E-2</v>
      </c>
      <c r="C371" s="2">
        <v>7.5927029216554143E-2</v>
      </c>
      <c r="D371" s="2">
        <v>6.074162337324332E-2</v>
      </c>
      <c r="F371">
        <v>3.55773590059656E-14</v>
      </c>
      <c r="H371" s="2">
        <v>6.7461827462263334E-9</v>
      </c>
      <c r="I371" s="2">
        <v>8.4327284327829159E-9</v>
      </c>
    </row>
    <row r="372" spans="1:9">
      <c r="A372">
        <v>1.6437878505574599E-2</v>
      </c>
      <c r="C372" s="2">
        <v>7.9633189553403219E-2</v>
      </c>
      <c r="D372" s="2">
        <v>6.3706551642722584E-2</v>
      </c>
      <c r="F372">
        <v>3.2851895750210097E-14</v>
      </c>
      <c r="H372" s="2">
        <v>6.4322127161494484E-9</v>
      </c>
      <c r="I372" s="2">
        <v>8.0402658951868096E-9</v>
      </c>
    </row>
    <row r="373" spans="1:9">
      <c r="A373">
        <v>1.78015999239718E-2</v>
      </c>
      <c r="C373" s="2">
        <v>8.3520255485850625E-2</v>
      </c>
      <c r="D373" s="2">
        <v>6.6816204388680508E-2</v>
      </c>
      <c r="F373">
        <v>3.0335221178213601E-14</v>
      </c>
      <c r="H373" s="2">
        <v>6.1328549762364736E-9</v>
      </c>
      <c r="I373" s="2">
        <v>7.666068720295592E-9</v>
      </c>
    </row>
    <row r="374" spans="1:9">
      <c r="A374">
        <v>1.92784585763719E-2</v>
      </c>
      <c r="C374" s="2">
        <v>8.7597057402099873E-2</v>
      </c>
      <c r="D374" s="2">
        <v>7.0077645921679907E-2</v>
      </c>
      <c r="F374">
        <v>2.8011340682683601E-14</v>
      </c>
      <c r="H374" s="2">
        <v>5.8474294646872582E-9</v>
      </c>
      <c r="I374" s="2">
        <v>7.309286830859072E-9</v>
      </c>
    </row>
    <row r="375" spans="1:9">
      <c r="A375">
        <v>2.0877840568723698E-2</v>
      </c>
      <c r="C375" s="2">
        <v>9.187285672044819E-2</v>
      </c>
      <c r="D375" s="2">
        <v>7.3498285376358552E-2</v>
      </c>
      <c r="F375">
        <v>2.5865484950044799E-14</v>
      </c>
      <c r="H375" s="2">
        <v>5.5752877700485885E-9</v>
      </c>
      <c r="I375" s="2">
        <v>6.9691097125607348E-9</v>
      </c>
    </row>
    <row r="376" spans="1:9">
      <c r="A376">
        <v>2.26099106983207E-2</v>
      </c>
      <c r="C376" s="2">
        <v>9.6357366928785243E-2</v>
      </c>
      <c r="D376" s="2">
        <v>7.7085893543028194E-2</v>
      </c>
      <c r="F376">
        <v>2.3884016094758998E-14</v>
      </c>
      <c r="H376" s="2">
        <v>5.3158116581942784E-9</v>
      </c>
      <c r="I376" s="2">
        <v>6.6447645727428474E-9</v>
      </c>
    </row>
    <row r="377" spans="1:9">
      <c r="A377">
        <v>2.44856770556942E-2</v>
      </c>
      <c r="C377" s="2">
        <v>0.10106077565107482</v>
      </c>
      <c r="D377" s="2">
        <v>8.0848620520859865E-2</v>
      </c>
      <c r="F377">
        <v>2.20543409843828E-14</v>
      </c>
      <c r="H377" s="2">
        <v>5.068411667860497E-9</v>
      </c>
      <c r="I377" s="2">
        <v>6.335514584825621E-9</v>
      </c>
    </row>
    <row r="378" spans="1:9">
      <c r="A378">
        <v>2.6517060986016101E-2</v>
      </c>
      <c r="C378" s="2">
        <v>0.10599376779094843</v>
      </c>
      <c r="D378" s="2">
        <v>8.4795014232758759E-2</v>
      </c>
      <c r="F378">
        <v>2.0364831204504E-14</v>
      </c>
      <c r="H378" s="2">
        <v>4.832525771545247E-9</v>
      </c>
      <c r="I378" s="2">
        <v>6.0406572144315588E-9</v>
      </c>
    </row>
    <row r="379" spans="1:9">
      <c r="A379">
        <v>2.871697285465E-2</v>
      </c>
      <c r="C379" s="2">
        <v>0.11116754980498719</v>
      </c>
      <c r="D379" s="2">
        <v>8.8934039843989759E-2</v>
      </c>
      <c r="F379">
        <v>1.88047491548996E-14</v>
      </c>
      <c r="H379" s="2">
        <v>4.6076180987301112E-9</v>
      </c>
      <c r="I379" s="2">
        <v>5.7595226234126383E-9</v>
      </c>
    </row>
    <row r="380" spans="1:9">
      <c r="A380">
        <v>3.1099394098373E-2</v>
      </c>
      <c r="C380" s="2">
        <v>0.11659387516083436</v>
      </c>
      <c r="D380" s="2">
        <v>9.3275100128667493E-2</v>
      </c>
      <c r="F380">
        <v>1.7364179807220399E-14</v>
      </c>
      <c r="H380" s="2">
        <v>4.3931777185239393E-9</v>
      </c>
      <c r="I380" s="2">
        <v>5.4914721481549241E-9</v>
      </c>
    </row>
    <row r="381" spans="1:9">
      <c r="A381">
        <v>3.3679466083741699E-2</v>
      </c>
      <c r="C381" s="2">
        <v>0.12228507103797273</v>
      </c>
      <c r="D381" s="2">
        <v>9.7828056830378193E-2</v>
      </c>
      <c r="F381">
        <v>1.6033967690492599E-14</v>
      </c>
      <c r="H381" s="2">
        <v>4.1887174789626071E-9</v>
      </c>
      <c r="I381" s="2">
        <v>5.2358968487032586E-9</v>
      </c>
    </row>
    <row r="382" spans="1:9">
      <c r="A382">
        <v>3.6473586337338201E-2</v>
      </c>
      <c r="C382" s="2">
        <v>0.12825406633182382</v>
      </c>
      <c r="D382" s="2">
        <v>0.10260325306545906</v>
      </c>
      <c r="F382">
        <v>1.48056587039521E-14</v>
      </c>
      <c r="H382" s="2">
        <v>3.9937729003282497E-9</v>
      </c>
      <c r="I382" s="2">
        <v>4.9922161254103121E-9</v>
      </c>
    </row>
    <row r="383" spans="1:9">
      <c r="A383">
        <v>3.9499512759481499E-2</v>
      </c>
      <c r="C383" s="2">
        <v>0.13451442102478711</v>
      </c>
      <c r="D383" s="2">
        <v>0.1076115368198297</v>
      </c>
      <c r="F383">
        <v>1.3671446387402399E-14</v>
      </c>
      <c r="H383" s="2">
        <v>3.8079011199739989E-9</v>
      </c>
      <c r="I383" s="2">
        <v>4.7598763999674988E-9</v>
      </c>
    </row>
    <row r="384" spans="1:9">
      <c r="A384">
        <v>4.2776476483732201E-2</v>
      </c>
      <c r="C384" s="2">
        <v>0.14108035699094224</v>
      </c>
      <c r="D384" s="2">
        <v>0.1128642855927538</v>
      </c>
      <c r="F384">
        <v>1.26241223076232E-14</v>
      </c>
      <c r="H384" s="2">
        <v>3.6306798862567813E-9</v>
      </c>
      <c r="I384" s="2">
        <v>4.5383498578209767E-9</v>
      </c>
    </row>
    <row r="385" spans="1:9">
      <c r="A385">
        <v>4.6325304099466398E-2</v>
      </c>
      <c r="C385" s="2">
        <v>0.14796679030439447</v>
      </c>
      <c r="D385" s="2">
        <v>0.11837343224351558</v>
      </c>
      <c r="F385">
        <v>1.1657030245510899E-14</v>
      </c>
      <c r="H385" s="2">
        <v>3.4617065992930937E-9</v>
      </c>
      <c r="I385" s="2">
        <v>4.3271332491163667E-9</v>
      </c>
    </row>
    <row r="386" spans="1:9">
      <c r="A386">
        <v>5.0168550014315597E-2</v>
      </c>
      <c r="C386" s="2">
        <v>0.15518936512465967</v>
      </c>
      <c r="D386" s="2">
        <v>0.12415149209972774</v>
      </c>
      <c r="F386">
        <v>1.07640238927897E-14</v>
      </c>
      <c r="H386" s="2">
        <v>3.3005973963582492E-9</v>
      </c>
      <c r="I386" s="2">
        <v>4.1257467454478112E-9</v>
      </c>
    </row>
    <row r="387" spans="1:9">
      <c r="A387">
        <v>5.4330639797779599E-2</v>
      </c>
      <c r="C387" s="2">
        <v>0.16276448923606748</v>
      </c>
      <c r="D387" s="2">
        <v>0.13021159138885399</v>
      </c>
      <c r="F387">
        <v>9.9394277894378596E-15</v>
      </c>
      <c r="H387" s="2">
        <v>3.1469862798515158E-9</v>
      </c>
      <c r="I387" s="2">
        <v>3.9337328498143946E-9</v>
      </c>
    </row>
    <row r="388" spans="1:9">
      <c r="A388">
        <v>5.8838025417421502E-2</v>
      </c>
      <c r="C388" s="2">
        <v>0.17070937132192202</v>
      </c>
      <c r="D388" s="2">
        <v>0.13656749705753762</v>
      </c>
      <c r="F388">
        <v>9.1780012535669894E-15</v>
      </c>
      <c r="H388" s="2">
        <v>3.0005242858462172E-9</v>
      </c>
      <c r="I388" s="2">
        <v>3.7506553573077711E-9</v>
      </c>
    </row>
    <row r="389" spans="1:9">
      <c r="A389">
        <v>6.3719353356145703E-2</v>
      </c>
      <c r="C389" s="2">
        <v>0.17904206005811416</v>
      </c>
      <c r="D389" s="2">
        <v>0.14323364804649133</v>
      </c>
      <c r="F389">
        <v>8.4749050745144896E-15</v>
      </c>
      <c r="H389" s="2">
        <v>2.8608786913356716E-9</v>
      </c>
      <c r="I389" s="2">
        <v>3.5760983641695894E-9</v>
      </c>
    </row>
    <row r="390" spans="1:9">
      <c r="A390">
        <v>6.9005646688147501E-2</v>
      </c>
      <c r="C390" s="2">
        <v>0.18778148511511</v>
      </c>
      <c r="D390" s="2">
        <v>0.15022518809208801</v>
      </c>
      <c r="F390">
        <v>7.8256707574666299E-15</v>
      </c>
      <c r="H390" s="2">
        <v>2.7277322583743897E-9</v>
      </c>
      <c r="I390" s="2">
        <v>3.409665322967987E-9</v>
      </c>
    </row>
    <row r="391" spans="1:9">
      <c r="A391">
        <v>7.4730502314503094E-2</v>
      </c>
      <c r="C391" s="2">
        <v>0.19694750016220722</v>
      </c>
      <c r="D391" s="2">
        <v>0.15755800012976579</v>
      </c>
      <c r="F391">
        <v>7.2261721241493492E-15</v>
      </c>
      <c r="H391" s="2">
        <v>2.6007825133971282E-9</v>
      </c>
      <c r="I391" s="2">
        <v>3.2509781417464102E-9</v>
      </c>
    </row>
    <row r="392" spans="1:9">
      <c r="A392">
        <v>8.0930304821990304E-2</v>
      </c>
      <c r="C392" s="2">
        <v>0.20656092797662301</v>
      </c>
      <c r="D392" s="2">
        <v>0.16524874238129841</v>
      </c>
      <c r="F392">
        <v>6.67259908909551E-15</v>
      </c>
      <c r="H392" s="2">
        <v>2.4797410600787308E-9</v>
      </c>
      <c r="I392" s="2">
        <v>3.0996763250984133E-9</v>
      </c>
    </row>
    <row r="393" spans="1:9">
      <c r="A393">
        <v>8.7644459332032895E-2</v>
      </c>
      <c r="C393" s="2">
        <v>0.21664360779171266</v>
      </c>
      <c r="D393" s="2">
        <v>0.17331488623337013</v>
      </c>
      <c r="F393">
        <v>6.16143344482529E-15</v>
      </c>
      <c r="H393" s="2">
        <v>2.3643329241738272E-9</v>
      </c>
      <c r="I393" s="2">
        <v>2.9554161552172839E-9</v>
      </c>
    </row>
    <row r="394" spans="1:9">
      <c r="A394">
        <v>9.49156496537049E-2</v>
      </c>
      <c r="C394" s="2">
        <v>0.22721844519977871</v>
      </c>
      <c r="D394" s="2">
        <v>0.18177475615982297</v>
      </c>
      <c r="F394">
        <v>5.6894265020435699E-15</v>
      </c>
      <c r="H394" s="2">
        <v>2.2542959288478683E-9</v>
      </c>
      <c r="I394" s="2">
        <v>2.8178699110598352E-9</v>
      </c>
    </row>
    <row r="395" spans="1:9">
      <c r="A395">
        <v>0.102790146570766</v>
      </c>
      <c r="C395" s="2">
        <v>0.23830946608111772</v>
      </c>
      <c r="D395" s="2">
        <v>0.1906475728648942</v>
      </c>
      <c r="F395">
        <v>5.2535784427472002E-15</v>
      </c>
      <c r="H395" s="2">
        <v>2.1493800990805109E-9</v>
      </c>
      <c r="I395" s="2">
        <v>2.6867251238506387E-9</v>
      </c>
    </row>
    <row r="396" spans="1:9">
      <c r="A396">
        <v>0.11131827946209499</v>
      </c>
      <c r="C396" s="2">
        <v>0.24994188355592517</v>
      </c>
      <c r="D396" s="2">
        <v>0.19995350684474014</v>
      </c>
      <c r="F396">
        <v>4.8511192550223602E-15</v>
      </c>
      <c r="H396" s="2">
        <v>2.0493470937883836E-9</v>
      </c>
      <c r="I396" s="2">
        <v>2.5616838672354795E-9</v>
      </c>
    </row>
    <row r="397" spans="1:9">
      <c r="A397">
        <v>0.120555607876388</v>
      </c>
      <c r="C397" s="2">
        <v>0.26214223608879256</v>
      </c>
      <c r="D397" s="2">
        <v>0.20971378887103406</v>
      </c>
      <c r="F397">
        <v>4.4794911283636504E-15</v>
      </c>
      <c r="H397" s="2">
        <v>1.9539696643769676E-9</v>
      </c>
      <c r="I397" s="2">
        <v>2.4424620804712092E-9</v>
      </c>
    </row>
    <row r="398" spans="1:9">
      <c r="A398">
        <v>0.13056736032277699</v>
      </c>
      <c r="C398" s="2">
        <v>0.27493897584756039</v>
      </c>
      <c r="D398" s="2">
        <v>0.21995118067804831</v>
      </c>
      <c r="F398">
        <v>4.1363321976293597E-15</v>
      </c>
      <c r="H398" s="2">
        <v>1.8630311384918025E-9</v>
      </c>
      <c r="I398" s="2">
        <v>2.3287889231147531E-9</v>
      </c>
    </row>
    <row r="399" spans="1:9">
      <c r="A399">
        <v>0.14144844803798001</v>
      </c>
      <c r="C399" s="2">
        <v>0.28836598340682468</v>
      </c>
      <c r="D399" s="2">
        <v>0.23069278672545976</v>
      </c>
      <c r="F399">
        <v>3.8194615323181298E-15</v>
      </c>
      <c r="H399" s="2">
        <v>1.7763249277960426E-9</v>
      </c>
      <c r="I399" s="2">
        <v>2.2204061597450531E-9</v>
      </c>
    </row>
    <row r="400" spans="1:9">
      <c r="A400">
        <v>0.15341808647484301</v>
      </c>
      <c r="C400" s="2">
        <v>0.30248518520573969</v>
      </c>
      <c r="D400" s="2">
        <v>0.24198814816459177</v>
      </c>
      <c r="F400">
        <v>3.5268652757674801E-15</v>
      </c>
      <c r="H400" s="2">
        <v>1.693654058656244E-9</v>
      </c>
      <c r="I400" s="2">
        <v>2.1170675733203048E-9</v>
      </c>
    </row>
    <row r="401" spans="1:9">
      <c r="A401">
        <v>0.16727219841142901</v>
      </c>
      <c r="C401" s="2">
        <v>0.31753395907633325</v>
      </c>
      <c r="D401" s="2">
        <v>0.25402716726106661</v>
      </c>
      <c r="F401">
        <v>3.2566838461821002E-15</v>
      </c>
      <c r="H401" s="2">
        <v>1.6148307246702868E-9</v>
      </c>
      <c r="I401" s="2">
        <v>2.0185384058378584E-9</v>
      </c>
    </row>
    <row r="402" spans="1:9">
      <c r="A402">
        <v>0.18655198694178801</v>
      </c>
      <c r="C402" s="2">
        <v>0.33488780588460082</v>
      </c>
      <c r="D402" s="2">
        <v>0.26791024470768066</v>
      </c>
      <c r="F402">
        <v>3.00720011814896E-15</v>
      </c>
      <c r="H402" s="2">
        <v>1.539675860020731E-9</v>
      </c>
      <c r="I402" s="2">
        <v>1.9245948250259137E-9</v>
      </c>
    </row>
    <row r="403" spans="1:9">
      <c r="A403">
        <v>0.22794491696436101</v>
      </c>
      <c r="C403" s="2">
        <v>0.36334941920722574</v>
      </c>
      <c r="D403" s="2">
        <v>0.29067953536578062</v>
      </c>
      <c r="F403">
        <v>2.7768285095272101E-15</v>
      </c>
      <c r="H403" s="2">
        <v>1.4680187326845688E-9</v>
      </c>
      <c r="I403" s="2">
        <v>1.8350234158557108E-9</v>
      </c>
    </row>
    <row r="404" spans="1:9">
      <c r="A404">
        <v>0.37117678062595699</v>
      </c>
      <c r="C404" s="2">
        <v>0.4602369432668087</v>
      </c>
      <c r="D404" s="2">
        <v>0.36818955461344699</v>
      </c>
      <c r="F404">
        <v>2.5641049043551199E-15</v>
      </c>
      <c r="H404" s="2">
        <v>1.3996965565750947E-9</v>
      </c>
      <c r="I404" s="2">
        <v>1.7496206957188682E-9</v>
      </c>
    </row>
    <row r="405" spans="1:9">
      <c r="A405">
        <v>0.99834409192641904</v>
      </c>
      <c r="C405" s="2">
        <v>0.99982738972686735</v>
      </c>
      <c r="D405" s="2">
        <v>0.79986191178149391</v>
      </c>
      <c r="F405">
        <v>2.3676773477298499E-15</v>
      </c>
      <c r="H405" s="2">
        <v>1.3345541217348555E-9</v>
      </c>
      <c r="I405" s="2">
        <v>1.6681926521685692E-9</v>
      </c>
    </row>
  </sheetData>
  <sortState ref="J1:J365">
    <sortCondition ref="J1:J365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app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</cp:lastModifiedBy>
  <dcterms:created xsi:type="dcterms:W3CDTF">2017-07-14T06:58:59Z</dcterms:created>
  <dcterms:modified xsi:type="dcterms:W3CDTF">2019-07-09T11:19:05Z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0c55599e-7cfe-4257-a39f-5bd32a7bf655</vt:lpwstr>
  </property>
  <property fmtid="{D5CDD505-2E9C-101B-9397-08002B2CF9AE}" pid="3" name="EM_Doc_Temp_ID">
    <vt:lpwstr>ee104ac5</vt:lpwstr>
  </property>
</Properties>
</file>